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0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it\Documents\Documents\"/>
    </mc:Choice>
  </mc:AlternateContent>
  <xr:revisionPtr revIDLastSave="0" documentId="13_ncr:1_{4200C541-CD22-4DD6-8076-4B70C9E5A111}" xr6:coauthVersionLast="40" xr6:coauthVersionMax="40" xr10:uidLastSave="{00000000-0000-0000-0000-000000000000}"/>
  <bookViews>
    <workbookView xWindow="-108" yWindow="-108" windowWidth="23256" windowHeight="12576" activeTab="2" xr2:uid="{00000000-000D-0000-FFFF-FFFF00000000}"/>
  </bookViews>
  <sheets>
    <sheet name="Как заполнять заказ" sheetId="3" r:id="rId1"/>
    <sheet name="Трафареты ПСК" sheetId="17" r:id="rId2"/>
    <sheet name="штампы ПСК" sheetId="1" r:id="rId3"/>
    <sheet name="штампы SE" sheetId="12" r:id="rId4"/>
    <sheet name="штампы СМ" sheetId="16" r:id="rId5"/>
  </sheets>
  <definedNames>
    <definedName name="_xlnm._FilterDatabase" localSheetId="1" hidden="1">'Трафареты ПСК'!$A$4:$C$68</definedName>
    <definedName name="_xlnm._FilterDatabase" localSheetId="3" hidden="1">'штампы SE'!$A$3:$K$1182</definedName>
    <definedName name="_xlnm._FilterDatabase" localSheetId="2" hidden="1">'штампы ПСК'!$A$10:$K$4318</definedName>
    <definedName name="_xlnm.Print_Area" localSheetId="3">'штампы SE'!$A$1:$K$1182</definedName>
    <definedName name="_xlnm.Print_Area" localSheetId="2">'штампы ПСК'!$A$1:$E$3612</definedName>
  </definedNames>
  <calcPr calcId="191029"/>
</workbook>
</file>

<file path=xl/calcChain.xml><?xml version="1.0" encoding="utf-8"?>
<calcChain xmlns="http://schemas.openxmlformats.org/spreadsheetml/2006/main">
  <c r="K1" i="12" l="1"/>
  <c r="H1" i="12"/>
  <c r="K1" i="1"/>
  <c r="H1" i="1"/>
  <c r="K1136" i="12"/>
  <c r="K1137" i="12"/>
  <c r="K1138" i="12"/>
  <c r="K1139" i="12"/>
  <c r="K1140" i="12"/>
  <c r="K1066" i="12"/>
  <c r="K1067" i="12"/>
  <c r="K1068" i="12"/>
  <c r="K1069" i="12"/>
  <c r="K1070" i="12"/>
  <c r="K1056" i="12"/>
  <c r="K1057" i="12"/>
  <c r="K1058" i="12"/>
  <c r="K1059" i="12"/>
  <c r="K994" i="12"/>
  <c r="K995" i="12"/>
  <c r="K996" i="12"/>
  <c r="K997" i="12"/>
  <c r="K998" i="12"/>
  <c r="K961" i="12"/>
  <c r="K962" i="12"/>
  <c r="K963" i="12"/>
  <c r="K964" i="12"/>
  <c r="K965" i="12"/>
  <c r="K710" i="12"/>
  <c r="K711" i="12"/>
  <c r="K712" i="12"/>
  <c r="K713" i="12"/>
  <c r="K714" i="12"/>
  <c r="K691" i="12"/>
  <c r="K692" i="12"/>
  <c r="K693" i="12"/>
  <c r="K656" i="12"/>
  <c r="K657" i="12"/>
  <c r="K658" i="12"/>
  <c r="K646" i="12"/>
  <c r="K647" i="12"/>
  <c r="K648" i="12"/>
  <c r="K579" i="12"/>
  <c r="K580" i="12"/>
  <c r="K581" i="12"/>
  <c r="K582" i="12"/>
  <c r="K583" i="12"/>
  <c r="K584" i="12"/>
  <c r="K512" i="12"/>
  <c r="K513" i="12"/>
  <c r="K514" i="12"/>
  <c r="K342" i="12"/>
  <c r="K343" i="12"/>
  <c r="K317" i="12"/>
  <c r="K318" i="12"/>
  <c r="K295" i="12"/>
  <c r="K296" i="12"/>
  <c r="K236" i="12"/>
  <c r="K237" i="12"/>
  <c r="K238" i="12"/>
  <c r="K125" i="12"/>
  <c r="K109" i="12"/>
  <c r="K110" i="12"/>
  <c r="K111" i="12"/>
  <c r="K112" i="12"/>
  <c r="K113" i="12"/>
  <c r="K114" i="12"/>
  <c r="K78" i="12"/>
  <c r="K79" i="12"/>
  <c r="K80" i="12"/>
  <c r="K81" i="12"/>
  <c r="K82" i="12"/>
  <c r="K65" i="12"/>
  <c r="K66" i="12"/>
  <c r="K67" i="12"/>
  <c r="K68" i="12"/>
  <c r="K69" i="12"/>
  <c r="K70" i="12"/>
  <c r="K24" i="12"/>
  <c r="K25" i="12"/>
  <c r="K26" i="12"/>
  <c r="K27" i="12"/>
  <c r="H7" i="12"/>
  <c r="H8" i="12"/>
  <c r="H9" i="12"/>
  <c r="H10" i="12"/>
  <c r="H11" i="12"/>
  <c r="H12" i="12"/>
  <c r="H13" i="12"/>
  <c r="H14" i="12"/>
  <c r="H15" i="12"/>
  <c r="H16" i="12"/>
  <c r="H17" i="12"/>
  <c r="H18" i="12"/>
  <c r="H19" i="12"/>
  <c r="H20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39" i="12"/>
  <c r="H41" i="12"/>
  <c r="H42" i="12"/>
  <c r="H43" i="12"/>
  <c r="H44" i="12"/>
  <c r="H45" i="12"/>
  <c r="H46" i="12"/>
  <c r="H47" i="12"/>
  <c r="H48" i="12"/>
  <c r="H49" i="12"/>
  <c r="H50" i="12"/>
  <c r="H51" i="12"/>
  <c r="H52" i="12"/>
  <c r="H53" i="12"/>
  <c r="H54" i="12"/>
  <c r="H55" i="12"/>
  <c r="H56" i="12"/>
  <c r="H57" i="12"/>
  <c r="H58" i="12"/>
  <c r="H59" i="12"/>
  <c r="H60" i="12"/>
  <c r="H61" i="12"/>
  <c r="H62" i="12"/>
  <c r="H63" i="12"/>
  <c r="H64" i="12"/>
  <c r="H65" i="12"/>
  <c r="H66" i="12"/>
  <c r="H67" i="12"/>
  <c r="H68" i="12"/>
  <c r="H69" i="12"/>
  <c r="H70" i="12"/>
  <c r="H71" i="12"/>
  <c r="H72" i="12"/>
  <c r="H73" i="12"/>
  <c r="H74" i="12"/>
  <c r="H75" i="12"/>
  <c r="H76" i="12"/>
  <c r="H77" i="12"/>
  <c r="H78" i="12"/>
  <c r="H79" i="12"/>
  <c r="H80" i="12"/>
  <c r="H81" i="12"/>
  <c r="H82" i="12"/>
  <c r="H84" i="12"/>
  <c r="H85" i="12"/>
  <c r="H86" i="12"/>
  <c r="H87" i="12"/>
  <c r="H88" i="12"/>
  <c r="H89" i="12"/>
  <c r="H90" i="12"/>
  <c r="H91" i="12"/>
  <c r="H92" i="12"/>
  <c r="H93" i="12"/>
  <c r="H94" i="12"/>
  <c r="H95" i="12"/>
  <c r="H96" i="12"/>
  <c r="H97" i="12"/>
  <c r="H98" i="12"/>
  <c r="H99" i="12"/>
  <c r="H100" i="12"/>
  <c r="H101" i="12"/>
  <c r="H102" i="12"/>
  <c r="H103" i="12"/>
  <c r="H104" i="12"/>
  <c r="H105" i="12"/>
  <c r="H106" i="12"/>
  <c r="H107" i="12"/>
  <c r="H108" i="12"/>
  <c r="H109" i="12"/>
  <c r="H110" i="12"/>
  <c r="H111" i="12"/>
  <c r="H112" i="12"/>
  <c r="H113" i="12"/>
  <c r="H114" i="12"/>
  <c r="H115" i="12"/>
  <c r="H117" i="12"/>
  <c r="H118" i="12"/>
  <c r="H119" i="12"/>
  <c r="H120" i="12"/>
  <c r="H121" i="12"/>
  <c r="H122" i="12"/>
  <c r="H123" i="12"/>
  <c r="H124" i="12"/>
  <c r="H125" i="12"/>
  <c r="H126" i="12"/>
  <c r="H128" i="12"/>
  <c r="H129" i="12"/>
  <c r="H130" i="12"/>
  <c r="H131" i="12"/>
  <c r="H132" i="12"/>
  <c r="H133" i="12"/>
  <c r="H134" i="12"/>
  <c r="H135" i="12"/>
  <c r="H136" i="12"/>
  <c r="H137" i="12"/>
  <c r="H138" i="12"/>
  <c r="H139" i="12"/>
  <c r="H140" i="12"/>
  <c r="H141" i="12"/>
  <c r="H142" i="12"/>
  <c r="H143" i="12"/>
  <c r="H144" i="12"/>
  <c r="H145" i="12"/>
  <c r="H146" i="12"/>
  <c r="H147" i="12"/>
  <c r="H148" i="12"/>
  <c r="H149" i="12"/>
  <c r="H150" i="12"/>
  <c r="H151" i="12"/>
  <c r="H152" i="12"/>
  <c r="H153" i="12"/>
  <c r="H154" i="12"/>
  <c r="H155" i="12"/>
  <c r="H156" i="12"/>
  <c r="H157" i="12"/>
  <c r="H158" i="12"/>
  <c r="H159" i="12"/>
  <c r="H160" i="12"/>
  <c r="H161" i="12"/>
  <c r="H162" i="12"/>
  <c r="H163" i="12"/>
  <c r="H164" i="12"/>
  <c r="H165" i="12"/>
  <c r="H167" i="12"/>
  <c r="H168" i="12"/>
  <c r="H169" i="12"/>
  <c r="H170" i="12"/>
  <c r="H171" i="12"/>
  <c r="H172" i="12"/>
  <c r="H173" i="12"/>
  <c r="H174" i="12"/>
  <c r="H175" i="12"/>
  <c r="H176" i="12"/>
  <c r="H177" i="12"/>
  <c r="H178" i="12"/>
  <c r="H179" i="12"/>
  <c r="H180" i="12"/>
  <c r="H181" i="12"/>
  <c r="H182" i="12"/>
  <c r="H183" i="12"/>
  <c r="H184" i="12"/>
  <c r="H185" i="12"/>
  <c r="H186" i="12"/>
  <c r="H187" i="12"/>
  <c r="H188" i="12"/>
  <c r="H189" i="12"/>
  <c r="H190" i="12"/>
  <c r="H191" i="12"/>
  <c r="H192" i="12"/>
  <c r="H193" i="12"/>
  <c r="H194" i="12"/>
  <c r="H195" i="12"/>
  <c r="H196" i="12"/>
  <c r="H197" i="12"/>
  <c r="H198" i="12"/>
  <c r="H200" i="12"/>
  <c r="H201" i="12"/>
  <c r="H202" i="12"/>
  <c r="H203" i="12"/>
  <c r="H204" i="12"/>
  <c r="H205" i="12"/>
  <c r="H206" i="12"/>
  <c r="H207" i="12"/>
  <c r="H208" i="12"/>
  <c r="H209" i="12"/>
  <c r="H210" i="12"/>
  <c r="H211" i="12"/>
  <c r="H213" i="12"/>
  <c r="H214" i="12"/>
  <c r="H215" i="12"/>
  <c r="H216" i="12"/>
  <c r="H217" i="12"/>
  <c r="H218" i="12"/>
  <c r="H219" i="12"/>
  <c r="H220" i="12"/>
  <c r="H221" i="12"/>
  <c r="H222" i="12"/>
  <c r="H223" i="12"/>
  <c r="H224" i="12"/>
  <c r="H225" i="12"/>
  <c r="H226" i="12"/>
  <c r="H227" i="12"/>
  <c r="H228" i="12"/>
  <c r="H230" i="12"/>
  <c r="H231" i="12"/>
  <c r="H232" i="12"/>
  <c r="H233" i="12"/>
  <c r="H234" i="12"/>
  <c r="H235" i="12"/>
  <c r="H236" i="12"/>
  <c r="H237" i="12"/>
  <c r="H238" i="12"/>
  <c r="H239" i="12"/>
  <c r="H240" i="12"/>
  <c r="H241" i="12"/>
  <c r="H242" i="12"/>
  <c r="H243" i="12"/>
  <c r="H244" i="12"/>
  <c r="H245" i="12"/>
  <c r="H246" i="12"/>
  <c r="H247" i="12"/>
  <c r="H248" i="12"/>
  <c r="H249" i="12"/>
  <c r="H250" i="12"/>
  <c r="H251" i="12"/>
  <c r="H252" i="12"/>
  <c r="H253" i="12"/>
  <c r="H254" i="12"/>
  <c r="H255" i="12"/>
  <c r="H256" i="12"/>
  <c r="H257" i="12"/>
  <c r="H258" i="12"/>
  <c r="H259" i="12"/>
  <c r="H260" i="12"/>
  <c r="H261" i="12"/>
  <c r="H262" i="12"/>
  <c r="H263" i="12"/>
  <c r="H264" i="12"/>
  <c r="H265" i="12"/>
  <c r="H266" i="12"/>
  <c r="H267" i="12"/>
  <c r="H268" i="12"/>
  <c r="H269" i="12"/>
  <c r="H270" i="12"/>
  <c r="H271" i="12"/>
  <c r="H272" i="12"/>
  <c r="H273" i="12"/>
  <c r="H274" i="12"/>
  <c r="H275" i="12"/>
  <c r="H276" i="12"/>
  <c r="H277" i="12"/>
  <c r="H278" i="12"/>
  <c r="H279" i="12"/>
  <c r="H280" i="12"/>
  <c r="H281" i="12"/>
  <c r="H282" i="12"/>
  <c r="H283" i="12"/>
  <c r="H284" i="12"/>
  <c r="H285" i="12"/>
  <c r="H286" i="12"/>
  <c r="H287" i="12"/>
  <c r="H288" i="12"/>
  <c r="H289" i="12"/>
  <c r="H290" i="12"/>
  <c r="H291" i="12"/>
  <c r="H293" i="12"/>
  <c r="H294" i="12"/>
  <c r="H295" i="12"/>
  <c r="H296" i="12"/>
  <c r="H297" i="12"/>
  <c r="H298" i="12"/>
  <c r="H299" i="12"/>
  <c r="H300" i="12"/>
  <c r="H301" i="12"/>
  <c r="H302" i="12"/>
  <c r="H304" i="12"/>
  <c r="H305" i="12"/>
  <c r="H306" i="12"/>
  <c r="H307" i="12"/>
  <c r="H308" i="12"/>
  <c r="H309" i="12"/>
  <c r="H310" i="12"/>
  <c r="H311" i="12"/>
  <c r="H312" i="12"/>
  <c r="H314" i="12"/>
  <c r="H315" i="12"/>
  <c r="H316" i="12"/>
  <c r="H317" i="12"/>
  <c r="H318" i="12"/>
  <c r="H319" i="12"/>
  <c r="H320" i="12"/>
  <c r="H321" i="12"/>
  <c r="H322" i="12"/>
  <c r="H323" i="12"/>
  <c r="H324" i="12"/>
  <c r="H325" i="12"/>
  <c r="H326" i="12"/>
  <c r="H327" i="12"/>
  <c r="H328" i="12"/>
  <c r="H329" i="12"/>
  <c r="H330" i="12"/>
  <c r="H331" i="12"/>
  <c r="H332" i="12"/>
  <c r="H333" i="12"/>
  <c r="H334" i="12"/>
  <c r="H335" i="12"/>
  <c r="H336" i="12"/>
  <c r="H338" i="12"/>
  <c r="H339" i="12"/>
  <c r="H340" i="12"/>
  <c r="H341" i="12"/>
  <c r="H342" i="12"/>
  <c r="H343" i="12"/>
  <c r="H344" i="12"/>
  <c r="H345" i="12"/>
  <c r="H346" i="12"/>
  <c r="H347" i="12"/>
  <c r="H348" i="12"/>
  <c r="H349" i="12"/>
  <c r="H350" i="12"/>
  <c r="H351" i="12"/>
  <c r="H352" i="12"/>
  <c r="H353" i="12"/>
  <c r="H354" i="12"/>
  <c r="H355" i="12"/>
  <c r="H356" i="12"/>
  <c r="H357" i="12"/>
  <c r="H358" i="12"/>
  <c r="H359" i="12"/>
  <c r="H360" i="12"/>
  <c r="H361" i="12"/>
  <c r="H362" i="12"/>
  <c r="H363" i="12"/>
  <c r="H364" i="12"/>
  <c r="H365" i="12"/>
  <c r="H366" i="12"/>
  <c r="H367" i="12"/>
  <c r="H368" i="12"/>
  <c r="H369" i="12"/>
  <c r="H370" i="12"/>
  <c r="H371" i="12"/>
  <c r="H372" i="12"/>
  <c r="H373" i="12"/>
  <c r="H374" i="12"/>
  <c r="H375" i="12"/>
  <c r="H376" i="12"/>
  <c r="H377" i="12"/>
  <c r="H378" i="12"/>
  <c r="H379" i="12"/>
  <c r="H380" i="12"/>
  <c r="H381" i="12"/>
  <c r="H382" i="12"/>
  <c r="H383" i="12"/>
  <c r="H384" i="12"/>
  <c r="H385" i="12"/>
  <c r="H386" i="12"/>
  <c r="H387" i="12"/>
  <c r="H388" i="12"/>
  <c r="H389" i="12"/>
  <c r="H390" i="12"/>
  <c r="H391" i="12"/>
  <c r="H392" i="12"/>
  <c r="H393" i="12"/>
  <c r="H394" i="12"/>
  <c r="H395" i="12"/>
  <c r="H396" i="12"/>
  <c r="H397" i="12"/>
  <c r="H398" i="12"/>
  <c r="H399" i="12"/>
  <c r="H400" i="12"/>
  <c r="H401" i="12"/>
  <c r="H402" i="12"/>
  <c r="H403" i="12"/>
  <c r="H404" i="12"/>
  <c r="H405" i="12"/>
  <c r="H406" i="12"/>
  <c r="H407" i="12"/>
  <c r="H408" i="12"/>
  <c r="H409" i="12"/>
  <c r="H410" i="12"/>
  <c r="H411" i="12"/>
  <c r="H412" i="12"/>
  <c r="H413" i="12"/>
  <c r="H414" i="12"/>
  <c r="H415" i="12"/>
  <c r="H416" i="12"/>
  <c r="H417" i="12"/>
  <c r="H418" i="12"/>
  <c r="H419" i="12"/>
  <c r="H420" i="12"/>
  <c r="H421" i="12"/>
  <c r="H422" i="12"/>
  <c r="H423" i="12"/>
  <c r="H424" i="12"/>
  <c r="H425" i="12"/>
  <c r="H426" i="12"/>
  <c r="H427" i="12"/>
  <c r="H428" i="12"/>
  <c r="H429" i="12"/>
  <c r="H430" i="12"/>
  <c r="H431" i="12"/>
  <c r="H432" i="12"/>
  <c r="H433" i="12"/>
  <c r="H434" i="12"/>
  <c r="H435" i="12"/>
  <c r="H436" i="12"/>
  <c r="H437" i="12"/>
  <c r="H438" i="12"/>
  <c r="H439" i="12"/>
  <c r="H440" i="12"/>
  <c r="H441" i="12"/>
  <c r="H442" i="12"/>
  <c r="H443" i="12"/>
  <c r="H444" i="12"/>
  <c r="H445" i="12"/>
  <c r="H446" i="12"/>
  <c r="H447" i="12"/>
  <c r="H448" i="12"/>
  <c r="H449" i="12"/>
  <c r="H450" i="12"/>
  <c r="H451" i="12"/>
  <c r="H452" i="12"/>
  <c r="H453" i="12"/>
  <c r="H454" i="12"/>
  <c r="H455" i="12"/>
  <c r="H456" i="12"/>
  <c r="H457" i="12"/>
  <c r="H458" i="12"/>
  <c r="H459" i="12"/>
  <c r="H460" i="12"/>
  <c r="H461" i="12"/>
  <c r="H462" i="12"/>
  <c r="H463" i="12"/>
  <c r="H465" i="12"/>
  <c r="H466" i="12"/>
  <c r="H467" i="12"/>
  <c r="H468" i="12"/>
  <c r="H469" i="12"/>
  <c r="H470" i="12"/>
  <c r="H471" i="12"/>
  <c r="H472" i="12"/>
  <c r="H473" i="12"/>
  <c r="H474" i="12"/>
  <c r="H475" i="12"/>
  <c r="H476" i="12"/>
  <c r="H477" i="12"/>
  <c r="H478" i="12"/>
  <c r="H479" i="12"/>
  <c r="H480" i="12"/>
  <c r="H481" i="12"/>
  <c r="H482" i="12"/>
  <c r="H483" i="12"/>
  <c r="H484" i="12"/>
  <c r="H485" i="12"/>
  <c r="H486" i="12"/>
  <c r="H487" i="12"/>
  <c r="H488" i="12"/>
  <c r="H489" i="12"/>
  <c r="H490" i="12"/>
  <c r="H491" i="12"/>
  <c r="H492" i="12"/>
  <c r="H493" i="12"/>
  <c r="H494" i="12"/>
  <c r="H495" i="12"/>
  <c r="H496" i="12"/>
  <c r="H497" i="12"/>
  <c r="H498" i="12"/>
  <c r="H499" i="12"/>
  <c r="H500" i="12"/>
  <c r="H501" i="12"/>
  <c r="H502" i="12"/>
  <c r="H503" i="12"/>
  <c r="H504" i="12"/>
  <c r="H505" i="12"/>
  <c r="H506" i="12"/>
  <c r="H507" i="12"/>
  <c r="H508" i="12"/>
  <c r="H509" i="12"/>
  <c r="H510" i="12"/>
  <c r="H511" i="12"/>
  <c r="H512" i="12"/>
  <c r="H513" i="12"/>
  <c r="H514" i="12"/>
  <c r="H515" i="12"/>
  <c r="H516" i="12"/>
  <c r="H517" i="12"/>
  <c r="H518" i="12"/>
  <c r="H519" i="12"/>
  <c r="H520" i="12"/>
  <c r="H521" i="12"/>
  <c r="H522" i="12"/>
  <c r="H523" i="12"/>
  <c r="H524" i="12"/>
  <c r="H525" i="12"/>
  <c r="H526" i="12"/>
  <c r="H527" i="12"/>
  <c r="H528" i="12"/>
  <c r="H529" i="12"/>
  <c r="H530" i="12"/>
  <c r="H531" i="12"/>
  <c r="H532" i="12"/>
  <c r="H533" i="12"/>
  <c r="H534" i="12"/>
  <c r="H535" i="12"/>
  <c r="H536" i="12"/>
  <c r="H537" i="12"/>
  <c r="H538" i="12"/>
  <c r="H539" i="12"/>
  <c r="H540" i="12"/>
  <c r="H541" i="12"/>
  <c r="H542" i="12"/>
  <c r="H543" i="12"/>
  <c r="H544" i="12"/>
  <c r="H545" i="12"/>
  <c r="H546" i="12"/>
  <c r="H547" i="12"/>
  <c r="H548" i="12"/>
  <c r="H549" i="12"/>
  <c r="H550" i="12"/>
  <c r="H551" i="12"/>
  <c r="H552" i="12"/>
  <c r="H553" i="12"/>
  <c r="H554" i="12"/>
  <c r="H555" i="12"/>
  <c r="H556" i="12"/>
  <c r="H557" i="12"/>
  <c r="H558" i="12"/>
  <c r="H559" i="12"/>
  <c r="H560" i="12"/>
  <c r="H561" i="12"/>
  <c r="H562" i="12"/>
  <c r="H563" i="12"/>
  <c r="H564" i="12"/>
  <c r="H565" i="12"/>
  <c r="H566" i="12"/>
  <c r="H567" i="12"/>
  <c r="H569" i="12"/>
  <c r="H570" i="12"/>
  <c r="H571" i="12"/>
  <c r="H572" i="12"/>
  <c r="H573" i="12"/>
  <c r="H574" i="12"/>
  <c r="H575" i="12"/>
  <c r="H576" i="12"/>
  <c r="H577" i="12"/>
  <c r="H578" i="12"/>
  <c r="H579" i="12"/>
  <c r="H580" i="12"/>
  <c r="H581" i="12"/>
  <c r="H582" i="12"/>
  <c r="H583" i="12"/>
  <c r="H584" i="12"/>
  <c r="H585" i="12"/>
  <c r="H586" i="12"/>
  <c r="H587" i="12"/>
  <c r="H588" i="12"/>
  <c r="H589" i="12"/>
  <c r="H590" i="12"/>
  <c r="H591" i="12"/>
  <c r="H592" i="12"/>
  <c r="H593" i="12"/>
  <c r="H594" i="12"/>
  <c r="H595" i="12"/>
  <c r="H596" i="12"/>
  <c r="H597" i="12"/>
  <c r="H598" i="12"/>
  <c r="H599" i="12"/>
  <c r="H600" i="12"/>
  <c r="H601" i="12"/>
  <c r="H602" i="12"/>
  <c r="H603" i="12"/>
  <c r="H604" i="12"/>
  <c r="H605" i="12"/>
  <c r="H606" i="12"/>
  <c r="H607" i="12"/>
  <c r="H608" i="12"/>
  <c r="H609" i="12"/>
  <c r="H610" i="12"/>
  <c r="H611" i="12"/>
  <c r="H612" i="12"/>
  <c r="H613" i="12"/>
  <c r="H614" i="12"/>
  <c r="H615" i="12"/>
  <c r="H616" i="12"/>
  <c r="H617" i="12"/>
  <c r="H618" i="12"/>
  <c r="H619" i="12"/>
  <c r="H620" i="12"/>
  <c r="H621" i="12"/>
  <c r="H622" i="12"/>
  <c r="H623" i="12"/>
  <c r="H624" i="12"/>
  <c r="H625" i="12"/>
  <c r="H626" i="12"/>
  <c r="H627" i="12"/>
  <c r="H628" i="12"/>
  <c r="H629" i="12"/>
  <c r="H630" i="12"/>
  <c r="H631" i="12"/>
  <c r="H632" i="12"/>
  <c r="H633" i="12"/>
  <c r="H634" i="12"/>
  <c r="H635" i="12"/>
  <c r="H636" i="12"/>
  <c r="H637" i="12"/>
  <c r="H638" i="12"/>
  <c r="H639" i="12"/>
  <c r="H640" i="12"/>
  <c r="H641" i="12"/>
  <c r="H642" i="12"/>
  <c r="H643" i="12"/>
  <c r="H645" i="12"/>
  <c r="H646" i="12"/>
  <c r="H647" i="12"/>
  <c r="H648" i="12"/>
  <c r="H649" i="12"/>
  <c r="H650" i="12"/>
  <c r="H651" i="12"/>
  <c r="H652" i="12"/>
  <c r="H653" i="12"/>
  <c r="H654" i="12"/>
  <c r="H655" i="12"/>
  <c r="H656" i="12"/>
  <c r="H657" i="12"/>
  <c r="H658" i="12"/>
  <c r="H659" i="12"/>
  <c r="H660" i="12"/>
  <c r="H661" i="12"/>
  <c r="H662" i="12"/>
  <c r="H663" i="12"/>
  <c r="H664" i="12"/>
  <c r="H665" i="12"/>
  <c r="H666" i="12"/>
  <c r="H667" i="12"/>
  <c r="H668" i="12"/>
  <c r="H669" i="12"/>
  <c r="H670" i="12"/>
  <c r="H671" i="12"/>
  <c r="H672" i="12"/>
  <c r="H673" i="12"/>
  <c r="H674" i="12"/>
  <c r="H675" i="12"/>
  <c r="H676" i="12"/>
  <c r="H677" i="12"/>
  <c r="H678" i="12"/>
  <c r="H679" i="12"/>
  <c r="H680" i="12"/>
  <c r="H681" i="12"/>
  <c r="H682" i="12"/>
  <c r="H683" i="12"/>
  <c r="H684" i="12"/>
  <c r="H685" i="12"/>
  <c r="H686" i="12"/>
  <c r="H687" i="12"/>
  <c r="H688" i="12"/>
  <c r="H689" i="12"/>
  <c r="H690" i="12"/>
  <c r="H691" i="12"/>
  <c r="H692" i="12"/>
  <c r="H693" i="12"/>
  <c r="H694" i="12"/>
  <c r="H695" i="12"/>
  <c r="H696" i="12"/>
  <c r="H697" i="12"/>
  <c r="H698" i="12"/>
  <c r="H699" i="12"/>
  <c r="H700" i="12"/>
  <c r="H701" i="12"/>
  <c r="H702" i="12"/>
  <c r="H703" i="12"/>
  <c r="H704" i="12"/>
  <c r="H705" i="12"/>
  <c r="H706" i="12"/>
  <c r="H707" i="12"/>
  <c r="H708" i="12"/>
  <c r="H709" i="12"/>
  <c r="H710" i="12"/>
  <c r="H711" i="12"/>
  <c r="H712" i="12"/>
  <c r="H713" i="12"/>
  <c r="H714" i="12"/>
  <c r="H715" i="12"/>
  <c r="H716" i="12"/>
  <c r="H717" i="12"/>
  <c r="H718" i="12"/>
  <c r="H719" i="12"/>
  <c r="H720" i="12"/>
  <c r="H721" i="12"/>
  <c r="H722" i="12"/>
  <c r="H723" i="12"/>
  <c r="H724" i="12"/>
  <c r="H725" i="12"/>
  <c r="H726" i="12"/>
  <c r="H727" i="12"/>
  <c r="H728" i="12"/>
  <c r="H729" i="12"/>
  <c r="H730" i="12"/>
  <c r="H731" i="12"/>
  <c r="H732" i="12"/>
  <c r="H733" i="12"/>
  <c r="H734" i="12"/>
  <c r="H735" i="12"/>
  <c r="H736" i="12"/>
  <c r="H737" i="12"/>
  <c r="H738" i="12"/>
  <c r="H739" i="12"/>
  <c r="H740" i="12"/>
  <c r="H741" i="12"/>
  <c r="H742" i="12"/>
  <c r="H743" i="12"/>
  <c r="H744" i="12"/>
  <c r="H745" i="12"/>
  <c r="H746" i="12"/>
  <c r="H747" i="12"/>
  <c r="H748" i="12"/>
  <c r="H749" i="12"/>
  <c r="H750" i="12"/>
  <c r="H751" i="12"/>
  <c r="H752" i="12"/>
  <c r="H753" i="12"/>
  <c r="H754" i="12"/>
  <c r="H755" i="12"/>
  <c r="H756" i="12"/>
  <c r="H757" i="12"/>
  <c r="H758" i="12"/>
  <c r="H759" i="12"/>
  <c r="H760" i="12"/>
  <c r="H761" i="12"/>
  <c r="H762" i="12"/>
  <c r="H763" i="12"/>
  <c r="H764" i="12"/>
  <c r="H765" i="12"/>
  <c r="H766" i="12"/>
  <c r="H767" i="12"/>
  <c r="H768" i="12"/>
  <c r="H769" i="12"/>
  <c r="H770" i="12"/>
  <c r="H771" i="12"/>
  <c r="H772" i="12"/>
  <c r="H773" i="12"/>
  <c r="H774" i="12"/>
  <c r="H775" i="12"/>
  <c r="H776" i="12"/>
  <c r="H777" i="12"/>
  <c r="H778" i="12"/>
  <c r="H779" i="12"/>
  <c r="H780" i="12"/>
  <c r="H781" i="12"/>
  <c r="H782" i="12"/>
  <c r="H783" i="12"/>
  <c r="H784" i="12"/>
  <c r="H785" i="12"/>
  <c r="H786" i="12"/>
  <c r="H787" i="12"/>
  <c r="H788" i="12"/>
  <c r="H789" i="12"/>
  <c r="H790" i="12"/>
  <c r="H791" i="12"/>
  <c r="H792" i="12"/>
  <c r="H793" i="12"/>
  <c r="H795" i="12"/>
  <c r="H796" i="12"/>
  <c r="H797" i="12"/>
  <c r="H798" i="12"/>
  <c r="H799" i="12"/>
  <c r="H800" i="12"/>
  <c r="H801" i="12"/>
  <c r="H802" i="12"/>
  <c r="H803" i="12"/>
  <c r="H804" i="12"/>
  <c r="H805" i="12"/>
  <c r="H806" i="12"/>
  <c r="H808" i="12"/>
  <c r="H809" i="12"/>
  <c r="H810" i="12"/>
  <c r="H811" i="12"/>
  <c r="H812" i="12"/>
  <c r="H813" i="12"/>
  <c r="H814" i="12"/>
  <c r="H815" i="12"/>
  <c r="H816" i="12"/>
  <c r="H817" i="12"/>
  <c r="H818" i="12"/>
  <c r="H819" i="12"/>
  <c r="H820" i="12"/>
  <c r="H821" i="12"/>
  <c r="H822" i="12"/>
  <c r="H823" i="12"/>
  <c r="H824" i="12"/>
  <c r="H825" i="12"/>
  <c r="H826" i="12"/>
  <c r="H827" i="12"/>
  <c r="H828" i="12"/>
  <c r="H829" i="12"/>
  <c r="H830" i="12"/>
  <c r="H831" i="12"/>
  <c r="H832" i="12"/>
  <c r="H833" i="12"/>
  <c r="H834" i="12"/>
  <c r="H835" i="12"/>
  <c r="H836" i="12"/>
  <c r="H837" i="12"/>
  <c r="H838" i="12"/>
  <c r="H839" i="12"/>
  <c r="H841" i="12"/>
  <c r="H842" i="12"/>
  <c r="H843" i="12"/>
  <c r="H844" i="12"/>
  <c r="H845" i="12"/>
  <c r="H846" i="12"/>
  <c r="H847" i="12"/>
  <c r="H848" i="12"/>
  <c r="H849" i="12"/>
  <c r="H850" i="12"/>
  <c r="H851" i="12"/>
  <c r="H852" i="12"/>
  <c r="H853" i="12"/>
  <c r="H854" i="12"/>
  <c r="H855" i="12"/>
  <c r="H856" i="12"/>
  <c r="H857" i="12"/>
  <c r="H858" i="12"/>
  <c r="H859" i="12"/>
  <c r="H860" i="12"/>
  <c r="H861" i="12"/>
  <c r="H862" i="12"/>
  <c r="H863" i="12"/>
  <c r="H864" i="12"/>
  <c r="H865" i="12"/>
  <c r="H866" i="12"/>
  <c r="H867" i="12"/>
  <c r="H868" i="12"/>
  <c r="H869" i="12"/>
  <c r="H870" i="12"/>
  <c r="H871" i="12"/>
  <c r="H872" i="12"/>
  <c r="H873" i="12"/>
  <c r="H874" i="12"/>
  <c r="H875" i="12"/>
  <c r="H876" i="12"/>
  <c r="H877" i="12"/>
  <c r="H878" i="12"/>
  <c r="H879" i="12"/>
  <c r="H880" i="12"/>
  <c r="H881" i="12"/>
  <c r="H882" i="12"/>
  <c r="H883" i="12"/>
  <c r="H884" i="12"/>
  <c r="H885" i="12"/>
  <c r="H886" i="12"/>
  <c r="H887" i="12"/>
  <c r="H888" i="12"/>
  <c r="H889" i="12"/>
  <c r="H890" i="12"/>
  <c r="H891" i="12"/>
  <c r="H892" i="12"/>
  <c r="H893" i="12"/>
  <c r="H894" i="12"/>
  <c r="H895" i="12"/>
  <c r="H896" i="12"/>
  <c r="H897" i="12"/>
  <c r="H898" i="12"/>
  <c r="H899" i="12"/>
  <c r="H900" i="12"/>
  <c r="H901" i="12"/>
  <c r="H902" i="12"/>
  <c r="H903" i="12"/>
  <c r="H904" i="12"/>
  <c r="H905" i="12"/>
  <c r="H906" i="12"/>
  <c r="H907" i="12"/>
  <c r="H908" i="12"/>
  <c r="H909" i="12"/>
  <c r="H910" i="12"/>
  <c r="H911" i="12"/>
  <c r="H912" i="12"/>
  <c r="H913" i="12"/>
  <c r="H914" i="12"/>
  <c r="H915" i="12"/>
  <c r="H916" i="12"/>
  <c r="H917" i="12"/>
  <c r="H918" i="12"/>
  <c r="H919" i="12"/>
  <c r="H920" i="12"/>
  <c r="H921" i="12"/>
  <c r="H922" i="12"/>
  <c r="H923" i="12"/>
  <c r="H924" i="12"/>
  <c r="H925" i="12"/>
  <c r="H926" i="12"/>
  <c r="H927" i="12"/>
  <c r="H928" i="12"/>
  <c r="H929" i="12"/>
  <c r="H930" i="12"/>
  <c r="H931" i="12"/>
  <c r="H932" i="12"/>
  <c r="H934" i="12"/>
  <c r="H935" i="12"/>
  <c r="H936" i="12"/>
  <c r="H937" i="12"/>
  <c r="H938" i="12"/>
  <c r="H939" i="12"/>
  <c r="H940" i="12"/>
  <c r="H941" i="12"/>
  <c r="H942" i="12"/>
  <c r="H943" i="12"/>
  <c r="H944" i="12"/>
  <c r="H945" i="12"/>
  <c r="H946" i="12"/>
  <c r="H947" i="12"/>
  <c r="H948" i="12"/>
  <c r="H949" i="12"/>
  <c r="H950" i="12"/>
  <c r="H951" i="12"/>
  <c r="H952" i="12"/>
  <c r="H953" i="12"/>
  <c r="H954" i="12"/>
  <c r="H955" i="12"/>
  <c r="H956" i="12"/>
  <c r="H957" i="12"/>
  <c r="H958" i="12"/>
  <c r="H959" i="12"/>
  <c r="H960" i="12"/>
  <c r="H961" i="12"/>
  <c r="H962" i="12"/>
  <c r="H963" i="12"/>
  <c r="H964" i="12"/>
  <c r="H965" i="12"/>
  <c r="H966" i="12"/>
  <c r="H967" i="12"/>
  <c r="H968" i="12"/>
  <c r="H969" i="12"/>
  <c r="H970" i="12"/>
  <c r="H971" i="12"/>
  <c r="H972" i="12"/>
  <c r="H973" i="12"/>
  <c r="H974" i="12"/>
  <c r="H975" i="12"/>
  <c r="H976" i="12"/>
  <c r="H977" i="12"/>
  <c r="H978" i="12"/>
  <c r="H979" i="12"/>
  <c r="H980" i="12"/>
  <c r="H981" i="12"/>
  <c r="H982" i="12"/>
  <c r="H983" i="12"/>
  <c r="H984" i="12"/>
  <c r="H985" i="12"/>
  <c r="H986" i="12"/>
  <c r="H987" i="12"/>
  <c r="H988" i="12"/>
  <c r="H989" i="12"/>
  <c r="H990" i="12"/>
  <c r="H991" i="12"/>
  <c r="H992" i="12"/>
  <c r="H993" i="12"/>
  <c r="H994" i="12"/>
  <c r="H995" i="12"/>
  <c r="H996" i="12"/>
  <c r="H997" i="12"/>
  <c r="H998" i="12"/>
  <c r="H999" i="12"/>
  <c r="H1000" i="12"/>
  <c r="H1001" i="12"/>
  <c r="H1002" i="12"/>
  <c r="H1003" i="12"/>
  <c r="H1004" i="12"/>
  <c r="H1005" i="12"/>
  <c r="H1006" i="12"/>
  <c r="H1007" i="12"/>
  <c r="H1008" i="12"/>
  <c r="H1009" i="12"/>
  <c r="H1010" i="12"/>
  <c r="H1011" i="12"/>
  <c r="H1012" i="12"/>
  <c r="H1013" i="12"/>
  <c r="H1014" i="12"/>
  <c r="H1015" i="12"/>
  <c r="H1016" i="12"/>
  <c r="H1017" i="12"/>
  <c r="H1018" i="12"/>
  <c r="H1019" i="12"/>
  <c r="H1020" i="12"/>
  <c r="H1021" i="12"/>
  <c r="H1022" i="12"/>
  <c r="H1023" i="12"/>
  <c r="H1025" i="12"/>
  <c r="H1026" i="12"/>
  <c r="H1027" i="12"/>
  <c r="H1028" i="12"/>
  <c r="H1029" i="12"/>
  <c r="H1030" i="12"/>
  <c r="H1031" i="12"/>
  <c r="H1032" i="12"/>
  <c r="H1033" i="12"/>
  <c r="H1034" i="12"/>
  <c r="H1035" i="12"/>
  <c r="H1036" i="12"/>
  <c r="H1037" i="12"/>
  <c r="H1038" i="12"/>
  <c r="H1039" i="12"/>
  <c r="H1040" i="12"/>
  <c r="H1041" i="12"/>
  <c r="H1043" i="12"/>
  <c r="H1044" i="12"/>
  <c r="H1045" i="12"/>
  <c r="H1046" i="12"/>
  <c r="H1047" i="12"/>
  <c r="H1048" i="12"/>
  <c r="H1049" i="12"/>
  <c r="H1050" i="12"/>
  <c r="H1051" i="12"/>
  <c r="H1052" i="12"/>
  <c r="H1053" i="12"/>
  <c r="H1054" i="12"/>
  <c r="H1055" i="12"/>
  <c r="H1056" i="12"/>
  <c r="H1057" i="12"/>
  <c r="H1058" i="12"/>
  <c r="H1059" i="12"/>
  <c r="H1060" i="12"/>
  <c r="H1061" i="12"/>
  <c r="H1062" i="12"/>
  <c r="H1063" i="12"/>
  <c r="H1064" i="12"/>
  <c r="H1065" i="12"/>
  <c r="H1066" i="12"/>
  <c r="H1067" i="12"/>
  <c r="H1068" i="12"/>
  <c r="H1069" i="12"/>
  <c r="H1070" i="12"/>
  <c r="H1071" i="12"/>
  <c r="H1072" i="12"/>
  <c r="H1073" i="12"/>
  <c r="H1074" i="12"/>
  <c r="H1076" i="12"/>
  <c r="H1077" i="12"/>
  <c r="H1078" i="12"/>
  <c r="H1079" i="12"/>
  <c r="H1080" i="12"/>
  <c r="H1081" i="12"/>
  <c r="H1082" i="12"/>
  <c r="H1083" i="12"/>
  <c r="H1084" i="12"/>
  <c r="H1085" i="12"/>
  <c r="H1086" i="12"/>
  <c r="H1087" i="12"/>
  <c r="H1088" i="12"/>
  <c r="H1089" i="12"/>
  <c r="H1090" i="12"/>
  <c r="H1091" i="12"/>
  <c r="H1092" i="12"/>
  <c r="H1093" i="12"/>
  <c r="H1094" i="12"/>
  <c r="H1095" i="12"/>
  <c r="H1096" i="12"/>
  <c r="H1097" i="12"/>
  <c r="H1098" i="12"/>
  <c r="H1099" i="12"/>
  <c r="H1100" i="12"/>
  <c r="H1101" i="12"/>
  <c r="H1102" i="12"/>
  <c r="H1103" i="12"/>
  <c r="H1104" i="12"/>
  <c r="H1105" i="12"/>
  <c r="H1106" i="12"/>
  <c r="H1107" i="12"/>
  <c r="H1108" i="12"/>
  <c r="H1109" i="12"/>
  <c r="H1110" i="12"/>
  <c r="H1111" i="12"/>
  <c r="H1112" i="12"/>
  <c r="H1113" i="12"/>
  <c r="H1114" i="12"/>
  <c r="H1115" i="12"/>
  <c r="H1116" i="12"/>
  <c r="H1117" i="12"/>
  <c r="H1119" i="12"/>
  <c r="H1120" i="12"/>
  <c r="H1121" i="12"/>
  <c r="H1122" i="12"/>
  <c r="H1123" i="12"/>
  <c r="H1124" i="12"/>
  <c r="H1125" i="12"/>
  <c r="H1126" i="12"/>
  <c r="H1127" i="12"/>
  <c r="H1128" i="12"/>
  <c r="H1129" i="12"/>
  <c r="H1130" i="12"/>
  <c r="H1131" i="12"/>
  <c r="H1132" i="12"/>
  <c r="H1133" i="12"/>
  <c r="H1134" i="12"/>
  <c r="H1135" i="12"/>
  <c r="H1136" i="12"/>
  <c r="H1137" i="12"/>
  <c r="H1138" i="12"/>
  <c r="H1139" i="12"/>
  <c r="H1140" i="12"/>
  <c r="H1141" i="12"/>
  <c r="H1142" i="12"/>
  <c r="H1143" i="12"/>
  <c r="H1144" i="12"/>
  <c r="H1145" i="12"/>
  <c r="H1146" i="12"/>
  <c r="H1147" i="12"/>
  <c r="H1148" i="12"/>
  <c r="H1149" i="12"/>
  <c r="H1150" i="12"/>
  <c r="H1151" i="12"/>
  <c r="H1152" i="12"/>
  <c r="H1153" i="12"/>
  <c r="H1154" i="12"/>
  <c r="H1155" i="12"/>
  <c r="H1156" i="12"/>
  <c r="H1157" i="12"/>
  <c r="H1158" i="12"/>
  <c r="H1159" i="12"/>
  <c r="H1160" i="12"/>
  <c r="H1161" i="12"/>
  <c r="H1162" i="12"/>
  <c r="H1163" i="12"/>
  <c r="H1164" i="12"/>
  <c r="H1165" i="12"/>
  <c r="H1166" i="12"/>
  <c r="H1167" i="12"/>
  <c r="H1168" i="12"/>
  <c r="H1169" i="12"/>
  <c r="H1170" i="12"/>
  <c r="H1171" i="12"/>
  <c r="H1172" i="12"/>
  <c r="H1173" i="12"/>
  <c r="H1174" i="12"/>
  <c r="H1175" i="12"/>
  <c r="H1176" i="12"/>
  <c r="H1177" i="12"/>
  <c r="H1178" i="12"/>
  <c r="H1179" i="12"/>
  <c r="H1180" i="12"/>
  <c r="H1181" i="12"/>
  <c r="H1182" i="12"/>
  <c r="H6" i="12"/>
  <c r="C932" i="12"/>
  <c r="D928" i="12"/>
  <c r="C928" i="12"/>
  <c r="C447" i="12"/>
  <c r="D306" i="12"/>
  <c r="K9" i="1"/>
  <c r="H9" i="1"/>
  <c r="K4652" i="1"/>
  <c r="H4652" i="1"/>
  <c r="K4651" i="1"/>
  <c r="H4651" i="1"/>
  <c r="K4650" i="1"/>
  <c r="H4650" i="1"/>
  <c r="K4649" i="1"/>
  <c r="H4649" i="1"/>
  <c r="K4648" i="1"/>
  <c r="H4648" i="1"/>
  <c r="K4647" i="1"/>
  <c r="H4647" i="1"/>
  <c r="K4646" i="1"/>
  <c r="H4646" i="1"/>
  <c r="K4645" i="1"/>
  <c r="H4645" i="1"/>
  <c r="K4644" i="1"/>
  <c r="H4644" i="1"/>
  <c r="K4643" i="1"/>
  <c r="H4643" i="1"/>
  <c r="K4642" i="1"/>
  <c r="H4642" i="1"/>
  <c r="K4641" i="1"/>
  <c r="H4641" i="1"/>
  <c r="K4640" i="1"/>
  <c r="H4640" i="1"/>
  <c r="K4639" i="1"/>
  <c r="H4639" i="1"/>
  <c r="K4638" i="1"/>
  <c r="H4638" i="1"/>
  <c r="K4637" i="1"/>
  <c r="H4637" i="1"/>
  <c r="K4636" i="1"/>
  <c r="H4636" i="1"/>
  <c r="K4635" i="1"/>
  <c r="H4635" i="1"/>
  <c r="K4634" i="1"/>
  <c r="H4634" i="1"/>
  <c r="K4633" i="1"/>
  <c r="H4633" i="1"/>
  <c r="K4632" i="1"/>
  <c r="H4632" i="1"/>
  <c r="K4631" i="1"/>
  <c r="H4631" i="1"/>
  <c r="K4630" i="1"/>
  <c r="H4630" i="1"/>
  <c r="K4629" i="1"/>
  <c r="H4629" i="1"/>
  <c r="K4628" i="1"/>
  <c r="H4628" i="1"/>
  <c r="K4627" i="1"/>
  <c r="H4627" i="1"/>
  <c r="K4626" i="1"/>
  <c r="H4626" i="1"/>
  <c r="K4625" i="1"/>
  <c r="H4625" i="1"/>
  <c r="K4624" i="1"/>
  <c r="H4624" i="1"/>
  <c r="K4623" i="1"/>
  <c r="H4623" i="1"/>
  <c r="K4622" i="1"/>
  <c r="H4622" i="1"/>
  <c r="K4621" i="1"/>
  <c r="H4621" i="1"/>
  <c r="K4620" i="1"/>
  <c r="H4620" i="1"/>
  <c r="K4619" i="1"/>
  <c r="H4619" i="1"/>
  <c r="K4618" i="1"/>
  <c r="H4618" i="1"/>
  <c r="K4617" i="1"/>
  <c r="H4617" i="1"/>
  <c r="K4616" i="1"/>
  <c r="H4616" i="1"/>
  <c r="K4615" i="1"/>
  <c r="H4615" i="1"/>
  <c r="K4614" i="1"/>
  <c r="H4614" i="1"/>
  <c r="K4613" i="1"/>
  <c r="H4613" i="1"/>
  <c r="K4612" i="1"/>
  <c r="H4612" i="1"/>
  <c r="K4611" i="1"/>
  <c r="H4611" i="1"/>
  <c r="K4610" i="1"/>
  <c r="H4610" i="1"/>
  <c r="K4609" i="1"/>
  <c r="H4609" i="1"/>
  <c r="K4608" i="1"/>
  <c r="H4608" i="1"/>
  <c r="K4607" i="1"/>
  <c r="H4607" i="1"/>
  <c r="K4606" i="1"/>
  <c r="H4606" i="1"/>
  <c r="K4605" i="1"/>
  <c r="H4605" i="1"/>
  <c r="K4604" i="1"/>
  <c r="H4604" i="1"/>
  <c r="K4603" i="1"/>
  <c r="H4603" i="1"/>
  <c r="K4602" i="1"/>
  <c r="H4602" i="1"/>
  <c r="K4601" i="1"/>
  <c r="H4601" i="1"/>
  <c r="K4600" i="1"/>
  <c r="H4600" i="1"/>
  <c r="K4599" i="1"/>
  <c r="H4599" i="1"/>
  <c r="K4598" i="1"/>
  <c r="H4598" i="1"/>
  <c r="K4597" i="1"/>
  <c r="H4597" i="1"/>
  <c r="K4596" i="1"/>
  <c r="H4596" i="1"/>
  <c r="K4595" i="1"/>
  <c r="H4595" i="1"/>
  <c r="K4594" i="1"/>
  <c r="H4594" i="1"/>
  <c r="K4593" i="1"/>
  <c r="H4593" i="1"/>
  <c r="K4592" i="1"/>
  <c r="H4592" i="1"/>
  <c r="K4591" i="1"/>
  <c r="H4591" i="1"/>
  <c r="K4590" i="1"/>
  <c r="H4590" i="1"/>
  <c r="K4589" i="1"/>
  <c r="H4589" i="1"/>
  <c r="K4588" i="1"/>
  <c r="H4588" i="1"/>
  <c r="K4587" i="1"/>
  <c r="H4587" i="1"/>
  <c r="K4586" i="1"/>
  <c r="H4586" i="1"/>
  <c r="K4585" i="1"/>
  <c r="H4585" i="1"/>
  <c r="K4584" i="1"/>
  <c r="H4584" i="1"/>
  <c r="K4583" i="1"/>
  <c r="H4583" i="1"/>
  <c r="K4582" i="1"/>
  <c r="H4582" i="1"/>
  <c r="K4581" i="1"/>
  <c r="H4581" i="1"/>
  <c r="K4580" i="1"/>
  <c r="H4580" i="1"/>
  <c r="K4579" i="1"/>
  <c r="H4579" i="1"/>
  <c r="K4578" i="1"/>
  <c r="H4578" i="1"/>
  <c r="K4577" i="1"/>
  <c r="H4577" i="1"/>
  <c r="K4576" i="1"/>
  <c r="H4576" i="1"/>
  <c r="K4575" i="1"/>
  <c r="H4575" i="1"/>
  <c r="K4574" i="1"/>
  <c r="H4574" i="1"/>
  <c r="K4573" i="1"/>
  <c r="H4573" i="1"/>
  <c r="K4572" i="1"/>
  <c r="H4572" i="1"/>
  <c r="K4571" i="1"/>
  <c r="H4571" i="1"/>
  <c r="K4570" i="1"/>
  <c r="H4570" i="1"/>
  <c r="K4569" i="1"/>
  <c r="H4569" i="1"/>
  <c r="K4568" i="1"/>
  <c r="H4568" i="1"/>
  <c r="K4567" i="1"/>
  <c r="H4567" i="1"/>
  <c r="K4566" i="1"/>
  <c r="H4566" i="1"/>
  <c r="K4565" i="1"/>
  <c r="H4565" i="1"/>
  <c r="K4564" i="1"/>
  <c r="H4564" i="1"/>
  <c r="K4563" i="1"/>
  <c r="H4563" i="1"/>
  <c r="K4562" i="1"/>
  <c r="H4562" i="1"/>
  <c r="K4561" i="1"/>
  <c r="H4561" i="1"/>
  <c r="K4560" i="1"/>
  <c r="H4560" i="1"/>
  <c r="K4559" i="1"/>
  <c r="H4559" i="1"/>
  <c r="K4558" i="1"/>
  <c r="H4558" i="1"/>
  <c r="K4557" i="1"/>
  <c r="H4557" i="1"/>
  <c r="K4556" i="1"/>
  <c r="H4556" i="1"/>
  <c r="K4555" i="1"/>
  <c r="H4555" i="1"/>
  <c r="K4554" i="1"/>
  <c r="H4554" i="1"/>
  <c r="K4553" i="1"/>
  <c r="H4553" i="1"/>
  <c r="K4552" i="1"/>
  <c r="H4552" i="1"/>
  <c r="K4551" i="1"/>
  <c r="H4551" i="1"/>
  <c r="K4550" i="1"/>
  <c r="H4550" i="1"/>
  <c r="K4549" i="1"/>
  <c r="H4549" i="1"/>
  <c r="K4548" i="1"/>
  <c r="H4548" i="1"/>
  <c r="K4547" i="1"/>
  <c r="H4547" i="1"/>
  <c r="K4546" i="1"/>
  <c r="H4546" i="1"/>
  <c r="K4545" i="1"/>
  <c r="H4545" i="1"/>
  <c r="K4544" i="1"/>
  <c r="H4544" i="1"/>
  <c r="K4543" i="1"/>
  <c r="H4543" i="1"/>
  <c r="K4542" i="1"/>
  <c r="H4542" i="1"/>
  <c r="K4541" i="1"/>
  <c r="H4541" i="1"/>
  <c r="K4540" i="1"/>
  <c r="H4540" i="1"/>
  <c r="K4539" i="1"/>
  <c r="H4539" i="1"/>
  <c r="K4538" i="1"/>
  <c r="H4538" i="1"/>
  <c r="K4537" i="1"/>
  <c r="H4537" i="1"/>
  <c r="K4536" i="1"/>
  <c r="H4536" i="1"/>
  <c r="K4535" i="1"/>
  <c r="H4535" i="1"/>
  <c r="K4534" i="1"/>
  <c r="H4534" i="1"/>
  <c r="K4533" i="1"/>
  <c r="H4533" i="1"/>
  <c r="K4532" i="1"/>
  <c r="H4532" i="1"/>
  <c r="K4531" i="1"/>
  <c r="H4531" i="1"/>
  <c r="K4530" i="1"/>
  <c r="H4530" i="1"/>
  <c r="K4529" i="1"/>
  <c r="H4529" i="1"/>
  <c r="K4528" i="1"/>
  <c r="H4528" i="1"/>
  <c r="K4527" i="1"/>
  <c r="H4527" i="1"/>
  <c r="K4526" i="1"/>
  <c r="H4526" i="1"/>
  <c r="K4525" i="1"/>
  <c r="H4525" i="1"/>
  <c r="K4524" i="1"/>
  <c r="H4524" i="1"/>
  <c r="K4523" i="1"/>
  <c r="H4523" i="1"/>
  <c r="K4521" i="1"/>
  <c r="H4521" i="1"/>
  <c r="K4520" i="1"/>
  <c r="H4520" i="1"/>
  <c r="K4519" i="1"/>
  <c r="H4519" i="1"/>
  <c r="K4518" i="1"/>
  <c r="H4518" i="1"/>
  <c r="K4517" i="1"/>
  <c r="H4517" i="1"/>
  <c r="K4516" i="1"/>
  <c r="H4516" i="1"/>
  <c r="K4515" i="1"/>
  <c r="H4515" i="1"/>
  <c r="K4514" i="1"/>
  <c r="H4514" i="1"/>
  <c r="K4513" i="1"/>
  <c r="H4513" i="1"/>
  <c r="K4512" i="1"/>
  <c r="H4512" i="1"/>
  <c r="K4511" i="1"/>
  <c r="H4511" i="1"/>
  <c r="K4510" i="1"/>
  <c r="H4510" i="1"/>
  <c r="K4509" i="1"/>
  <c r="H4509" i="1"/>
  <c r="D4509" i="1"/>
  <c r="K4508" i="1"/>
  <c r="H4508" i="1"/>
  <c r="K4507" i="1"/>
  <c r="H4507" i="1"/>
  <c r="K4506" i="1"/>
  <c r="H4506" i="1"/>
  <c r="K4505" i="1"/>
  <c r="H4505" i="1"/>
  <c r="K4504" i="1"/>
  <c r="H4504" i="1"/>
  <c r="K4502" i="1"/>
  <c r="H4502" i="1"/>
  <c r="K4501" i="1"/>
  <c r="H4501" i="1"/>
  <c r="K4500" i="1"/>
  <c r="H4500" i="1"/>
  <c r="K4499" i="1"/>
  <c r="H4499" i="1"/>
  <c r="K4498" i="1"/>
  <c r="H4498" i="1"/>
  <c r="K4497" i="1"/>
  <c r="H4497" i="1"/>
  <c r="K4496" i="1"/>
  <c r="H4496" i="1"/>
  <c r="K4495" i="1"/>
  <c r="H4495" i="1"/>
  <c r="K4494" i="1"/>
  <c r="H4494" i="1"/>
  <c r="K4493" i="1"/>
  <c r="H4493" i="1"/>
  <c r="K4491" i="1"/>
  <c r="H4491" i="1"/>
  <c r="K4490" i="1"/>
  <c r="H4490" i="1"/>
  <c r="K4489" i="1"/>
  <c r="H4489" i="1"/>
  <c r="K4488" i="1"/>
  <c r="H4488" i="1"/>
  <c r="K4487" i="1"/>
  <c r="H4487" i="1"/>
  <c r="K4486" i="1"/>
  <c r="H4486" i="1"/>
  <c r="K4485" i="1"/>
  <c r="H4485" i="1"/>
  <c r="K4484" i="1"/>
  <c r="H4484" i="1"/>
  <c r="K4483" i="1"/>
  <c r="H4483" i="1"/>
  <c r="K4482" i="1"/>
  <c r="H4482" i="1"/>
  <c r="K4481" i="1"/>
  <c r="H4481" i="1"/>
  <c r="K4480" i="1"/>
  <c r="H4480" i="1"/>
  <c r="K4479" i="1"/>
  <c r="H4479" i="1"/>
  <c r="K4478" i="1"/>
  <c r="H4478" i="1"/>
  <c r="K4477" i="1"/>
  <c r="H4477" i="1"/>
  <c r="K4476" i="1"/>
  <c r="H4476" i="1"/>
  <c r="K4475" i="1"/>
  <c r="H4475" i="1"/>
  <c r="K4474" i="1"/>
  <c r="H4474" i="1"/>
  <c r="K4473" i="1"/>
  <c r="H4473" i="1"/>
  <c r="K4472" i="1"/>
  <c r="H4472" i="1"/>
  <c r="K4471" i="1"/>
  <c r="H4471" i="1"/>
  <c r="K4470" i="1"/>
  <c r="H4470" i="1"/>
  <c r="K4469" i="1"/>
  <c r="H4469" i="1"/>
  <c r="K4468" i="1"/>
  <c r="H4468" i="1"/>
  <c r="K4467" i="1"/>
  <c r="H4467" i="1"/>
  <c r="K4466" i="1"/>
  <c r="H4466" i="1"/>
  <c r="K4465" i="1"/>
  <c r="H4465" i="1"/>
  <c r="K4464" i="1"/>
  <c r="H4464" i="1"/>
  <c r="K4463" i="1"/>
  <c r="H4463" i="1"/>
  <c r="K4462" i="1"/>
  <c r="H4462" i="1"/>
  <c r="K4461" i="1"/>
  <c r="H4461" i="1"/>
  <c r="K4460" i="1"/>
  <c r="H4460" i="1"/>
  <c r="K4459" i="1"/>
  <c r="H4459" i="1"/>
  <c r="K4458" i="1"/>
  <c r="H4458" i="1"/>
  <c r="K4457" i="1"/>
  <c r="H4457" i="1"/>
  <c r="K4456" i="1"/>
  <c r="H4456" i="1"/>
  <c r="K4455" i="1"/>
  <c r="H4455" i="1"/>
  <c r="K4454" i="1"/>
  <c r="H4454" i="1"/>
  <c r="K4453" i="1"/>
  <c r="H4453" i="1"/>
  <c r="K4452" i="1"/>
  <c r="H4452" i="1"/>
  <c r="K4451" i="1"/>
  <c r="H4451" i="1"/>
  <c r="K4450" i="1"/>
  <c r="H4450" i="1"/>
  <c r="K4449" i="1"/>
  <c r="H4449" i="1"/>
  <c r="K4448" i="1"/>
  <c r="H4448" i="1"/>
  <c r="K4447" i="1"/>
  <c r="H4447" i="1"/>
  <c r="K4446" i="1"/>
  <c r="H4446" i="1"/>
  <c r="K4445" i="1"/>
  <c r="H4445" i="1"/>
  <c r="K4444" i="1"/>
  <c r="H4444" i="1"/>
  <c r="K4443" i="1"/>
  <c r="H4443" i="1"/>
  <c r="K4442" i="1"/>
  <c r="H4442" i="1"/>
  <c r="K4441" i="1"/>
  <c r="H4441" i="1"/>
  <c r="K4440" i="1"/>
  <c r="H4440" i="1"/>
  <c r="K4439" i="1"/>
  <c r="H4439" i="1"/>
  <c r="K4438" i="1"/>
  <c r="H4438" i="1"/>
  <c r="K4437" i="1"/>
  <c r="H4437" i="1"/>
  <c r="K4436" i="1"/>
  <c r="H4436" i="1"/>
  <c r="K4435" i="1"/>
  <c r="H4435" i="1"/>
  <c r="K4434" i="1"/>
  <c r="H4434" i="1"/>
  <c r="K4433" i="1"/>
  <c r="H4433" i="1"/>
  <c r="K4432" i="1"/>
  <c r="H4432" i="1"/>
  <c r="K4431" i="1"/>
  <c r="H4431" i="1"/>
  <c r="K4430" i="1"/>
  <c r="H4430" i="1"/>
  <c r="K4429" i="1"/>
  <c r="H4429" i="1"/>
  <c r="K4428" i="1"/>
  <c r="H4428" i="1"/>
  <c r="K4427" i="1"/>
  <c r="H4427" i="1"/>
  <c r="K4426" i="1"/>
  <c r="H4426" i="1"/>
  <c r="K4425" i="1"/>
  <c r="H4425" i="1"/>
  <c r="K4424" i="1"/>
  <c r="H4424" i="1"/>
  <c r="K4423" i="1"/>
  <c r="H4423" i="1"/>
  <c r="K4422" i="1"/>
  <c r="H4422" i="1"/>
  <c r="K4421" i="1"/>
  <c r="H4421" i="1"/>
  <c r="K4420" i="1"/>
  <c r="H4420" i="1"/>
  <c r="K4419" i="1"/>
  <c r="H4419" i="1"/>
  <c r="K4418" i="1"/>
  <c r="H4418" i="1"/>
  <c r="K4417" i="1"/>
  <c r="H4417" i="1"/>
  <c r="K4416" i="1"/>
  <c r="H4416" i="1"/>
  <c r="K4415" i="1"/>
  <c r="H4415" i="1"/>
  <c r="K4414" i="1"/>
  <c r="H4414" i="1"/>
  <c r="K4413" i="1"/>
  <c r="H4413" i="1"/>
  <c r="K4412" i="1"/>
  <c r="H4412" i="1"/>
  <c r="K4411" i="1"/>
  <c r="H4411" i="1"/>
  <c r="K4410" i="1"/>
  <c r="H4410" i="1"/>
  <c r="K4409" i="1"/>
  <c r="H4409" i="1"/>
  <c r="K4408" i="1"/>
  <c r="H4408" i="1"/>
  <c r="K4407" i="1"/>
  <c r="H4407" i="1"/>
  <c r="K4406" i="1"/>
  <c r="H4406" i="1"/>
  <c r="K4405" i="1"/>
  <c r="H4405" i="1"/>
  <c r="K4404" i="1"/>
  <c r="H4404" i="1"/>
  <c r="K4403" i="1"/>
  <c r="H4403" i="1"/>
  <c r="K4402" i="1"/>
  <c r="H4402" i="1"/>
  <c r="K4401" i="1"/>
  <c r="H4401" i="1"/>
  <c r="K4400" i="1"/>
  <c r="H4400" i="1"/>
  <c r="K4399" i="1"/>
  <c r="H4399" i="1"/>
  <c r="K4398" i="1"/>
  <c r="H4398" i="1"/>
  <c r="K4397" i="1"/>
  <c r="H4397" i="1"/>
  <c r="K4396" i="1"/>
  <c r="H4396" i="1"/>
  <c r="K4395" i="1"/>
  <c r="H4395" i="1"/>
  <c r="K4394" i="1"/>
  <c r="H4394" i="1"/>
  <c r="K4393" i="1"/>
  <c r="H4393" i="1"/>
  <c r="K4392" i="1"/>
  <c r="H4392" i="1"/>
  <c r="K4391" i="1"/>
  <c r="H4391" i="1"/>
  <c r="K4390" i="1"/>
  <c r="H4390" i="1"/>
  <c r="K4389" i="1"/>
  <c r="H4389" i="1"/>
  <c r="K4388" i="1"/>
  <c r="H4388" i="1"/>
  <c r="K4387" i="1"/>
  <c r="H4387" i="1"/>
  <c r="K4386" i="1"/>
  <c r="H4386" i="1"/>
  <c r="K4385" i="1"/>
  <c r="H4385" i="1"/>
  <c r="K4384" i="1"/>
  <c r="H4384" i="1"/>
  <c r="K4383" i="1"/>
  <c r="H4383" i="1"/>
  <c r="K4382" i="1"/>
  <c r="H4382" i="1"/>
  <c r="K4381" i="1"/>
  <c r="H4381" i="1"/>
  <c r="K4380" i="1"/>
  <c r="H4380" i="1"/>
  <c r="K4379" i="1"/>
  <c r="H4379" i="1"/>
  <c r="K4378" i="1"/>
  <c r="H4378" i="1"/>
  <c r="K4377" i="1"/>
  <c r="H4377" i="1"/>
  <c r="K4376" i="1"/>
  <c r="H4376" i="1"/>
  <c r="K4375" i="1"/>
  <c r="H4375" i="1"/>
  <c r="K4374" i="1"/>
  <c r="H4374" i="1"/>
  <c r="K4373" i="1"/>
  <c r="H4373" i="1"/>
  <c r="K4372" i="1"/>
  <c r="H4372" i="1"/>
  <c r="K4371" i="1"/>
  <c r="H4371" i="1"/>
  <c r="K4370" i="1"/>
  <c r="H4370" i="1"/>
  <c r="K4369" i="1"/>
  <c r="H4369" i="1"/>
  <c r="K4368" i="1"/>
  <c r="H4368" i="1"/>
  <c r="K4367" i="1"/>
  <c r="H4367" i="1"/>
  <c r="K4366" i="1"/>
  <c r="H4366" i="1"/>
  <c r="K4365" i="1"/>
  <c r="H4365" i="1"/>
  <c r="K4364" i="1"/>
  <c r="H4364" i="1"/>
  <c r="K4363" i="1"/>
  <c r="H4363" i="1"/>
  <c r="K4362" i="1"/>
  <c r="H4362" i="1"/>
  <c r="K4361" i="1"/>
  <c r="H4361" i="1"/>
  <c r="K4360" i="1"/>
  <c r="H4360" i="1"/>
  <c r="K4359" i="1"/>
  <c r="H4359" i="1"/>
  <c r="K4358" i="1"/>
  <c r="H4358" i="1"/>
  <c r="K4357" i="1"/>
  <c r="H4357" i="1"/>
  <c r="K4356" i="1"/>
  <c r="H4356" i="1"/>
  <c r="K4354" i="1"/>
  <c r="H4354" i="1"/>
  <c r="K4353" i="1"/>
  <c r="H4353" i="1"/>
  <c r="K4352" i="1"/>
  <c r="H4352" i="1"/>
  <c r="K4351" i="1"/>
  <c r="H4351" i="1"/>
  <c r="K4350" i="1"/>
  <c r="H4350" i="1"/>
  <c r="K4349" i="1"/>
  <c r="H4349" i="1"/>
  <c r="K4348" i="1"/>
  <c r="H4348" i="1"/>
  <c r="K4347" i="1"/>
  <c r="H4347" i="1"/>
  <c r="K4346" i="1"/>
  <c r="H4346" i="1"/>
  <c r="K4345" i="1"/>
  <c r="H4345" i="1"/>
  <c r="K4344" i="1"/>
  <c r="H4344" i="1"/>
  <c r="K4343" i="1"/>
  <c r="H4343" i="1"/>
  <c r="K4342" i="1"/>
  <c r="H4342" i="1"/>
  <c r="K4341" i="1"/>
  <c r="H4341" i="1"/>
  <c r="K4340" i="1"/>
  <c r="H4340" i="1"/>
  <c r="K4339" i="1"/>
  <c r="H4339" i="1"/>
  <c r="K4338" i="1"/>
  <c r="H4338" i="1"/>
  <c r="K4337" i="1"/>
  <c r="H4337" i="1"/>
  <c r="K4336" i="1"/>
  <c r="H4336" i="1"/>
  <c r="K4335" i="1"/>
  <c r="H4335" i="1"/>
  <c r="K4334" i="1"/>
  <c r="H4334" i="1"/>
  <c r="K4333" i="1"/>
  <c r="H4333" i="1"/>
  <c r="K4332" i="1"/>
  <c r="H4332" i="1"/>
  <c r="K4331" i="1"/>
  <c r="H4331" i="1"/>
  <c r="K4330" i="1"/>
  <c r="H4330" i="1"/>
  <c r="K4329" i="1"/>
  <c r="H4329" i="1"/>
  <c r="K4328" i="1"/>
  <c r="H4328" i="1"/>
  <c r="K4327" i="1"/>
  <c r="H4327" i="1"/>
  <c r="K4326" i="1"/>
  <c r="H4326" i="1"/>
  <c r="K4325" i="1"/>
  <c r="H4325" i="1"/>
  <c r="K4324" i="1"/>
  <c r="H4324" i="1"/>
  <c r="K4323" i="1"/>
  <c r="H4323" i="1"/>
  <c r="K4322" i="1"/>
  <c r="H4322" i="1"/>
  <c r="K4321" i="1"/>
  <c r="H4321" i="1"/>
  <c r="K4320" i="1"/>
  <c r="H4320" i="1"/>
  <c r="K4319" i="1"/>
  <c r="H4319" i="1"/>
  <c r="K4318" i="1"/>
  <c r="H4318" i="1"/>
  <c r="K4317" i="1"/>
  <c r="H4317" i="1"/>
  <c r="K4316" i="1"/>
  <c r="H4316" i="1"/>
  <c r="K4315" i="1"/>
  <c r="H4315" i="1"/>
  <c r="K4314" i="1"/>
  <c r="H4314" i="1"/>
  <c r="K4313" i="1"/>
  <c r="H4313" i="1"/>
  <c r="K4312" i="1"/>
  <c r="H4312" i="1"/>
  <c r="K4311" i="1"/>
  <c r="H4311" i="1"/>
  <c r="K4310" i="1"/>
  <c r="H4310" i="1"/>
  <c r="K4309" i="1"/>
  <c r="H4309" i="1"/>
  <c r="K4308" i="1"/>
  <c r="H4308" i="1"/>
  <c r="K4307" i="1"/>
  <c r="H4307" i="1"/>
  <c r="K4306" i="1"/>
  <c r="H4306" i="1"/>
  <c r="K4305" i="1"/>
  <c r="H4305" i="1"/>
  <c r="K4304" i="1"/>
  <c r="H4304" i="1"/>
  <c r="K4303" i="1"/>
  <c r="H4303" i="1"/>
  <c r="K4302" i="1"/>
  <c r="H4302" i="1"/>
  <c r="K4301" i="1"/>
  <c r="H4301" i="1"/>
  <c r="K4300" i="1"/>
  <c r="H4300" i="1"/>
  <c r="K4299" i="1"/>
  <c r="H4299" i="1"/>
  <c r="K4298" i="1"/>
  <c r="H4298" i="1"/>
  <c r="K4297" i="1"/>
  <c r="H4297" i="1"/>
  <c r="K4296" i="1"/>
  <c r="H4296" i="1"/>
  <c r="K4295" i="1"/>
  <c r="H4295" i="1"/>
  <c r="K4294" i="1"/>
  <c r="H4294" i="1"/>
  <c r="K4293" i="1"/>
  <c r="H4293" i="1"/>
  <c r="K4292" i="1"/>
  <c r="H4292" i="1"/>
  <c r="K4291" i="1"/>
  <c r="H4291" i="1"/>
  <c r="K4290" i="1"/>
  <c r="H4290" i="1"/>
  <c r="K4289" i="1"/>
  <c r="H4289" i="1"/>
  <c r="K4287" i="1"/>
  <c r="H4287" i="1"/>
  <c r="K4286" i="1"/>
  <c r="H4286" i="1"/>
  <c r="K4285" i="1"/>
  <c r="H4285" i="1"/>
  <c r="K4284" i="1"/>
  <c r="H4284" i="1"/>
  <c r="K4283" i="1"/>
  <c r="H4283" i="1"/>
  <c r="K4282" i="1"/>
  <c r="H4282" i="1"/>
  <c r="K4281" i="1"/>
  <c r="H4281" i="1"/>
  <c r="K4280" i="1"/>
  <c r="H4280" i="1"/>
  <c r="K4279" i="1"/>
  <c r="H4279" i="1"/>
  <c r="K4278" i="1"/>
  <c r="H4278" i="1"/>
  <c r="K4277" i="1"/>
  <c r="H4277" i="1"/>
  <c r="K4276" i="1"/>
  <c r="H4276" i="1"/>
  <c r="K4275" i="1"/>
  <c r="H4275" i="1"/>
  <c r="K4274" i="1"/>
  <c r="H4274" i="1"/>
  <c r="K4273" i="1"/>
  <c r="H4273" i="1"/>
  <c r="K4272" i="1"/>
  <c r="H4272" i="1"/>
  <c r="K4271" i="1"/>
  <c r="H4271" i="1"/>
  <c r="K4270" i="1"/>
  <c r="H4270" i="1"/>
  <c r="K4269" i="1"/>
  <c r="H4269" i="1"/>
  <c r="K4268" i="1"/>
  <c r="H4268" i="1"/>
  <c r="K4267" i="1"/>
  <c r="H4267" i="1"/>
  <c r="K4266" i="1"/>
  <c r="H4266" i="1"/>
  <c r="K4265" i="1"/>
  <c r="H4265" i="1"/>
  <c r="K4264" i="1"/>
  <c r="H4264" i="1"/>
  <c r="K4263" i="1"/>
  <c r="H4263" i="1"/>
  <c r="K4262" i="1"/>
  <c r="H4262" i="1"/>
  <c r="K4261" i="1"/>
  <c r="H4261" i="1"/>
  <c r="K4260" i="1"/>
  <c r="H4260" i="1"/>
  <c r="K4259" i="1"/>
  <c r="H4259" i="1"/>
  <c r="K4258" i="1"/>
  <c r="H4258" i="1"/>
  <c r="K4257" i="1"/>
  <c r="H4257" i="1"/>
  <c r="K4256" i="1"/>
  <c r="H4256" i="1"/>
  <c r="K4255" i="1"/>
  <c r="H4255" i="1"/>
  <c r="K4254" i="1"/>
  <c r="H4254" i="1"/>
  <c r="K4253" i="1"/>
  <c r="H4253" i="1"/>
  <c r="K4252" i="1"/>
  <c r="H4252" i="1"/>
  <c r="K4251" i="1"/>
  <c r="H4251" i="1"/>
  <c r="K4250" i="1"/>
  <c r="H4250" i="1"/>
  <c r="K4249" i="1"/>
  <c r="H4249" i="1"/>
  <c r="C4249" i="1"/>
  <c r="K4248" i="1"/>
  <c r="H4248" i="1"/>
  <c r="K4247" i="1"/>
  <c r="H4247" i="1"/>
  <c r="C4247" i="1"/>
  <c r="K4246" i="1"/>
  <c r="H4246" i="1"/>
  <c r="K4245" i="1"/>
  <c r="H4245" i="1"/>
  <c r="K4244" i="1"/>
  <c r="H4244" i="1"/>
  <c r="K4243" i="1"/>
  <c r="H4243" i="1"/>
  <c r="K4242" i="1"/>
  <c r="H4242" i="1"/>
  <c r="K4241" i="1"/>
  <c r="H4241" i="1"/>
  <c r="K4240" i="1"/>
  <c r="H4240" i="1"/>
  <c r="K4239" i="1"/>
  <c r="H4239" i="1"/>
  <c r="K4238" i="1"/>
  <c r="H4238" i="1"/>
  <c r="K4237" i="1"/>
  <c r="H4237" i="1"/>
  <c r="K4236" i="1"/>
  <c r="H4236" i="1"/>
  <c r="K4235" i="1"/>
  <c r="H4235" i="1"/>
  <c r="K4234" i="1"/>
  <c r="H4234" i="1"/>
  <c r="K4233" i="1"/>
  <c r="H4233" i="1"/>
  <c r="K4232" i="1"/>
  <c r="H4232" i="1"/>
  <c r="K4231" i="1"/>
  <c r="H4231" i="1"/>
  <c r="K4230" i="1"/>
  <c r="H4230" i="1"/>
  <c r="K4229" i="1"/>
  <c r="H4229" i="1"/>
  <c r="K4228" i="1"/>
  <c r="H4228" i="1"/>
  <c r="K4227" i="1"/>
  <c r="H4227" i="1"/>
  <c r="K4226" i="1"/>
  <c r="H4226" i="1"/>
  <c r="K4225" i="1"/>
  <c r="H4225" i="1"/>
  <c r="K4224" i="1"/>
  <c r="H4224" i="1"/>
  <c r="K4223" i="1"/>
  <c r="H4223" i="1"/>
  <c r="K4222" i="1"/>
  <c r="H4222" i="1"/>
  <c r="K4221" i="1"/>
  <c r="H4221" i="1"/>
  <c r="K4220" i="1"/>
  <c r="H4220" i="1"/>
  <c r="K4219" i="1"/>
  <c r="H4219" i="1"/>
  <c r="K4218" i="1"/>
  <c r="H4218" i="1"/>
  <c r="K4217" i="1"/>
  <c r="H4217" i="1"/>
  <c r="K4216" i="1"/>
  <c r="H4216" i="1"/>
  <c r="K4215" i="1"/>
  <c r="H4215" i="1"/>
  <c r="K4214" i="1"/>
  <c r="H4214" i="1"/>
  <c r="K4213" i="1"/>
  <c r="H4213" i="1"/>
  <c r="K4212" i="1"/>
  <c r="H4212" i="1"/>
  <c r="K4211" i="1"/>
  <c r="H4211" i="1"/>
  <c r="K4210" i="1"/>
  <c r="H4210" i="1"/>
  <c r="K4209" i="1"/>
  <c r="H4209" i="1"/>
  <c r="K4208" i="1"/>
  <c r="H4208" i="1"/>
  <c r="K4207" i="1"/>
  <c r="H4207" i="1"/>
  <c r="K4206" i="1"/>
  <c r="H4206" i="1"/>
  <c r="K4205" i="1"/>
  <c r="H4205" i="1"/>
  <c r="K4204" i="1"/>
  <c r="H4204" i="1"/>
  <c r="K4203" i="1"/>
  <c r="H4203" i="1"/>
  <c r="K4202" i="1"/>
  <c r="H4202" i="1"/>
  <c r="K4201" i="1"/>
  <c r="H4201" i="1"/>
  <c r="K4200" i="1"/>
  <c r="H4200" i="1"/>
  <c r="K4199" i="1"/>
  <c r="H4199" i="1"/>
  <c r="K4198" i="1"/>
  <c r="H4198" i="1"/>
  <c r="K4197" i="1"/>
  <c r="H4197" i="1"/>
  <c r="K4196" i="1"/>
  <c r="H4196" i="1"/>
  <c r="K4194" i="1"/>
  <c r="H4194" i="1"/>
  <c r="K4193" i="1"/>
  <c r="H4193" i="1"/>
  <c r="K4192" i="1"/>
  <c r="H4192" i="1"/>
  <c r="K4191" i="1"/>
  <c r="H4191" i="1"/>
  <c r="K4190" i="1"/>
  <c r="H4190" i="1"/>
  <c r="K4189" i="1"/>
  <c r="H4189" i="1"/>
  <c r="K4188" i="1"/>
  <c r="H4188" i="1"/>
  <c r="K4187" i="1"/>
  <c r="H4187" i="1"/>
  <c r="K4186" i="1"/>
  <c r="H4186" i="1"/>
  <c r="K4185" i="1"/>
  <c r="H4185" i="1"/>
  <c r="K4184" i="1"/>
  <c r="H4184" i="1"/>
  <c r="K4183" i="1"/>
  <c r="H4183" i="1"/>
  <c r="K4182" i="1"/>
  <c r="H4182" i="1"/>
  <c r="K4181" i="1"/>
  <c r="H4181" i="1"/>
  <c r="K4180" i="1"/>
  <c r="H4180" i="1"/>
  <c r="K4179" i="1"/>
  <c r="H4179" i="1"/>
  <c r="K4178" i="1"/>
  <c r="H4178" i="1"/>
  <c r="K4177" i="1"/>
  <c r="H4177" i="1"/>
  <c r="K4176" i="1"/>
  <c r="H4176" i="1"/>
  <c r="K4175" i="1"/>
  <c r="H4175" i="1"/>
  <c r="K4174" i="1"/>
  <c r="H4174" i="1"/>
  <c r="K4173" i="1"/>
  <c r="H4173" i="1"/>
  <c r="K4172" i="1"/>
  <c r="H4172" i="1"/>
  <c r="K4171" i="1"/>
  <c r="H4171" i="1"/>
  <c r="K4170" i="1"/>
  <c r="H4170" i="1"/>
  <c r="K4169" i="1"/>
  <c r="H4169" i="1"/>
  <c r="K4168" i="1"/>
  <c r="H4168" i="1"/>
  <c r="K4167" i="1"/>
  <c r="H4167" i="1"/>
  <c r="K4166" i="1"/>
  <c r="H4166" i="1"/>
  <c r="K4165" i="1"/>
  <c r="H4165" i="1"/>
  <c r="K4164" i="1"/>
  <c r="H4164" i="1"/>
  <c r="K4163" i="1"/>
  <c r="H4163" i="1"/>
  <c r="K4162" i="1"/>
  <c r="H4162" i="1"/>
  <c r="K4161" i="1"/>
  <c r="H4161" i="1"/>
  <c r="K4160" i="1"/>
  <c r="H4160" i="1"/>
  <c r="K4159" i="1"/>
  <c r="H4159" i="1"/>
  <c r="K4158" i="1"/>
  <c r="H4158" i="1"/>
  <c r="K4157" i="1"/>
  <c r="H4157" i="1"/>
  <c r="K4156" i="1"/>
  <c r="H4156" i="1"/>
  <c r="K4155" i="1"/>
  <c r="H4155" i="1"/>
  <c r="K4154" i="1"/>
  <c r="H4154" i="1"/>
  <c r="K4153" i="1"/>
  <c r="H4153" i="1"/>
  <c r="K4152" i="1"/>
  <c r="H4152" i="1"/>
  <c r="K4151" i="1"/>
  <c r="H4151" i="1"/>
  <c r="K4150" i="1"/>
  <c r="H4150" i="1"/>
  <c r="K4149" i="1"/>
  <c r="H4149" i="1"/>
  <c r="K4148" i="1"/>
  <c r="H4148" i="1"/>
  <c r="K4147" i="1"/>
  <c r="H4147" i="1"/>
  <c r="K4146" i="1"/>
  <c r="H4146" i="1"/>
  <c r="K4145" i="1"/>
  <c r="H4145" i="1"/>
  <c r="K4144" i="1"/>
  <c r="H4144" i="1"/>
  <c r="K4143" i="1"/>
  <c r="H4143" i="1"/>
  <c r="K4142" i="1"/>
  <c r="H4142" i="1"/>
  <c r="K4141" i="1"/>
  <c r="H4141" i="1"/>
  <c r="K4140" i="1"/>
  <c r="H4140" i="1"/>
  <c r="K4139" i="1"/>
  <c r="H4139" i="1"/>
  <c r="K4138" i="1"/>
  <c r="H4138" i="1"/>
  <c r="K4137" i="1"/>
  <c r="H4137" i="1"/>
  <c r="K4136" i="1"/>
  <c r="H4136" i="1"/>
  <c r="K4135" i="1"/>
  <c r="H4135" i="1"/>
  <c r="K4134" i="1"/>
  <c r="H4134" i="1"/>
  <c r="K4133" i="1"/>
  <c r="H4133" i="1"/>
  <c r="K4132" i="1"/>
  <c r="H4132" i="1"/>
  <c r="K4131" i="1"/>
  <c r="H4131" i="1"/>
  <c r="K4130" i="1"/>
  <c r="H4130" i="1"/>
  <c r="K4129" i="1"/>
  <c r="H4129" i="1"/>
  <c r="K4128" i="1"/>
  <c r="H4128" i="1"/>
  <c r="K4127" i="1"/>
  <c r="H4127" i="1"/>
  <c r="K4126" i="1"/>
  <c r="H4126" i="1"/>
  <c r="K4125" i="1"/>
  <c r="H4125" i="1"/>
  <c r="K4124" i="1"/>
  <c r="H4124" i="1"/>
  <c r="K4123" i="1"/>
  <c r="H4123" i="1"/>
  <c r="K4122" i="1"/>
  <c r="H4122" i="1"/>
  <c r="K4121" i="1"/>
  <c r="H4121" i="1"/>
  <c r="K4120" i="1"/>
  <c r="H4120" i="1"/>
  <c r="K4119" i="1"/>
  <c r="H4119" i="1"/>
  <c r="K4118" i="1"/>
  <c r="H4118" i="1"/>
  <c r="K4117" i="1"/>
  <c r="H4117" i="1"/>
  <c r="K4116" i="1"/>
  <c r="H4116" i="1"/>
  <c r="K4115" i="1"/>
  <c r="H4115" i="1"/>
  <c r="K4114" i="1"/>
  <c r="H4114" i="1"/>
  <c r="K4113" i="1"/>
  <c r="H4113" i="1"/>
  <c r="K4112" i="1"/>
  <c r="H4112" i="1"/>
  <c r="K4111" i="1"/>
  <c r="H4111" i="1"/>
  <c r="K4110" i="1"/>
  <c r="H4110" i="1"/>
  <c r="K4109" i="1"/>
  <c r="H4109" i="1"/>
  <c r="K4108" i="1"/>
  <c r="H4108" i="1"/>
  <c r="K4107" i="1"/>
  <c r="H4107" i="1"/>
  <c r="K4106" i="1"/>
  <c r="H4106" i="1"/>
  <c r="K4105" i="1"/>
  <c r="H4105" i="1"/>
  <c r="K4104" i="1"/>
  <c r="H4104" i="1"/>
  <c r="K4103" i="1"/>
  <c r="H4103" i="1"/>
  <c r="K4102" i="1"/>
  <c r="H4102" i="1"/>
  <c r="K4101" i="1"/>
  <c r="H4101" i="1"/>
  <c r="K4100" i="1"/>
  <c r="H4100" i="1"/>
  <c r="K4099" i="1"/>
  <c r="H4099" i="1"/>
  <c r="K4098" i="1"/>
  <c r="H4098" i="1"/>
  <c r="K4097" i="1"/>
  <c r="H4097" i="1"/>
  <c r="K4096" i="1"/>
  <c r="H4096" i="1"/>
  <c r="K4095" i="1"/>
  <c r="H4095" i="1"/>
  <c r="K4094" i="1"/>
  <c r="H4094" i="1"/>
  <c r="K4093" i="1"/>
  <c r="H4093" i="1"/>
  <c r="K4092" i="1"/>
  <c r="H4092" i="1"/>
  <c r="K4091" i="1"/>
  <c r="H4091" i="1"/>
  <c r="K4090" i="1"/>
  <c r="H4090" i="1"/>
  <c r="K4089" i="1"/>
  <c r="H4089" i="1"/>
  <c r="K4088" i="1"/>
  <c r="H4088" i="1"/>
  <c r="K4087" i="1"/>
  <c r="H4087" i="1"/>
  <c r="K4086" i="1"/>
  <c r="H4086" i="1"/>
  <c r="K4085" i="1"/>
  <c r="H4085" i="1"/>
  <c r="K4084" i="1"/>
  <c r="H4084" i="1"/>
  <c r="K4083" i="1"/>
  <c r="H4083" i="1"/>
  <c r="K4082" i="1"/>
  <c r="H4082" i="1"/>
  <c r="K4081" i="1"/>
  <c r="H4081" i="1"/>
  <c r="K4080" i="1"/>
  <c r="H4080" i="1"/>
  <c r="K4079" i="1"/>
  <c r="H4079" i="1"/>
  <c r="K4078" i="1"/>
  <c r="H4078" i="1"/>
  <c r="K4077" i="1"/>
  <c r="H4077" i="1"/>
  <c r="K4076" i="1"/>
  <c r="H4076" i="1"/>
  <c r="K4075" i="1"/>
  <c r="H4075" i="1"/>
  <c r="K4074" i="1"/>
  <c r="H4074" i="1"/>
  <c r="K4073" i="1"/>
  <c r="H4073" i="1"/>
  <c r="K4072" i="1"/>
  <c r="H4072" i="1"/>
  <c r="K4071" i="1"/>
  <c r="H4071" i="1"/>
  <c r="K4070" i="1"/>
  <c r="H4070" i="1"/>
  <c r="K4069" i="1"/>
  <c r="H4069" i="1"/>
  <c r="K4068" i="1"/>
  <c r="H4068" i="1"/>
  <c r="K4067" i="1"/>
  <c r="H4067" i="1"/>
  <c r="K4066" i="1"/>
  <c r="H4066" i="1"/>
  <c r="K4065" i="1"/>
  <c r="H4065" i="1"/>
  <c r="K4064" i="1"/>
  <c r="H4064" i="1"/>
  <c r="K4063" i="1"/>
  <c r="H4063" i="1"/>
  <c r="K4062" i="1"/>
  <c r="H4062" i="1"/>
  <c r="K4061" i="1"/>
  <c r="H4061" i="1"/>
  <c r="K4060" i="1"/>
  <c r="H4060" i="1"/>
  <c r="K4059" i="1"/>
  <c r="H4059" i="1"/>
  <c r="K4058" i="1"/>
  <c r="H4058" i="1"/>
  <c r="K4057" i="1"/>
  <c r="H4057" i="1"/>
  <c r="K4056" i="1"/>
  <c r="H4056" i="1"/>
  <c r="K4055" i="1"/>
  <c r="H4055" i="1"/>
  <c r="K4054" i="1"/>
  <c r="H4054" i="1"/>
  <c r="K4053" i="1"/>
  <c r="H4053" i="1"/>
  <c r="K4052" i="1"/>
  <c r="H4052" i="1"/>
  <c r="K4051" i="1"/>
  <c r="H4051" i="1"/>
  <c r="K4050" i="1"/>
  <c r="H4050" i="1"/>
  <c r="K4049" i="1"/>
  <c r="H4049" i="1"/>
  <c r="K4048" i="1"/>
  <c r="H4048" i="1"/>
  <c r="K4047" i="1"/>
  <c r="H4047" i="1"/>
  <c r="K4046" i="1"/>
  <c r="H4046" i="1"/>
  <c r="K4045" i="1"/>
  <c r="H4045" i="1"/>
  <c r="K4044" i="1"/>
  <c r="H4044" i="1"/>
  <c r="K4043" i="1"/>
  <c r="H4043" i="1"/>
  <c r="K4042" i="1"/>
  <c r="H4042" i="1"/>
  <c r="K4041" i="1"/>
  <c r="H4041" i="1"/>
  <c r="K4040" i="1"/>
  <c r="H4040" i="1"/>
  <c r="K4039" i="1"/>
  <c r="H4039" i="1"/>
  <c r="K4038" i="1"/>
  <c r="H4038" i="1"/>
  <c r="K4037" i="1"/>
  <c r="H4037" i="1"/>
  <c r="K4036" i="1"/>
  <c r="H4036" i="1"/>
  <c r="K4035" i="1"/>
  <c r="H4035" i="1"/>
  <c r="K4034" i="1"/>
  <c r="H4034" i="1"/>
  <c r="K4033" i="1"/>
  <c r="H4033" i="1"/>
  <c r="K4032" i="1"/>
  <c r="H4032" i="1"/>
  <c r="K4031" i="1"/>
  <c r="H4031" i="1"/>
  <c r="K4030" i="1"/>
  <c r="H4030" i="1"/>
  <c r="K4029" i="1"/>
  <c r="H4029" i="1"/>
  <c r="K4028" i="1"/>
  <c r="H4028" i="1"/>
  <c r="K4027" i="1"/>
  <c r="H4027" i="1"/>
  <c r="K4026" i="1"/>
  <c r="H4026" i="1"/>
  <c r="K4025" i="1"/>
  <c r="H4025" i="1"/>
  <c r="K4024" i="1"/>
  <c r="H4024" i="1"/>
  <c r="K4023" i="1"/>
  <c r="H4023" i="1"/>
  <c r="K4022" i="1"/>
  <c r="H4022" i="1"/>
  <c r="K4021" i="1"/>
  <c r="H4021" i="1"/>
  <c r="K4020" i="1"/>
  <c r="H4020" i="1"/>
  <c r="K4019" i="1"/>
  <c r="H4019" i="1"/>
  <c r="K4018" i="1"/>
  <c r="H4018" i="1"/>
  <c r="K4017" i="1"/>
  <c r="H4017" i="1"/>
  <c r="K4016" i="1"/>
  <c r="H4016" i="1"/>
  <c r="K4015" i="1"/>
  <c r="H4015" i="1"/>
  <c r="K4014" i="1"/>
  <c r="H4014" i="1"/>
  <c r="K4013" i="1"/>
  <c r="H4013" i="1"/>
  <c r="K4012" i="1"/>
  <c r="H4012" i="1"/>
  <c r="K4011" i="1"/>
  <c r="H4011" i="1"/>
  <c r="K4010" i="1"/>
  <c r="H4010" i="1"/>
  <c r="K4009" i="1"/>
  <c r="H4009" i="1"/>
  <c r="K4008" i="1"/>
  <c r="H4008" i="1"/>
  <c r="K4007" i="1"/>
  <c r="H4007" i="1"/>
  <c r="K4006" i="1"/>
  <c r="H4006" i="1"/>
  <c r="K4005" i="1"/>
  <c r="H4005" i="1"/>
  <c r="K4004" i="1"/>
  <c r="H4004" i="1"/>
  <c r="K4003" i="1"/>
  <c r="H4003" i="1"/>
  <c r="K4002" i="1"/>
  <c r="H4002" i="1"/>
  <c r="K4001" i="1"/>
  <c r="H4001" i="1"/>
  <c r="K4000" i="1"/>
  <c r="H4000" i="1"/>
  <c r="K3999" i="1"/>
  <c r="H3999" i="1"/>
  <c r="K3998" i="1"/>
  <c r="H3998" i="1"/>
  <c r="K3997" i="1"/>
  <c r="H3997" i="1"/>
  <c r="K3996" i="1"/>
  <c r="H3996" i="1"/>
  <c r="K3995" i="1"/>
  <c r="H3995" i="1"/>
  <c r="K3994" i="1"/>
  <c r="H3994" i="1"/>
  <c r="K3993" i="1"/>
  <c r="H3993" i="1"/>
  <c r="K3992" i="1"/>
  <c r="H3992" i="1"/>
  <c r="K3991" i="1"/>
  <c r="H3991" i="1"/>
  <c r="K3990" i="1"/>
  <c r="H3990" i="1"/>
  <c r="K3989" i="1"/>
  <c r="H3989" i="1"/>
  <c r="K3988" i="1"/>
  <c r="H3988" i="1"/>
  <c r="K3987" i="1"/>
  <c r="H3987" i="1"/>
  <c r="K3986" i="1"/>
  <c r="H3986" i="1"/>
  <c r="K3985" i="1"/>
  <c r="H3985" i="1"/>
  <c r="K3984" i="1"/>
  <c r="H3984" i="1"/>
  <c r="K3983" i="1"/>
  <c r="H3983" i="1"/>
  <c r="K3982" i="1"/>
  <c r="H3982" i="1"/>
  <c r="K3981" i="1"/>
  <c r="H3981" i="1"/>
  <c r="K3980" i="1"/>
  <c r="H3980" i="1"/>
  <c r="K3979" i="1"/>
  <c r="H3979" i="1"/>
  <c r="K3978" i="1"/>
  <c r="H3978" i="1"/>
  <c r="K3977" i="1"/>
  <c r="H3977" i="1"/>
  <c r="K3976" i="1"/>
  <c r="H3976" i="1"/>
  <c r="K3975" i="1"/>
  <c r="H3975" i="1"/>
  <c r="K3974" i="1"/>
  <c r="H3974" i="1"/>
  <c r="K3973" i="1"/>
  <c r="H3973" i="1"/>
  <c r="K3972" i="1"/>
  <c r="H3972" i="1"/>
  <c r="K3971" i="1"/>
  <c r="H3971" i="1"/>
  <c r="K3970" i="1"/>
  <c r="H3970" i="1"/>
  <c r="K3969" i="1"/>
  <c r="H3969" i="1"/>
  <c r="K3968" i="1"/>
  <c r="H3968" i="1"/>
  <c r="K3967" i="1"/>
  <c r="H3967" i="1"/>
  <c r="K3966" i="1"/>
  <c r="H3966" i="1"/>
  <c r="K3965" i="1"/>
  <c r="H3965" i="1"/>
  <c r="K3964" i="1"/>
  <c r="H3964" i="1"/>
  <c r="K3963" i="1"/>
  <c r="H3963" i="1"/>
  <c r="K3962" i="1"/>
  <c r="H3962" i="1"/>
  <c r="K3961" i="1"/>
  <c r="H3961" i="1"/>
  <c r="K3960" i="1"/>
  <c r="H3960" i="1"/>
  <c r="K3959" i="1"/>
  <c r="H3959" i="1"/>
  <c r="K3958" i="1"/>
  <c r="H3958" i="1"/>
  <c r="K3957" i="1"/>
  <c r="H3957" i="1"/>
  <c r="K3956" i="1"/>
  <c r="H3956" i="1"/>
  <c r="K3955" i="1"/>
  <c r="H3955" i="1"/>
  <c r="K3954" i="1"/>
  <c r="H3954" i="1"/>
  <c r="K3953" i="1"/>
  <c r="H3953" i="1"/>
  <c r="K3952" i="1"/>
  <c r="H3952" i="1"/>
  <c r="K3951" i="1"/>
  <c r="H3951" i="1"/>
  <c r="K3950" i="1"/>
  <c r="H3950" i="1"/>
  <c r="K3949" i="1"/>
  <c r="H3949" i="1"/>
  <c r="K3948" i="1"/>
  <c r="H3948" i="1"/>
  <c r="K3947" i="1"/>
  <c r="H3947" i="1"/>
  <c r="K3946" i="1"/>
  <c r="H3946" i="1"/>
  <c r="K3945" i="1"/>
  <c r="H3945" i="1"/>
  <c r="K3944" i="1"/>
  <c r="H3944" i="1"/>
  <c r="K3943" i="1"/>
  <c r="H3943" i="1"/>
  <c r="K3942" i="1"/>
  <c r="H3942" i="1"/>
  <c r="K3941" i="1"/>
  <c r="H3941" i="1"/>
  <c r="K3940" i="1"/>
  <c r="H3940" i="1"/>
  <c r="K3939" i="1"/>
  <c r="H3939" i="1"/>
  <c r="K3938" i="1"/>
  <c r="H3938" i="1"/>
  <c r="K3937" i="1"/>
  <c r="H3937" i="1"/>
  <c r="K3936" i="1"/>
  <c r="H3936" i="1"/>
  <c r="K3935" i="1"/>
  <c r="H3935" i="1"/>
  <c r="K3934" i="1"/>
  <c r="H3934" i="1"/>
  <c r="K3933" i="1"/>
  <c r="H3933" i="1"/>
  <c r="K3932" i="1"/>
  <c r="H3932" i="1"/>
  <c r="K3931" i="1"/>
  <c r="H3931" i="1"/>
  <c r="K3930" i="1"/>
  <c r="H3930" i="1"/>
  <c r="K3929" i="1"/>
  <c r="H3929" i="1"/>
  <c r="K3928" i="1"/>
  <c r="H3928" i="1"/>
  <c r="K3927" i="1"/>
  <c r="H3927" i="1"/>
  <c r="K3926" i="1"/>
  <c r="H3926" i="1"/>
  <c r="K3925" i="1"/>
  <c r="H3925" i="1"/>
  <c r="K3924" i="1"/>
  <c r="H3924" i="1"/>
  <c r="K3923" i="1"/>
  <c r="H3923" i="1"/>
  <c r="K3922" i="1"/>
  <c r="H3922" i="1"/>
  <c r="K3921" i="1"/>
  <c r="H3921" i="1"/>
  <c r="K3920" i="1"/>
  <c r="H3920" i="1"/>
  <c r="K3919" i="1"/>
  <c r="H3919" i="1"/>
  <c r="K3918" i="1"/>
  <c r="H3918" i="1"/>
  <c r="K3917" i="1"/>
  <c r="H3917" i="1"/>
  <c r="K3916" i="1"/>
  <c r="H3916" i="1"/>
  <c r="K3915" i="1"/>
  <c r="H3915" i="1"/>
  <c r="K3914" i="1"/>
  <c r="H3914" i="1"/>
  <c r="K3913" i="1"/>
  <c r="H3913" i="1"/>
  <c r="K3912" i="1"/>
  <c r="H3912" i="1"/>
  <c r="K3911" i="1"/>
  <c r="H3911" i="1"/>
  <c r="K3910" i="1"/>
  <c r="H3910" i="1"/>
  <c r="K3909" i="1"/>
  <c r="H3909" i="1"/>
  <c r="K3908" i="1"/>
  <c r="H3908" i="1"/>
  <c r="K3907" i="1"/>
  <c r="H3907" i="1"/>
  <c r="K3906" i="1"/>
  <c r="H3906" i="1"/>
  <c r="K3905" i="1"/>
  <c r="H3905" i="1"/>
  <c r="K3904" i="1"/>
  <c r="H3904" i="1"/>
  <c r="K3903" i="1"/>
  <c r="H3903" i="1"/>
  <c r="K3902" i="1"/>
  <c r="H3902" i="1"/>
  <c r="K3901" i="1"/>
  <c r="H3901" i="1"/>
  <c r="K3900" i="1"/>
  <c r="H3900" i="1"/>
  <c r="K3899" i="1"/>
  <c r="H3899" i="1"/>
  <c r="K3898" i="1"/>
  <c r="H3898" i="1"/>
  <c r="K3897" i="1"/>
  <c r="H3897" i="1"/>
  <c r="K3896" i="1"/>
  <c r="H3896" i="1"/>
  <c r="K3895" i="1"/>
  <c r="H3895" i="1"/>
  <c r="K3894" i="1"/>
  <c r="H3894" i="1"/>
  <c r="K3893" i="1"/>
  <c r="H3893" i="1"/>
  <c r="K3892" i="1"/>
  <c r="H3892" i="1"/>
  <c r="K3891" i="1"/>
  <c r="H3891" i="1"/>
  <c r="K3890" i="1"/>
  <c r="H3890" i="1"/>
  <c r="K3889" i="1"/>
  <c r="H3889" i="1"/>
  <c r="K3888" i="1"/>
  <c r="H3888" i="1"/>
  <c r="K3887" i="1"/>
  <c r="H3887" i="1"/>
  <c r="K3886" i="1"/>
  <c r="H3886" i="1"/>
  <c r="K3885" i="1"/>
  <c r="H3885" i="1"/>
  <c r="K3884" i="1"/>
  <c r="H3884" i="1"/>
  <c r="K3883" i="1"/>
  <c r="H3883" i="1"/>
  <c r="K3882" i="1"/>
  <c r="H3882" i="1"/>
  <c r="K3881" i="1"/>
  <c r="H3881" i="1"/>
  <c r="K3880" i="1"/>
  <c r="H3880" i="1"/>
  <c r="K3879" i="1"/>
  <c r="H3879" i="1"/>
  <c r="K3878" i="1"/>
  <c r="H3878" i="1"/>
  <c r="K3877" i="1"/>
  <c r="H3877" i="1"/>
  <c r="K3876" i="1"/>
  <c r="H3876" i="1"/>
  <c r="K3875" i="1"/>
  <c r="H3875" i="1"/>
  <c r="K3874" i="1"/>
  <c r="H3874" i="1"/>
  <c r="K3873" i="1"/>
  <c r="H3873" i="1"/>
  <c r="K3872" i="1"/>
  <c r="H3872" i="1"/>
  <c r="K3871" i="1"/>
  <c r="H3871" i="1"/>
  <c r="K3870" i="1"/>
  <c r="H3870" i="1"/>
  <c r="K3869" i="1"/>
  <c r="H3869" i="1"/>
  <c r="K3868" i="1"/>
  <c r="H3868" i="1"/>
  <c r="K3867" i="1"/>
  <c r="H3867" i="1"/>
  <c r="K3866" i="1"/>
  <c r="H3866" i="1"/>
  <c r="K3865" i="1"/>
  <c r="H3865" i="1"/>
  <c r="K3864" i="1"/>
  <c r="H3864" i="1"/>
  <c r="K3863" i="1"/>
  <c r="H3863" i="1"/>
  <c r="K3862" i="1"/>
  <c r="H3862" i="1"/>
  <c r="K3861" i="1"/>
  <c r="H3861" i="1"/>
  <c r="K3860" i="1"/>
  <c r="H3860" i="1"/>
  <c r="K3859" i="1"/>
  <c r="H3859" i="1"/>
  <c r="K3858" i="1"/>
  <c r="H3858" i="1"/>
  <c r="K3857" i="1"/>
  <c r="H3857" i="1"/>
  <c r="K3856" i="1"/>
  <c r="H3856" i="1"/>
  <c r="K3855" i="1"/>
  <c r="H3855" i="1"/>
  <c r="K3854" i="1"/>
  <c r="H3854" i="1"/>
  <c r="D3854" i="1"/>
  <c r="K3852" i="1"/>
  <c r="H3852" i="1"/>
  <c r="K3851" i="1"/>
  <c r="H3851" i="1"/>
  <c r="K3850" i="1"/>
  <c r="H3850" i="1"/>
  <c r="K3849" i="1"/>
  <c r="H3849" i="1"/>
  <c r="K3848" i="1"/>
  <c r="H3848" i="1"/>
  <c r="K3847" i="1"/>
  <c r="H3847" i="1"/>
  <c r="K3846" i="1"/>
  <c r="H3846" i="1"/>
  <c r="D3846" i="1"/>
  <c r="K3845" i="1"/>
  <c r="H3845" i="1"/>
  <c r="K3844" i="1"/>
  <c r="H3844" i="1"/>
  <c r="K3843" i="1"/>
  <c r="H3843" i="1"/>
  <c r="K3842" i="1"/>
  <c r="H3842" i="1"/>
  <c r="K3841" i="1"/>
  <c r="H3841" i="1"/>
  <c r="K3840" i="1"/>
  <c r="H3840" i="1"/>
  <c r="K3839" i="1"/>
  <c r="H3839" i="1"/>
  <c r="K3838" i="1"/>
  <c r="H3838" i="1"/>
  <c r="K3837" i="1"/>
  <c r="H3837" i="1"/>
  <c r="K3836" i="1"/>
  <c r="H3836" i="1"/>
  <c r="K3835" i="1"/>
  <c r="H3835" i="1"/>
  <c r="K3834" i="1"/>
  <c r="H3834" i="1"/>
  <c r="K3833" i="1"/>
  <c r="H3833" i="1"/>
  <c r="K3832" i="1"/>
  <c r="H3832" i="1"/>
  <c r="K3831" i="1"/>
  <c r="H3831" i="1"/>
  <c r="K3830" i="1"/>
  <c r="H3830" i="1"/>
  <c r="K3829" i="1"/>
  <c r="H3829" i="1"/>
  <c r="K3828" i="1"/>
  <c r="H3828" i="1"/>
  <c r="K3827" i="1"/>
  <c r="H3827" i="1"/>
  <c r="K3826" i="1"/>
  <c r="H3826" i="1"/>
  <c r="K3825" i="1"/>
  <c r="H3825" i="1"/>
  <c r="K3824" i="1"/>
  <c r="H3824" i="1"/>
  <c r="K3823" i="1"/>
  <c r="H3823" i="1"/>
  <c r="K3822" i="1"/>
  <c r="H3822" i="1"/>
  <c r="K3821" i="1"/>
  <c r="H3821" i="1"/>
  <c r="K3820" i="1"/>
  <c r="H3820" i="1"/>
  <c r="K3819" i="1"/>
  <c r="H3819" i="1"/>
  <c r="K3818" i="1"/>
  <c r="H3818" i="1"/>
  <c r="K3817" i="1"/>
  <c r="H3817" i="1"/>
  <c r="K3816" i="1"/>
  <c r="H3816" i="1"/>
  <c r="K3815" i="1"/>
  <c r="H3815" i="1"/>
  <c r="K3814" i="1"/>
  <c r="H3814" i="1"/>
  <c r="K3813" i="1"/>
  <c r="H3813" i="1"/>
  <c r="K3812" i="1"/>
  <c r="H3812" i="1"/>
  <c r="K3811" i="1"/>
  <c r="H3811" i="1"/>
  <c r="K3810" i="1"/>
  <c r="H3810" i="1"/>
  <c r="K3809" i="1"/>
  <c r="H3809" i="1"/>
  <c r="K3808" i="1"/>
  <c r="H3808" i="1"/>
  <c r="K3807" i="1"/>
  <c r="H3807" i="1"/>
  <c r="K3806" i="1"/>
  <c r="H3806" i="1"/>
  <c r="K3805" i="1"/>
  <c r="H3805" i="1"/>
  <c r="K3804" i="1"/>
  <c r="H3804" i="1"/>
  <c r="K3803" i="1"/>
  <c r="H3803" i="1"/>
  <c r="K3802" i="1"/>
  <c r="H3802" i="1"/>
  <c r="K3801" i="1"/>
  <c r="H3801" i="1"/>
  <c r="K3800" i="1"/>
  <c r="H3800" i="1"/>
  <c r="K3799" i="1"/>
  <c r="H3799" i="1"/>
  <c r="K3798" i="1"/>
  <c r="H3798" i="1"/>
  <c r="K3797" i="1"/>
  <c r="H3797" i="1"/>
  <c r="K3796" i="1"/>
  <c r="H3796" i="1"/>
  <c r="K3795" i="1"/>
  <c r="H3795" i="1"/>
  <c r="K3794" i="1"/>
  <c r="H3794" i="1"/>
  <c r="K3793" i="1"/>
  <c r="H3793" i="1"/>
  <c r="K3792" i="1"/>
  <c r="H3792" i="1"/>
  <c r="K3791" i="1"/>
  <c r="H3791" i="1"/>
  <c r="K3790" i="1"/>
  <c r="H3790" i="1"/>
  <c r="K3789" i="1"/>
  <c r="H3789" i="1"/>
  <c r="K3788" i="1"/>
  <c r="H3788" i="1"/>
  <c r="K3787" i="1"/>
  <c r="H3787" i="1"/>
  <c r="K3786" i="1"/>
  <c r="H3786" i="1"/>
  <c r="K3785" i="1"/>
  <c r="H3785" i="1"/>
  <c r="K3784" i="1"/>
  <c r="H3784" i="1"/>
  <c r="K3783" i="1"/>
  <c r="H3783" i="1"/>
  <c r="K3782" i="1"/>
  <c r="H3782" i="1"/>
  <c r="K3781" i="1"/>
  <c r="H3781" i="1"/>
  <c r="K3780" i="1"/>
  <c r="H3780" i="1"/>
  <c r="K3779" i="1"/>
  <c r="H3779" i="1"/>
  <c r="K3778" i="1"/>
  <c r="H3778" i="1"/>
  <c r="K3777" i="1"/>
  <c r="H3777" i="1"/>
  <c r="K3776" i="1"/>
  <c r="H3776" i="1"/>
  <c r="K3775" i="1"/>
  <c r="H3775" i="1"/>
  <c r="K3774" i="1"/>
  <c r="H3774" i="1"/>
  <c r="K3773" i="1"/>
  <c r="H3773" i="1"/>
  <c r="K3772" i="1"/>
  <c r="H3772" i="1"/>
  <c r="K3771" i="1"/>
  <c r="H3771" i="1"/>
  <c r="K3770" i="1"/>
  <c r="H3770" i="1"/>
  <c r="K3769" i="1"/>
  <c r="H3769" i="1"/>
  <c r="K3768" i="1"/>
  <c r="H3768" i="1"/>
  <c r="K3767" i="1"/>
  <c r="H3767" i="1"/>
  <c r="K3766" i="1"/>
  <c r="H3766" i="1"/>
  <c r="K3765" i="1"/>
  <c r="H3765" i="1"/>
  <c r="K3764" i="1"/>
  <c r="H3764" i="1"/>
  <c r="K3763" i="1"/>
  <c r="H3763" i="1"/>
  <c r="K3761" i="1"/>
  <c r="H3761" i="1"/>
  <c r="K3760" i="1"/>
  <c r="H3760" i="1"/>
  <c r="K3759" i="1"/>
  <c r="H3759" i="1"/>
  <c r="K3758" i="1"/>
  <c r="H3758" i="1"/>
  <c r="K3757" i="1"/>
  <c r="H3757" i="1"/>
  <c r="K3756" i="1"/>
  <c r="H3756" i="1"/>
  <c r="K3755" i="1"/>
  <c r="H3755" i="1"/>
  <c r="K3754" i="1"/>
  <c r="H3754" i="1"/>
  <c r="K3753" i="1"/>
  <c r="H3753" i="1"/>
  <c r="K3752" i="1"/>
  <c r="H3752" i="1"/>
  <c r="K3751" i="1"/>
  <c r="H3751" i="1"/>
  <c r="K3750" i="1"/>
  <c r="H3750" i="1"/>
  <c r="K3749" i="1"/>
  <c r="H3749" i="1"/>
  <c r="K3748" i="1"/>
  <c r="H3748" i="1"/>
  <c r="K3747" i="1"/>
  <c r="H3747" i="1"/>
  <c r="K3746" i="1"/>
  <c r="H3746" i="1"/>
  <c r="K3745" i="1"/>
  <c r="H3745" i="1"/>
  <c r="K3744" i="1"/>
  <c r="H3744" i="1"/>
  <c r="K3743" i="1"/>
  <c r="H3743" i="1"/>
  <c r="K3742" i="1"/>
  <c r="H3742" i="1"/>
  <c r="K3741" i="1"/>
  <c r="H3741" i="1"/>
  <c r="K3740" i="1"/>
  <c r="H3740" i="1"/>
  <c r="K3739" i="1"/>
  <c r="H3739" i="1"/>
  <c r="K3738" i="1"/>
  <c r="H3738" i="1"/>
  <c r="K3737" i="1"/>
  <c r="H3737" i="1"/>
  <c r="K3736" i="1"/>
  <c r="H3736" i="1"/>
  <c r="K3735" i="1"/>
  <c r="H3735" i="1"/>
  <c r="K3734" i="1"/>
  <c r="H3734" i="1"/>
  <c r="K3733" i="1"/>
  <c r="H3733" i="1"/>
  <c r="K3732" i="1"/>
  <c r="H3732" i="1"/>
  <c r="K3731" i="1"/>
  <c r="H3731" i="1"/>
  <c r="K3730" i="1"/>
  <c r="H3730" i="1"/>
  <c r="K3729" i="1"/>
  <c r="H3729" i="1"/>
  <c r="K3728" i="1"/>
  <c r="H3728" i="1"/>
  <c r="K3727" i="1"/>
  <c r="H3727" i="1"/>
  <c r="K3726" i="1"/>
  <c r="H3726" i="1"/>
  <c r="K3725" i="1"/>
  <c r="H3725" i="1"/>
  <c r="K3724" i="1"/>
  <c r="H3724" i="1"/>
  <c r="K3723" i="1"/>
  <c r="H3723" i="1"/>
  <c r="K3722" i="1"/>
  <c r="H3722" i="1"/>
  <c r="K3721" i="1"/>
  <c r="H3721" i="1"/>
  <c r="K3720" i="1"/>
  <c r="H3720" i="1"/>
  <c r="K3719" i="1"/>
  <c r="H3719" i="1"/>
  <c r="K3718" i="1"/>
  <c r="H3718" i="1"/>
  <c r="K3717" i="1"/>
  <c r="H3717" i="1"/>
  <c r="K3716" i="1"/>
  <c r="H3716" i="1"/>
  <c r="K3715" i="1"/>
  <c r="H3715" i="1"/>
  <c r="K3714" i="1"/>
  <c r="H3714" i="1"/>
  <c r="K3713" i="1"/>
  <c r="H3713" i="1"/>
  <c r="K3712" i="1"/>
  <c r="H3712" i="1"/>
  <c r="K3711" i="1"/>
  <c r="H3711" i="1"/>
  <c r="K3710" i="1"/>
  <c r="H3710" i="1"/>
  <c r="K3709" i="1"/>
  <c r="H3709" i="1"/>
  <c r="K3708" i="1"/>
  <c r="H3708" i="1"/>
  <c r="K3707" i="1"/>
  <c r="H3707" i="1"/>
  <c r="K3706" i="1"/>
  <c r="H3706" i="1"/>
  <c r="K3705" i="1"/>
  <c r="H3705" i="1"/>
  <c r="K3704" i="1"/>
  <c r="H3704" i="1"/>
  <c r="K3703" i="1"/>
  <c r="H3703" i="1"/>
  <c r="K3702" i="1"/>
  <c r="H3702" i="1"/>
  <c r="K3701" i="1"/>
  <c r="H3701" i="1"/>
  <c r="K3700" i="1"/>
  <c r="H3700" i="1"/>
  <c r="K3699" i="1"/>
  <c r="H3699" i="1"/>
  <c r="K3698" i="1"/>
  <c r="H3698" i="1"/>
  <c r="K3697" i="1"/>
  <c r="H3697" i="1"/>
  <c r="K3696" i="1"/>
  <c r="H3696" i="1"/>
  <c r="K3695" i="1"/>
  <c r="H3695" i="1"/>
  <c r="K3694" i="1"/>
  <c r="H3694" i="1"/>
  <c r="K3693" i="1"/>
  <c r="H3693" i="1"/>
  <c r="K3692" i="1"/>
  <c r="H3692" i="1"/>
  <c r="K3691" i="1"/>
  <c r="H3691" i="1"/>
  <c r="K3690" i="1"/>
  <c r="H3690" i="1"/>
  <c r="K3689" i="1"/>
  <c r="H3689" i="1"/>
  <c r="K3688" i="1"/>
  <c r="H3688" i="1"/>
  <c r="K3687" i="1"/>
  <c r="H3687" i="1"/>
  <c r="K3686" i="1"/>
  <c r="H3686" i="1"/>
  <c r="K3685" i="1"/>
  <c r="H3685" i="1"/>
  <c r="K3684" i="1"/>
  <c r="H3684" i="1"/>
  <c r="K3683" i="1"/>
  <c r="H3683" i="1"/>
  <c r="K3682" i="1"/>
  <c r="H3682" i="1"/>
  <c r="K3681" i="1"/>
  <c r="H3681" i="1"/>
  <c r="K3680" i="1"/>
  <c r="H3680" i="1"/>
  <c r="K3679" i="1"/>
  <c r="H3679" i="1"/>
  <c r="K3678" i="1"/>
  <c r="H3678" i="1"/>
  <c r="K3677" i="1"/>
  <c r="H3677" i="1"/>
  <c r="K3676" i="1"/>
  <c r="H3676" i="1"/>
  <c r="K3675" i="1"/>
  <c r="H3675" i="1"/>
  <c r="K3674" i="1"/>
  <c r="H3674" i="1"/>
  <c r="K3673" i="1"/>
  <c r="H3673" i="1"/>
  <c r="K3672" i="1"/>
  <c r="H3672" i="1"/>
  <c r="K3671" i="1"/>
  <c r="H3671" i="1"/>
  <c r="K3670" i="1"/>
  <c r="H3670" i="1"/>
  <c r="K3669" i="1"/>
  <c r="H3669" i="1"/>
  <c r="K3668" i="1"/>
  <c r="H3668" i="1"/>
  <c r="K3667" i="1"/>
  <c r="H3667" i="1"/>
  <c r="K3666" i="1"/>
  <c r="H3666" i="1"/>
  <c r="K3665" i="1"/>
  <c r="H3665" i="1"/>
  <c r="K3664" i="1"/>
  <c r="H3664" i="1"/>
  <c r="K3663" i="1"/>
  <c r="H3663" i="1"/>
  <c r="K3662" i="1"/>
  <c r="H3662" i="1"/>
  <c r="K3661" i="1"/>
  <c r="H3661" i="1"/>
  <c r="K3660" i="1"/>
  <c r="H3660" i="1"/>
  <c r="K3659" i="1"/>
  <c r="H3659" i="1"/>
  <c r="K3658" i="1"/>
  <c r="H3658" i="1"/>
  <c r="K3657" i="1"/>
  <c r="H3657" i="1"/>
  <c r="K3656" i="1"/>
  <c r="H3656" i="1"/>
  <c r="K3655" i="1"/>
  <c r="H3655" i="1"/>
  <c r="K3654" i="1"/>
  <c r="H3654" i="1"/>
  <c r="K3653" i="1"/>
  <c r="H3653" i="1"/>
  <c r="K3652" i="1"/>
  <c r="H3652" i="1"/>
  <c r="K3651" i="1"/>
  <c r="H3651" i="1"/>
  <c r="K3650" i="1"/>
  <c r="H3650" i="1"/>
  <c r="K3649" i="1"/>
  <c r="H3649" i="1"/>
  <c r="K3648" i="1"/>
  <c r="H3648" i="1"/>
  <c r="K3647" i="1"/>
  <c r="H3647" i="1"/>
  <c r="K3646" i="1"/>
  <c r="H3646" i="1"/>
  <c r="K3645" i="1"/>
  <c r="H3645" i="1"/>
  <c r="K3644" i="1"/>
  <c r="H3644" i="1"/>
  <c r="K3643" i="1"/>
  <c r="H3643" i="1"/>
  <c r="K3642" i="1"/>
  <c r="H3642" i="1"/>
  <c r="K3641" i="1"/>
  <c r="H3641" i="1"/>
  <c r="K3640" i="1"/>
  <c r="H3640" i="1"/>
  <c r="K3639" i="1"/>
  <c r="H3639" i="1"/>
  <c r="K3638" i="1"/>
  <c r="H3638" i="1"/>
  <c r="K3637" i="1"/>
  <c r="H3637" i="1"/>
  <c r="K3636" i="1"/>
  <c r="H3636" i="1"/>
  <c r="K3635" i="1"/>
  <c r="H3635" i="1"/>
  <c r="K3634" i="1"/>
  <c r="H3634" i="1"/>
  <c r="K3633" i="1"/>
  <c r="H3633" i="1"/>
  <c r="K3632" i="1"/>
  <c r="H3632" i="1"/>
  <c r="K3631" i="1"/>
  <c r="H3631" i="1"/>
  <c r="K3630" i="1"/>
  <c r="H3630" i="1"/>
  <c r="K3629" i="1"/>
  <c r="H3629" i="1"/>
  <c r="K3628" i="1"/>
  <c r="H3628" i="1"/>
  <c r="K3627" i="1"/>
  <c r="H3627" i="1"/>
  <c r="K3626" i="1"/>
  <c r="H3626" i="1"/>
  <c r="K3625" i="1"/>
  <c r="H3625" i="1"/>
  <c r="K3624" i="1"/>
  <c r="H3624" i="1"/>
  <c r="K3623" i="1"/>
  <c r="H3623" i="1"/>
  <c r="K3622" i="1"/>
  <c r="H3622" i="1"/>
  <c r="K3621" i="1"/>
  <c r="H3621" i="1"/>
  <c r="K3620" i="1"/>
  <c r="H3620" i="1"/>
  <c r="K3619" i="1"/>
  <c r="H3619" i="1"/>
  <c r="K3618" i="1"/>
  <c r="H3618" i="1"/>
  <c r="K3617" i="1"/>
  <c r="H3617" i="1"/>
  <c r="K3616" i="1"/>
  <c r="H3616" i="1"/>
  <c r="K3615" i="1"/>
  <c r="H3615" i="1"/>
  <c r="K3614" i="1"/>
  <c r="H3614" i="1"/>
  <c r="K3613" i="1"/>
  <c r="H3613" i="1"/>
  <c r="K3612" i="1"/>
  <c r="H3612" i="1"/>
  <c r="K3611" i="1"/>
  <c r="H3611" i="1"/>
  <c r="K3610" i="1"/>
  <c r="H3610" i="1"/>
  <c r="K3609" i="1"/>
  <c r="H3609" i="1"/>
  <c r="K3608" i="1"/>
  <c r="H3608" i="1"/>
  <c r="K3607" i="1"/>
  <c r="H3607" i="1"/>
  <c r="K3606" i="1"/>
  <c r="H3606" i="1"/>
  <c r="K3605" i="1"/>
  <c r="H3605" i="1"/>
  <c r="K3604" i="1"/>
  <c r="H3604" i="1"/>
  <c r="K3603" i="1"/>
  <c r="H3603" i="1"/>
  <c r="K3602" i="1"/>
  <c r="H3602" i="1"/>
  <c r="K3601" i="1"/>
  <c r="H3601" i="1"/>
  <c r="K3600" i="1"/>
  <c r="H3600" i="1"/>
  <c r="K3599" i="1"/>
  <c r="H3599" i="1"/>
  <c r="K3598" i="1"/>
  <c r="H3598" i="1"/>
  <c r="K3597" i="1"/>
  <c r="H3597" i="1"/>
  <c r="K3596" i="1"/>
  <c r="H3596" i="1"/>
  <c r="K3595" i="1"/>
  <c r="H3595" i="1"/>
  <c r="K3594" i="1"/>
  <c r="H3594" i="1"/>
  <c r="K3593" i="1"/>
  <c r="H3593" i="1"/>
  <c r="K3592" i="1"/>
  <c r="H3592" i="1"/>
  <c r="K3591" i="1"/>
  <c r="H3591" i="1"/>
  <c r="K3590" i="1"/>
  <c r="H3590" i="1"/>
  <c r="K3589" i="1"/>
  <c r="H3589" i="1"/>
  <c r="K3588" i="1"/>
  <c r="H3588" i="1"/>
  <c r="K3587" i="1"/>
  <c r="H3587" i="1"/>
  <c r="K3586" i="1"/>
  <c r="H3586" i="1"/>
  <c r="K3585" i="1"/>
  <c r="H3585" i="1"/>
  <c r="K3584" i="1"/>
  <c r="H3584" i="1"/>
  <c r="K3583" i="1"/>
  <c r="H3583" i="1"/>
  <c r="K3582" i="1"/>
  <c r="H3582" i="1"/>
  <c r="K3581" i="1"/>
  <c r="H3581" i="1"/>
  <c r="K3580" i="1"/>
  <c r="H3580" i="1"/>
  <c r="K3579" i="1"/>
  <c r="H3579" i="1"/>
  <c r="K3578" i="1"/>
  <c r="H3578" i="1"/>
  <c r="K3577" i="1"/>
  <c r="H3577" i="1"/>
  <c r="K3576" i="1"/>
  <c r="H3576" i="1"/>
  <c r="K3575" i="1"/>
  <c r="H3575" i="1"/>
  <c r="K3574" i="1"/>
  <c r="H3574" i="1"/>
  <c r="K3573" i="1"/>
  <c r="H3573" i="1"/>
  <c r="K3572" i="1"/>
  <c r="H3572" i="1"/>
  <c r="K3571" i="1"/>
  <c r="H3571" i="1"/>
  <c r="K3570" i="1"/>
  <c r="H3570" i="1"/>
  <c r="K3569" i="1"/>
  <c r="H3569" i="1"/>
  <c r="K3568" i="1"/>
  <c r="H3568" i="1"/>
  <c r="K3567" i="1"/>
  <c r="H3567" i="1"/>
  <c r="K3566" i="1"/>
  <c r="H3566" i="1"/>
  <c r="K3565" i="1"/>
  <c r="H3565" i="1"/>
  <c r="K3564" i="1"/>
  <c r="H3564" i="1"/>
  <c r="K3563" i="1"/>
  <c r="H3563" i="1"/>
  <c r="K3562" i="1"/>
  <c r="H3562" i="1"/>
  <c r="K3561" i="1"/>
  <c r="H3561" i="1"/>
  <c r="K3560" i="1"/>
  <c r="H3560" i="1"/>
  <c r="K3559" i="1"/>
  <c r="H3559" i="1"/>
  <c r="K3558" i="1"/>
  <c r="H3558" i="1"/>
  <c r="K3557" i="1"/>
  <c r="H3557" i="1"/>
  <c r="K3556" i="1"/>
  <c r="H3556" i="1"/>
  <c r="K3555" i="1"/>
  <c r="H3555" i="1"/>
  <c r="K3554" i="1"/>
  <c r="H3554" i="1"/>
  <c r="K3553" i="1"/>
  <c r="H3553" i="1"/>
  <c r="K3552" i="1"/>
  <c r="H3552" i="1"/>
  <c r="K3551" i="1"/>
  <c r="H3551" i="1"/>
  <c r="K3550" i="1"/>
  <c r="H3550" i="1"/>
  <c r="K3549" i="1"/>
  <c r="H3549" i="1"/>
  <c r="K3548" i="1"/>
  <c r="H3548" i="1"/>
  <c r="K3547" i="1"/>
  <c r="H3547" i="1"/>
  <c r="K3546" i="1"/>
  <c r="H3546" i="1"/>
  <c r="K3545" i="1"/>
  <c r="H3545" i="1"/>
  <c r="K3544" i="1"/>
  <c r="H3544" i="1"/>
  <c r="K3543" i="1"/>
  <c r="H3543" i="1"/>
  <c r="K3542" i="1"/>
  <c r="H3542" i="1"/>
  <c r="K3541" i="1"/>
  <c r="H3541" i="1"/>
  <c r="K3540" i="1"/>
  <c r="H3540" i="1"/>
  <c r="K3539" i="1"/>
  <c r="H3539" i="1"/>
  <c r="K3538" i="1"/>
  <c r="H3538" i="1"/>
  <c r="K3537" i="1"/>
  <c r="H3537" i="1"/>
  <c r="K3536" i="1"/>
  <c r="H3536" i="1"/>
  <c r="K3535" i="1"/>
  <c r="H3535" i="1"/>
  <c r="K3534" i="1"/>
  <c r="H3534" i="1"/>
  <c r="K3533" i="1"/>
  <c r="H3533" i="1"/>
  <c r="K3532" i="1"/>
  <c r="H3532" i="1"/>
  <c r="K3531" i="1"/>
  <c r="H3531" i="1"/>
  <c r="K3530" i="1"/>
  <c r="H3530" i="1"/>
  <c r="K3529" i="1"/>
  <c r="H3529" i="1"/>
  <c r="K3528" i="1"/>
  <c r="H3528" i="1"/>
  <c r="K3527" i="1"/>
  <c r="H3527" i="1"/>
  <c r="K3526" i="1"/>
  <c r="H3526" i="1"/>
  <c r="K3525" i="1"/>
  <c r="H3525" i="1"/>
  <c r="K3524" i="1"/>
  <c r="H3524" i="1"/>
  <c r="K3523" i="1"/>
  <c r="H3523" i="1"/>
  <c r="K3522" i="1"/>
  <c r="H3522" i="1"/>
  <c r="K3521" i="1"/>
  <c r="H3521" i="1"/>
  <c r="K3520" i="1"/>
  <c r="H3520" i="1"/>
  <c r="K3519" i="1"/>
  <c r="H3519" i="1"/>
  <c r="K3518" i="1"/>
  <c r="H3518" i="1"/>
  <c r="K3517" i="1"/>
  <c r="H3517" i="1"/>
  <c r="K3516" i="1"/>
  <c r="H3516" i="1"/>
  <c r="K3515" i="1"/>
  <c r="H3515" i="1"/>
  <c r="K3514" i="1"/>
  <c r="H3514" i="1"/>
  <c r="K3513" i="1"/>
  <c r="H3513" i="1"/>
  <c r="K3512" i="1"/>
  <c r="H3512" i="1"/>
  <c r="K3511" i="1"/>
  <c r="H3511" i="1"/>
  <c r="K3510" i="1"/>
  <c r="H3510" i="1"/>
  <c r="K3509" i="1"/>
  <c r="H3509" i="1"/>
  <c r="K3508" i="1"/>
  <c r="H3508" i="1"/>
  <c r="K3507" i="1"/>
  <c r="H3507" i="1"/>
  <c r="K3506" i="1"/>
  <c r="H3506" i="1"/>
  <c r="K3505" i="1"/>
  <c r="H3505" i="1"/>
  <c r="K3504" i="1"/>
  <c r="H3504" i="1"/>
  <c r="K3503" i="1"/>
  <c r="H3503" i="1"/>
  <c r="K3502" i="1"/>
  <c r="H3502" i="1"/>
  <c r="K3501" i="1"/>
  <c r="H3501" i="1"/>
  <c r="K3500" i="1"/>
  <c r="H3500" i="1"/>
  <c r="K3499" i="1"/>
  <c r="H3499" i="1"/>
  <c r="K3498" i="1"/>
  <c r="H3498" i="1"/>
  <c r="K3497" i="1"/>
  <c r="H3497" i="1"/>
  <c r="K3496" i="1"/>
  <c r="H3496" i="1"/>
  <c r="K3495" i="1"/>
  <c r="H3495" i="1"/>
  <c r="K3494" i="1"/>
  <c r="H3494" i="1"/>
  <c r="K3493" i="1"/>
  <c r="H3493" i="1"/>
  <c r="K3492" i="1"/>
  <c r="H3492" i="1"/>
  <c r="K3491" i="1"/>
  <c r="H3491" i="1"/>
  <c r="K3490" i="1"/>
  <c r="H3490" i="1"/>
  <c r="K3489" i="1"/>
  <c r="H3489" i="1"/>
  <c r="K3488" i="1"/>
  <c r="H3488" i="1"/>
  <c r="K3487" i="1"/>
  <c r="H3487" i="1"/>
  <c r="K3486" i="1"/>
  <c r="H3486" i="1"/>
  <c r="K3485" i="1"/>
  <c r="H3485" i="1"/>
  <c r="K3484" i="1"/>
  <c r="H3484" i="1"/>
  <c r="K3483" i="1"/>
  <c r="H3483" i="1"/>
  <c r="K3482" i="1"/>
  <c r="H3482" i="1"/>
  <c r="K3481" i="1"/>
  <c r="H3481" i="1"/>
  <c r="K3480" i="1"/>
  <c r="H3480" i="1"/>
  <c r="K3479" i="1"/>
  <c r="H3479" i="1"/>
  <c r="K3478" i="1"/>
  <c r="H3478" i="1"/>
  <c r="K3477" i="1"/>
  <c r="H3477" i="1"/>
  <c r="K3476" i="1"/>
  <c r="H3476" i="1"/>
  <c r="K3475" i="1"/>
  <c r="H3475" i="1"/>
  <c r="K3474" i="1"/>
  <c r="H3474" i="1"/>
  <c r="K3473" i="1"/>
  <c r="H3473" i="1"/>
  <c r="K3472" i="1"/>
  <c r="H3472" i="1"/>
  <c r="K3471" i="1"/>
  <c r="H3471" i="1"/>
  <c r="K3470" i="1"/>
  <c r="H3470" i="1"/>
  <c r="K3469" i="1"/>
  <c r="H3469" i="1"/>
  <c r="K3468" i="1"/>
  <c r="H3468" i="1"/>
  <c r="K3467" i="1"/>
  <c r="H3467" i="1"/>
  <c r="K3466" i="1"/>
  <c r="H3466" i="1"/>
  <c r="K3465" i="1"/>
  <c r="H3465" i="1"/>
  <c r="K3464" i="1"/>
  <c r="H3464" i="1"/>
  <c r="K3463" i="1"/>
  <c r="H3463" i="1"/>
  <c r="K3462" i="1"/>
  <c r="H3462" i="1"/>
  <c r="K3461" i="1"/>
  <c r="H3461" i="1"/>
  <c r="K3460" i="1"/>
  <c r="H3460" i="1"/>
  <c r="K3459" i="1"/>
  <c r="H3459" i="1"/>
  <c r="K3458" i="1"/>
  <c r="H3458" i="1"/>
  <c r="K3457" i="1"/>
  <c r="H3457" i="1"/>
  <c r="K3456" i="1"/>
  <c r="H3456" i="1"/>
  <c r="K3455" i="1"/>
  <c r="H3455" i="1"/>
  <c r="K3454" i="1"/>
  <c r="H3454" i="1"/>
  <c r="K3453" i="1"/>
  <c r="H3453" i="1"/>
  <c r="K3452" i="1"/>
  <c r="H3452" i="1"/>
  <c r="K3451" i="1"/>
  <c r="H3451" i="1"/>
  <c r="K3450" i="1"/>
  <c r="H3450" i="1"/>
  <c r="K3449" i="1"/>
  <c r="H3449" i="1"/>
  <c r="K3448" i="1"/>
  <c r="H3448" i="1"/>
  <c r="K3447" i="1"/>
  <c r="H3447" i="1"/>
  <c r="K3446" i="1"/>
  <c r="H3446" i="1"/>
  <c r="K3445" i="1"/>
  <c r="H3445" i="1"/>
  <c r="K3444" i="1"/>
  <c r="H3444" i="1"/>
  <c r="K3443" i="1"/>
  <c r="H3443" i="1"/>
  <c r="K3442" i="1"/>
  <c r="H3442" i="1"/>
  <c r="K3441" i="1"/>
  <c r="H3441" i="1"/>
  <c r="K3440" i="1"/>
  <c r="H3440" i="1"/>
  <c r="K3439" i="1"/>
  <c r="H3439" i="1"/>
  <c r="K3438" i="1"/>
  <c r="H3438" i="1"/>
  <c r="K3437" i="1"/>
  <c r="H3437" i="1"/>
  <c r="K3436" i="1"/>
  <c r="H3436" i="1"/>
  <c r="K3435" i="1"/>
  <c r="H3435" i="1"/>
  <c r="K3434" i="1"/>
  <c r="H3434" i="1"/>
  <c r="K3433" i="1"/>
  <c r="H3433" i="1"/>
  <c r="K3432" i="1"/>
  <c r="H3432" i="1"/>
  <c r="K3431" i="1"/>
  <c r="H3431" i="1"/>
  <c r="K3430" i="1"/>
  <c r="H3430" i="1"/>
  <c r="K3429" i="1"/>
  <c r="H3429" i="1"/>
  <c r="K3428" i="1"/>
  <c r="H3428" i="1"/>
  <c r="K3427" i="1"/>
  <c r="H3427" i="1"/>
  <c r="K3426" i="1"/>
  <c r="H3426" i="1"/>
  <c r="K3425" i="1"/>
  <c r="H3425" i="1"/>
  <c r="K3424" i="1"/>
  <c r="H3424" i="1"/>
  <c r="K3423" i="1"/>
  <c r="H3423" i="1"/>
  <c r="K3422" i="1"/>
  <c r="H3422" i="1"/>
  <c r="K3421" i="1"/>
  <c r="H3421" i="1"/>
  <c r="K3420" i="1"/>
  <c r="H3420" i="1"/>
  <c r="K3419" i="1"/>
  <c r="H3419" i="1"/>
  <c r="K3418" i="1"/>
  <c r="H3418" i="1"/>
  <c r="K3417" i="1"/>
  <c r="H3417" i="1"/>
  <c r="K3416" i="1"/>
  <c r="H3416" i="1"/>
  <c r="K3415" i="1"/>
  <c r="H3415" i="1"/>
  <c r="K3414" i="1"/>
  <c r="H3414" i="1"/>
  <c r="K3413" i="1"/>
  <c r="H3413" i="1"/>
  <c r="K3412" i="1"/>
  <c r="H3412" i="1"/>
  <c r="K3411" i="1"/>
  <c r="H3411" i="1"/>
  <c r="K3410" i="1"/>
  <c r="H3410" i="1"/>
  <c r="K3409" i="1"/>
  <c r="H3409" i="1"/>
  <c r="K3408" i="1"/>
  <c r="H3408" i="1"/>
  <c r="K3407" i="1"/>
  <c r="H3407" i="1"/>
  <c r="K3406" i="1"/>
  <c r="H3406" i="1"/>
  <c r="K3405" i="1"/>
  <c r="H3405" i="1"/>
  <c r="K3404" i="1"/>
  <c r="H3404" i="1"/>
  <c r="K3403" i="1"/>
  <c r="H3403" i="1"/>
  <c r="K3402" i="1"/>
  <c r="H3402" i="1"/>
  <c r="K3401" i="1"/>
  <c r="H3401" i="1"/>
  <c r="K3400" i="1"/>
  <c r="H3400" i="1"/>
  <c r="K3399" i="1"/>
  <c r="H3399" i="1"/>
  <c r="K3398" i="1"/>
  <c r="H3398" i="1"/>
  <c r="K3397" i="1"/>
  <c r="H3397" i="1"/>
  <c r="K3396" i="1"/>
  <c r="H3396" i="1"/>
  <c r="K3395" i="1"/>
  <c r="H3395" i="1"/>
  <c r="K3394" i="1"/>
  <c r="H3394" i="1"/>
  <c r="K3393" i="1"/>
  <c r="H3393" i="1"/>
  <c r="K3392" i="1"/>
  <c r="H3392" i="1"/>
  <c r="K3391" i="1"/>
  <c r="H3391" i="1"/>
  <c r="K3390" i="1"/>
  <c r="H3390" i="1"/>
  <c r="K3389" i="1"/>
  <c r="H3389" i="1"/>
  <c r="K3388" i="1"/>
  <c r="H3388" i="1"/>
  <c r="K3387" i="1"/>
  <c r="H3387" i="1"/>
  <c r="K3386" i="1"/>
  <c r="H3386" i="1"/>
  <c r="K3385" i="1"/>
  <c r="H3385" i="1"/>
  <c r="K3384" i="1"/>
  <c r="H3384" i="1"/>
  <c r="K3383" i="1"/>
  <c r="H3383" i="1"/>
  <c r="K3382" i="1"/>
  <c r="H3382" i="1"/>
  <c r="K3381" i="1"/>
  <c r="H3381" i="1"/>
  <c r="K3380" i="1"/>
  <c r="H3380" i="1"/>
  <c r="K3379" i="1"/>
  <c r="H3379" i="1"/>
  <c r="K3378" i="1"/>
  <c r="H3378" i="1"/>
  <c r="K3377" i="1"/>
  <c r="H3377" i="1"/>
  <c r="K3376" i="1"/>
  <c r="H3376" i="1"/>
  <c r="K3375" i="1"/>
  <c r="H3375" i="1"/>
  <c r="K3374" i="1"/>
  <c r="H3374" i="1"/>
  <c r="K3373" i="1"/>
  <c r="H3373" i="1"/>
  <c r="K3372" i="1"/>
  <c r="H3372" i="1"/>
  <c r="K3371" i="1"/>
  <c r="H3371" i="1"/>
  <c r="K3370" i="1"/>
  <c r="H3370" i="1"/>
  <c r="K3369" i="1"/>
  <c r="H3369" i="1"/>
  <c r="K3368" i="1"/>
  <c r="H3368" i="1"/>
  <c r="K3367" i="1"/>
  <c r="H3367" i="1"/>
  <c r="K3366" i="1"/>
  <c r="H3366" i="1"/>
  <c r="K3365" i="1"/>
  <c r="H3365" i="1"/>
  <c r="K3364" i="1"/>
  <c r="H3364" i="1"/>
  <c r="K3363" i="1"/>
  <c r="H3363" i="1"/>
  <c r="K3362" i="1"/>
  <c r="H3362" i="1"/>
  <c r="K3361" i="1"/>
  <c r="H3361" i="1"/>
  <c r="K3360" i="1"/>
  <c r="H3360" i="1"/>
  <c r="K3359" i="1"/>
  <c r="H3359" i="1"/>
  <c r="K3358" i="1"/>
  <c r="H3358" i="1"/>
  <c r="K3357" i="1"/>
  <c r="H3357" i="1"/>
  <c r="K3356" i="1"/>
  <c r="H3356" i="1"/>
  <c r="K3355" i="1"/>
  <c r="H3355" i="1"/>
  <c r="K3354" i="1"/>
  <c r="H3354" i="1"/>
  <c r="K3353" i="1"/>
  <c r="H3353" i="1"/>
  <c r="K3352" i="1"/>
  <c r="H3352" i="1"/>
  <c r="K3351" i="1"/>
  <c r="H3351" i="1"/>
  <c r="K3350" i="1"/>
  <c r="H3350" i="1"/>
  <c r="K3349" i="1"/>
  <c r="H3349" i="1"/>
  <c r="K3348" i="1"/>
  <c r="H3348" i="1"/>
  <c r="K3347" i="1"/>
  <c r="H3347" i="1"/>
  <c r="K3346" i="1"/>
  <c r="H3346" i="1"/>
  <c r="K3345" i="1"/>
  <c r="H3345" i="1"/>
  <c r="K3344" i="1"/>
  <c r="H3344" i="1"/>
  <c r="K3343" i="1"/>
  <c r="H3343" i="1"/>
  <c r="K3342" i="1"/>
  <c r="H3342" i="1"/>
  <c r="K3341" i="1"/>
  <c r="H3341" i="1"/>
  <c r="K3340" i="1"/>
  <c r="H3340" i="1"/>
  <c r="K3339" i="1"/>
  <c r="H3339" i="1"/>
  <c r="K3338" i="1"/>
  <c r="H3338" i="1"/>
  <c r="K3337" i="1"/>
  <c r="H3337" i="1"/>
  <c r="K3336" i="1"/>
  <c r="H3336" i="1"/>
  <c r="K3335" i="1"/>
  <c r="H3335" i="1"/>
  <c r="K3333" i="1"/>
  <c r="H3333" i="1"/>
  <c r="K3332" i="1"/>
  <c r="H3332" i="1"/>
  <c r="K3331" i="1"/>
  <c r="H3331" i="1"/>
  <c r="K3330" i="1"/>
  <c r="H3330" i="1"/>
  <c r="K3329" i="1"/>
  <c r="H3329" i="1"/>
  <c r="K3328" i="1"/>
  <c r="H3328" i="1"/>
  <c r="K3327" i="1"/>
  <c r="H3327" i="1"/>
  <c r="K3326" i="1"/>
  <c r="H3326" i="1"/>
  <c r="K3325" i="1"/>
  <c r="H3325" i="1"/>
  <c r="K3324" i="1"/>
  <c r="H3324" i="1"/>
  <c r="K3323" i="1"/>
  <c r="H3323" i="1"/>
  <c r="K3322" i="1"/>
  <c r="H3322" i="1"/>
  <c r="K3321" i="1"/>
  <c r="H3321" i="1"/>
  <c r="K3320" i="1"/>
  <c r="H3320" i="1"/>
  <c r="K3319" i="1"/>
  <c r="H3319" i="1"/>
  <c r="K3318" i="1"/>
  <c r="H3318" i="1"/>
  <c r="K3317" i="1"/>
  <c r="H3317" i="1"/>
  <c r="K3316" i="1"/>
  <c r="H3316" i="1"/>
  <c r="K3315" i="1"/>
  <c r="H3315" i="1"/>
  <c r="K3314" i="1"/>
  <c r="H3314" i="1"/>
  <c r="K3313" i="1"/>
  <c r="H3313" i="1"/>
  <c r="K3312" i="1"/>
  <c r="H3312" i="1"/>
  <c r="K3311" i="1"/>
  <c r="H3311" i="1"/>
  <c r="K3310" i="1"/>
  <c r="H3310" i="1"/>
  <c r="K3309" i="1"/>
  <c r="H3309" i="1"/>
  <c r="K3308" i="1"/>
  <c r="H3308" i="1"/>
  <c r="K3307" i="1"/>
  <c r="H3307" i="1"/>
  <c r="K3306" i="1"/>
  <c r="H3306" i="1"/>
  <c r="K3305" i="1"/>
  <c r="H3305" i="1"/>
  <c r="K3304" i="1"/>
  <c r="H3304" i="1"/>
  <c r="K3303" i="1"/>
  <c r="H3303" i="1"/>
  <c r="K3302" i="1"/>
  <c r="H3302" i="1"/>
  <c r="K3301" i="1"/>
  <c r="H3301" i="1"/>
  <c r="K3300" i="1"/>
  <c r="H3300" i="1"/>
  <c r="K3299" i="1"/>
  <c r="H3299" i="1"/>
  <c r="K3298" i="1"/>
  <c r="H3298" i="1"/>
  <c r="K3297" i="1"/>
  <c r="H3297" i="1"/>
  <c r="K3296" i="1"/>
  <c r="H3296" i="1"/>
  <c r="K3295" i="1"/>
  <c r="H3295" i="1"/>
  <c r="K3294" i="1"/>
  <c r="H3294" i="1"/>
  <c r="K3293" i="1"/>
  <c r="H3293" i="1"/>
  <c r="K3292" i="1"/>
  <c r="H3292" i="1"/>
  <c r="K3291" i="1"/>
  <c r="H3291" i="1"/>
  <c r="K3290" i="1"/>
  <c r="H3290" i="1"/>
  <c r="K3289" i="1"/>
  <c r="H3289" i="1"/>
  <c r="K3288" i="1"/>
  <c r="H3288" i="1"/>
  <c r="K3287" i="1"/>
  <c r="H3287" i="1"/>
  <c r="K3286" i="1"/>
  <c r="H3286" i="1"/>
  <c r="K3285" i="1"/>
  <c r="H3285" i="1"/>
  <c r="K3284" i="1"/>
  <c r="H3284" i="1"/>
  <c r="K3283" i="1"/>
  <c r="H3283" i="1"/>
  <c r="K3282" i="1"/>
  <c r="H3282" i="1"/>
  <c r="K3281" i="1"/>
  <c r="H3281" i="1"/>
  <c r="K3280" i="1"/>
  <c r="H3280" i="1"/>
  <c r="K3279" i="1"/>
  <c r="H3279" i="1"/>
  <c r="K3278" i="1"/>
  <c r="H3278" i="1"/>
  <c r="K3277" i="1"/>
  <c r="H3277" i="1"/>
  <c r="K3276" i="1"/>
  <c r="H3276" i="1"/>
  <c r="K3275" i="1"/>
  <c r="H3275" i="1"/>
  <c r="K3274" i="1"/>
  <c r="H3274" i="1"/>
  <c r="K3273" i="1"/>
  <c r="H3273" i="1"/>
  <c r="K3272" i="1"/>
  <c r="H3272" i="1"/>
  <c r="K3271" i="1"/>
  <c r="H3271" i="1"/>
  <c r="K3270" i="1"/>
  <c r="H3270" i="1"/>
  <c r="K3269" i="1"/>
  <c r="H3269" i="1"/>
  <c r="K3268" i="1"/>
  <c r="H3268" i="1"/>
  <c r="K3267" i="1"/>
  <c r="H3267" i="1"/>
  <c r="K3266" i="1"/>
  <c r="H3266" i="1"/>
  <c r="K3265" i="1"/>
  <c r="H3265" i="1"/>
  <c r="K3264" i="1"/>
  <c r="H3264" i="1"/>
  <c r="K3263" i="1"/>
  <c r="H3263" i="1"/>
  <c r="K3262" i="1"/>
  <c r="H3262" i="1"/>
  <c r="K3261" i="1"/>
  <c r="H3261" i="1"/>
  <c r="K3260" i="1"/>
  <c r="H3260" i="1"/>
  <c r="K3259" i="1"/>
  <c r="H3259" i="1"/>
  <c r="K3258" i="1"/>
  <c r="H3258" i="1"/>
  <c r="K3257" i="1"/>
  <c r="H3257" i="1"/>
  <c r="K3256" i="1"/>
  <c r="H3256" i="1"/>
  <c r="K3255" i="1"/>
  <c r="H3255" i="1"/>
  <c r="K3254" i="1"/>
  <c r="H3254" i="1"/>
  <c r="K3253" i="1"/>
  <c r="H3253" i="1"/>
  <c r="K3252" i="1"/>
  <c r="H3252" i="1"/>
  <c r="K3251" i="1"/>
  <c r="H3251" i="1"/>
  <c r="K3250" i="1"/>
  <c r="H3250" i="1"/>
  <c r="K3249" i="1"/>
  <c r="H3249" i="1"/>
  <c r="K3248" i="1"/>
  <c r="H3248" i="1"/>
  <c r="K3247" i="1"/>
  <c r="H3247" i="1"/>
  <c r="K3246" i="1"/>
  <c r="H3246" i="1"/>
  <c r="K3245" i="1"/>
  <c r="H3245" i="1"/>
  <c r="K3244" i="1"/>
  <c r="H3244" i="1"/>
  <c r="K3243" i="1"/>
  <c r="H3243" i="1"/>
  <c r="K3242" i="1"/>
  <c r="H3242" i="1"/>
  <c r="K3241" i="1"/>
  <c r="H3241" i="1"/>
  <c r="K3240" i="1"/>
  <c r="H3240" i="1"/>
  <c r="K3239" i="1"/>
  <c r="H3239" i="1"/>
  <c r="K3238" i="1"/>
  <c r="H3238" i="1"/>
  <c r="K3237" i="1"/>
  <c r="H3237" i="1"/>
  <c r="K3236" i="1"/>
  <c r="H3236" i="1"/>
  <c r="K3235" i="1"/>
  <c r="H3235" i="1"/>
  <c r="K3234" i="1"/>
  <c r="H3234" i="1"/>
  <c r="K3233" i="1"/>
  <c r="H3233" i="1"/>
  <c r="K3232" i="1"/>
  <c r="H3232" i="1"/>
  <c r="K3231" i="1"/>
  <c r="H3231" i="1"/>
  <c r="K3230" i="1"/>
  <c r="H3230" i="1"/>
  <c r="K3229" i="1"/>
  <c r="H3229" i="1"/>
  <c r="K3228" i="1"/>
  <c r="H3228" i="1"/>
  <c r="K3227" i="1"/>
  <c r="H3227" i="1"/>
  <c r="K3226" i="1"/>
  <c r="H3226" i="1"/>
  <c r="K3225" i="1"/>
  <c r="H3225" i="1"/>
  <c r="K3224" i="1"/>
  <c r="H3224" i="1"/>
  <c r="K3223" i="1"/>
  <c r="H3223" i="1"/>
  <c r="K3222" i="1"/>
  <c r="H3222" i="1"/>
  <c r="K3221" i="1"/>
  <c r="H3221" i="1"/>
  <c r="K3220" i="1"/>
  <c r="H3220" i="1"/>
  <c r="K3219" i="1"/>
  <c r="H3219" i="1"/>
  <c r="K3218" i="1"/>
  <c r="H3218" i="1"/>
  <c r="K3217" i="1"/>
  <c r="H3217" i="1"/>
  <c r="K3216" i="1"/>
  <c r="H3216" i="1"/>
  <c r="K3215" i="1"/>
  <c r="H3215" i="1"/>
  <c r="K3214" i="1"/>
  <c r="H3214" i="1"/>
  <c r="K3213" i="1"/>
  <c r="H3213" i="1"/>
  <c r="K3212" i="1"/>
  <c r="H3212" i="1"/>
  <c r="K3211" i="1"/>
  <c r="H3211" i="1"/>
  <c r="K3210" i="1"/>
  <c r="H3210" i="1"/>
  <c r="K3209" i="1"/>
  <c r="H3209" i="1"/>
  <c r="K3208" i="1"/>
  <c r="H3208" i="1"/>
  <c r="K3207" i="1"/>
  <c r="H3207" i="1"/>
  <c r="K3206" i="1"/>
  <c r="H3206" i="1"/>
  <c r="K3205" i="1"/>
  <c r="H3205" i="1"/>
  <c r="K3204" i="1"/>
  <c r="H3204" i="1"/>
  <c r="K3203" i="1"/>
  <c r="H3203" i="1"/>
  <c r="K3202" i="1"/>
  <c r="H3202" i="1"/>
  <c r="K3201" i="1"/>
  <c r="H3201" i="1"/>
  <c r="K3200" i="1"/>
  <c r="H3200" i="1"/>
  <c r="K3199" i="1"/>
  <c r="H3199" i="1"/>
  <c r="K3198" i="1"/>
  <c r="H3198" i="1"/>
  <c r="K3197" i="1"/>
  <c r="H3197" i="1"/>
  <c r="K3196" i="1"/>
  <c r="H3196" i="1"/>
  <c r="K3195" i="1"/>
  <c r="H3195" i="1"/>
  <c r="K3194" i="1"/>
  <c r="H3194" i="1"/>
  <c r="K3193" i="1"/>
  <c r="H3193" i="1"/>
  <c r="K3192" i="1"/>
  <c r="H3192" i="1"/>
  <c r="K3191" i="1"/>
  <c r="H3191" i="1"/>
  <c r="K3190" i="1"/>
  <c r="H3190" i="1"/>
  <c r="K3189" i="1"/>
  <c r="H3189" i="1"/>
  <c r="K3188" i="1"/>
  <c r="H3188" i="1"/>
  <c r="K3187" i="1"/>
  <c r="H3187" i="1"/>
  <c r="K3186" i="1"/>
  <c r="H3186" i="1"/>
  <c r="K3185" i="1"/>
  <c r="H3185" i="1"/>
  <c r="K3184" i="1"/>
  <c r="H3184" i="1"/>
  <c r="K3183" i="1"/>
  <c r="H3183" i="1"/>
  <c r="K3182" i="1"/>
  <c r="H3182" i="1"/>
  <c r="K3181" i="1"/>
  <c r="H3181" i="1"/>
  <c r="K3180" i="1"/>
  <c r="H3180" i="1"/>
  <c r="K3179" i="1"/>
  <c r="H3179" i="1"/>
  <c r="K3178" i="1"/>
  <c r="H3178" i="1"/>
  <c r="K3177" i="1"/>
  <c r="H3177" i="1"/>
  <c r="K3176" i="1"/>
  <c r="H3176" i="1"/>
  <c r="K3175" i="1"/>
  <c r="H3175" i="1"/>
  <c r="K3174" i="1"/>
  <c r="H3174" i="1"/>
  <c r="K3173" i="1"/>
  <c r="H3173" i="1"/>
  <c r="K3172" i="1"/>
  <c r="H3172" i="1"/>
  <c r="K3171" i="1"/>
  <c r="H3171" i="1"/>
  <c r="K3170" i="1"/>
  <c r="H3170" i="1"/>
  <c r="K3169" i="1"/>
  <c r="H3169" i="1"/>
  <c r="K3168" i="1"/>
  <c r="H3168" i="1"/>
  <c r="K3167" i="1"/>
  <c r="H3167" i="1"/>
  <c r="K3166" i="1"/>
  <c r="H3166" i="1"/>
  <c r="K3165" i="1"/>
  <c r="H3165" i="1"/>
  <c r="K3164" i="1"/>
  <c r="H3164" i="1"/>
  <c r="K3163" i="1"/>
  <c r="H3163" i="1"/>
  <c r="K3162" i="1"/>
  <c r="H3162" i="1"/>
  <c r="K3161" i="1"/>
  <c r="H3161" i="1"/>
  <c r="K3160" i="1"/>
  <c r="H3160" i="1"/>
  <c r="K3159" i="1"/>
  <c r="H3159" i="1"/>
  <c r="K3158" i="1"/>
  <c r="H3158" i="1"/>
  <c r="K3157" i="1"/>
  <c r="H3157" i="1"/>
  <c r="K3156" i="1"/>
  <c r="H3156" i="1"/>
  <c r="K3155" i="1"/>
  <c r="H3155" i="1"/>
  <c r="K3154" i="1"/>
  <c r="H3154" i="1"/>
  <c r="K3153" i="1"/>
  <c r="H3153" i="1"/>
  <c r="K3152" i="1"/>
  <c r="H3152" i="1"/>
  <c r="K3151" i="1"/>
  <c r="H3151" i="1"/>
  <c r="K3150" i="1"/>
  <c r="H3150" i="1"/>
  <c r="K3149" i="1"/>
  <c r="H3149" i="1"/>
  <c r="K3148" i="1"/>
  <c r="H3148" i="1"/>
  <c r="K3147" i="1"/>
  <c r="H3147" i="1"/>
  <c r="K3146" i="1"/>
  <c r="H3146" i="1"/>
  <c r="K3145" i="1"/>
  <c r="H3145" i="1"/>
  <c r="K3144" i="1"/>
  <c r="H3144" i="1"/>
  <c r="K3143" i="1"/>
  <c r="H3143" i="1"/>
  <c r="K3142" i="1"/>
  <c r="H3142" i="1"/>
  <c r="K3141" i="1"/>
  <c r="H3141" i="1"/>
  <c r="K3140" i="1"/>
  <c r="H3140" i="1"/>
  <c r="K3139" i="1"/>
  <c r="H3139" i="1"/>
  <c r="K3138" i="1"/>
  <c r="H3138" i="1"/>
  <c r="K3137" i="1"/>
  <c r="H3137" i="1"/>
  <c r="K3136" i="1"/>
  <c r="H3136" i="1"/>
  <c r="K3135" i="1"/>
  <c r="H3135" i="1"/>
  <c r="K3134" i="1"/>
  <c r="H3134" i="1"/>
  <c r="K3133" i="1"/>
  <c r="H3133" i="1"/>
  <c r="K3132" i="1"/>
  <c r="H3132" i="1"/>
  <c r="K3131" i="1"/>
  <c r="H3131" i="1"/>
  <c r="K3130" i="1"/>
  <c r="H3130" i="1"/>
  <c r="K3129" i="1"/>
  <c r="H3129" i="1"/>
  <c r="K3128" i="1"/>
  <c r="H3128" i="1"/>
  <c r="K3127" i="1"/>
  <c r="H3127" i="1"/>
  <c r="K3126" i="1"/>
  <c r="H3126" i="1"/>
  <c r="K3125" i="1"/>
  <c r="H3125" i="1"/>
  <c r="K3124" i="1"/>
  <c r="H3124" i="1"/>
  <c r="K3123" i="1"/>
  <c r="H3123" i="1"/>
  <c r="K3122" i="1"/>
  <c r="H3122" i="1"/>
  <c r="K3121" i="1"/>
  <c r="H3121" i="1"/>
  <c r="K3120" i="1"/>
  <c r="H3120" i="1"/>
  <c r="K3119" i="1"/>
  <c r="H3119" i="1"/>
  <c r="K3118" i="1"/>
  <c r="H3118" i="1"/>
  <c r="K3117" i="1"/>
  <c r="H3117" i="1"/>
  <c r="K3116" i="1"/>
  <c r="H3116" i="1"/>
  <c r="K3115" i="1"/>
  <c r="H3115" i="1"/>
  <c r="K3114" i="1"/>
  <c r="H3114" i="1"/>
  <c r="K3113" i="1"/>
  <c r="H3113" i="1"/>
  <c r="K3112" i="1"/>
  <c r="H3112" i="1"/>
  <c r="K3111" i="1"/>
  <c r="H3111" i="1"/>
  <c r="K3110" i="1"/>
  <c r="H3110" i="1"/>
  <c r="K3109" i="1"/>
  <c r="H3109" i="1"/>
  <c r="K3108" i="1"/>
  <c r="H3108" i="1"/>
  <c r="K3107" i="1"/>
  <c r="H3107" i="1"/>
  <c r="K3106" i="1"/>
  <c r="H3106" i="1"/>
  <c r="K3105" i="1"/>
  <c r="H3105" i="1"/>
  <c r="K3104" i="1"/>
  <c r="H3104" i="1"/>
  <c r="K3103" i="1"/>
  <c r="H3103" i="1"/>
  <c r="K3102" i="1"/>
  <c r="H3102" i="1"/>
  <c r="K3101" i="1"/>
  <c r="H3101" i="1"/>
  <c r="K3100" i="1"/>
  <c r="H3100" i="1"/>
  <c r="K3099" i="1"/>
  <c r="H3099" i="1"/>
  <c r="K3098" i="1"/>
  <c r="H3098" i="1"/>
  <c r="K3097" i="1"/>
  <c r="H3097" i="1"/>
  <c r="K3096" i="1"/>
  <c r="H3096" i="1"/>
  <c r="K3095" i="1"/>
  <c r="H3095" i="1"/>
  <c r="K3094" i="1"/>
  <c r="H3094" i="1"/>
  <c r="K3093" i="1"/>
  <c r="H3093" i="1"/>
  <c r="K3092" i="1"/>
  <c r="H3092" i="1"/>
  <c r="K3091" i="1"/>
  <c r="H3091" i="1"/>
  <c r="K3090" i="1"/>
  <c r="H3090" i="1"/>
  <c r="K3089" i="1"/>
  <c r="H3089" i="1"/>
  <c r="K3088" i="1"/>
  <c r="H3088" i="1"/>
  <c r="K3087" i="1"/>
  <c r="H3087" i="1"/>
  <c r="K3086" i="1"/>
  <c r="H3086" i="1"/>
  <c r="K3085" i="1"/>
  <c r="H3085" i="1"/>
  <c r="K3084" i="1"/>
  <c r="H3084" i="1"/>
  <c r="K3083" i="1"/>
  <c r="H3083" i="1"/>
  <c r="K3082" i="1"/>
  <c r="H3082" i="1"/>
  <c r="K3081" i="1"/>
  <c r="H3081" i="1"/>
  <c r="K3080" i="1"/>
  <c r="H3080" i="1"/>
  <c r="K3079" i="1"/>
  <c r="H3079" i="1"/>
  <c r="K3078" i="1"/>
  <c r="H3078" i="1"/>
  <c r="K3077" i="1"/>
  <c r="H3077" i="1"/>
  <c r="K3076" i="1"/>
  <c r="H3076" i="1"/>
  <c r="K3075" i="1"/>
  <c r="H3075" i="1"/>
  <c r="K3074" i="1"/>
  <c r="H3074" i="1"/>
  <c r="K3073" i="1"/>
  <c r="H3073" i="1"/>
  <c r="K3072" i="1"/>
  <c r="H3072" i="1"/>
  <c r="K3071" i="1"/>
  <c r="H3071" i="1"/>
  <c r="K3070" i="1"/>
  <c r="H3070" i="1"/>
  <c r="K3069" i="1"/>
  <c r="H3069" i="1"/>
  <c r="K3068" i="1"/>
  <c r="H3068" i="1"/>
  <c r="K3067" i="1"/>
  <c r="H3067" i="1"/>
  <c r="K3066" i="1"/>
  <c r="H3066" i="1"/>
  <c r="K3065" i="1"/>
  <c r="H3065" i="1"/>
  <c r="K3064" i="1"/>
  <c r="H3064" i="1"/>
  <c r="K3063" i="1"/>
  <c r="H3063" i="1"/>
  <c r="K3062" i="1"/>
  <c r="H3062" i="1"/>
  <c r="K3061" i="1"/>
  <c r="H3061" i="1"/>
  <c r="K3060" i="1"/>
  <c r="H3060" i="1"/>
  <c r="K3059" i="1"/>
  <c r="H3059" i="1"/>
  <c r="K3058" i="1"/>
  <c r="H3058" i="1"/>
  <c r="K3057" i="1"/>
  <c r="H3057" i="1"/>
  <c r="K3056" i="1"/>
  <c r="H3056" i="1"/>
  <c r="K3055" i="1"/>
  <c r="H3055" i="1"/>
  <c r="K3054" i="1"/>
  <c r="H3054" i="1"/>
  <c r="K3053" i="1"/>
  <c r="H3053" i="1"/>
  <c r="K3052" i="1"/>
  <c r="H3052" i="1"/>
  <c r="K3051" i="1"/>
  <c r="H3051" i="1"/>
  <c r="K3050" i="1"/>
  <c r="H3050" i="1"/>
  <c r="K3049" i="1"/>
  <c r="H3049" i="1"/>
  <c r="K3048" i="1"/>
  <c r="H3048" i="1"/>
  <c r="K3047" i="1"/>
  <c r="H3047" i="1"/>
  <c r="K3046" i="1"/>
  <c r="H3046" i="1"/>
  <c r="K3045" i="1"/>
  <c r="H3045" i="1"/>
  <c r="K3044" i="1"/>
  <c r="H3044" i="1"/>
  <c r="K3043" i="1"/>
  <c r="H3043" i="1"/>
  <c r="K3042" i="1"/>
  <c r="H3042" i="1"/>
  <c r="K3041" i="1"/>
  <c r="H3041" i="1"/>
  <c r="K3040" i="1"/>
  <c r="H3040" i="1"/>
  <c r="K3039" i="1"/>
  <c r="H3039" i="1"/>
  <c r="K3038" i="1"/>
  <c r="H3038" i="1"/>
  <c r="K3037" i="1"/>
  <c r="H3037" i="1"/>
  <c r="K3036" i="1"/>
  <c r="H3036" i="1"/>
  <c r="K3035" i="1"/>
  <c r="H3035" i="1"/>
  <c r="K3034" i="1"/>
  <c r="H3034" i="1"/>
  <c r="K3033" i="1"/>
  <c r="H3033" i="1"/>
  <c r="K3032" i="1"/>
  <c r="H3032" i="1"/>
  <c r="K3031" i="1"/>
  <c r="H3031" i="1"/>
  <c r="K3030" i="1"/>
  <c r="H3030" i="1"/>
  <c r="K3029" i="1"/>
  <c r="H3029" i="1"/>
  <c r="K3028" i="1"/>
  <c r="H3028" i="1"/>
  <c r="K3027" i="1"/>
  <c r="H3027" i="1"/>
  <c r="K3026" i="1"/>
  <c r="H3026" i="1"/>
  <c r="K3025" i="1"/>
  <c r="H3025" i="1"/>
  <c r="K3024" i="1"/>
  <c r="H3024" i="1"/>
  <c r="K3023" i="1"/>
  <c r="H3023" i="1"/>
  <c r="K3022" i="1"/>
  <c r="H3022" i="1"/>
  <c r="K3021" i="1"/>
  <c r="H3021" i="1"/>
  <c r="K3020" i="1"/>
  <c r="H3020" i="1"/>
  <c r="K3019" i="1"/>
  <c r="H3019" i="1"/>
  <c r="K3018" i="1"/>
  <c r="H3018" i="1"/>
  <c r="K3017" i="1"/>
  <c r="H3017" i="1"/>
  <c r="K3016" i="1"/>
  <c r="H3016" i="1"/>
  <c r="K3015" i="1"/>
  <c r="H3015" i="1"/>
  <c r="K3014" i="1"/>
  <c r="H3014" i="1"/>
  <c r="K3013" i="1"/>
  <c r="H3013" i="1"/>
  <c r="K3012" i="1"/>
  <c r="H3012" i="1"/>
  <c r="K3011" i="1"/>
  <c r="H3011" i="1"/>
  <c r="K3010" i="1"/>
  <c r="H3010" i="1"/>
  <c r="K3009" i="1"/>
  <c r="H3009" i="1"/>
  <c r="K3008" i="1"/>
  <c r="H3008" i="1"/>
  <c r="K3007" i="1"/>
  <c r="H3007" i="1"/>
  <c r="K3006" i="1"/>
  <c r="H3006" i="1"/>
  <c r="K3005" i="1"/>
  <c r="H3005" i="1"/>
  <c r="K3004" i="1"/>
  <c r="H3004" i="1"/>
  <c r="K3003" i="1"/>
  <c r="H3003" i="1"/>
  <c r="K3002" i="1"/>
  <c r="H3002" i="1"/>
  <c r="K3001" i="1"/>
  <c r="H3001" i="1"/>
  <c r="K3000" i="1"/>
  <c r="H3000" i="1"/>
  <c r="K2999" i="1"/>
  <c r="H2999" i="1"/>
  <c r="K2998" i="1"/>
  <c r="H2998" i="1"/>
  <c r="K2997" i="1"/>
  <c r="H2997" i="1"/>
  <c r="K2996" i="1"/>
  <c r="H2996" i="1"/>
  <c r="K2995" i="1"/>
  <c r="H2995" i="1"/>
  <c r="K2994" i="1"/>
  <c r="H2994" i="1"/>
  <c r="K2993" i="1"/>
  <c r="H2993" i="1"/>
  <c r="K2992" i="1"/>
  <c r="H2992" i="1"/>
  <c r="K2991" i="1"/>
  <c r="H2991" i="1"/>
  <c r="K2990" i="1"/>
  <c r="H2990" i="1"/>
  <c r="K2989" i="1"/>
  <c r="H2989" i="1"/>
  <c r="K2988" i="1"/>
  <c r="H2988" i="1"/>
  <c r="K2987" i="1"/>
  <c r="H2987" i="1"/>
  <c r="K2986" i="1"/>
  <c r="H2986" i="1"/>
  <c r="K2985" i="1"/>
  <c r="H2985" i="1"/>
  <c r="K2984" i="1"/>
  <c r="H2984" i="1"/>
  <c r="K2983" i="1"/>
  <c r="H2983" i="1"/>
  <c r="K2982" i="1"/>
  <c r="H2982" i="1"/>
  <c r="K2981" i="1"/>
  <c r="H2981" i="1"/>
  <c r="K2980" i="1"/>
  <c r="H2980" i="1"/>
  <c r="K2979" i="1"/>
  <c r="H2979" i="1"/>
  <c r="K2978" i="1"/>
  <c r="H2978" i="1"/>
  <c r="K2977" i="1"/>
  <c r="H2977" i="1"/>
  <c r="K2976" i="1"/>
  <c r="H2976" i="1"/>
  <c r="K2975" i="1"/>
  <c r="H2975" i="1"/>
  <c r="K2974" i="1"/>
  <c r="H2974" i="1"/>
  <c r="K2973" i="1"/>
  <c r="H2973" i="1"/>
  <c r="K2972" i="1"/>
  <c r="H2972" i="1"/>
  <c r="K2971" i="1"/>
  <c r="H2971" i="1"/>
  <c r="K2970" i="1"/>
  <c r="H2970" i="1"/>
  <c r="K2969" i="1"/>
  <c r="H2969" i="1"/>
  <c r="K2968" i="1"/>
  <c r="H2968" i="1"/>
  <c r="K2967" i="1"/>
  <c r="H2967" i="1"/>
  <c r="K2966" i="1"/>
  <c r="H2966" i="1"/>
  <c r="K2965" i="1"/>
  <c r="H2965" i="1"/>
  <c r="K2964" i="1"/>
  <c r="H2964" i="1"/>
  <c r="K2963" i="1"/>
  <c r="H2963" i="1"/>
  <c r="K2962" i="1"/>
  <c r="H2962" i="1"/>
  <c r="K2961" i="1"/>
  <c r="H2961" i="1"/>
  <c r="K2960" i="1"/>
  <c r="H2960" i="1"/>
  <c r="K2959" i="1"/>
  <c r="H2959" i="1"/>
  <c r="K2958" i="1"/>
  <c r="H2958" i="1"/>
  <c r="K2957" i="1"/>
  <c r="H2957" i="1"/>
  <c r="K2956" i="1"/>
  <c r="H2956" i="1"/>
  <c r="K2955" i="1"/>
  <c r="H2955" i="1"/>
  <c r="K2954" i="1"/>
  <c r="H2954" i="1"/>
  <c r="K2953" i="1"/>
  <c r="H2953" i="1"/>
  <c r="K2952" i="1"/>
  <c r="H2952" i="1"/>
  <c r="K2951" i="1"/>
  <c r="H2951" i="1"/>
  <c r="K2950" i="1"/>
  <c r="H2950" i="1"/>
  <c r="K2949" i="1"/>
  <c r="H2949" i="1"/>
  <c r="K2948" i="1"/>
  <c r="H2948" i="1"/>
  <c r="K2947" i="1"/>
  <c r="H2947" i="1"/>
  <c r="K2946" i="1"/>
  <c r="H2946" i="1"/>
  <c r="K2945" i="1"/>
  <c r="H2945" i="1"/>
  <c r="K2944" i="1"/>
  <c r="H2944" i="1"/>
  <c r="K2943" i="1"/>
  <c r="H2943" i="1"/>
  <c r="K2942" i="1"/>
  <c r="H2942" i="1"/>
  <c r="K2941" i="1"/>
  <c r="H2941" i="1"/>
  <c r="K2940" i="1"/>
  <c r="H2940" i="1"/>
  <c r="K2939" i="1"/>
  <c r="H2939" i="1"/>
  <c r="K2938" i="1"/>
  <c r="H2938" i="1"/>
  <c r="K2937" i="1"/>
  <c r="H2937" i="1"/>
  <c r="K2936" i="1"/>
  <c r="H2936" i="1"/>
  <c r="K2935" i="1"/>
  <c r="H2935" i="1"/>
  <c r="K2934" i="1"/>
  <c r="H2934" i="1"/>
  <c r="K2933" i="1"/>
  <c r="H2933" i="1"/>
  <c r="K2932" i="1"/>
  <c r="H2932" i="1"/>
  <c r="K2931" i="1"/>
  <c r="H2931" i="1"/>
  <c r="K2930" i="1"/>
  <c r="H2930" i="1"/>
  <c r="K2929" i="1"/>
  <c r="H2929" i="1"/>
  <c r="K2928" i="1"/>
  <c r="H2928" i="1"/>
  <c r="K2927" i="1"/>
  <c r="H2927" i="1"/>
  <c r="K2926" i="1"/>
  <c r="H2926" i="1"/>
  <c r="K2925" i="1"/>
  <c r="H2925" i="1"/>
  <c r="K2924" i="1"/>
  <c r="H2924" i="1"/>
  <c r="K2923" i="1"/>
  <c r="H2923" i="1"/>
  <c r="K2922" i="1"/>
  <c r="H2922" i="1"/>
  <c r="K2921" i="1"/>
  <c r="H2921" i="1"/>
  <c r="K2920" i="1"/>
  <c r="H2920" i="1"/>
  <c r="K2919" i="1"/>
  <c r="H2919" i="1"/>
  <c r="K2918" i="1"/>
  <c r="H2918" i="1"/>
  <c r="K2917" i="1"/>
  <c r="H2917" i="1"/>
  <c r="K2916" i="1"/>
  <c r="H2916" i="1"/>
  <c r="K2915" i="1"/>
  <c r="H2915" i="1"/>
  <c r="K2914" i="1"/>
  <c r="H2914" i="1"/>
  <c r="K2913" i="1"/>
  <c r="H2913" i="1"/>
  <c r="K2912" i="1"/>
  <c r="H2912" i="1"/>
  <c r="K2911" i="1"/>
  <c r="H2911" i="1"/>
  <c r="K2910" i="1"/>
  <c r="H2910" i="1"/>
  <c r="K2909" i="1"/>
  <c r="H2909" i="1"/>
  <c r="K2908" i="1"/>
  <c r="H2908" i="1"/>
  <c r="K2907" i="1"/>
  <c r="H2907" i="1"/>
  <c r="K2906" i="1"/>
  <c r="H2906" i="1"/>
  <c r="K2905" i="1"/>
  <c r="H2905" i="1"/>
  <c r="K2904" i="1"/>
  <c r="H2904" i="1"/>
  <c r="K2903" i="1"/>
  <c r="H2903" i="1"/>
  <c r="K2902" i="1"/>
  <c r="H2902" i="1"/>
  <c r="K2901" i="1"/>
  <c r="H2901" i="1"/>
  <c r="K2900" i="1"/>
  <c r="H2900" i="1"/>
  <c r="K2899" i="1"/>
  <c r="H2899" i="1"/>
  <c r="K2898" i="1"/>
  <c r="H2898" i="1"/>
  <c r="K2897" i="1"/>
  <c r="H2897" i="1"/>
  <c r="K2896" i="1"/>
  <c r="H2896" i="1"/>
  <c r="K2895" i="1"/>
  <c r="H2895" i="1"/>
  <c r="K2894" i="1"/>
  <c r="H2894" i="1"/>
  <c r="K2893" i="1"/>
  <c r="H2893" i="1"/>
  <c r="K2892" i="1"/>
  <c r="H2892" i="1"/>
  <c r="K2891" i="1"/>
  <c r="H2891" i="1"/>
  <c r="K2890" i="1"/>
  <c r="H2890" i="1"/>
  <c r="K2889" i="1"/>
  <c r="H2889" i="1"/>
  <c r="K2888" i="1"/>
  <c r="H2888" i="1"/>
  <c r="K2887" i="1"/>
  <c r="H2887" i="1"/>
  <c r="K2886" i="1"/>
  <c r="H2886" i="1"/>
  <c r="K2885" i="1"/>
  <c r="H2885" i="1"/>
  <c r="K2884" i="1"/>
  <c r="H2884" i="1"/>
  <c r="K2883" i="1"/>
  <c r="H2883" i="1"/>
  <c r="K2882" i="1"/>
  <c r="H2882" i="1"/>
  <c r="K2881" i="1"/>
  <c r="H2881" i="1"/>
  <c r="K2880" i="1"/>
  <c r="H2880" i="1"/>
  <c r="K2879" i="1"/>
  <c r="H2879" i="1"/>
  <c r="K2878" i="1"/>
  <c r="H2878" i="1"/>
  <c r="K2877" i="1"/>
  <c r="H2877" i="1"/>
  <c r="K2876" i="1"/>
  <c r="H2876" i="1"/>
  <c r="K2875" i="1"/>
  <c r="H2875" i="1"/>
  <c r="K2874" i="1"/>
  <c r="H2874" i="1"/>
  <c r="K2873" i="1"/>
  <c r="H2873" i="1"/>
  <c r="K2872" i="1"/>
  <c r="H2872" i="1"/>
  <c r="K2871" i="1"/>
  <c r="H2871" i="1"/>
  <c r="K2870" i="1"/>
  <c r="H2870" i="1"/>
  <c r="K2869" i="1"/>
  <c r="H2869" i="1"/>
  <c r="K2868" i="1"/>
  <c r="H2868" i="1"/>
  <c r="K2867" i="1"/>
  <c r="H2867" i="1"/>
  <c r="K2866" i="1"/>
  <c r="H2866" i="1"/>
  <c r="K2865" i="1"/>
  <c r="H2865" i="1"/>
  <c r="K2864" i="1"/>
  <c r="H2864" i="1"/>
  <c r="K2863" i="1"/>
  <c r="H2863" i="1"/>
  <c r="K2862" i="1"/>
  <c r="H2862" i="1"/>
  <c r="K2861" i="1"/>
  <c r="H2861" i="1"/>
  <c r="K2860" i="1"/>
  <c r="H2860" i="1"/>
  <c r="K2859" i="1"/>
  <c r="H2859" i="1"/>
  <c r="K2858" i="1"/>
  <c r="H2858" i="1"/>
  <c r="K2857" i="1"/>
  <c r="H2857" i="1"/>
  <c r="K2856" i="1"/>
  <c r="H2856" i="1"/>
  <c r="K2855" i="1"/>
  <c r="H2855" i="1"/>
  <c r="K2854" i="1"/>
  <c r="H2854" i="1"/>
  <c r="K2853" i="1"/>
  <c r="H2853" i="1"/>
  <c r="K2852" i="1"/>
  <c r="H2852" i="1"/>
  <c r="K2851" i="1"/>
  <c r="H2851" i="1"/>
  <c r="K2850" i="1"/>
  <c r="H2850" i="1"/>
  <c r="K2849" i="1"/>
  <c r="H2849" i="1"/>
  <c r="K2848" i="1"/>
  <c r="H2848" i="1"/>
  <c r="K2847" i="1"/>
  <c r="H2847" i="1"/>
  <c r="K2846" i="1"/>
  <c r="H2846" i="1"/>
  <c r="K2845" i="1"/>
  <c r="H2845" i="1"/>
  <c r="K2844" i="1"/>
  <c r="H2844" i="1"/>
  <c r="K2843" i="1"/>
  <c r="H2843" i="1"/>
  <c r="K2842" i="1"/>
  <c r="H2842" i="1"/>
  <c r="K2841" i="1"/>
  <c r="H2841" i="1"/>
  <c r="K2840" i="1"/>
  <c r="H2840" i="1"/>
  <c r="K2839" i="1"/>
  <c r="H2839" i="1"/>
  <c r="K2838" i="1"/>
  <c r="H2838" i="1"/>
  <c r="K2837" i="1"/>
  <c r="H2837" i="1"/>
  <c r="K2836" i="1"/>
  <c r="H2836" i="1"/>
  <c r="K2835" i="1"/>
  <c r="H2835" i="1"/>
  <c r="K2834" i="1"/>
  <c r="H2834" i="1"/>
  <c r="K2833" i="1"/>
  <c r="H2833" i="1"/>
  <c r="K2832" i="1"/>
  <c r="H2832" i="1"/>
  <c r="K2831" i="1"/>
  <c r="H2831" i="1"/>
  <c r="K2830" i="1"/>
  <c r="H2830" i="1"/>
  <c r="K2829" i="1"/>
  <c r="H2829" i="1"/>
  <c r="K2828" i="1"/>
  <c r="H2828" i="1"/>
  <c r="K2827" i="1"/>
  <c r="H2827" i="1"/>
  <c r="K2826" i="1"/>
  <c r="H2826" i="1"/>
  <c r="K2825" i="1"/>
  <c r="H2825" i="1"/>
  <c r="K2824" i="1"/>
  <c r="H2824" i="1"/>
  <c r="K2823" i="1"/>
  <c r="H2823" i="1"/>
  <c r="K2822" i="1"/>
  <c r="H2822" i="1"/>
  <c r="K2821" i="1"/>
  <c r="H2821" i="1"/>
  <c r="K2820" i="1"/>
  <c r="H2820" i="1"/>
  <c r="K2819" i="1"/>
  <c r="H2819" i="1"/>
  <c r="K2818" i="1"/>
  <c r="H2818" i="1"/>
  <c r="K2817" i="1"/>
  <c r="H2817" i="1"/>
  <c r="K2816" i="1"/>
  <c r="H2816" i="1"/>
  <c r="K2815" i="1"/>
  <c r="H2815" i="1"/>
  <c r="K2814" i="1"/>
  <c r="H2814" i="1"/>
  <c r="K2813" i="1"/>
  <c r="H2813" i="1"/>
  <c r="K2812" i="1"/>
  <c r="H2812" i="1"/>
  <c r="K2811" i="1"/>
  <c r="H2811" i="1"/>
  <c r="K2810" i="1"/>
  <c r="H2810" i="1"/>
  <c r="K2809" i="1"/>
  <c r="H2809" i="1"/>
  <c r="K2808" i="1"/>
  <c r="H2808" i="1"/>
  <c r="K2807" i="1"/>
  <c r="H2807" i="1"/>
  <c r="K2806" i="1"/>
  <c r="H2806" i="1"/>
  <c r="K2805" i="1"/>
  <c r="H2805" i="1"/>
  <c r="K2804" i="1"/>
  <c r="H2804" i="1"/>
  <c r="K2803" i="1"/>
  <c r="H2803" i="1"/>
  <c r="K2802" i="1"/>
  <c r="H2802" i="1"/>
  <c r="K2801" i="1"/>
  <c r="H2801" i="1"/>
  <c r="K2800" i="1"/>
  <c r="H2800" i="1"/>
  <c r="K2799" i="1"/>
  <c r="H2799" i="1"/>
  <c r="K2798" i="1"/>
  <c r="H2798" i="1"/>
  <c r="K2797" i="1"/>
  <c r="H2797" i="1"/>
  <c r="K2796" i="1"/>
  <c r="H2796" i="1"/>
  <c r="K2795" i="1"/>
  <c r="H2795" i="1"/>
  <c r="K2794" i="1"/>
  <c r="H2794" i="1"/>
  <c r="K2793" i="1"/>
  <c r="H2793" i="1"/>
  <c r="K2792" i="1"/>
  <c r="H2792" i="1"/>
  <c r="K2791" i="1"/>
  <c r="H2791" i="1"/>
  <c r="K2790" i="1"/>
  <c r="H2790" i="1"/>
  <c r="K2789" i="1"/>
  <c r="H2789" i="1"/>
  <c r="K2788" i="1"/>
  <c r="H2788" i="1"/>
  <c r="K2787" i="1"/>
  <c r="H2787" i="1"/>
  <c r="K2786" i="1"/>
  <c r="H2786" i="1"/>
  <c r="K2785" i="1"/>
  <c r="H2785" i="1"/>
  <c r="K2784" i="1"/>
  <c r="H2784" i="1"/>
  <c r="K2783" i="1"/>
  <c r="H2783" i="1"/>
  <c r="K2782" i="1"/>
  <c r="H2782" i="1"/>
  <c r="K2781" i="1"/>
  <c r="H2781" i="1"/>
  <c r="K2780" i="1"/>
  <c r="H2780" i="1"/>
  <c r="K2779" i="1"/>
  <c r="H2779" i="1"/>
  <c r="K2778" i="1"/>
  <c r="H2778" i="1"/>
  <c r="K2777" i="1"/>
  <c r="H2777" i="1"/>
  <c r="K2776" i="1"/>
  <c r="H2776" i="1"/>
  <c r="K2775" i="1"/>
  <c r="H2775" i="1"/>
  <c r="K2774" i="1"/>
  <c r="H2774" i="1"/>
  <c r="K2773" i="1"/>
  <c r="H2773" i="1"/>
  <c r="K2772" i="1"/>
  <c r="H2772" i="1"/>
  <c r="K2771" i="1"/>
  <c r="H2771" i="1"/>
  <c r="K2770" i="1"/>
  <c r="H2770" i="1"/>
  <c r="K2769" i="1"/>
  <c r="H2769" i="1"/>
  <c r="K2768" i="1"/>
  <c r="H2768" i="1"/>
  <c r="K2767" i="1"/>
  <c r="H2767" i="1"/>
  <c r="K2766" i="1"/>
  <c r="H2766" i="1"/>
  <c r="K2765" i="1"/>
  <c r="H2765" i="1"/>
  <c r="K2764" i="1"/>
  <c r="H2764" i="1"/>
  <c r="K2763" i="1"/>
  <c r="H2763" i="1"/>
  <c r="K2762" i="1"/>
  <c r="H2762" i="1"/>
  <c r="K2761" i="1"/>
  <c r="H2761" i="1"/>
  <c r="K2760" i="1"/>
  <c r="H2760" i="1"/>
  <c r="K2759" i="1"/>
  <c r="H2759" i="1"/>
  <c r="K2758" i="1"/>
  <c r="H2758" i="1"/>
  <c r="K2757" i="1"/>
  <c r="H2757" i="1"/>
  <c r="K2756" i="1"/>
  <c r="H2756" i="1"/>
  <c r="K2755" i="1"/>
  <c r="H2755" i="1"/>
  <c r="K2754" i="1"/>
  <c r="H2754" i="1"/>
  <c r="K2753" i="1"/>
  <c r="H2753" i="1"/>
  <c r="K2752" i="1"/>
  <c r="H2752" i="1"/>
  <c r="K2751" i="1"/>
  <c r="H2751" i="1"/>
  <c r="K2750" i="1"/>
  <c r="H2750" i="1"/>
  <c r="K2749" i="1"/>
  <c r="H2749" i="1"/>
  <c r="K2748" i="1"/>
  <c r="H2748" i="1"/>
  <c r="K2747" i="1"/>
  <c r="H2747" i="1"/>
  <c r="K2746" i="1"/>
  <c r="H2746" i="1"/>
  <c r="K2745" i="1"/>
  <c r="H2745" i="1"/>
  <c r="K2744" i="1"/>
  <c r="H2744" i="1"/>
  <c r="K2743" i="1"/>
  <c r="H2743" i="1"/>
  <c r="K2742" i="1"/>
  <c r="H2742" i="1"/>
  <c r="K2741" i="1"/>
  <c r="H2741" i="1"/>
  <c r="K2740" i="1"/>
  <c r="H2740" i="1"/>
  <c r="K2739" i="1"/>
  <c r="H2739" i="1"/>
  <c r="K2738" i="1"/>
  <c r="H2738" i="1"/>
  <c r="K2737" i="1"/>
  <c r="H2737" i="1"/>
  <c r="K2736" i="1"/>
  <c r="H2736" i="1"/>
  <c r="K2735" i="1"/>
  <c r="H2735" i="1"/>
  <c r="K2734" i="1"/>
  <c r="H2734" i="1"/>
  <c r="K2733" i="1"/>
  <c r="H2733" i="1"/>
  <c r="K2732" i="1"/>
  <c r="H2732" i="1"/>
  <c r="K2731" i="1"/>
  <c r="H2731" i="1"/>
  <c r="K2730" i="1"/>
  <c r="H2730" i="1"/>
  <c r="K2729" i="1"/>
  <c r="H2729" i="1"/>
  <c r="K2728" i="1"/>
  <c r="H2728" i="1"/>
  <c r="K2727" i="1"/>
  <c r="H2727" i="1"/>
  <c r="K2726" i="1"/>
  <c r="H2726" i="1"/>
  <c r="K2725" i="1"/>
  <c r="H2725" i="1"/>
  <c r="K2724" i="1"/>
  <c r="H2724" i="1"/>
  <c r="K2723" i="1"/>
  <c r="H2723" i="1"/>
  <c r="K2722" i="1"/>
  <c r="H2722" i="1"/>
  <c r="K2721" i="1"/>
  <c r="H2721" i="1"/>
  <c r="K2720" i="1"/>
  <c r="H2720" i="1"/>
  <c r="K2719" i="1"/>
  <c r="H2719" i="1"/>
  <c r="K2718" i="1"/>
  <c r="H2718" i="1"/>
  <c r="K2717" i="1"/>
  <c r="H2717" i="1"/>
  <c r="K2716" i="1"/>
  <c r="H2716" i="1"/>
  <c r="K2715" i="1"/>
  <c r="H2715" i="1"/>
  <c r="K2714" i="1"/>
  <c r="H2714" i="1"/>
  <c r="K2713" i="1"/>
  <c r="H2713" i="1"/>
  <c r="K2712" i="1"/>
  <c r="H2712" i="1"/>
  <c r="K2711" i="1"/>
  <c r="H2711" i="1"/>
  <c r="K2710" i="1"/>
  <c r="H2710" i="1"/>
  <c r="K2709" i="1"/>
  <c r="H2709" i="1"/>
  <c r="K2708" i="1"/>
  <c r="H2708" i="1"/>
  <c r="K2707" i="1"/>
  <c r="H2707" i="1"/>
  <c r="K2706" i="1"/>
  <c r="H2706" i="1"/>
  <c r="K2705" i="1"/>
  <c r="H2705" i="1"/>
  <c r="K2704" i="1"/>
  <c r="H2704" i="1"/>
  <c r="K2703" i="1"/>
  <c r="H2703" i="1"/>
  <c r="K2702" i="1"/>
  <c r="H2702" i="1"/>
  <c r="K2701" i="1"/>
  <c r="H2701" i="1"/>
  <c r="K2700" i="1"/>
  <c r="H2700" i="1"/>
  <c r="K2699" i="1"/>
  <c r="H2699" i="1"/>
  <c r="K2698" i="1"/>
  <c r="H2698" i="1"/>
  <c r="K2697" i="1"/>
  <c r="H2697" i="1"/>
  <c r="K2696" i="1"/>
  <c r="H2696" i="1"/>
  <c r="K2695" i="1"/>
  <c r="H2695" i="1"/>
  <c r="K2694" i="1"/>
  <c r="H2694" i="1"/>
  <c r="K2693" i="1"/>
  <c r="H2693" i="1"/>
  <c r="K2692" i="1"/>
  <c r="H2692" i="1"/>
  <c r="K2691" i="1"/>
  <c r="H2691" i="1"/>
  <c r="K2690" i="1"/>
  <c r="H2690" i="1"/>
  <c r="K2689" i="1"/>
  <c r="H2689" i="1"/>
  <c r="K2688" i="1"/>
  <c r="H2688" i="1"/>
  <c r="K2687" i="1"/>
  <c r="H2687" i="1"/>
  <c r="K2686" i="1"/>
  <c r="H2686" i="1"/>
  <c r="K2685" i="1"/>
  <c r="H2685" i="1"/>
  <c r="K2684" i="1"/>
  <c r="H2684" i="1"/>
  <c r="K2683" i="1"/>
  <c r="H2683" i="1"/>
  <c r="K2682" i="1"/>
  <c r="H2682" i="1"/>
  <c r="K2681" i="1"/>
  <c r="H2681" i="1"/>
  <c r="K2679" i="1"/>
  <c r="H2679" i="1"/>
  <c r="K2678" i="1"/>
  <c r="H2678" i="1"/>
  <c r="K2677" i="1"/>
  <c r="H2677" i="1"/>
  <c r="K2676" i="1"/>
  <c r="H2676" i="1"/>
  <c r="K2675" i="1"/>
  <c r="H2675" i="1"/>
  <c r="K2674" i="1"/>
  <c r="H2674" i="1"/>
  <c r="K2673" i="1"/>
  <c r="H2673" i="1"/>
  <c r="K2672" i="1"/>
  <c r="H2672" i="1"/>
  <c r="K2671" i="1"/>
  <c r="H2671" i="1"/>
  <c r="K2670" i="1"/>
  <c r="H2670" i="1"/>
  <c r="K2669" i="1"/>
  <c r="H2669" i="1"/>
  <c r="K2668" i="1"/>
  <c r="H2668" i="1"/>
  <c r="K2667" i="1"/>
  <c r="H2667" i="1"/>
  <c r="K2666" i="1"/>
  <c r="H2666" i="1"/>
  <c r="K2665" i="1"/>
  <c r="H2665" i="1"/>
  <c r="K2664" i="1"/>
  <c r="H2664" i="1"/>
  <c r="K2663" i="1"/>
  <c r="H2663" i="1"/>
  <c r="K2662" i="1"/>
  <c r="H2662" i="1"/>
  <c r="K2661" i="1"/>
  <c r="H2661" i="1"/>
  <c r="K2660" i="1"/>
  <c r="H2660" i="1"/>
  <c r="K2659" i="1"/>
  <c r="H2659" i="1"/>
  <c r="K2658" i="1"/>
  <c r="H2658" i="1"/>
  <c r="K2657" i="1"/>
  <c r="H2657" i="1"/>
  <c r="K2656" i="1"/>
  <c r="H2656" i="1"/>
  <c r="K2655" i="1"/>
  <c r="H2655" i="1"/>
  <c r="K2654" i="1"/>
  <c r="H2654" i="1"/>
  <c r="K2653" i="1"/>
  <c r="H2653" i="1"/>
  <c r="K2652" i="1"/>
  <c r="H2652" i="1"/>
  <c r="K2651" i="1"/>
  <c r="H2651" i="1"/>
  <c r="K2650" i="1"/>
  <c r="H2650" i="1"/>
  <c r="K2649" i="1"/>
  <c r="H2649" i="1"/>
  <c r="K2648" i="1"/>
  <c r="H2648" i="1"/>
  <c r="K2647" i="1"/>
  <c r="H2647" i="1"/>
  <c r="K2646" i="1"/>
  <c r="H2646" i="1"/>
  <c r="K2645" i="1"/>
  <c r="H2645" i="1"/>
  <c r="K2644" i="1"/>
  <c r="H2644" i="1"/>
  <c r="K2643" i="1"/>
  <c r="H2643" i="1"/>
  <c r="K2642" i="1"/>
  <c r="H2642" i="1"/>
  <c r="K2641" i="1"/>
  <c r="H2641" i="1"/>
  <c r="K2640" i="1"/>
  <c r="H2640" i="1"/>
  <c r="K2639" i="1"/>
  <c r="H2639" i="1"/>
  <c r="K2638" i="1"/>
  <c r="H2638" i="1"/>
  <c r="K2637" i="1"/>
  <c r="H2637" i="1"/>
  <c r="K2636" i="1"/>
  <c r="H2636" i="1"/>
  <c r="K2635" i="1"/>
  <c r="H2635" i="1"/>
  <c r="K2634" i="1"/>
  <c r="H2634" i="1"/>
  <c r="K2633" i="1"/>
  <c r="H2633" i="1"/>
  <c r="K2632" i="1"/>
  <c r="H2632" i="1"/>
  <c r="K2631" i="1"/>
  <c r="H2631" i="1"/>
  <c r="K2630" i="1"/>
  <c r="H2630" i="1"/>
  <c r="K2629" i="1"/>
  <c r="H2629" i="1"/>
  <c r="K2628" i="1"/>
  <c r="H2628" i="1"/>
  <c r="K2627" i="1"/>
  <c r="H2627" i="1"/>
  <c r="K2626" i="1"/>
  <c r="H2626" i="1"/>
  <c r="K2625" i="1"/>
  <c r="H2625" i="1"/>
  <c r="K2624" i="1"/>
  <c r="H2624" i="1"/>
  <c r="K2623" i="1"/>
  <c r="H2623" i="1"/>
  <c r="K2622" i="1"/>
  <c r="H2622" i="1"/>
  <c r="K2621" i="1"/>
  <c r="H2621" i="1"/>
  <c r="K2620" i="1"/>
  <c r="H2620" i="1"/>
  <c r="K2619" i="1"/>
  <c r="H2619" i="1"/>
  <c r="K2618" i="1"/>
  <c r="H2618" i="1"/>
  <c r="K2617" i="1"/>
  <c r="H2617" i="1"/>
  <c r="K2616" i="1"/>
  <c r="H2616" i="1"/>
  <c r="K2615" i="1"/>
  <c r="H2615" i="1"/>
  <c r="K2614" i="1"/>
  <c r="H2614" i="1"/>
  <c r="K2613" i="1"/>
  <c r="H2613" i="1"/>
  <c r="K2612" i="1"/>
  <c r="H2612" i="1"/>
  <c r="K2611" i="1"/>
  <c r="H2611" i="1"/>
  <c r="K2610" i="1"/>
  <c r="H2610" i="1"/>
  <c r="K2609" i="1"/>
  <c r="H2609" i="1"/>
  <c r="K2608" i="1"/>
  <c r="H2608" i="1"/>
  <c r="K2607" i="1"/>
  <c r="H2607" i="1"/>
  <c r="K2606" i="1"/>
  <c r="H2606" i="1"/>
  <c r="K2605" i="1"/>
  <c r="H2605" i="1"/>
  <c r="K2604" i="1"/>
  <c r="H2604" i="1"/>
  <c r="K2603" i="1"/>
  <c r="H2603" i="1"/>
  <c r="K2602" i="1"/>
  <c r="H2602" i="1"/>
  <c r="K2601" i="1"/>
  <c r="H2601" i="1"/>
  <c r="K2600" i="1"/>
  <c r="H2600" i="1"/>
  <c r="K2599" i="1"/>
  <c r="H2599" i="1"/>
  <c r="K2598" i="1"/>
  <c r="H2598" i="1"/>
  <c r="K2597" i="1"/>
  <c r="H2597" i="1"/>
  <c r="K2596" i="1"/>
  <c r="H2596" i="1"/>
  <c r="K2595" i="1"/>
  <c r="H2595" i="1"/>
  <c r="K2594" i="1"/>
  <c r="H2594" i="1"/>
  <c r="K2593" i="1"/>
  <c r="H2593" i="1"/>
  <c r="K2592" i="1"/>
  <c r="H2592" i="1"/>
  <c r="K2591" i="1"/>
  <c r="H2591" i="1"/>
  <c r="K2590" i="1"/>
  <c r="H2590" i="1"/>
  <c r="K2589" i="1"/>
  <c r="H2589" i="1"/>
  <c r="K2588" i="1"/>
  <c r="H2588" i="1"/>
  <c r="K2587" i="1"/>
  <c r="H2587" i="1"/>
  <c r="K2586" i="1"/>
  <c r="H2586" i="1"/>
  <c r="K2585" i="1"/>
  <c r="H2585" i="1"/>
  <c r="K2584" i="1"/>
  <c r="H2584" i="1"/>
  <c r="K2583" i="1"/>
  <c r="H2583" i="1"/>
  <c r="K2582" i="1"/>
  <c r="H2582" i="1"/>
  <c r="K2581" i="1"/>
  <c r="H2581" i="1"/>
  <c r="K2580" i="1"/>
  <c r="H2580" i="1"/>
  <c r="K2579" i="1"/>
  <c r="H2579" i="1"/>
  <c r="K2578" i="1"/>
  <c r="H2578" i="1"/>
  <c r="K2577" i="1"/>
  <c r="H2577" i="1"/>
  <c r="K2576" i="1"/>
  <c r="H2576" i="1"/>
  <c r="K2575" i="1"/>
  <c r="H2575" i="1"/>
  <c r="K2574" i="1"/>
  <c r="H2574" i="1"/>
  <c r="K2573" i="1"/>
  <c r="H2573" i="1"/>
  <c r="K2572" i="1"/>
  <c r="H2572" i="1"/>
  <c r="K2571" i="1"/>
  <c r="H2571" i="1"/>
  <c r="K2570" i="1"/>
  <c r="H2570" i="1"/>
  <c r="K2569" i="1"/>
  <c r="H2569" i="1"/>
  <c r="K2568" i="1"/>
  <c r="H2568" i="1"/>
  <c r="K2567" i="1"/>
  <c r="H2567" i="1"/>
  <c r="K2566" i="1"/>
  <c r="H2566" i="1"/>
  <c r="K2565" i="1"/>
  <c r="H2565" i="1"/>
  <c r="K2564" i="1"/>
  <c r="H2564" i="1"/>
  <c r="K2563" i="1"/>
  <c r="H2563" i="1"/>
  <c r="K2562" i="1"/>
  <c r="H2562" i="1"/>
  <c r="K2561" i="1"/>
  <c r="H2561" i="1"/>
  <c r="K2560" i="1"/>
  <c r="H2560" i="1"/>
  <c r="K2559" i="1"/>
  <c r="H2559" i="1"/>
  <c r="K2558" i="1"/>
  <c r="H2558" i="1"/>
  <c r="K2557" i="1"/>
  <c r="H2557" i="1"/>
  <c r="K2556" i="1"/>
  <c r="H2556" i="1"/>
  <c r="K2555" i="1"/>
  <c r="H2555" i="1"/>
  <c r="K2554" i="1"/>
  <c r="H2554" i="1"/>
  <c r="K2553" i="1"/>
  <c r="H2553" i="1"/>
  <c r="K2552" i="1"/>
  <c r="H2552" i="1"/>
  <c r="K2551" i="1"/>
  <c r="H2551" i="1"/>
  <c r="K2550" i="1"/>
  <c r="H2550" i="1"/>
  <c r="K2549" i="1"/>
  <c r="H2549" i="1"/>
  <c r="K2548" i="1"/>
  <c r="H2548" i="1"/>
  <c r="K2547" i="1"/>
  <c r="H2547" i="1"/>
  <c r="K2546" i="1"/>
  <c r="H2546" i="1"/>
  <c r="K2545" i="1"/>
  <c r="H2545" i="1"/>
  <c r="K2544" i="1"/>
  <c r="H2544" i="1"/>
  <c r="K2543" i="1"/>
  <c r="H2543" i="1"/>
  <c r="K2542" i="1"/>
  <c r="H2542" i="1"/>
  <c r="K2541" i="1"/>
  <c r="H2541" i="1"/>
  <c r="K2540" i="1"/>
  <c r="H2540" i="1"/>
  <c r="K2539" i="1"/>
  <c r="H2539" i="1"/>
  <c r="K2538" i="1"/>
  <c r="H2538" i="1"/>
  <c r="K2537" i="1"/>
  <c r="H2537" i="1"/>
  <c r="K2536" i="1"/>
  <c r="H2536" i="1"/>
  <c r="K2535" i="1"/>
  <c r="H2535" i="1"/>
  <c r="K2534" i="1"/>
  <c r="H2534" i="1"/>
  <c r="K2533" i="1"/>
  <c r="H2533" i="1"/>
  <c r="K2532" i="1"/>
  <c r="H2532" i="1"/>
  <c r="K2531" i="1"/>
  <c r="H2531" i="1"/>
  <c r="K2530" i="1"/>
  <c r="H2530" i="1"/>
  <c r="K2529" i="1"/>
  <c r="H2529" i="1"/>
  <c r="K2528" i="1"/>
  <c r="H2528" i="1"/>
  <c r="K2527" i="1"/>
  <c r="H2527" i="1"/>
  <c r="K2526" i="1"/>
  <c r="H2526" i="1"/>
  <c r="K2525" i="1"/>
  <c r="H2525" i="1"/>
  <c r="K2524" i="1"/>
  <c r="H2524" i="1"/>
  <c r="K2523" i="1"/>
  <c r="H2523" i="1"/>
  <c r="K2522" i="1"/>
  <c r="H2522" i="1"/>
  <c r="K2521" i="1"/>
  <c r="H2521" i="1"/>
  <c r="K2520" i="1"/>
  <c r="H2520" i="1"/>
  <c r="K2519" i="1"/>
  <c r="H2519" i="1"/>
  <c r="K2518" i="1"/>
  <c r="H2518" i="1"/>
  <c r="K2517" i="1"/>
  <c r="H2517" i="1"/>
  <c r="K2516" i="1"/>
  <c r="H2516" i="1"/>
  <c r="K2515" i="1"/>
  <c r="H2515" i="1"/>
  <c r="K2514" i="1"/>
  <c r="H2514" i="1"/>
  <c r="K2513" i="1"/>
  <c r="H2513" i="1"/>
  <c r="K2512" i="1"/>
  <c r="H2512" i="1"/>
  <c r="K2511" i="1"/>
  <c r="H2511" i="1"/>
  <c r="K2510" i="1"/>
  <c r="H2510" i="1"/>
  <c r="K2509" i="1"/>
  <c r="H2509" i="1"/>
  <c r="K2508" i="1"/>
  <c r="H2508" i="1"/>
  <c r="K2507" i="1"/>
  <c r="H2507" i="1"/>
  <c r="K2506" i="1"/>
  <c r="H2506" i="1"/>
  <c r="K2505" i="1"/>
  <c r="H2505" i="1"/>
  <c r="K2504" i="1"/>
  <c r="H2504" i="1"/>
  <c r="K2503" i="1"/>
  <c r="H2503" i="1"/>
  <c r="K2502" i="1"/>
  <c r="H2502" i="1"/>
  <c r="K2501" i="1"/>
  <c r="H2501" i="1"/>
  <c r="K2500" i="1"/>
  <c r="H2500" i="1"/>
  <c r="K2499" i="1"/>
  <c r="H2499" i="1"/>
  <c r="K2498" i="1"/>
  <c r="H2498" i="1"/>
  <c r="K2497" i="1"/>
  <c r="H2497" i="1"/>
  <c r="K2496" i="1"/>
  <c r="H2496" i="1"/>
  <c r="K2495" i="1"/>
  <c r="H2495" i="1"/>
  <c r="K2494" i="1"/>
  <c r="H2494" i="1"/>
  <c r="K2493" i="1"/>
  <c r="H2493" i="1"/>
  <c r="K2492" i="1"/>
  <c r="H2492" i="1"/>
  <c r="K2491" i="1"/>
  <c r="H2491" i="1"/>
  <c r="K2490" i="1"/>
  <c r="H2490" i="1"/>
  <c r="K2489" i="1"/>
  <c r="H2489" i="1"/>
  <c r="K2488" i="1"/>
  <c r="H2488" i="1"/>
  <c r="K2487" i="1"/>
  <c r="H2487" i="1"/>
  <c r="K2486" i="1"/>
  <c r="H2486" i="1"/>
  <c r="K2485" i="1"/>
  <c r="H2485" i="1"/>
  <c r="K2484" i="1"/>
  <c r="H2484" i="1"/>
  <c r="K2483" i="1"/>
  <c r="H2483" i="1"/>
  <c r="K2482" i="1"/>
  <c r="H2482" i="1"/>
  <c r="K2481" i="1"/>
  <c r="H2481" i="1"/>
  <c r="K2480" i="1"/>
  <c r="H2480" i="1"/>
  <c r="K2479" i="1"/>
  <c r="H2479" i="1"/>
  <c r="K2478" i="1"/>
  <c r="H2478" i="1"/>
  <c r="K2477" i="1"/>
  <c r="H2477" i="1"/>
  <c r="K2476" i="1"/>
  <c r="H2476" i="1"/>
  <c r="K2475" i="1"/>
  <c r="H2475" i="1"/>
  <c r="K2474" i="1"/>
  <c r="H2474" i="1"/>
  <c r="K2473" i="1"/>
  <c r="H2473" i="1"/>
  <c r="K2472" i="1"/>
  <c r="H2472" i="1"/>
  <c r="K2471" i="1"/>
  <c r="H2471" i="1"/>
  <c r="K2470" i="1"/>
  <c r="H2470" i="1"/>
  <c r="K2469" i="1"/>
  <c r="H2469" i="1"/>
  <c r="K2468" i="1"/>
  <c r="H2468" i="1"/>
  <c r="K2467" i="1"/>
  <c r="H2467" i="1"/>
  <c r="K2466" i="1"/>
  <c r="H2466" i="1"/>
  <c r="K2465" i="1"/>
  <c r="H2465" i="1"/>
  <c r="K2464" i="1"/>
  <c r="H2464" i="1"/>
  <c r="K2463" i="1"/>
  <c r="H2463" i="1"/>
  <c r="K2462" i="1"/>
  <c r="H2462" i="1"/>
  <c r="K2461" i="1"/>
  <c r="H2461" i="1"/>
  <c r="K2460" i="1"/>
  <c r="H2460" i="1"/>
  <c r="K2459" i="1"/>
  <c r="H2459" i="1"/>
  <c r="K2458" i="1"/>
  <c r="H2458" i="1"/>
  <c r="K2457" i="1"/>
  <c r="H2457" i="1"/>
  <c r="K2456" i="1"/>
  <c r="H2456" i="1"/>
  <c r="K2455" i="1"/>
  <c r="H2455" i="1"/>
  <c r="K2454" i="1"/>
  <c r="H2454" i="1"/>
  <c r="K2453" i="1"/>
  <c r="H2453" i="1"/>
  <c r="K2452" i="1"/>
  <c r="H2452" i="1"/>
  <c r="K2451" i="1"/>
  <c r="H2451" i="1"/>
  <c r="K2450" i="1"/>
  <c r="H2450" i="1"/>
  <c r="K2449" i="1"/>
  <c r="H2449" i="1"/>
  <c r="K2448" i="1"/>
  <c r="H2448" i="1"/>
  <c r="K2447" i="1"/>
  <c r="H2447" i="1"/>
  <c r="K2446" i="1"/>
  <c r="H2446" i="1"/>
  <c r="K2445" i="1"/>
  <c r="H2445" i="1"/>
  <c r="K2444" i="1"/>
  <c r="H2444" i="1"/>
  <c r="K2443" i="1"/>
  <c r="H2443" i="1"/>
  <c r="K2442" i="1"/>
  <c r="H2442" i="1"/>
  <c r="K2441" i="1"/>
  <c r="H2441" i="1"/>
  <c r="K2440" i="1"/>
  <c r="H2440" i="1"/>
  <c r="K2439" i="1"/>
  <c r="H2439" i="1"/>
  <c r="K2438" i="1"/>
  <c r="H2438" i="1"/>
  <c r="K2437" i="1"/>
  <c r="H2437" i="1"/>
  <c r="K2436" i="1"/>
  <c r="H2436" i="1"/>
  <c r="K2435" i="1"/>
  <c r="H2435" i="1"/>
  <c r="K2434" i="1"/>
  <c r="H2434" i="1"/>
  <c r="K2433" i="1"/>
  <c r="H2433" i="1"/>
  <c r="K2432" i="1"/>
  <c r="H2432" i="1"/>
  <c r="K2431" i="1"/>
  <c r="H2431" i="1"/>
  <c r="K2430" i="1"/>
  <c r="H2430" i="1"/>
  <c r="K2429" i="1"/>
  <c r="H2429" i="1"/>
  <c r="K2428" i="1"/>
  <c r="H2428" i="1"/>
  <c r="K2427" i="1"/>
  <c r="H2427" i="1"/>
  <c r="K2426" i="1"/>
  <c r="H2426" i="1"/>
  <c r="K2425" i="1"/>
  <c r="H2425" i="1"/>
  <c r="K2424" i="1"/>
  <c r="H2424" i="1"/>
  <c r="K2423" i="1"/>
  <c r="H2423" i="1"/>
  <c r="K2422" i="1"/>
  <c r="H2422" i="1"/>
  <c r="K2421" i="1"/>
  <c r="H2421" i="1"/>
  <c r="K2420" i="1"/>
  <c r="H2420" i="1"/>
  <c r="K2419" i="1"/>
  <c r="H2419" i="1"/>
  <c r="K2418" i="1"/>
  <c r="H2418" i="1"/>
  <c r="K2417" i="1"/>
  <c r="H2417" i="1"/>
  <c r="K2416" i="1"/>
  <c r="H2416" i="1"/>
  <c r="K2415" i="1"/>
  <c r="H2415" i="1"/>
  <c r="K2414" i="1"/>
  <c r="H2414" i="1"/>
  <c r="K2413" i="1"/>
  <c r="H2413" i="1"/>
  <c r="K2412" i="1"/>
  <c r="H2412" i="1"/>
  <c r="K2411" i="1"/>
  <c r="H2411" i="1"/>
  <c r="K2410" i="1"/>
  <c r="H2410" i="1"/>
  <c r="K2409" i="1"/>
  <c r="H2409" i="1"/>
  <c r="K2408" i="1"/>
  <c r="H2408" i="1"/>
  <c r="K2407" i="1"/>
  <c r="H2407" i="1"/>
  <c r="K2406" i="1"/>
  <c r="H2406" i="1"/>
  <c r="K2405" i="1"/>
  <c r="H2405" i="1"/>
  <c r="K2404" i="1"/>
  <c r="H2404" i="1"/>
  <c r="K2403" i="1"/>
  <c r="H2403" i="1"/>
  <c r="K2402" i="1"/>
  <c r="H2402" i="1"/>
  <c r="K2401" i="1"/>
  <c r="H2401" i="1"/>
  <c r="K2400" i="1"/>
  <c r="H2400" i="1"/>
  <c r="K2399" i="1"/>
  <c r="H2399" i="1"/>
  <c r="K2398" i="1"/>
  <c r="H2398" i="1"/>
  <c r="K2397" i="1"/>
  <c r="H2397" i="1"/>
  <c r="K2396" i="1"/>
  <c r="H2396" i="1"/>
  <c r="K2395" i="1"/>
  <c r="H2395" i="1"/>
  <c r="K2394" i="1"/>
  <c r="H2394" i="1"/>
  <c r="K2393" i="1"/>
  <c r="H2393" i="1"/>
  <c r="K2392" i="1"/>
  <c r="H2392" i="1"/>
  <c r="K2391" i="1"/>
  <c r="H2391" i="1"/>
  <c r="K2390" i="1"/>
  <c r="H2390" i="1"/>
  <c r="K2389" i="1"/>
  <c r="H2389" i="1"/>
  <c r="K2388" i="1"/>
  <c r="H2388" i="1"/>
  <c r="K2387" i="1"/>
  <c r="H2387" i="1"/>
  <c r="K2386" i="1"/>
  <c r="H2386" i="1"/>
  <c r="K2385" i="1"/>
  <c r="H2385" i="1"/>
  <c r="K2384" i="1"/>
  <c r="H2384" i="1"/>
  <c r="K2383" i="1"/>
  <c r="H2383" i="1"/>
  <c r="K2382" i="1"/>
  <c r="H2382" i="1"/>
  <c r="K2381" i="1"/>
  <c r="H2381" i="1"/>
  <c r="K2380" i="1"/>
  <c r="H2380" i="1"/>
  <c r="K2379" i="1"/>
  <c r="H2379" i="1"/>
  <c r="K2378" i="1"/>
  <c r="H2378" i="1"/>
  <c r="K2377" i="1"/>
  <c r="H2377" i="1"/>
  <c r="K2376" i="1"/>
  <c r="H2376" i="1"/>
  <c r="K2375" i="1"/>
  <c r="H2375" i="1"/>
  <c r="K2374" i="1"/>
  <c r="H2374" i="1"/>
  <c r="K2373" i="1"/>
  <c r="H2373" i="1"/>
  <c r="K2372" i="1"/>
  <c r="H2372" i="1"/>
  <c r="K2371" i="1"/>
  <c r="H2371" i="1"/>
  <c r="K2370" i="1"/>
  <c r="H2370" i="1"/>
  <c r="K2369" i="1"/>
  <c r="H2369" i="1"/>
  <c r="K2368" i="1"/>
  <c r="H2368" i="1"/>
  <c r="K2367" i="1"/>
  <c r="H2367" i="1"/>
  <c r="K2366" i="1"/>
  <c r="H2366" i="1"/>
  <c r="K2365" i="1"/>
  <c r="H2365" i="1"/>
  <c r="K2364" i="1"/>
  <c r="H2364" i="1"/>
  <c r="K2363" i="1"/>
  <c r="H2363" i="1"/>
  <c r="K2362" i="1"/>
  <c r="H2362" i="1"/>
  <c r="K2361" i="1"/>
  <c r="H2361" i="1"/>
  <c r="K2360" i="1"/>
  <c r="H2360" i="1"/>
  <c r="K2359" i="1"/>
  <c r="H2359" i="1"/>
  <c r="K2358" i="1"/>
  <c r="H2358" i="1"/>
  <c r="K2357" i="1"/>
  <c r="H2357" i="1"/>
  <c r="K2356" i="1"/>
  <c r="H2356" i="1"/>
  <c r="K2355" i="1"/>
  <c r="H2355" i="1"/>
  <c r="K2354" i="1"/>
  <c r="H2354" i="1"/>
  <c r="K2353" i="1"/>
  <c r="H2353" i="1"/>
  <c r="K2352" i="1"/>
  <c r="H2352" i="1"/>
  <c r="K2351" i="1"/>
  <c r="H2351" i="1"/>
  <c r="K2350" i="1"/>
  <c r="H2350" i="1"/>
  <c r="K2349" i="1"/>
  <c r="H2349" i="1"/>
  <c r="K2348" i="1"/>
  <c r="H2348" i="1"/>
  <c r="K2347" i="1"/>
  <c r="H2347" i="1"/>
  <c r="K2346" i="1"/>
  <c r="H2346" i="1"/>
  <c r="K2345" i="1"/>
  <c r="H2345" i="1"/>
  <c r="K2344" i="1"/>
  <c r="H2344" i="1"/>
  <c r="K2343" i="1"/>
  <c r="H2343" i="1"/>
  <c r="K2342" i="1"/>
  <c r="H2342" i="1"/>
  <c r="K2341" i="1"/>
  <c r="H2341" i="1"/>
  <c r="K2340" i="1"/>
  <c r="H2340" i="1"/>
  <c r="K2339" i="1"/>
  <c r="H2339" i="1"/>
  <c r="K2338" i="1"/>
  <c r="H2338" i="1"/>
  <c r="K2337" i="1"/>
  <c r="H2337" i="1"/>
  <c r="K2336" i="1"/>
  <c r="H2336" i="1"/>
  <c r="K2335" i="1"/>
  <c r="H2335" i="1"/>
  <c r="K2334" i="1"/>
  <c r="H2334" i="1"/>
  <c r="K2333" i="1"/>
  <c r="H2333" i="1"/>
  <c r="K2332" i="1"/>
  <c r="H2332" i="1"/>
  <c r="K2331" i="1"/>
  <c r="H2331" i="1"/>
  <c r="K2330" i="1"/>
  <c r="H2330" i="1"/>
  <c r="K2329" i="1"/>
  <c r="H2329" i="1"/>
  <c r="K2328" i="1"/>
  <c r="H2328" i="1"/>
  <c r="K2327" i="1"/>
  <c r="H2327" i="1"/>
  <c r="K2326" i="1"/>
  <c r="H2326" i="1"/>
  <c r="K2325" i="1"/>
  <c r="H2325" i="1"/>
  <c r="K2324" i="1"/>
  <c r="H2324" i="1"/>
  <c r="K2323" i="1"/>
  <c r="H2323" i="1"/>
  <c r="K2322" i="1"/>
  <c r="H2322" i="1"/>
  <c r="K2321" i="1"/>
  <c r="H2321" i="1"/>
  <c r="K2320" i="1"/>
  <c r="H2320" i="1"/>
  <c r="K2319" i="1"/>
  <c r="H2319" i="1"/>
  <c r="K2318" i="1"/>
  <c r="H2318" i="1"/>
  <c r="K2317" i="1"/>
  <c r="H2317" i="1"/>
  <c r="K2316" i="1"/>
  <c r="H2316" i="1"/>
  <c r="K2315" i="1"/>
  <c r="H2315" i="1"/>
  <c r="K2314" i="1"/>
  <c r="H2314" i="1"/>
  <c r="K2313" i="1"/>
  <c r="H2313" i="1"/>
  <c r="K2312" i="1"/>
  <c r="H2312" i="1"/>
  <c r="K2311" i="1"/>
  <c r="H2311" i="1"/>
  <c r="K2310" i="1"/>
  <c r="H2310" i="1"/>
  <c r="K2309" i="1"/>
  <c r="H2309" i="1"/>
  <c r="K2308" i="1"/>
  <c r="H2308" i="1"/>
  <c r="K2307" i="1"/>
  <c r="H2307" i="1"/>
  <c r="K2306" i="1"/>
  <c r="H2306" i="1"/>
  <c r="K2305" i="1"/>
  <c r="H2305" i="1"/>
  <c r="K2304" i="1"/>
  <c r="H2304" i="1"/>
  <c r="K2303" i="1"/>
  <c r="H2303" i="1"/>
  <c r="K2302" i="1"/>
  <c r="H2302" i="1"/>
  <c r="K2301" i="1"/>
  <c r="H2301" i="1"/>
  <c r="K2300" i="1"/>
  <c r="H2300" i="1"/>
  <c r="K2299" i="1"/>
  <c r="H2299" i="1"/>
  <c r="K2298" i="1"/>
  <c r="H2298" i="1"/>
  <c r="K2297" i="1"/>
  <c r="H2297" i="1"/>
  <c r="K2296" i="1"/>
  <c r="H2296" i="1"/>
  <c r="K2295" i="1"/>
  <c r="H2295" i="1"/>
  <c r="K2294" i="1"/>
  <c r="H2294" i="1"/>
  <c r="K2293" i="1"/>
  <c r="H2293" i="1"/>
  <c r="K2292" i="1"/>
  <c r="H2292" i="1"/>
  <c r="K2291" i="1"/>
  <c r="H2291" i="1"/>
  <c r="K2290" i="1"/>
  <c r="H2290" i="1"/>
  <c r="K2289" i="1"/>
  <c r="H2289" i="1"/>
  <c r="K2288" i="1"/>
  <c r="H2288" i="1"/>
  <c r="K2287" i="1"/>
  <c r="H2287" i="1"/>
  <c r="K2286" i="1"/>
  <c r="H2286" i="1"/>
  <c r="K2285" i="1"/>
  <c r="H2285" i="1"/>
  <c r="K2284" i="1"/>
  <c r="H2284" i="1"/>
  <c r="K2283" i="1"/>
  <c r="H2283" i="1"/>
  <c r="K2282" i="1"/>
  <c r="H2282" i="1"/>
  <c r="K2281" i="1"/>
  <c r="H2281" i="1"/>
  <c r="K2280" i="1"/>
  <c r="H2280" i="1"/>
  <c r="K2279" i="1"/>
  <c r="H2279" i="1"/>
  <c r="K2278" i="1"/>
  <c r="H2278" i="1"/>
  <c r="K2277" i="1"/>
  <c r="H2277" i="1"/>
  <c r="K2276" i="1"/>
  <c r="H2276" i="1"/>
  <c r="K2275" i="1"/>
  <c r="H2275" i="1"/>
  <c r="K2274" i="1"/>
  <c r="H2274" i="1"/>
  <c r="K2273" i="1"/>
  <c r="H2273" i="1"/>
  <c r="K2272" i="1"/>
  <c r="H2272" i="1"/>
  <c r="K2271" i="1"/>
  <c r="H2271" i="1"/>
  <c r="K2270" i="1"/>
  <c r="H2270" i="1"/>
  <c r="K2269" i="1"/>
  <c r="H2269" i="1"/>
  <c r="K2268" i="1"/>
  <c r="H2268" i="1"/>
  <c r="K2267" i="1"/>
  <c r="H2267" i="1"/>
  <c r="K2266" i="1"/>
  <c r="H2266" i="1"/>
  <c r="K2265" i="1"/>
  <c r="H2265" i="1"/>
  <c r="K2264" i="1"/>
  <c r="H2264" i="1"/>
  <c r="K2263" i="1"/>
  <c r="H2263" i="1"/>
  <c r="K2262" i="1"/>
  <c r="H2262" i="1"/>
  <c r="K2261" i="1"/>
  <c r="H2261" i="1"/>
  <c r="K2260" i="1"/>
  <c r="H2260" i="1"/>
  <c r="K2259" i="1"/>
  <c r="H2259" i="1"/>
  <c r="K2258" i="1"/>
  <c r="H2258" i="1"/>
  <c r="K2257" i="1"/>
  <c r="H2257" i="1"/>
  <c r="K2256" i="1"/>
  <c r="H2256" i="1"/>
  <c r="K2255" i="1"/>
  <c r="H2255" i="1"/>
  <c r="K2254" i="1"/>
  <c r="H2254" i="1"/>
  <c r="K2253" i="1"/>
  <c r="H2253" i="1"/>
  <c r="K2252" i="1"/>
  <c r="H2252" i="1"/>
  <c r="K2251" i="1"/>
  <c r="H2251" i="1"/>
  <c r="K2250" i="1"/>
  <c r="H2250" i="1"/>
  <c r="K2249" i="1"/>
  <c r="H2249" i="1"/>
  <c r="K2248" i="1"/>
  <c r="H2248" i="1"/>
  <c r="K2247" i="1"/>
  <c r="H2247" i="1"/>
  <c r="K2246" i="1"/>
  <c r="H2246" i="1"/>
  <c r="K2245" i="1"/>
  <c r="H2245" i="1"/>
  <c r="K2244" i="1"/>
  <c r="H2244" i="1"/>
  <c r="K2243" i="1"/>
  <c r="H2243" i="1"/>
  <c r="K2242" i="1"/>
  <c r="H2242" i="1"/>
  <c r="K2241" i="1"/>
  <c r="H2241" i="1"/>
  <c r="K2240" i="1"/>
  <c r="H2240" i="1"/>
  <c r="K2239" i="1"/>
  <c r="H2239" i="1"/>
  <c r="K2238" i="1"/>
  <c r="H2238" i="1"/>
  <c r="K2237" i="1"/>
  <c r="H2237" i="1"/>
  <c r="K2236" i="1"/>
  <c r="H2236" i="1"/>
  <c r="K2235" i="1"/>
  <c r="H2235" i="1"/>
  <c r="K2234" i="1"/>
  <c r="H2234" i="1"/>
  <c r="K2233" i="1"/>
  <c r="H2233" i="1"/>
  <c r="K2232" i="1"/>
  <c r="H2232" i="1"/>
  <c r="K2231" i="1"/>
  <c r="H2231" i="1"/>
  <c r="K2230" i="1"/>
  <c r="H2230" i="1"/>
  <c r="K2229" i="1"/>
  <c r="H2229" i="1"/>
  <c r="K2228" i="1"/>
  <c r="H2228" i="1"/>
  <c r="K2227" i="1"/>
  <c r="H2227" i="1"/>
  <c r="K2226" i="1"/>
  <c r="H2226" i="1"/>
  <c r="K2225" i="1"/>
  <c r="H2225" i="1"/>
  <c r="K2224" i="1"/>
  <c r="H2224" i="1"/>
  <c r="K2223" i="1"/>
  <c r="H2223" i="1"/>
  <c r="K2222" i="1"/>
  <c r="H2222" i="1"/>
  <c r="K2221" i="1"/>
  <c r="H2221" i="1"/>
  <c r="K2220" i="1"/>
  <c r="H2220" i="1"/>
  <c r="K2219" i="1"/>
  <c r="H2219" i="1"/>
  <c r="K2218" i="1"/>
  <c r="H2218" i="1"/>
  <c r="K2217" i="1"/>
  <c r="H2217" i="1"/>
  <c r="K2216" i="1"/>
  <c r="H2216" i="1"/>
  <c r="K2215" i="1"/>
  <c r="H2215" i="1"/>
  <c r="K2214" i="1"/>
  <c r="H2214" i="1"/>
  <c r="K2213" i="1"/>
  <c r="H2213" i="1"/>
  <c r="K2212" i="1"/>
  <c r="H2212" i="1"/>
  <c r="K2211" i="1"/>
  <c r="H2211" i="1"/>
  <c r="K2210" i="1"/>
  <c r="H2210" i="1"/>
  <c r="K2209" i="1"/>
  <c r="H2209" i="1"/>
  <c r="K2208" i="1"/>
  <c r="H2208" i="1"/>
  <c r="K2207" i="1"/>
  <c r="H2207" i="1"/>
  <c r="K2206" i="1"/>
  <c r="H2206" i="1"/>
  <c r="K2205" i="1"/>
  <c r="H2205" i="1"/>
  <c r="K2204" i="1"/>
  <c r="H2204" i="1"/>
  <c r="K2203" i="1"/>
  <c r="H2203" i="1"/>
  <c r="K2202" i="1"/>
  <c r="H2202" i="1"/>
  <c r="K2201" i="1"/>
  <c r="H2201" i="1"/>
  <c r="K2200" i="1"/>
  <c r="H2200" i="1"/>
  <c r="K2199" i="1"/>
  <c r="H2199" i="1"/>
  <c r="K2198" i="1"/>
  <c r="H2198" i="1"/>
  <c r="K2197" i="1"/>
  <c r="H2197" i="1"/>
  <c r="K2196" i="1"/>
  <c r="H2196" i="1"/>
  <c r="K2195" i="1"/>
  <c r="H2195" i="1"/>
  <c r="K2194" i="1"/>
  <c r="H2194" i="1"/>
  <c r="K2193" i="1"/>
  <c r="H2193" i="1"/>
  <c r="K2192" i="1"/>
  <c r="H2192" i="1"/>
  <c r="K2191" i="1"/>
  <c r="H2191" i="1"/>
  <c r="K2190" i="1"/>
  <c r="H2190" i="1"/>
  <c r="K2189" i="1"/>
  <c r="H2189" i="1"/>
  <c r="K2188" i="1"/>
  <c r="H2188" i="1"/>
  <c r="K2187" i="1"/>
  <c r="H2187" i="1"/>
  <c r="K2186" i="1"/>
  <c r="H2186" i="1"/>
  <c r="K2185" i="1"/>
  <c r="H2185" i="1"/>
  <c r="K2184" i="1"/>
  <c r="H2184" i="1"/>
  <c r="K2183" i="1"/>
  <c r="H2183" i="1"/>
  <c r="K2182" i="1"/>
  <c r="H2182" i="1"/>
  <c r="K2181" i="1"/>
  <c r="H2181" i="1"/>
  <c r="K2180" i="1"/>
  <c r="H2180" i="1"/>
  <c r="K2179" i="1"/>
  <c r="H2179" i="1"/>
  <c r="K2178" i="1"/>
  <c r="H2178" i="1"/>
  <c r="K2177" i="1"/>
  <c r="H2177" i="1"/>
  <c r="K2176" i="1"/>
  <c r="H2176" i="1"/>
  <c r="K2175" i="1"/>
  <c r="H2175" i="1"/>
  <c r="K2174" i="1"/>
  <c r="H2174" i="1"/>
  <c r="K2173" i="1"/>
  <c r="H2173" i="1"/>
  <c r="K2172" i="1"/>
  <c r="H2172" i="1"/>
  <c r="K2171" i="1"/>
  <c r="H2171" i="1"/>
  <c r="K2170" i="1"/>
  <c r="H2170" i="1"/>
  <c r="K2169" i="1"/>
  <c r="H2169" i="1"/>
  <c r="K2168" i="1"/>
  <c r="H2168" i="1"/>
  <c r="K2167" i="1"/>
  <c r="H2167" i="1"/>
  <c r="K2166" i="1"/>
  <c r="H2166" i="1"/>
  <c r="K2165" i="1"/>
  <c r="H2165" i="1"/>
  <c r="K2164" i="1"/>
  <c r="H2164" i="1"/>
  <c r="K2163" i="1"/>
  <c r="H2163" i="1"/>
  <c r="K2162" i="1"/>
  <c r="H2162" i="1"/>
  <c r="K2161" i="1"/>
  <c r="H2161" i="1"/>
  <c r="K2160" i="1"/>
  <c r="H2160" i="1"/>
  <c r="K2159" i="1"/>
  <c r="H2159" i="1"/>
  <c r="K2158" i="1"/>
  <c r="H2158" i="1"/>
  <c r="K2157" i="1"/>
  <c r="H2157" i="1"/>
  <c r="K2156" i="1"/>
  <c r="H2156" i="1"/>
  <c r="K2155" i="1"/>
  <c r="H2155" i="1"/>
  <c r="K2154" i="1"/>
  <c r="H2154" i="1"/>
  <c r="K2153" i="1"/>
  <c r="H2153" i="1"/>
  <c r="K2152" i="1"/>
  <c r="H2152" i="1"/>
  <c r="K2151" i="1"/>
  <c r="H2151" i="1"/>
  <c r="K2150" i="1"/>
  <c r="H2150" i="1"/>
  <c r="K2149" i="1"/>
  <c r="H2149" i="1"/>
  <c r="K2148" i="1"/>
  <c r="H2148" i="1"/>
  <c r="K2147" i="1"/>
  <c r="H2147" i="1"/>
  <c r="K2146" i="1"/>
  <c r="H2146" i="1"/>
  <c r="K2145" i="1"/>
  <c r="H2145" i="1"/>
  <c r="K2144" i="1"/>
  <c r="H2144" i="1"/>
  <c r="K2143" i="1"/>
  <c r="H2143" i="1"/>
  <c r="K2142" i="1"/>
  <c r="H2142" i="1"/>
  <c r="K2141" i="1"/>
  <c r="H2141" i="1"/>
  <c r="K2140" i="1"/>
  <c r="H2140" i="1"/>
  <c r="K2139" i="1"/>
  <c r="H2139" i="1"/>
  <c r="K2138" i="1"/>
  <c r="H2138" i="1"/>
  <c r="K2137" i="1"/>
  <c r="H2137" i="1"/>
  <c r="K2136" i="1"/>
  <c r="H2136" i="1"/>
  <c r="K2135" i="1"/>
  <c r="H2135" i="1"/>
  <c r="K2134" i="1"/>
  <c r="H2134" i="1"/>
  <c r="K2133" i="1"/>
  <c r="H2133" i="1"/>
  <c r="K2132" i="1"/>
  <c r="H2132" i="1"/>
  <c r="K2131" i="1"/>
  <c r="H2131" i="1"/>
  <c r="K2130" i="1"/>
  <c r="H2130" i="1"/>
  <c r="K2129" i="1"/>
  <c r="H2129" i="1"/>
  <c r="K2128" i="1"/>
  <c r="H2128" i="1"/>
  <c r="K2127" i="1"/>
  <c r="H2127" i="1"/>
  <c r="K2126" i="1"/>
  <c r="H2126" i="1"/>
  <c r="K2125" i="1"/>
  <c r="H2125" i="1"/>
  <c r="K2124" i="1"/>
  <c r="H2124" i="1"/>
  <c r="K2123" i="1"/>
  <c r="H2123" i="1"/>
  <c r="K2122" i="1"/>
  <c r="H2122" i="1"/>
  <c r="K2121" i="1"/>
  <c r="H2121" i="1"/>
  <c r="K2120" i="1"/>
  <c r="H2120" i="1"/>
  <c r="K2119" i="1"/>
  <c r="H2119" i="1"/>
  <c r="K2118" i="1"/>
  <c r="H2118" i="1"/>
  <c r="K2117" i="1"/>
  <c r="H2117" i="1"/>
  <c r="K2116" i="1"/>
  <c r="H2116" i="1"/>
  <c r="K2115" i="1"/>
  <c r="H2115" i="1"/>
  <c r="K2114" i="1"/>
  <c r="H2114" i="1"/>
  <c r="K2113" i="1"/>
  <c r="H2113" i="1"/>
  <c r="K2112" i="1"/>
  <c r="H2112" i="1"/>
  <c r="K2111" i="1"/>
  <c r="H2111" i="1"/>
  <c r="K2110" i="1"/>
  <c r="H2110" i="1"/>
  <c r="K2109" i="1"/>
  <c r="H2109" i="1"/>
  <c r="K2108" i="1"/>
  <c r="H2108" i="1"/>
  <c r="K2107" i="1"/>
  <c r="H2107" i="1"/>
  <c r="K2106" i="1"/>
  <c r="H2106" i="1"/>
  <c r="K2105" i="1"/>
  <c r="H2105" i="1"/>
  <c r="K2104" i="1"/>
  <c r="H2104" i="1"/>
  <c r="K2103" i="1"/>
  <c r="H2103" i="1"/>
  <c r="K2102" i="1"/>
  <c r="H2102" i="1"/>
  <c r="K2101" i="1"/>
  <c r="H2101" i="1"/>
  <c r="K2100" i="1"/>
  <c r="H2100" i="1"/>
  <c r="K2099" i="1"/>
  <c r="H2099" i="1"/>
  <c r="K2098" i="1"/>
  <c r="H2098" i="1"/>
  <c r="K2097" i="1"/>
  <c r="H2097" i="1"/>
  <c r="K2096" i="1"/>
  <c r="H2096" i="1"/>
  <c r="K2095" i="1"/>
  <c r="H2095" i="1"/>
  <c r="K2094" i="1"/>
  <c r="H2094" i="1"/>
  <c r="K2093" i="1"/>
  <c r="H2093" i="1"/>
  <c r="K2092" i="1"/>
  <c r="H2092" i="1"/>
  <c r="K2091" i="1"/>
  <c r="H2091" i="1"/>
  <c r="K2090" i="1"/>
  <c r="H2090" i="1"/>
  <c r="K2089" i="1"/>
  <c r="H2089" i="1"/>
  <c r="K2088" i="1"/>
  <c r="H2088" i="1"/>
  <c r="K2087" i="1"/>
  <c r="H2087" i="1"/>
  <c r="K2086" i="1"/>
  <c r="H2086" i="1"/>
  <c r="K2085" i="1"/>
  <c r="H2085" i="1"/>
  <c r="K2084" i="1"/>
  <c r="H2084" i="1"/>
  <c r="K2083" i="1"/>
  <c r="H2083" i="1"/>
  <c r="K2082" i="1"/>
  <c r="H2082" i="1"/>
  <c r="K2081" i="1"/>
  <c r="H2081" i="1"/>
  <c r="K2080" i="1"/>
  <c r="H2080" i="1"/>
  <c r="K2079" i="1"/>
  <c r="H2079" i="1"/>
  <c r="K2078" i="1"/>
  <c r="H2078" i="1"/>
  <c r="K2077" i="1"/>
  <c r="H2077" i="1"/>
  <c r="K2076" i="1"/>
  <c r="H2076" i="1"/>
  <c r="K2075" i="1"/>
  <c r="H2075" i="1"/>
  <c r="K2074" i="1"/>
  <c r="H2074" i="1"/>
  <c r="K2073" i="1"/>
  <c r="H2073" i="1"/>
  <c r="K2072" i="1"/>
  <c r="H2072" i="1"/>
  <c r="K2071" i="1"/>
  <c r="H2071" i="1"/>
  <c r="K2070" i="1"/>
  <c r="H2070" i="1"/>
  <c r="K2069" i="1"/>
  <c r="H2069" i="1"/>
  <c r="K2068" i="1"/>
  <c r="H2068" i="1"/>
  <c r="K2067" i="1"/>
  <c r="H2067" i="1"/>
  <c r="K2066" i="1"/>
  <c r="H2066" i="1"/>
  <c r="K2065" i="1"/>
  <c r="H2065" i="1"/>
  <c r="K2064" i="1"/>
  <c r="H2064" i="1"/>
  <c r="K2063" i="1"/>
  <c r="H2063" i="1"/>
  <c r="K2062" i="1"/>
  <c r="H2062" i="1"/>
  <c r="K2061" i="1"/>
  <c r="H2061" i="1"/>
  <c r="K2060" i="1"/>
  <c r="H2060" i="1"/>
  <c r="K2059" i="1"/>
  <c r="H2059" i="1"/>
  <c r="K2058" i="1"/>
  <c r="H2058" i="1"/>
  <c r="K2057" i="1"/>
  <c r="H2057" i="1"/>
  <c r="K2056" i="1"/>
  <c r="H2056" i="1"/>
  <c r="K2055" i="1"/>
  <c r="H2055" i="1"/>
  <c r="K2054" i="1"/>
  <c r="H2054" i="1"/>
  <c r="K2053" i="1"/>
  <c r="H2053" i="1"/>
  <c r="K2052" i="1"/>
  <c r="H2052" i="1"/>
  <c r="K2051" i="1"/>
  <c r="H2051" i="1"/>
  <c r="K2050" i="1"/>
  <c r="H2050" i="1"/>
  <c r="K2049" i="1"/>
  <c r="H2049" i="1"/>
  <c r="K2048" i="1"/>
  <c r="H2048" i="1"/>
  <c r="K2047" i="1"/>
  <c r="H2047" i="1"/>
  <c r="K2046" i="1"/>
  <c r="H2046" i="1"/>
  <c r="K2045" i="1"/>
  <c r="H2045" i="1"/>
  <c r="K2044" i="1"/>
  <c r="H2044" i="1"/>
  <c r="K2043" i="1"/>
  <c r="H2043" i="1"/>
  <c r="K2042" i="1"/>
  <c r="H2042" i="1"/>
  <c r="K2041" i="1"/>
  <c r="H2041" i="1"/>
  <c r="K2040" i="1"/>
  <c r="H2040" i="1"/>
  <c r="K2039" i="1"/>
  <c r="H2039" i="1"/>
  <c r="K2038" i="1"/>
  <c r="H2038" i="1"/>
  <c r="K2037" i="1"/>
  <c r="H2037" i="1"/>
  <c r="K2036" i="1"/>
  <c r="H2036" i="1"/>
  <c r="K2035" i="1"/>
  <c r="H2035" i="1"/>
  <c r="K2034" i="1"/>
  <c r="H2034" i="1"/>
  <c r="K2033" i="1"/>
  <c r="H2033" i="1"/>
  <c r="K2032" i="1"/>
  <c r="H2032" i="1"/>
  <c r="K2031" i="1"/>
  <c r="H2031" i="1"/>
  <c r="K2030" i="1"/>
  <c r="H2030" i="1"/>
  <c r="K2029" i="1"/>
  <c r="H2029" i="1"/>
  <c r="K2028" i="1"/>
  <c r="H2028" i="1"/>
  <c r="K2027" i="1"/>
  <c r="H2027" i="1"/>
  <c r="K2026" i="1"/>
  <c r="H2026" i="1"/>
  <c r="K2025" i="1"/>
  <c r="H2025" i="1"/>
  <c r="K2024" i="1"/>
  <c r="H2024" i="1"/>
  <c r="K2023" i="1"/>
  <c r="H2023" i="1"/>
  <c r="K2022" i="1"/>
  <c r="H2022" i="1"/>
  <c r="K2021" i="1"/>
  <c r="H2021" i="1"/>
  <c r="K2020" i="1"/>
  <c r="H2020" i="1"/>
  <c r="K2019" i="1"/>
  <c r="H2019" i="1"/>
  <c r="K2018" i="1"/>
  <c r="H2018" i="1"/>
  <c r="K2017" i="1"/>
  <c r="H2017" i="1"/>
  <c r="K2016" i="1"/>
  <c r="H2016" i="1"/>
  <c r="K2015" i="1"/>
  <c r="H2015" i="1"/>
  <c r="K2014" i="1"/>
  <c r="H2014" i="1"/>
  <c r="K2013" i="1"/>
  <c r="H2013" i="1"/>
  <c r="K2012" i="1"/>
  <c r="H2012" i="1"/>
  <c r="K2011" i="1"/>
  <c r="H2011" i="1"/>
  <c r="K2010" i="1"/>
  <c r="H2010" i="1"/>
  <c r="K2009" i="1"/>
  <c r="H2009" i="1"/>
  <c r="K2008" i="1"/>
  <c r="H2008" i="1"/>
  <c r="K2007" i="1"/>
  <c r="H2007" i="1"/>
  <c r="K2006" i="1"/>
  <c r="H2006" i="1"/>
  <c r="K2005" i="1"/>
  <c r="H2005" i="1"/>
  <c r="K2004" i="1"/>
  <c r="H2004" i="1"/>
  <c r="K2003" i="1"/>
  <c r="H2003" i="1"/>
  <c r="K2002" i="1"/>
  <c r="H2002" i="1"/>
  <c r="K2001" i="1"/>
  <c r="H2001" i="1"/>
  <c r="K2000" i="1"/>
  <c r="H2000" i="1"/>
  <c r="K1999" i="1"/>
  <c r="H1999" i="1"/>
  <c r="K1998" i="1"/>
  <c r="H1998" i="1"/>
  <c r="K1997" i="1"/>
  <c r="H1997" i="1"/>
  <c r="K1996" i="1"/>
  <c r="H1996" i="1"/>
  <c r="K1995" i="1"/>
  <c r="H1995" i="1"/>
  <c r="K1994" i="1"/>
  <c r="H1994" i="1"/>
  <c r="K1993" i="1"/>
  <c r="H1993" i="1"/>
  <c r="K1992" i="1"/>
  <c r="H1992" i="1"/>
  <c r="K1991" i="1"/>
  <c r="H1991" i="1"/>
  <c r="K1990" i="1"/>
  <c r="H1990" i="1"/>
  <c r="K1989" i="1"/>
  <c r="H1989" i="1"/>
  <c r="K1988" i="1"/>
  <c r="H1988" i="1"/>
  <c r="K1987" i="1"/>
  <c r="H1987" i="1"/>
  <c r="K1986" i="1"/>
  <c r="H1986" i="1"/>
  <c r="K1985" i="1"/>
  <c r="H1985" i="1"/>
  <c r="K1984" i="1"/>
  <c r="H1984" i="1"/>
  <c r="K1983" i="1"/>
  <c r="H1983" i="1"/>
  <c r="K1982" i="1"/>
  <c r="H1982" i="1"/>
  <c r="K1981" i="1"/>
  <c r="H1981" i="1"/>
  <c r="K1980" i="1"/>
  <c r="H1980" i="1"/>
  <c r="K1979" i="1"/>
  <c r="H1979" i="1"/>
  <c r="K1978" i="1"/>
  <c r="H1978" i="1"/>
  <c r="K1977" i="1"/>
  <c r="H1977" i="1"/>
  <c r="K1976" i="1"/>
  <c r="H1976" i="1"/>
  <c r="K1975" i="1"/>
  <c r="H1975" i="1"/>
  <c r="K1974" i="1"/>
  <c r="H1974" i="1"/>
  <c r="K1973" i="1"/>
  <c r="H1973" i="1"/>
  <c r="C1973" i="1"/>
  <c r="K1972" i="1"/>
  <c r="H1972" i="1"/>
  <c r="K1971" i="1"/>
  <c r="H1971" i="1"/>
  <c r="K1970" i="1"/>
  <c r="H1970" i="1"/>
  <c r="K1969" i="1"/>
  <c r="H1969" i="1"/>
  <c r="K1968" i="1"/>
  <c r="H1968" i="1"/>
  <c r="K1967" i="1"/>
  <c r="H1967" i="1"/>
  <c r="K1966" i="1"/>
  <c r="H1966" i="1"/>
  <c r="K1965" i="1"/>
  <c r="H1965" i="1"/>
  <c r="K1964" i="1"/>
  <c r="H1964" i="1"/>
  <c r="K1963" i="1"/>
  <c r="H1963" i="1"/>
  <c r="K1962" i="1"/>
  <c r="H1962" i="1"/>
  <c r="K1961" i="1"/>
  <c r="H1961" i="1"/>
  <c r="K1960" i="1"/>
  <c r="H1960" i="1"/>
  <c r="K1959" i="1"/>
  <c r="H1959" i="1"/>
  <c r="K1958" i="1"/>
  <c r="H1958" i="1"/>
  <c r="K1957" i="1"/>
  <c r="H1957" i="1"/>
  <c r="K1956" i="1"/>
  <c r="H1956" i="1"/>
  <c r="K1955" i="1"/>
  <c r="H1955" i="1"/>
  <c r="K1954" i="1"/>
  <c r="H1954" i="1"/>
  <c r="K1953" i="1"/>
  <c r="H1953" i="1"/>
  <c r="K1952" i="1"/>
  <c r="H1952" i="1"/>
  <c r="K1951" i="1"/>
  <c r="H1951" i="1"/>
  <c r="K1950" i="1"/>
  <c r="H1950" i="1"/>
  <c r="K1949" i="1"/>
  <c r="H1949" i="1"/>
  <c r="K1948" i="1"/>
  <c r="H1948" i="1"/>
  <c r="K1947" i="1"/>
  <c r="H1947" i="1"/>
  <c r="K1946" i="1"/>
  <c r="H1946" i="1"/>
  <c r="K1945" i="1"/>
  <c r="H1945" i="1"/>
  <c r="K1944" i="1"/>
  <c r="H1944" i="1"/>
  <c r="K1943" i="1"/>
  <c r="H1943" i="1"/>
  <c r="K1942" i="1"/>
  <c r="H1942" i="1"/>
  <c r="K1941" i="1"/>
  <c r="H1941" i="1"/>
  <c r="K1940" i="1"/>
  <c r="H1940" i="1"/>
  <c r="K1939" i="1"/>
  <c r="H1939" i="1"/>
  <c r="K1938" i="1"/>
  <c r="H1938" i="1"/>
  <c r="K1937" i="1"/>
  <c r="H1937" i="1"/>
  <c r="K1936" i="1"/>
  <c r="H1936" i="1"/>
  <c r="K1935" i="1"/>
  <c r="H1935" i="1"/>
  <c r="K1934" i="1"/>
  <c r="H1934" i="1"/>
  <c r="K1933" i="1"/>
  <c r="H1933" i="1"/>
  <c r="K1932" i="1"/>
  <c r="H1932" i="1"/>
  <c r="K1931" i="1"/>
  <c r="H1931" i="1"/>
  <c r="K1930" i="1"/>
  <c r="H1930" i="1"/>
  <c r="K1929" i="1"/>
  <c r="H1929" i="1"/>
  <c r="K1928" i="1"/>
  <c r="H1928" i="1"/>
  <c r="K1927" i="1"/>
  <c r="H1927" i="1"/>
  <c r="K1926" i="1"/>
  <c r="H1926" i="1"/>
  <c r="K1925" i="1"/>
  <c r="H1925" i="1"/>
  <c r="K1924" i="1"/>
  <c r="H1924" i="1"/>
  <c r="K1923" i="1"/>
  <c r="H1923" i="1"/>
  <c r="K1922" i="1"/>
  <c r="H1922" i="1"/>
  <c r="K1921" i="1"/>
  <c r="H1921" i="1"/>
  <c r="K1920" i="1"/>
  <c r="H1920" i="1"/>
  <c r="K1919" i="1"/>
  <c r="H1919" i="1"/>
  <c r="K1918" i="1"/>
  <c r="H1918" i="1"/>
  <c r="K1917" i="1"/>
  <c r="H1917" i="1"/>
  <c r="K1916" i="1"/>
  <c r="H1916" i="1"/>
  <c r="K1915" i="1"/>
  <c r="H1915" i="1"/>
  <c r="K1914" i="1"/>
  <c r="H1914" i="1"/>
  <c r="K1913" i="1"/>
  <c r="H1913" i="1"/>
  <c r="K1912" i="1"/>
  <c r="H1912" i="1"/>
  <c r="K1911" i="1"/>
  <c r="H1911" i="1"/>
  <c r="K1910" i="1"/>
  <c r="H1910" i="1"/>
  <c r="K1909" i="1"/>
  <c r="H1909" i="1"/>
  <c r="K1908" i="1"/>
  <c r="H1908" i="1"/>
  <c r="K1907" i="1"/>
  <c r="H1907" i="1"/>
  <c r="K1906" i="1"/>
  <c r="H1906" i="1"/>
  <c r="K1905" i="1"/>
  <c r="H1905" i="1"/>
  <c r="K1904" i="1"/>
  <c r="H1904" i="1"/>
  <c r="K1903" i="1"/>
  <c r="H1903" i="1"/>
  <c r="K1902" i="1"/>
  <c r="H1902" i="1"/>
  <c r="K1901" i="1"/>
  <c r="H1901" i="1"/>
  <c r="K1900" i="1"/>
  <c r="H1900" i="1"/>
  <c r="K1899" i="1"/>
  <c r="H1899" i="1"/>
  <c r="K1898" i="1"/>
  <c r="H1898" i="1"/>
  <c r="K1897" i="1"/>
  <c r="H1897" i="1"/>
  <c r="K1896" i="1"/>
  <c r="H1896" i="1"/>
  <c r="K1895" i="1"/>
  <c r="H1895" i="1"/>
  <c r="K1894" i="1"/>
  <c r="H1894" i="1"/>
  <c r="K1893" i="1"/>
  <c r="H1893" i="1"/>
  <c r="K1892" i="1"/>
  <c r="H1892" i="1"/>
  <c r="K1891" i="1"/>
  <c r="H1891" i="1"/>
  <c r="K1890" i="1"/>
  <c r="H1890" i="1"/>
  <c r="K1889" i="1"/>
  <c r="H1889" i="1"/>
  <c r="K1888" i="1"/>
  <c r="H1888" i="1"/>
  <c r="K1887" i="1"/>
  <c r="H1887" i="1"/>
  <c r="K1886" i="1"/>
  <c r="H1886" i="1"/>
  <c r="K1885" i="1"/>
  <c r="H1885" i="1"/>
  <c r="K1884" i="1"/>
  <c r="H1884" i="1"/>
  <c r="K1883" i="1"/>
  <c r="H1883" i="1"/>
  <c r="K1882" i="1"/>
  <c r="H1882" i="1"/>
  <c r="K1881" i="1"/>
  <c r="H1881" i="1"/>
  <c r="K1880" i="1"/>
  <c r="H1880" i="1"/>
  <c r="K1879" i="1"/>
  <c r="H1879" i="1"/>
  <c r="K1878" i="1"/>
  <c r="H1878" i="1"/>
  <c r="K1877" i="1"/>
  <c r="H1877" i="1"/>
  <c r="K1876" i="1"/>
  <c r="H1876" i="1"/>
  <c r="K1875" i="1"/>
  <c r="H1875" i="1"/>
  <c r="K1874" i="1"/>
  <c r="H1874" i="1"/>
  <c r="K1873" i="1"/>
  <c r="H1873" i="1"/>
  <c r="K1872" i="1"/>
  <c r="H1872" i="1"/>
  <c r="K1871" i="1"/>
  <c r="H1871" i="1"/>
  <c r="K1870" i="1"/>
  <c r="H1870" i="1"/>
  <c r="K1869" i="1"/>
  <c r="H1869" i="1"/>
  <c r="K1868" i="1"/>
  <c r="H1868" i="1"/>
  <c r="K1867" i="1"/>
  <c r="H1867" i="1"/>
  <c r="K1866" i="1"/>
  <c r="H1866" i="1"/>
  <c r="K1865" i="1"/>
  <c r="H1865" i="1"/>
  <c r="K1864" i="1"/>
  <c r="H1864" i="1"/>
  <c r="K1863" i="1"/>
  <c r="H1863" i="1"/>
  <c r="K1862" i="1"/>
  <c r="H1862" i="1"/>
  <c r="K1861" i="1"/>
  <c r="H1861" i="1"/>
  <c r="K1860" i="1"/>
  <c r="H1860" i="1"/>
  <c r="K1859" i="1"/>
  <c r="H1859" i="1"/>
  <c r="K1858" i="1"/>
  <c r="H1858" i="1"/>
  <c r="K1857" i="1"/>
  <c r="H1857" i="1"/>
  <c r="K1856" i="1"/>
  <c r="H1856" i="1"/>
  <c r="K1855" i="1"/>
  <c r="H1855" i="1"/>
  <c r="K1854" i="1"/>
  <c r="H1854" i="1"/>
  <c r="K1853" i="1"/>
  <c r="H1853" i="1"/>
  <c r="K1852" i="1"/>
  <c r="H1852" i="1"/>
  <c r="K1851" i="1"/>
  <c r="H1851" i="1"/>
  <c r="K1850" i="1"/>
  <c r="H1850" i="1"/>
  <c r="K1849" i="1"/>
  <c r="H1849" i="1"/>
  <c r="K1848" i="1"/>
  <c r="H1848" i="1"/>
  <c r="K1847" i="1"/>
  <c r="H1847" i="1"/>
  <c r="K1846" i="1"/>
  <c r="H1846" i="1"/>
  <c r="K1845" i="1"/>
  <c r="H1845" i="1"/>
  <c r="K1844" i="1"/>
  <c r="H1844" i="1"/>
  <c r="K1843" i="1"/>
  <c r="H1843" i="1"/>
  <c r="K1842" i="1"/>
  <c r="H1842" i="1"/>
  <c r="K1841" i="1"/>
  <c r="H1841" i="1"/>
  <c r="K1840" i="1"/>
  <c r="H1840" i="1"/>
  <c r="K1839" i="1"/>
  <c r="H1839" i="1"/>
  <c r="K1838" i="1"/>
  <c r="H1838" i="1"/>
  <c r="K1837" i="1"/>
  <c r="H1837" i="1"/>
  <c r="K1836" i="1"/>
  <c r="H1836" i="1"/>
  <c r="K1835" i="1"/>
  <c r="H1835" i="1"/>
  <c r="K1834" i="1"/>
  <c r="H1834" i="1"/>
  <c r="K1833" i="1"/>
  <c r="H1833" i="1"/>
  <c r="K1832" i="1"/>
  <c r="H1832" i="1"/>
  <c r="K1831" i="1"/>
  <c r="H1831" i="1"/>
  <c r="K1830" i="1"/>
  <c r="H1830" i="1"/>
  <c r="K1829" i="1"/>
  <c r="H1829" i="1"/>
  <c r="K1828" i="1"/>
  <c r="H1828" i="1"/>
  <c r="K1827" i="1"/>
  <c r="H1827" i="1"/>
  <c r="K1826" i="1"/>
  <c r="H1826" i="1"/>
  <c r="K1825" i="1"/>
  <c r="H1825" i="1"/>
  <c r="K1824" i="1"/>
  <c r="H1824" i="1"/>
  <c r="K1823" i="1"/>
  <c r="H1823" i="1"/>
  <c r="K1822" i="1"/>
  <c r="H1822" i="1"/>
  <c r="K1821" i="1"/>
  <c r="H1821" i="1"/>
  <c r="K1820" i="1"/>
  <c r="H1820" i="1"/>
  <c r="K1819" i="1"/>
  <c r="H1819" i="1"/>
  <c r="K1818" i="1"/>
  <c r="H1818" i="1"/>
  <c r="K1817" i="1"/>
  <c r="H1817" i="1"/>
  <c r="K1816" i="1"/>
  <c r="H1816" i="1"/>
  <c r="K1815" i="1"/>
  <c r="H1815" i="1"/>
  <c r="K1814" i="1"/>
  <c r="H1814" i="1"/>
  <c r="K1813" i="1"/>
  <c r="H1813" i="1"/>
  <c r="K1812" i="1"/>
  <c r="H1812" i="1"/>
  <c r="K1811" i="1"/>
  <c r="H1811" i="1"/>
  <c r="K1810" i="1"/>
  <c r="H1810" i="1"/>
  <c r="K1809" i="1"/>
  <c r="H1809" i="1"/>
  <c r="K1808" i="1"/>
  <c r="H1808" i="1"/>
  <c r="K1807" i="1"/>
  <c r="H1807" i="1"/>
  <c r="K1806" i="1"/>
  <c r="H1806" i="1"/>
  <c r="K1805" i="1"/>
  <c r="H1805" i="1"/>
  <c r="K1804" i="1"/>
  <c r="H1804" i="1"/>
  <c r="K1803" i="1"/>
  <c r="H1803" i="1"/>
  <c r="K1802" i="1"/>
  <c r="H1802" i="1"/>
  <c r="K1801" i="1"/>
  <c r="H1801" i="1"/>
  <c r="K1800" i="1"/>
  <c r="H1800" i="1"/>
  <c r="K1799" i="1"/>
  <c r="H1799" i="1"/>
  <c r="K1798" i="1"/>
  <c r="H1798" i="1"/>
  <c r="K1797" i="1"/>
  <c r="H1797" i="1"/>
  <c r="K1796" i="1"/>
  <c r="H1796" i="1"/>
  <c r="K1795" i="1"/>
  <c r="H1795" i="1"/>
  <c r="K1794" i="1"/>
  <c r="H1794" i="1"/>
  <c r="K1793" i="1"/>
  <c r="H1793" i="1"/>
  <c r="K1792" i="1"/>
  <c r="H1792" i="1"/>
  <c r="C1792" i="1"/>
  <c r="K1791" i="1"/>
  <c r="H1791" i="1"/>
  <c r="K1790" i="1"/>
  <c r="H1790" i="1"/>
  <c r="K1789" i="1"/>
  <c r="H1789" i="1"/>
  <c r="K1788" i="1"/>
  <c r="H1788" i="1"/>
  <c r="K1787" i="1"/>
  <c r="H1787" i="1"/>
  <c r="K1786" i="1"/>
  <c r="H1786" i="1"/>
  <c r="K1785" i="1"/>
  <c r="H1785" i="1"/>
  <c r="K1784" i="1"/>
  <c r="H1784" i="1"/>
  <c r="K1783" i="1"/>
  <c r="H1783" i="1"/>
  <c r="K1782" i="1"/>
  <c r="H1782" i="1"/>
  <c r="K1781" i="1"/>
  <c r="H1781" i="1"/>
  <c r="K1780" i="1"/>
  <c r="H1780" i="1"/>
  <c r="K1779" i="1"/>
  <c r="H1779" i="1"/>
  <c r="K1778" i="1"/>
  <c r="H1778" i="1"/>
  <c r="K1777" i="1"/>
  <c r="H1777" i="1"/>
  <c r="K1776" i="1"/>
  <c r="H1776" i="1"/>
  <c r="K1775" i="1"/>
  <c r="H1775" i="1"/>
  <c r="K1774" i="1"/>
  <c r="H1774" i="1"/>
  <c r="K1773" i="1"/>
  <c r="H1773" i="1"/>
  <c r="K1772" i="1"/>
  <c r="H1772" i="1"/>
  <c r="K1771" i="1"/>
  <c r="H1771" i="1"/>
  <c r="K1770" i="1"/>
  <c r="H1770" i="1"/>
  <c r="K1769" i="1"/>
  <c r="H1769" i="1"/>
  <c r="K1768" i="1"/>
  <c r="H1768" i="1"/>
  <c r="K1767" i="1"/>
  <c r="H1767" i="1"/>
  <c r="K1766" i="1"/>
  <c r="H1766" i="1"/>
  <c r="K1765" i="1"/>
  <c r="H1765" i="1"/>
  <c r="K1764" i="1"/>
  <c r="H1764" i="1"/>
  <c r="K1763" i="1"/>
  <c r="H1763" i="1"/>
  <c r="K1762" i="1"/>
  <c r="H1762" i="1"/>
  <c r="K1761" i="1"/>
  <c r="H1761" i="1"/>
  <c r="K1760" i="1"/>
  <c r="H1760" i="1"/>
  <c r="K1759" i="1"/>
  <c r="H1759" i="1"/>
  <c r="K1758" i="1"/>
  <c r="H1758" i="1"/>
  <c r="K1757" i="1"/>
  <c r="H1757" i="1"/>
  <c r="K1756" i="1"/>
  <c r="H1756" i="1"/>
  <c r="K1755" i="1"/>
  <c r="H1755" i="1"/>
  <c r="K1754" i="1"/>
  <c r="H1754" i="1"/>
  <c r="K1753" i="1"/>
  <c r="H1753" i="1"/>
  <c r="K1752" i="1"/>
  <c r="H1752" i="1"/>
  <c r="K1751" i="1"/>
  <c r="H1751" i="1"/>
  <c r="K1750" i="1"/>
  <c r="H1750" i="1"/>
  <c r="K1749" i="1"/>
  <c r="H1749" i="1"/>
  <c r="K1748" i="1"/>
  <c r="H1748" i="1"/>
  <c r="K1747" i="1"/>
  <c r="H1747" i="1"/>
  <c r="K1746" i="1"/>
  <c r="H1746" i="1"/>
  <c r="K1745" i="1"/>
  <c r="H1745" i="1"/>
  <c r="K1744" i="1"/>
  <c r="H1744" i="1"/>
  <c r="K1743" i="1"/>
  <c r="H1743" i="1"/>
  <c r="K1742" i="1"/>
  <c r="H1742" i="1"/>
  <c r="K1741" i="1"/>
  <c r="H1741" i="1"/>
  <c r="K1740" i="1"/>
  <c r="H1740" i="1"/>
  <c r="K1739" i="1"/>
  <c r="H1739" i="1"/>
  <c r="K1738" i="1"/>
  <c r="H1738" i="1"/>
  <c r="K1737" i="1"/>
  <c r="H1737" i="1"/>
  <c r="K1736" i="1"/>
  <c r="H1736" i="1"/>
  <c r="K1735" i="1"/>
  <c r="H1735" i="1"/>
  <c r="K1734" i="1"/>
  <c r="H1734" i="1"/>
  <c r="K1733" i="1"/>
  <c r="H1733" i="1"/>
  <c r="K1732" i="1"/>
  <c r="H1732" i="1"/>
  <c r="K1731" i="1"/>
  <c r="H1731" i="1"/>
  <c r="K1730" i="1"/>
  <c r="H1730" i="1"/>
  <c r="K1729" i="1"/>
  <c r="H1729" i="1"/>
  <c r="K1728" i="1"/>
  <c r="H1728" i="1"/>
  <c r="K1727" i="1"/>
  <c r="H1727" i="1"/>
  <c r="K1726" i="1"/>
  <c r="H1726" i="1"/>
  <c r="K1725" i="1"/>
  <c r="H1725" i="1"/>
  <c r="K1724" i="1"/>
  <c r="H1724" i="1"/>
  <c r="K1723" i="1"/>
  <c r="H1723" i="1"/>
  <c r="K1722" i="1"/>
  <c r="H1722" i="1"/>
  <c r="K1721" i="1"/>
  <c r="H1721" i="1"/>
  <c r="K1720" i="1"/>
  <c r="H1720" i="1"/>
  <c r="K1719" i="1"/>
  <c r="H1719" i="1"/>
  <c r="K1718" i="1"/>
  <c r="H1718" i="1"/>
  <c r="K1717" i="1"/>
  <c r="H1717" i="1"/>
  <c r="K1716" i="1"/>
  <c r="H1716" i="1"/>
  <c r="K1715" i="1"/>
  <c r="H1715" i="1"/>
  <c r="K1714" i="1"/>
  <c r="H1714" i="1"/>
  <c r="K1713" i="1"/>
  <c r="H1713" i="1"/>
  <c r="K1712" i="1"/>
  <c r="H1712" i="1"/>
  <c r="K1711" i="1"/>
  <c r="H1711" i="1"/>
  <c r="K1710" i="1"/>
  <c r="H1710" i="1"/>
  <c r="K1709" i="1"/>
  <c r="H1709" i="1"/>
  <c r="K1708" i="1"/>
  <c r="H1708" i="1"/>
  <c r="K1707" i="1"/>
  <c r="H1707" i="1"/>
  <c r="K1706" i="1"/>
  <c r="H1706" i="1"/>
  <c r="K1705" i="1"/>
  <c r="H1705" i="1"/>
  <c r="K1704" i="1"/>
  <c r="H1704" i="1"/>
  <c r="K1703" i="1"/>
  <c r="H1703" i="1"/>
  <c r="K1702" i="1"/>
  <c r="H1702" i="1"/>
  <c r="K1701" i="1"/>
  <c r="H1701" i="1"/>
  <c r="K1700" i="1"/>
  <c r="H1700" i="1"/>
  <c r="D1700" i="1"/>
  <c r="K1699" i="1"/>
  <c r="H1699" i="1"/>
  <c r="K1698" i="1"/>
  <c r="H1698" i="1"/>
  <c r="K1697" i="1"/>
  <c r="H1697" i="1"/>
  <c r="K1696" i="1"/>
  <c r="H1696" i="1"/>
  <c r="K1695" i="1"/>
  <c r="H1695" i="1"/>
  <c r="K1694" i="1"/>
  <c r="H1694" i="1"/>
  <c r="K1693" i="1"/>
  <c r="H1693" i="1"/>
  <c r="K1692" i="1"/>
  <c r="H1692" i="1"/>
  <c r="K1691" i="1"/>
  <c r="H1691" i="1"/>
  <c r="K1690" i="1"/>
  <c r="H1690" i="1"/>
  <c r="K1689" i="1"/>
  <c r="H1689" i="1"/>
  <c r="K1688" i="1"/>
  <c r="H1688" i="1"/>
  <c r="K1687" i="1"/>
  <c r="H1687" i="1"/>
  <c r="K1686" i="1"/>
  <c r="H1686" i="1"/>
  <c r="K1685" i="1"/>
  <c r="H1685" i="1"/>
  <c r="K1684" i="1"/>
  <c r="H1684" i="1"/>
  <c r="K1683" i="1"/>
  <c r="H1683" i="1"/>
  <c r="K1682" i="1"/>
  <c r="H1682" i="1"/>
  <c r="K1681" i="1"/>
  <c r="H1681" i="1"/>
  <c r="K1680" i="1"/>
  <c r="H1680" i="1"/>
  <c r="K1679" i="1"/>
  <c r="H1679" i="1"/>
  <c r="D1679" i="1"/>
  <c r="K1678" i="1"/>
  <c r="H1678" i="1"/>
  <c r="K1677" i="1"/>
  <c r="H1677" i="1"/>
  <c r="K1676" i="1"/>
  <c r="H1676" i="1"/>
  <c r="K1675" i="1"/>
  <c r="H1675" i="1"/>
  <c r="K1674" i="1"/>
  <c r="H1674" i="1"/>
  <c r="K1673" i="1"/>
  <c r="H1673" i="1"/>
  <c r="K1672" i="1"/>
  <c r="H1672" i="1"/>
  <c r="K1671" i="1"/>
  <c r="H1671" i="1"/>
  <c r="K1670" i="1"/>
  <c r="H1670" i="1"/>
  <c r="K1669" i="1"/>
  <c r="H1669" i="1"/>
  <c r="K1668" i="1"/>
  <c r="H1668" i="1"/>
  <c r="C1668" i="1"/>
  <c r="K1667" i="1"/>
  <c r="H1667" i="1"/>
  <c r="C1667" i="1"/>
  <c r="K1666" i="1"/>
  <c r="H1666" i="1"/>
  <c r="C1666" i="1"/>
  <c r="K1665" i="1"/>
  <c r="H1665" i="1"/>
  <c r="K1664" i="1"/>
  <c r="H1664" i="1"/>
  <c r="K1663" i="1"/>
  <c r="H1663" i="1"/>
  <c r="K1662" i="1"/>
  <c r="H1662" i="1"/>
  <c r="K1661" i="1"/>
  <c r="H1661" i="1"/>
  <c r="K1660" i="1"/>
  <c r="H1660" i="1"/>
  <c r="K1659" i="1"/>
  <c r="H1659" i="1"/>
  <c r="K1658" i="1"/>
  <c r="H1658" i="1"/>
  <c r="K1657" i="1"/>
  <c r="H1657" i="1"/>
  <c r="K1656" i="1"/>
  <c r="H1656" i="1"/>
  <c r="K1655" i="1"/>
  <c r="H1655" i="1"/>
  <c r="K1654" i="1"/>
  <c r="H1654" i="1"/>
  <c r="K1653" i="1"/>
  <c r="H1653" i="1"/>
  <c r="K1652" i="1"/>
  <c r="H1652" i="1"/>
  <c r="K1651" i="1"/>
  <c r="H1651" i="1"/>
  <c r="K1650" i="1"/>
  <c r="H1650" i="1"/>
  <c r="K1649" i="1"/>
  <c r="H1649" i="1"/>
  <c r="K1648" i="1"/>
  <c r="H1648" i="1"/>
  <c r="K1647" i="1"/>
  <c r="H1647" i="1"/>
  <c r="K1646" i="1"/>
  <c r="H1646" i="1"/>
  <c r="K1645" i="1"/>
  <c r="H1645" i="1"/>
  <c r="K1644" i="1"/>
  <c r="H1644" i="1"/>
  <c r="K1643" i="1"/>
  <c r="H1643" i="1"/>
  <c r="K1642" i="1"/>
  <c r="H1642" i="1"/>
  <c r="K1641" i="1"/>
  <c r="H1641" i="1"/>
  <c r="K1640" i="1"/>
  <c r="H1640" i="1"/>
  <c r="K1639" i="1"/>
  <c r="H1639" i="1"/>
  <c r="K1638" i="1"/>
  <c r="H1638" i="1"/>
  <c r="K1637" i="1"/>
  <c r="H1637" i="1"/>
  <c r="K1636" i="1"/>
  <c r="H1636" i="1"/>
  <c r="K1635" i="1"/>
  <c r="H1635" i="1"/>
  <c r="K1634" i="1"/>
  <c r="H1634" i="1"/>
  <c r="K1633" i="1"/>
  <c r="H1633" i="1"/>
  <c r="K1632" i="1"/>
  <c r="H1632" i="1"/>
  <c r="K1631" i="1"/>
  <c r="H1631" i="1"/>
  <c r="K1630" i="1"/>
  <c r="H1630" i="1"/>
  <c r="K1629" i="1"/>
  <c r="H1629" i="1"/>
  <c r="K1628" i="1"/>
  <c r="H1628" i="1"/>
  <c r="K1627" i="1"/>
  <c r="H1627" i="1"/>
  <c r="K1626" i="1"/>
  <c r="H1626" i="1"/>
  <c r="K1625" i="1"/>
  <c r="H1625" i="1"/>
  <c r="K1624" i="1"/>
  <c r="H1624" i="1"/>
  <c r="K1623" i="1"/>
  <c r="H1623" i="1"/>
  <c r="K1622" i="1"/>
  <c r="H1622" i="1"/>
  <c r="K1621" i="1"/>
  <c r="H1621" i="1"/>
  <c r="K1620" i="1"/>
  <c r="H1620" i="1"/>
  <c r="K1619" i="1"/>
  <c r="H1619" i="1"/>
  <c r="K1618" i="1"/>
  <c r="H1618" i="1"/>
  <c r="K1617" i="1"/>
  <c r="H1617" i="1"/>
  <c r="K1616" i="1"/>
  <c r="H1616" i="1"/>
  <c r="K1615" i="1"/>
  <c r="H1615" i="1"/>
  <c r="K1614" i="1"/>
  <c r="H1614" i="1"/>
  <c r="K1613" i="1"/>
  <c r="H1613" i="1"/>
  <c r="K1612" i="1"/>
  <c r="H1612" i="1"/>
  <c r="K1611" i="1"/>
  <c r="H1611" i="1"/>
  <c r="K1610" i="1"/>
  <c r="H1610" i="1"/>
  <c r="K1609" i="1"/>
  <c r="H1609" i="1"/>
  <c r="K1608" i="1"/>
  <c r="H1608" i="1"/>
  <c r="K1607" i="1"/>
  <c r="H1607" i="1"/>
  <c r="K1606" i="1"/>
  <c r="H1606" i="1"/>
  <c r="K1605" i="1"/>
  <c r="H1605" i="1"/>
  <c r="K1604" i="1"/>
  <c r="H1604" i="1"/>
  <c r="K1603" i="1"/>
  <c r="H1603" i="1"/>
  <c r="K1602" i="1"/>
  <c r="H1602" i="1"/>
  <c r="K1601" i="1"/>
  <c r="H1601" i="1"/>
  <c r="K1600" i="1"/>
  <c r="H1600" i="1"/>
  <c r="K1599" i="1"/>
  <c r="H1599" i="1"/>
  <c r="K1598" i="1"/>
  <c r="H1598" i="1"/>
  <c r="K1597" i="1"/>
  <c r="H1597" i="1"/>
  <c r="K1596" i="1"/>
  <c r="H1596" i="1"/>
  <c r="K1595" i="1"/>
  <c r="H1595" i="1"/>
  <c r="K1594" i="1"/>
  <c r="H1594" i="1"/>
  <c r="K1593" i="1"/>
  <c r="H1593" i="1"/>
  <c r="K1592" i="1"/>
  <c r="H1592" i="1"/>
  <c r="K1591" i="1"/>
  <c r="H1591" i="1"/>
  <c r="K1590" i="1"/>
  <c r="H1590" i="1"/>
  <c r="K1589" i="1"/>
  <c r="H1589" i="1"/>
  <c r="K1588" i="1"/>
  <c r="H1588" i="1"/>
  <c r="K1587" i="1"/>
  <c r="H1587" i="1"/>
  <c r="K1586" i="1"/>
  <c r="H1586" i="1"/>
  <c r="K1585" i="1"/>
  <c r="H1585" i="1"/>
  <c r="K1584" i="1"/>
  <c r="H1584" i="1"/>
  <c r="K1583" i="1"/>
  <c r="H1583" i="1"/>
  <c r="K1582" i="1"/>
  <c r="H1582" i="1"/>
  <c r="K1581" i="1"/>
  <c r="H1581" i="1"/>
  <c r="K1580" i="1"/>
  <c r="H1580" i="1"/>
  <c r="K1579" i="1"/>
  <c r="H1579" i="1"/>
  <c r="K1578" i="1"/>
  <c r="H1578" i="1"/>
  <c r="K1577" i="1"/>
  <c r="H1577" i="1"/>
  <c r="K1576" i="1"/>
  <c r="H1576" i="1"/>
  <c r="K1575" i="1"/>
  <c r="H1575" i="1"/>
  <c r="K1574" i="1"/>
  <c r="H1574" i="1"/>
  <c r="K1573" i="1"/>
  <c r="H1573" i="1"/>
  <c r="K1572" i="1"/>
  <c r="H1572" i="1"/>
  <c r="K1571" i="1"/>
  <c r="H1571" i="1"/>
  <c r="K1570" i="1"/>
  <c r="H1570" i="1"/>
  <c r="K1569" i="1"/>
  <c r="H1569" i="1"/>
  <c r="K1568" i="1"/>
  <c r="H1568" i="1"/>
  <c r="K1567" i="1"/>
  <c r="H1567" i="1"/>
  <c r="K1566" i="1"/>
  <c r="H1566" i="1"/>
  <c r="K1565" i="1"/>
  <c r="H1565" i="1"/>
  <c r="K1564" i="1"/>
  <c r="H1564" i="1"/>
  <c r="K1563" i="1"/>
  <c r="H1563" i="1"/>
  <c r="K1562" i="1"/>
  <c r="H1562" i="1"/>
  <c r="K1561" i="1"/>
  <c r="H1561" i="1"/>
  <c r="K1560" i="1"/>
  <c r="H1560" i="1"/>
  <c r="K1559" i="1"/>
  <c r="H1559" i="1"/>
  <c r="K1558" i="1"/>
  <c r="H1558" i="1"/>
  <c r="K1557" i="1"/>
  <c r="H1557" i="1"/>
  <c r="K1556" i="1"/>
  <c r="H1556" i="1"/>
  <c r="K1555" i="1"/>
  <c r="H1555" i="1"/>
  <c r="K1554" i="1"/>
  <c r="H1554" i="1"/>
  <c r="K1553" i="1"/>
  <c r="H1553" i="1"/>
  <c r="K1552" i="1"/>
  <c r="H1552" i="1"/>
  <c r="K1551" i="1"/>
  <c r="H1551" i="1"/>
  <c r="K1550" i="1"/>
  <c r="H1550" i="1"/>
  <c r="K1549" i="1"/>
  <c r="H1549" i="1"/>
  <c r="K1548" i="1"/>
  <c r="H1548" i="1"/>
  <c r="K1547" i="1"/>
  <c r="H1547" i="1"/>
  <c r="K1546" i="1"/>
  <c r="H1546" i="1"/>
  <c r="K1545" i="1"/>
  <c r="H1545" i="1"/>
  <c r="K1544" i="1"/>
  <c r="H1544" i="1"/>
  <c r="C1544" i="1"/>
  <c r="K1543" i="1"/>
  <c r="H1543" i="1"/>
  <c r="K1542" i="1"/>
  <c r="H1542" i="1"/>
  <c r="K1541" i="1"/>
  <c r="H1541" i="1"/>
  <c r="K1540" i="1"/>
  <c r="H1540" i="1"/>
  <c r="K1539" i="1"/>
  <c r="H1539" i="1"/>
  <c r="K1538" i="1"/>
  <c r="H1538" i="1"/>
  <c r="K1537" i="1"/>
  <c r="H1537" i="1"/>
  <c r="K1536" i="1"/>
  <c r="H1536" i="1"/>
  <c r="K1535" i="1"/>
  <c r="H1535" i="1"/>
  <c r="K1534" i="1"/>
  <c r="H1534" i="1"/>
  <c r="K1533" i="1"/>
  <c r="H1533" i="1"/>
  <c r="K1532" i="1"/>
  <c r="H1532" i="1"/>
  <c r="K1531" i="1"/>
  <c r="H1531" i="1"/>
  <c r="K1530" i="1"/>
  <c r="H1530" i="1"/>
  <c r="K1529" i="1"/>
  <c r="H1529" i="1"/>
  <c r="K1528" i="1"/>
  <c r="H1528" i="1"/>
  <c r="K1527" i="1"/>
  <c r="H1527" i="1"/>
  <c r="K1526" i="1"/>
  <c r="H1526" i="1"/>
  <c r="K1525" i="1"/>
  <c r="H1525" i="1"/>
  <c r="K1524" i="1"/>
  <c r="H1524" i="1"/>
  <c r="K1523" i="1"/>
  <c r="H1523" i="1"/>
  <c r="K1522" i="1"/>
  <c r="H1522" i="1"/>
  <c r="K1521" i="1"/>
  <c r="H1521" i="1"/>
  <c r="K1520" i="1"/>
  <c r="H1520" i="1"/>
  <c r="K1519" i="1"/>
  <c r="H1519" i="1"/>
  <c r="K1518" i="1"/>
  <c r="H1518" i="1"/>
  <c r="K1517" i="1"/>
  <c r="H1517" i="1"/>
  <c r="K1516" i="1"/>
  <c r="H1516" i="1"/>
  <c r="K1515" i="1"/>
  <c r="H1515" i="1"/>
  <c r="K1514" i="1"/>
  <c r="H1514" i="1"/>
  <c r="K1513" i="1"/>
  <c r="H1513" i="1"/>
  <c r="K1512" i="1"/>
  <c r="H1512" i="1"/>
  <c r="K1511" i="1"/>
  <c r="H1511" i="1"/>
  <c r="K1510" i="1"/>
  <c r="H1510" i="1"/>
  <c r="K1509" i="1"/>
  <c r="H1509" i="1"/>
  <c r="K1508" i="1"/>
  <c r="H1508" i="1"/>
  <c r="K1507" i="1"/>
  <c r="H1507" i="1"/>
  <c r="K1506" i="1"/>
  <c r="H1506" i="1"/>
  <c r="K1505" i="1"/>
  <c r="H1505" i="1"/>
  <c r="K1504" i="1"/>
  <c r="H1504" i="1"/>
  <c r="K1503" i="1"/>
  <c r="H1503" i="1"/>
  <c r="K1502" i="1"/>
  <c r="H1502" i="1"/>
  <c r="K1501" i="1"/>
  <c r="H1501" i="1"/>
  <c r="K1500" i="1"/>
  <c r="H1500" i="1"/>
  <c r="K1499" i="1"/>
  <c r="H1499" i="1"/>
  <c r="K1498" i="1"/>
  <c r="H1498" i="1"/>
  <c r="K1497" i="1"/>
  <c r="H1497" i="1"/>
  <c r="K1496" i="1"/>
  <c r="H1496" i="1"/>
  <c r="K1495" i="1"/>
  <c r="H1495" i="1"/>
  <c r="K1494" i="1"/>
  <c r="H1494" i="1"/>
  <c r="K1493" i="1"/>
  <c r="H1493" i="1"/>
  <c r="K1492" i="1"/>
  <c r="H1492" i="1"/>
  <c r="K1491" i="1"/>
  <c r="H1491" i="1"/>
  <c r="K1490" i="1"/>
  <c r="H1490" i="1"/>
  <c r="K1489" i="1"/>
  <c r="H1489" i="1"/>
  <c r="K1488" i="1"/>
  <c r="H1488" i="1"/>
  <c r="K1487" i="1"/>
  <c r="H1487" i="1"/>
  <c r="K1486" i="1"/>
  <c r="H1486" i="1"/>
  <c r="K1485" i="1"/>
  <c r="H1485" i="1"/>
  <c r="K1484" i="1"/>
  <c r="H1484" i="1"/>
  <c r="K1483" i="1"/>
  <c r="H1483" i="1"/>
  <c r="K1482" i="1"/>
  <c r="H1482" i="1"/>
  <c r="K1481" i="1"/>
  <c r="H1481" i="1"/>
  <c r="K1480" i="1"/>
  <c r="H1480" i="1"/>
  <c r="K1479" i="1"/>
  <c r="H1479" i="1"/>
  <c r="K1478" i="1"/>
  <c r="H1478" i="1"/>
  <c r="K1477" i="1"/>
  <c r="H1477" i="1"/>
  <c r="K1476" i="1"/>
  <c r="H1476" i="1"/>
  <c r="K1475" i="1"/>
  <c r="H1475" i="1"/>
  <c r="K1474" i="1"/>
  <c r="H1474" i="1"/>
  <c r="K1473" i="1"/>
  <c r="H1473" i="1"/>
  <c r="K1472" i="1"/>
  <c r="H1472" i="1"/>
  <c r="K1471" i="1"/>
  <c r="H1471" i="1"/>
  <c r="K1470" i="1"/>
  <c r="H1470" i="1"/>
  <c r="K1469" i="1"/>
  <c r="H1469" i="1"/>
  <c r="K1468" i="1"/>
  <c r="H1468" i="1"/>
  <c r="K1467" i="1"/>
  <c r="H1467" i="1"/>
  <c r="K1466" i="1"/>
  <c r="H1466" i="1"/>
  <c r="K1465" i="1"/>
  <c r="H1465" i="1"/>
  <c r="K1464" i="1"/>
  <c r="H1464" i="1"/>
  <c r="K1463" i="1"/>
  <c r="H1463" i="1"/>
  <c r="K1462" i="1"/>
  <c r="H1462" i="1"/>
  <c r="K1461" i="1"/>
  <c r="H1461" i="1"/>
  <c r="K1460" i="1"/>
  <c r="H1460" i="1"/>
  <c r="K1459" i="1"/>
  <c r="H1459" i="1"/>
  <c r="K1458" i="1"/>
  <c r="H1458" i="1"/>
  <c r="K1457" i="1"/>
  <c r="H1457" i="1"/>
  <c r="K1456" i="1"/>
  <c r="H1456" i="1"/>
  <c r="K1455" i="1"/>
  <c r="H1455" i="1"/>
  <c r="K1454" i="1"/>
  <c r="H1454" i="1"/>
  <c r="K1453" i="1"/>
  <c r="H1453" i="1"/>
  <c r="K1452" i="1"/>
  <c r="H1452" i="1"/>
  <c r="K1451" i="1"/>
  <c r="H1451" i="1"/>
  <c r="K1450" i="1"/>
  <c r="H1450" i="1"/>
  <c r="K1449" i="1"/>
  <c r="H1449" i="1"/>
  <c r="K1448" i="1"/>
  <c r="H1448" i="1"/>
  <c r="K1447" i="1"/>
  <c r="H1447" i="1"/>
  <c r="K1446" i="1"/>
  <c r="H1446" i="1"/>
  <c r="K1445" i="1"/>
  <c r="H1445" i="1"/>
  <c r="K1444" i="1"/>
  <c r="H1444" i="1"/>
  <c r="K1443" i="1"/>
  <c r="H1443" i="1"/>
  <c r="K1442" i="1"/>
  <c r="H1442" i="1"/>
  <c r="K1441" i="1"/>
  <c r="H1441" i="1"/>
  <c r="K1440" i="1"/>
  <c r="H1440" i="1"/>
  <c r="K1439" i="1"/>
  <c r="H1439" i="1"/>
  <c r="K1438" i="1"/>
  <c r="H1438" i="1"/>
  <c r="K1437" i="1"/>
  <c r="H1437" i="1"/>
  <c r="K1436" i="1"/>
  <c r="H1436" i="1"/>
  <c r="K1435" i="1"/>
  <c r="H1435" i="1"/>
  <c r="K1434" i="1"/>
  <c r="H1434" i="1"/>
  <c r="K1433" i="1"/>
  <c r="H1433" i="1"/>
  <c r="K1432" i="1"/>
  <c r="H1432" i="1"/>
  <c r="K1431" i="1"/>
  <c r="H1431" i="1"/>
  <c r="K1430" i="1"/>
  <c r="H1430" i="1"/>
  <c r="K1429" i="1"/>
  <c r="H1429" i="1"/>
  <c r="K1428" i="1"/>
  <c r="H1428" i="1"/>
  <c r="K1427" i="1"/>
  <c r="H1427" i="1"/>
  <c r="K1426" i="1"/>
  <c r="H1426" i="1"/>
  <c r="K1425" i="1"/>
  <c r="H1425" i="1"/>
  <c r="K1424" i="1"/>
  <c r="H1424" i="1"/>
  <c r="K1423" i="1"/>
  <c r="H1423" i="1"/>
  <c r="K1422" i="1"/>
  <c r="H1422" i="1"/>
  <c r="K1421" i="1"/>
  <c r="H1421" i="1"/>
  <c r="K1420" i="1"/>
  <c r="H1420" i="1"/>
  <c r="K1419" i="1"/>
  <c r="H1419" i="1"/>
  <c r="K1418" i="1"/>
  <c r="H1418" i="1"/>
  <c r="K1417" i="1"/>
  <c r="H1417" i="1"/>
  <c r="K1416" i="1"/>
  <c r="H1416" i="1"/>
  <c r="K1415" i="1"/>
  <c r="H1415" i="1"/>
  <c r="K1414" i="1"/>
  <c r="H1414" i="1"/>
  <c r="K1413" i="1"/>
  <c r="H1413" i="1"/>
  <c r="K1412" i="1"/>
  <c r="H1412" i="1"/>
  <c r="K1411" i="1"/>
  <c r="H1411" i="1"/>
  <c r="K1410" i="1"/>
  <c r="H1410" i="1"/>
  <c r="K1409" i="1"/>
  <c r="H1409" i="1"/>
  <c r="K1408" i="1"/>
  <c r="H1408" i="1"/>
  <c r="K1407" i="1"/>
  <c r="H1407" i="1"/>
  <c r="K1406" i="1"/>
  <c r="H1406" i="1"/>
  <c r="K1405" i="1"/>
  <c r="H1405" i="1"/>
  <c r="K1404" i="1"/>
  <c r="H1404" i="1"/>
  <c r="K1403" i="1"/>
  <c r="H1403" i="1"/>
  <c r="K1402" i="1"/>
  <c r="H1402" i="1"/>
  <c r="K1401" i="1"/>
  <c r="H1401" i="1"/>
  <c r="K1400" i="1"/>
  <c r="H1400" i="1"/>
  <c r="K1399" i="1"/>
  <c r="H1399" i="1"/>
  <c r="K1398" i="1"/>
  <c r="H1398" i="1"/>
  <c r="K1397" i="1"/>
  <c r="H1397" i="1"/>
  <c r="K1396" i="1"/>
  <c r="H1396" i="1"/>
  <c r="K1395" i="1"/>
  <c r="H1395" i="1"/>
  <c r="K1394" i="1"/>
  <c r="H1394" i="1"/>
  <c r="K1393" i="1"/>
  <c r="H1393" i="1"/>
  <c r="K1392" i="1"/>
  <c r="H1392" i="1"/>
  <c r="K1391" i="1"/>
  <c r="H1391" i="1"/>
  <c r="K1390" i="1"/>
  <c r="H1390" i="1"/>
  <c r="K1389" i="1"/>
  <c r="H1389" i="1"/>
  <c r="K1388" i="1"/>
  <c r="H1388" i="1"/>
  <c r="K1387" i="1"/>
  <c r="H1387" i="1"/>
  <c r="K1386" i="1"/>
  <c r="H1386" i="1"/>
  <c r="K1385" i="1"/>
  <c r="H1385" i="1"/>
  <c r="K1384" i="1"/>
  <c r="H1384" i="1"/>
  <c r="K1383" i="1"/>
  <c r="H1383" i="1"/>
  <c r="K1382" i="1"/>
  <c r="H1382" i="1"/>
  <c r="K1381" i="1"/>
  <c r="H1381" i="1"/>
  <c r="K1380" i="1"/>
  <c r="H1380" i="1"/>
  <c r="K1379" i="1"/>
  <c r="H1379" i="1"/>
  <c r="K1378" i="1"/>
  <c r="H1378" i="1"/>
  <c r="K1377" i="1"/>
  <c r="H1377" i="1"/>
  <c r="K1376" i="1"/>
  <c r="H1376" i="1"/>
  <c r="K1375" i="1"/>
  <c r="H1375" i="1"/>
  <c r="K1374" i="1"/>
  <c r="H1374" i="1"/>
  <c r="K1373" i="1"/>
  <c r="H1373" i="1"/>
  <c r="K1372" i="1"/>
  <c r="H1372" i="1"/>
  <c r="K1371" i="1"/>
  <c r="H1371" i="1"/>
  <c r="K1370" i="1"/>
  <c r="H1370" i="1"/>
  <c r="K1369" i="1"/>
  <c r="H1369" i="1"/>
  <c r="K1368" i="1"/>
  <c r="H1368" i="1"/>
  <c r="K1367" i="1"/>
  <c r="H1367" i="1"/>
  <c r="K1366" i="1"/>
  <c r="H1366" i="1"/>
  <c r="K1365" i="1"/>
  <c r="H1365" i="1"/>
  <c r="K1364" i="1"/>
  <c r="H1364" i="1"/>
  <c r="K1363" i="1"/>
  <c r="H1363" i="1"/>
  <c r="K1362" i="1"/>
  <c r="H1362" i="1"/>
  <c r="K1361" i="1"/>
  <c r="H1361" i="1"/>
  <c r="K1360" i="1"/>
  <c r="H1360" i="1"/>
  <c r="K1359" i="1"/>
  <c r="H1359" i="1"/>
  <c r="K1358" i="1"/>
  <c r="H1358" i="1"/>
  <c r="K1357" i="1"/>
  <c r="H1357" i="1"/>
  <c r="K1356" i="1"/>
  <c r="H1356" i="1"/>
  <c r="K1355" i="1"/>
  <c r="H1355" i="1"/>
  <c r="K1354" i="1"/>
  <c r="H1354" i="1"/>
  <c r="K1353" i="1"/>
  <c r="H1353" i="1"/>
  <c r="K1352" i="1"/>
  <c r="H1352" i="1"/>
  <c r="K1351" i="1"/>
  <c r="H1351" i="1"/>
  <c r="C1351" i="1"/>
  <c r="K1350" i="1"/>
  <c r="H1350" i="1"/>
  <c r="K1349" i="1"/>
  <c r="H1349" i="1"/>
  <c r="K1348" i="1"/>
  <c r="H1348" i="1"/>
  <c r="K1347" i="1"/>
  <c r="H1347" i="1"/>
  <c r="K1346" i="1"/>
  <c r="H1346" i="1"/>
  <c r="K1345" i="1"/>
  <c r="H1345" i="1"/>
  <c r="K1344" i="1"/>
  <c r="H1344" i="1"/>
  <c r="K1343" i="1"/>
  <c r="H1343" i="1"/>
  <c r="K1342" i="1"/>
  <c r="H1342" i="1"/>
  <c r="K1341" i="1"/>
  <c r="H1341" i="1"/>
  <c r="K1340" i="1"/>
  <c r="H1340" i="1"/>
  <c r="K1339" i="1"/>
  <c r="H1339" i="1"/>
  <c r="K1338" i="1"/>
  <c r="H1338" i="1"/>
  <c r="K1337" i="1"/>
  <c r="H1337" i="1"/>
  <c r="K1336" i="1"/>
  <c r="H1336" i="1"/>
  <c r="K1335" i="1"/>
  <c r="H1335" i="1"/>
  <c r="K1334" i="1"/>
  <c r="H1334" i="1"/>
  <c r="K1333" i="1"/>
  <c r="H1333" i="1"/>
  <c r="K1332" i="1"/>
  <c r="H1332" i="1"/>
  <c r="K1331" i="1"/>
  <c r="H1331" i="1"/>
  <c r="K1330" i="1"/>
  <c r="H1330" i="1"/>
  <c r="K1329" i="1"/>
  <c r="H1329" i="1"/>
  <c r="K1328" i="1"/>
  <c r="H1328" i="1"/>
  <c r="K1327" i="1"/>
  <c r="H1327" i="1"/>
  <c r="K1326" i="1"/>
  <c r="H1326" i="1"/>
  <c r="K1325" i="1"/>
  <c r="H1325" i="1"/>
  <c r="K1324" i="1"/>
  <c r="H1324" i="1"/>
  <c r="K1323" i="1"/>
  <c r="H1323" i="1"/>
  <c r="K1322" i="1"/>
  <c r="H1322" i="1"/>
  <c r="K1320" i="1"/>
  <c r="H1320" i="1"/>
  <c r="K1319" i="1"/>
  <c r="H1319" i="1"/>
  <c r="K1318" i="1"/>
  <c r="H1318" i="1"/>
  <c r="K1317" i="1"/>
  <c r="H1317" i="1"/>
  <c r="K1316" i="1"/>
  <c r="H1316" i="1"/>
  <c r="K1315" i="1"/>
  <c r="H1315" i="1"/>
  <c r="K1314" i="1"/>
  <c r="H1314" i="1"/>
  <c r="K1313" i="1"/>
  <c r="H1313" i="1"/>
  <c r="K1312" i="1"/>
  <c r="H1312" i="1"/>
  <c r="K1311" i="1"/>
  <c r="H1311" i="1"/>
  <c r="K1310" i="1"/>
  <c r="H1310" i="1"/>
  <c r="K1309" i="1"/>
  <c r="H1309" i="1"/>
  <c r="K1308" i="1"/>
  <c r="H1308" i="1"/>
  <c r="K1307" i="1"/>
  <c r="H1307" i="1"/>
  <c r="K1306" i="1"/>
  <c r="H1306" i="1"/>
  <c r="K1305" i="1"/>
  <c r="H1305" i="1"/>
  <c r="K1304" i="1"/>
  <c r="H1304" i="1"/>
  <c r="C1304" i="1"/>
  <c r="K1303" i="1"/>
  <c r="H1303" i="1"/>
  <c r="K1302" i="1"/>
  <c r="H1302" i="1"/>
  <c r="K1301" i="1"/>
  <c r="H1301" i="1"/>
  <c r="K1300" i="1"/>
  <c r="H1300" i="1"/>
  <c r="K1299" i="1"/>
  <c r="H1299" i="1"/>
  <c r="K1298" i="1"/>
  <c r="H1298" i="1"/>
  <c r="K1297" i="1"/>
  <c r="H1297" i="1"/>
  <c r="K1296" i="1"/>
  <c r="H1296" i="1"/>
  <c r="K1295" i="1"/>
  <c r="H1295" i="1"/>
  <c r="K1294" i="1"/>
  <c r="H1294" i="1"/>
  <c r="K1293" i="1"/>
  <c r="H1293" i="1"/>
  <c r="K1292" i="1"/>
  <c r="H1292" i="1"/>
  <c r="K1291" i="1"/>
  <c r="H1291" i="1"/>
  <c r="K1290" i="1"/>
  <c r="H1290" i="1"/>
  <c r="K1289" i="1"/>
  <c r="H1289" i="1"/>
  <c r="K1288" i="1"/>
  <c r="H1288" i="1"/>
  <c r="K1287" i="1"/>
  <c r="H1287" i="1"/>
  <c r="K1286" i="1"/>
  <c r="H1286" i="1"/>
  <c r="K1285" i="1"/>
  <c r="H1285" i="1"/>
  <c r="K1284" i="1"/>
  <c r="H1284" i="1"/>
  <c r="K1283" i="1"/>
  <c r="H1283" i="1"/>
  <c r="K1282" i="1"/>
  <c r="H1282" i="1"/>
  <c r="K1281" i="1"/>
  <c r="H1281" i="1"/>
  <c r="K1280" i="1"/>
  <c r="H1280" i="1"/>
  <c r="K1279" i="1"/>
  <c r="H1279" i="1"/>
  <c r="K1278" i="1"/>
  <c r="H1278" i="1"/>
  <c r="K1277" i="1"/>
  <c r="H1277" i="1"/>
  <c r="K1276" i="1"/>
  <c r="H1276" i="1"/>
  <c r="K1275" i="1"/>
  <c r="H1275" i="1"/>
  <c r="K1274" i="1"/>
  <c r="H1274" i="1"/>
  <c r="K1273" i="1"/>
  <c r="H1273" i="1"/>
  <c r="K1272" i="1"/>
  <c r="H1272" i="1"/>
  <c r="K1271" i="1"/>
  <c r="H1271" i="1"/>
  <c r="K1270" i="1"/>
  <c r="H1270" i="1"/>
  <c r="K1269" i="1"/>
  <c r="H1269" i="1"/>
  <c r="K1268" i="1"/>
  <c r="H1268" i="1"/>
  <c r="K1267" i="1"/>
  <c r="H1267" i="1"/>
  <c r="K1266" i="1"/>
  <c r="H1266" i="1"/>
  <c r="K1265" i="1"/>
  <c r="H1265" i="1"/>
  <c r="K1264" i="1"/>
  <c r="H1264" i="1"/>
  <c r="K1263" i="1"/>
  <c r="H1263" i="1"/>
  <c r="K1262" i="1"/>
  <c r="H1262" i="1"/>
  <c r="K1261" i="1"/>
  <c r="H1261" i="1"/>
  <c r="K1260" i="1"/>
  <c r="H1260" i="1"/>
  <c r="K1259" i="1"/>
  <c r="H1259" i="1"/>
  <c r="K1258" i="1"/>
  <c r="H1258" i="1"/>
  <c r="K1257" i="1"/>
  <c r="H1257" i="1"/>
  <c r="K1256" i="1"/>
  <c r="H1256" i="1"/>
  <c r="K1255" i="1"/>
  <c r="H1255" i="1"/>
  <c r="K1254" i="1"/>
  <c r="H1254" i="1"/>
  <c r="K1253" i="1"/>
  <c r="H1253" i="1"/>
  <c r="K1252" i="1"/>
  <c r="H1252" i="1"/>
  <c r="K1251" i="1"/>
  <c r="H1251" i="1"/>
  <c r="K1250" i="1"/>
  <c r="H1250" i="1"/>
  <c r="K1249" i="1"/>
  <c r="H1249" i="1"/>
  <c r="K1247" i="1"/>
  <c r="H1247" i="1"/>
  <c r="K1246" i="1"/>
  <c r="H1246" i="1"/>
  <c r="K1245" i="1"/>
  <c r="H1245" i="1"/>
  <c r="K1244" i="1"/>
  <c r="H1244" i="1"/>
  <c r="K1243" i="1"/>
  <c r="H1243" i="1"/>
  <c r="K1242" i="1"/>
  <c r="H1242" i="1"/>
  <c r="K1241" i="1"/>
  <c r="H1241" i="1"/>
  <c r="K1240" i="1"/>
  <c r="H1240" i="1"/>
  <c r="K1239" i="1"/>
  <c r="H1239" i="1"/>
  <c r="K1238" i="1"/>
  <c r="H1238" i="1"/>
  <c r="K1237" i="1"/>
  <c r="H1237" i="1"/>
  <c r="K1236" i="1"/>
  <c r="H1236" i="1"/>
  <c r="K1234" i="1"/>
  <c r="H1234" i="1"/>
  <c r="K1233" i="1"/>
  <c r="H1233" i="1"/>
  <c r="K1232" i="1"/>
  <c r="H1232" i="1"/>
  <c r="K1231" i="1"/>
  <c r="H1231" i="1"/>
  <c r="K1230" i="1"/>
  <c r="H1230" i="1"/>
  <c r="K1229" i="1"/>
  <c r="H1229" i="1"/>
  <c r="K1228" i="1"/>
  <c r="H1228" i="1"/>
  <c r="K1227" i="1"/>
  <c r="H1227" i="1"/>
  <c r="K1226" i="1"/>
  <c r="H1226" i="1"/>
  <c r="K1225" i="1"/>
  <c r="H1225" i="1"/>
  <c r="K1224" i="1"/>
  <c r="H1224" i="1"/>
  <c r="K1223" i="1"/>
  <c r="H1223" i="1"/>
  <c r="K1222" i="1"/>
  <c r="H1222" i="1"/>
  <c r="K1221" i="1"/>
  <c r="H1221" i="1"/>
  <c r="K1220" i="1"/>
  <c r="H1220" i="1"/>
  <c r="K1219" i="1"/>
  <c r="H1219" i="1"/>
  <c r="K1218" i="1"/>
  <c r="H1218" i="1"/>
  <c r="K1217" i="1"/>
  <c r="H1217" i="1"/>
  <c r="K1216" i="1"/>
  <c r="H1216" i="1"/>
  <c r="K1215" i="1"/>
  <c r="H1215" i="1"/>
  <c r="K1214" i="1"/>
  <c r="H1214" i="1"/>
  <c r="K1213" i="1"/>
  <c r="H1213" i="1"/>
  <c r="K1212" i="1"/>
  <c r="H1212" i="1"/>
  <c r="K1211" i="1"/>
  <c r="H1211" i="1"/>
  <c r="K1210" i="1"/>
  <c r="H1210" i="1"/>
  <c r="K1209" i="1"/>
  <c r="H1209" i="1"/>
  <c r="K1208" i="1"/>
  <c r="H1208" i="1"/>
  <c r="K1207" i="1"/>
  <c r="H1207" i="1"/>
  <c r="K1206" i="1"/>
  <c r="H1206" i="1"/>
  <c r="K1205" i="1"/>
  <c r="H1205" i="1"/>
  <c r="K1204" i="1"/>
  <c r="H1204" i="1"/>
  <c r="K1203" i="1"/>
  <c r="H1203" i="1"/>
  <c r="K1202" i="1"/>
  <c r="H1202" i="1"/>
  <c r="K1201" i="1"/>
  <c r="H1201" i="1"/>
  <c r="K1200" i="1"/>
  <c r="H1200" i="1"/>
  <c r="K1199" i="1"/>
  <c r="H1199" i="1"/>
  <c r="K1198" i="1"/>
  <c r="H1198" i="1"/>
  <c r="K1197" i="1"/>
  <c r="H1197" i="1"/>
  <c r="K1196" i="1"/>
  <c r="H1196" i="1"/>
  <c r="K1195" i="1"/>
  <c r="H1195" i="1"/>
  <c r="K1194" i="1"/>
  <c r="H1194" i="1"/>
  <c r="K1193" i="1"/>
  <c r="H1193" i="1"/>
  <c r="K1191" i="1"/>
  <c r="H1191" i="1"/>
  <c r="K1190" i="1"/>
  <c r="H1190" i="1"/>
  <c r="K1189" i="1"/>
  <c r="H1189" i="1"/>
  <c r="K1188" i="1"/>
  <c r="H1188" i="1"/>
  <c r="K1187" i="1"/>
  <c r="H1187" i="1"/>
  <c r="K1186" i="1"/>
  <c r="H1186" i="1"/>
  <c r="K1185" i="1"/>
  <c r="H1185" i="1"/>
  <c r="K1184" i="1"/>
  <c r="H1184" i="1"/>
  <c r="K1183" i="1"/>
  <c r="H1183" i="1"/>
  <c r="K1182" i="1"/>
  <c r="H1182" i="1"/>
  <c r="K1181" i="1"/>
  <c r="H1181" i="1"/>
  <c r="K1180" i="1"/>
  <c r="H1180" i="1"/>
  <c r="K1179" i="1"/>
  <c r="H1179" i="1"/>
  <c r="K1178" i="1"/>
  <c r="H1178" i="1"/>
  <c r="K1177" i="1"/>
  <c r="H1177" i="1"/>
  <c r="K1176" i="1"/>
  <c r="H1176" i="1"/>
  <c r="K1175" i="1"/>
  <c r="H1175" i="1"/>
  <c r="K1174" i="1"/>
  <c r="H1174" i="1"/>
  <c r="K1173" i="1"/>
  <c r="H1173" i="1"/>
  <c r="K1172" i="1"/>
  <c r="H1172" i="1"/>
  <c r="K1171" i="1"/>
  <c r="H1171" i="1"/>
  <c r="K1170" i="1"/>
  <c r="H1170" i="1"/>
  <c r="K1169" i="1"/>
  <c r="H1169" i="1"/>
  <c r="K1168" i="1"/>
  <c r="H1168" i="1"/>
  <c r="K1167" i="1"/>
  <c r="H1167" i="1"/>
  <c r="K1166" i="1"/>
  <c r="H1166" i="1"/>
  <c r="K1165" i="1"/>
  <c r="H1165" i="1"/>
  <c r="K1164" i="1"/>
  <c r="H1164" i="1"/>
  <c r="K1163" i="1"/>
  <c r="H1163" i="1"/>
  <c r="K1162" i="1"/>
  <c r="H1162" i="1"/>
  <c r="K1161" i="1"/>
  <c r="H1161" i="1"/>
  <c r="K1160" i="1"/>
  <c r="H1160" i="1"/>
  <c r="K1159" i="1"/>
  <c r="H1159" i="1"/>
  <c r="K1158" i="1"/>
  <c r="H1158" i="1"/>
  <c r="K1157" i="1"/>
  <c r="H1157" i="1"/>
  <c r="K1156" i="1"/>
  <c r="H1156" i="1"/>
  <c r="K1155" i="1"/>
  <c r="H1155" i="1"/>
  <c r="K1154" i="1"/>
  <c r="H1154" i="1"/>
  <c r="K1153" i="1"/>
  <c r="H1153" i="1"/>
  <c r="K1152" i="1"/>
  <c r="H1152" i="1"/>
  <c r="K1151" i="1"/>
  <c r="H1151" i="1"/>
  <c r="K1150" i="1"/>
  <c r="H1150" i="1"/>
  <c r="K1149" i="1"/>
  <c r="H1149" i="1"/>
  <c r="K1147" i="1"/>
  <c r="H1147" i="1"/>
  <c r="K1146" i="1"/>
  <c r="H1146" i="1"/>
  <c r="K1145" i="1"/>
  <c r="H1145" i="1"/>
  <c r="K1144" i="1"/>
  <c r="H1144" i="1"/>
  <c r="K1143" i="1"/>
  <c r="H1143" i="1"/>
  <c r="K1142" i="1"/>
  <c r="H1142" i="1"/>
  <c r="K1141" i="1"/>
  <c r="H1141" i="1"/>
  <c r="K1140" i="1"/>
  <c r="H1140" i="1"/>
  <c r="K1139" i="1"/>
  <c r="H1139" i="1"/>
  <c r="K1138" i="1"/>
  <c r="H1138" i="1"/>
  <c r="K1137" i="1"/>
  <c r="H1137" i="1"/>
  <c r="K1136" i="1"/>
  <c r="H1136" i="1"/>
  <c r="K1135" i="1"/>
  <c r="H1135" i="1"/>
  <c r="K1134" i="1"/>
  <c r="H1134" i="1"/>
  <c r="K1133" i="1"/>
  <c r="H1133" i="1"/>
  <c r="K1132" i="1"/>
  <c r="H1132" i="1"/>
  <c r="K1131" i="1"/>
  <c r="H1131" i="1"/>
  <c r="K1130" i="1"/>
  <c r="H1130" i="1"/>
  <c r="K1129" i="1"/>
  <c r="H1129" i="1"/>
  <c r="K1128" i="1"/>
  <c r="H1128" i="1"/>
  <c r="K1127" i="1"/>
  <c r="H1127" i="1"/>
  <c r="K1126" i="1"/>
  <c r="H1126" i="1"/>
  <c r="K1125" i="1"/>
  <c r="H1125" i="1"/>
  <c r="K1124" i="1"/>
  <c r="H1124" i="1"/>
  <c r="K1123" i="1"/>
  <c r="H1123" i="1"/>
  <c r="K1122" i="1"/>
  <c r="H1122" i="1"/>
  <c r="K1121" i="1"/>
  <c r="H1121" i="1"/>
  <c r="K1120" i="1"/>
  <c r="H1120" i="1"/>
  <c r="K1119" i="1"/>
  <c r="H1119" i="1"/>
  <c r="K1118" i="1"/>
  <c r="H1118" i="1"/>
  <c r="K1117" i="1"/>
  <c r="H1117" i="1"/>
  <c r="K1116" i="1"/>
  <c r="H1116" i="1"/>
  <c r="K1115" i="1"/>
  <c r="H1115" i="1"/>
  <c r="K1114" i="1"/>
  <c r="H1114" i="1"/>
  <c r="D1114" i="1"/>
  <c r="K1113" i="1"/>
  <c r="H1113" i="1"/>
  <c r="K1112" i="1"/>
  <c r="H1112" i="1"/>
  <c r="K1111" i="1"/>
  <c r="H1111" i="1"/>
  <c r="K1110" i="1"/>
  <c r="H1110" i="1"/>
  <c r="K1109" i="1"/>
  <c r="H1109" i="1"/>
  <c r="K1108" i="1"/>
  <c r="H1108" i="1"/>
  <c r="K1107" i="1"/>
  <c r="H1107" i="1"/>
  <c r="K1106" i="1"/>
  <c r="H1106" i="1"/>
  <c r="K1105" i="1"/>
  <c r="H1105" i="1"/>
  <c r="K1104" i="1"/>
  <c r="H1104" i="1"/>
  <c r="K1103" i="1"/>
  <c r="H1103" i="1"/>
  <c r="K1102" i="1"/>
  <c r="H1102" i="1"/>
  <c r="K1101" i="1"/>
  <c r="H1101" i="1"/>
  <c r="K1100" i="1"/>
  <c r="H1100" i="1"/>
  <c r="K1099" i="1"/>
  <c r="H1099" i="1"/>
  <c r="K1098" i="1"/>
  <c r="H1098" i="1"/>
  <c r="K1097" i="1"/>
  <c r="H1097" i="1"/>
  <c r="K1096" i="1"/>
  <c r="H1096" i="1"/>
  <c r="K1095" i="1"/>
  <c r="H1095" i="1"/>
  <c r="K1094" i="1"/>
  <c r="H1094" i="1"/>
  <c r="K1093" i="1"/>
  <c r="H1093" i="1"/>
  <c r="K1092" i="1"/>
  <c r="H1092" i="1"/>
  <c r="K1091" i="1"/>
  <c r="H1091" i="1"/>
  <c r="K1090" i="1"/>
  <c r="H1090" i="1"/>
  <c r="K1089" i="1"/>
  <c r="H1089" i="1"/>
  <c r="K1088" i="1"/>
  <c r="H1088" i="1"/>
  <c r="K1087" i="1"/>
  <c r="H1087" i="1"/>
  <c r="K1086" i="1"/>
  <c r="H1086" i="1"/>
  <c r="K1085" i="1"/>
  <c r="H1085" i="1"/>
  <c r="K1084" i="1"/>
  <c r="H1084" i="1"/>
  <c r="K1083" i="1"/>
  <c r="H1083" i="1"/>
  <c r="K1082" i="1"/>
  <c r="H1082" i="1"/>
  <c r="K1081" i="1"/>
  <c r="H1081" i="1"/>
  <c r="K1080" i="1"/>
  <c r="H1080" i="1"/>
  <c r="K1079" i="1"/>
  <c r="H1079" i="1"/>
  <c r="K1078" i="1"/>
  <c r="H1078" i="1"/>
  <c r="K1077" i="1"/>
  <c r="H1077" i="1"/>
  <c r="K1076" i="1"/>
  <c r="H1076" i="1"/>
  <c r="K1075" i="1"/>
  <c r="H1075" i="1"/>
  <c r="K1074" i="1"/>
  <c r="H1074" i="1"/>
  <c r="K1073" i="1"/>
  <c r="H1073" i="1"/>
  <c r="K1072" i="1"/>
  <c r="H1072" i="1"/>
  <c r="K1071" i="1"/>
  <c r="H1071" i="1"/>
  <c r="K1070" i="1"/>
  <c r="H1070" i="1"/>
  <c r="K1069" i="1"/>
  <c r="H1069" i="1"/>
  <c r="K1068" i="1"/>
  <c r="H1068" i="1"/>
  <c r="K1067" i="1"/>
  <c r="H1067" i="1"/>
  <c r="K1066" i="1"/>
  <c r="H1066" i="1"/>
  <c r="K1065" i="1"/>
  <c r="H1065" i="1"/>
  <c r="K1064" i="1"/>
  <c r="H1064" i="1"/>
  <c r="K1063" i="1"/>
  <c r="H1063" i="1"/>
  <c r="K1062" i="1"/>
  <c r="H1062" i="1"/>
  <c r="K1061" i="1"/>
  <c r="H1061" i="1"/>
  <c r="K1060" i="1"/>
  <c r="H1060" i="1"/>
  <c r="K1059" i="1"/>
  <c r="H1059" i="1"/>
  <c r="K1058" i="1"/>
  <c r="H1058" i="1"/>
  <c r="K1057" i="1"/>
  <c r="H1057" i="1"/>
  <c r="K1056" i="1"/>
  <c r="H1056" i="1"/>
  <c r="K1055" i="1"/>
  <c r="H1055" i="1"/>
  <c r="K1054" i="1"/>
  <c r="H1054" i="1"/>
  <c r="K1053" i="1"/>
  <c r="H1053" i="1"/>
  <c r="K1052" i="1"/>
  <c r="H1052" i="1"/>
  <c r="K1051" i="1"/>
  <c r="H1051" i="1"/>
  <c r="K1050" i="1"/>
  <c r="H1050" i="1"/>
  <c r="K1049" i="1"/>
  <c r="H1049" i="1"/>
  <c r="K1048" i="1"/>
  <c r="H1048" i="1"/>
  <c r="K1047" i="1"/>
  <c r="H1047" i="1"/>
  <c r="K1046" i="1"/>
  <c r="H1046" i="1"/>
  <c r="K1045" i="1"/>
  <c r="H1045" i="1"/>
  <c r="K1044" i="1"/>
  <c r="H1044" i="1"/>
  <c r="K1043" i="1"/>
  <c r="H1043" i="1"/>
  <c r="K1042" i="1"/>
  <c r="H1042" i="1"/>
  <c r="K1041" i="1"/>
  <c r="H1041" i="1"/>
  <c r="K1040" i="1"/>
  <c r="H1040" i="1"/>
  <c r="K1039" i="1"/>
  <c r="H1039" i="1"/>
  <c r="K1038" i="1"/>
  <c r="H1038" i="1"/>
  <c r="K1037" i="1"/>
  <c r="H1037" i="1"/>
  <c r="K1036" i="1"/>
  <c r="H1036" i="1"/>
  <c r="K1035" i="1"/>
  <c r="H1035" i="1"/>
  <c r="K1034" i="1"/>
  <c r="H1034" i="1"/>
  <c r="K1033" i="1"/>
  <c r="H1033" i="1"/>
  <c r="K1032" i="1"/>
  <c r="H1032" i="1"/>
  <c r="K1031" i="1"/>
  <c r="H1031" i="1"/>
  <c r="K1030" i="1"/>
  <c r="H1030" i="1"/>
  <c r="K1029" i="1"/>
  <c r="H1029" i="1"/>
  <c r="K1028" i="1"/>
  <c r="H1028" i="1"/>
  <c r="K1027" i="1"/>
  <c r="H1027" i="1"/>
  <c r="K1026" i="1"/>
  <c r="H1026" i="1"/>
  <c r="K1025" i="1"/>
  <c r="H1025" i="1"/>
  <c r="K1024" i="1"/>
  <c r="H1024" i="1"/>
  <c r="K1023" i="1"/>
  <c r="H1023" i="1"/>
  <c r="K1022" i="1"/>
  <c r="H1022" i="1"/>
  <c r="K1021" i="1"/>
  <c r="H1021" i="1"/>
  <c r="K1020" i="1"/>
  <c r="H1020" i="1"/>
  <c r="K1019" i="1"/>
  <c r="H1019" i="1"/>
  <c r="K1018" i="1"/>
  <c r="H1018" i="1"/>
  <c r="K1017" i="1"/>
  <c r="H1017" i="1"/>
  <c r="K1016" i="1"/>
  <c r="H1016" i="1"/>
  <c r="K1015" i="1"/>
  <c r="H1015" i="1"/>
  <c r="K1014" i="1"/>
  <c r="H1014" i="1"/>
  <c r="K1013" i="1"/>
  <c r="H1013" i="1"/>
  <c r="K1012" i="1"/>
  <c r="H1012" i="1"/>
  <c r="K1011" i="1"/>
  <c r="H1011" i="1"/>
  <c r="K1010" i="1"/>
  <c r="H1010" i="1"/>
  <c r="K1009" i="1"/>
  <c r="H1009" i="1"/>
  <c r="K1008" i="1"/>
  <c r="H1008" i="1"/>
  <c r="K1007" i="1"/>
  <c r="H1007" i="1"/>
  <c r="K1006" i="1"/>
  <c r="H1006" i="1"/>
  <c r="K1005" i="1"/>
  <c r="H1005" i="1"/>
  <c r="K1004" i="1"/>
  <c r="H1004" i="1"/>
  <c r="K1003" i="1"/>
  <c r="H1003" i="1"/>
  <c r="K1002" i="1"/>
  <c r="H1002" i="1"/>
  <c r="K1001" i="1"/>
  <c r="H1001" i="1"/>
  <c r="K1000" i="1"/>
  <c r="H1000" i="1"/>
  <c r="K999" i="1"/>
  <c r="H999" i="1"/>
  <c r="K998" i="1"/>
  <c r="H998" i="1"/>
  <c r="K997" i="1"/>
  <c r="H997" i="1"/>
  <c r="K996" i="1"/>
  <c r="H996" i="1"/>
  <c r="K995" i="1"/>
  <c r="H995" i="1"/>
  <c r="K994" i="1"/>
  <c r="H994" i="1"/>
  <c r="K993" i="1"/>
  <c r="H993" i="1"/>
  <c r="K992" i="1"/>
  <c r="H992" i="1"/>
  <c r="K991" i="1"/>
  <c r="H991" i="1"/>
  <c r="K990" i="1"/>
  <c r="H990" i="1"/>
  <c r="K989" i="1"/>
  <c r="H989" i="1"/>
  <c r="K988" i="1"/>
  <c r="H988" i="1"/>
  <c r="K987" i="1"/>
  <c r="H987" i="1"/>
  <c r="K986" i="1"/>
  <c r="H986" i="1"/>
  <c r="K985" i="1"/>
  <c r="H985" i="1"/>
  <c r="K984" i="1"/>
  <c r="H984" i="1"/>
  <c r="K983" i="1"/>
  <c r="H983" i="1"/>
  <c r="K982" i="1"/>
  <c r="H982" i="1"/>
  <c r="K981" i="1"/>
  <c r="H981" i="1"/>
  <c r="K980" i="1"/>
  <c r="H980" i="1"/>
  <c r="K979" i="1"/>
  <c r="H979" i="1"/>
  <c r="K978" i="1"/>
  <c r="H978" i="1"/>
  <c r="K977" i="1"/>
  <c r="H977" i="1"/>
  <c r="K976" i="1"/>
  <c r="H976" i="1"/>
  <c r="K975" i="1"/>
  <c r="H975" i="1"/>
  <c r="K974" i="1"/>
  <c r="H974" i="1"/>
  <c r="K973" i="1"/>
  <c r="H973" i="1"/>
  <c r="K972" i="1"/>
  <c r="H972" i="1"/>
  <c r="K971" i="1"/>
  <c r="H971" i="1"/>
  <c r="K970" i="1"/>
  <c r="H970" i="1"/>
  <c r="K969" i="1"/>
  <c r="H969" i="1"/>
  <c r="K968" i="1"/>
  <c r="H968" i="1"/>
  <c r="K967" i="1"/>
  <c r="H967" i="1"/>
  <c r="K966" i="1"/>
  <c r="H966" i="1"/>
  <c r="K965" i="1"/>
  <c r="H965" i="1"/>
  <c r="K964" i="1"/>
  <c r="H964" i="1"/>
  <c r="K963" i="1"/>
  <c r="H963" i="1"/>
  <c r="K962" i="1"/>
  <c r="H962" i="1"/>
  <c r="K961" i="1"/>
  <c r="H961" i="1"/>
  <c r="K960" i="1"/>
  <c r="H960" i="1"/>
  <c r="K959" i="1"/>
  <c r="H959" i="1"/>
  <c r="K958" i="1"/>
  <c r="H958" i="1"/>
  <c r="K957" i="1"/>
  <c r="H957" i="1"/>
  <c r="K956" i="1"/>
  <c r="H956" i="1"/>
  <c r="K955" i="1"/>
  <c r="H955" i="1"/>
  <c r="K954" i="1"/>
  <c r="H954" i="1"/>
  <c r="K953" i="1"/>
  <c r="H953" i="1"/>
  <c r="K952" i="1"/>
  <c r="H952" i="1"/>
  <c r="K951" i="1"/>
  <c r="H951" i="1"/>
  <c r="K950" i="1"/>
  <c r="H950" i="1"/>
  <c r="K949" i="1"/>
  <c r="H949" i="1"/>
  <c r="K948" i="1"/>
  <c r="H948" i="1"/>
  <c r="K947" i="1"/>
  <c r="H947" i="1"/>
  <c r="K946" i="1"/>
  <c r="H946" i="1"/>
  <c r="K945" i="1"/>
  <c r="H945" i="1"/>
  <c r="K944" i="1"/>
  <c r="H944" i="1"/>
  <c r="K943" i="1"/>
  <c r="H943" i="1"/>
  <c r="K942" i="1"/>
  <c r="H942" i="1"/>
  <c r="K941" i="1"/>
  <c r="H941" i="1"/>
  <c r="K940" i="1"/>
  <c r="H940" i="1"/>
  <c r="K939" i="1"/>
  <c r="H939" i="1"/>
  <c r="K938" i="1"/>
  <c r="H938" i="1"/>
  <c r="K937" i="1"/>
  <c r="H937" i="1"/>
  <c r="K936" i="1"/>
  <c r="H936" i="1"/>
  <c r="K935" i="1"/>
  <c r="H935" i="1"/>
  <c r="K934" i="1"/>
  <c r="H934" i="1"/>
  <c r="K933" i="1"/>
  <c r="H933" i="1"/>
  <c r="K932" i="1"/>
  <c r="H932" i="1"/>
  <c r="K931" i="1"/>
  <c r="H931" i="1"/>
  <c r="K930" i="1"/>
  <c r="H930" i="1"/>
  <c r="K929" i="1"/>
  <c r="H929" i="1"/>
  <c r="K928" i="1"/>
  <c r="H928" i="1"/>
  <c r="K927" i="1"/>
  <c r="H927" i="1"/>
  <c r="K926" i="1"/>
  <c r="H926" i="1"/>
  <c r="K925" i="1"/>
  <c r="H925" i="1"/>
  <c r="K924" i="1"/>
  <c r="H924" i="1"/>
  <c r="K923" i="1"/>
  <c r="H923" i="1"/>
  <c r="K922" i="1"/>
  <c r="H922" i="1"/>
  <c r="K921" i="1"/>
  <c r="H921" i="1"/>
  <c r="K920" i="1"/>
  <c r="H920" i="1"/>
  <c r="K919" i="1"/>
  <c r="H919" i="1"/>
  <c r="K918" i="1"/>
  <c r="H918" i="1"/>
  <c r="K917" i="1"/>
  <c r="H917" i="1"/>
  <c r="K916" i="1"/>
  <c r="H916" i="1"/>
  <c r="K915" i="1"/>
  <c r="H915" i="1"/>
  <c r="K914" i="1"/>
  <c r="H914" i="1"/>
  <c r="K913" i="1"/>
  <c r="H913" i="1"/>
  <c r="K912" i="1"/>
  <c r="H912" i="1"/>
  <c r="K911" i="1"/>
  <c r="H911" i="1"/>
  <c r="K910" i="1"/>
  <c r="H910" i="1"/>
  <c r="K909" i="1"/>
  <c r="H909" i="1"/>
  <c r="K908" i="1"/>
  <c r="H908" i="1"/>
  <c r="K907" i="1"/>
  <c r="H907" i="1"/>
  <c r="K906" i="1"/>
  <c r="H906" i="1"/>
  <c r="K905" i="1"/>
  <c r="H905" i="1"/>
  <c r="K904" i="1"/>
  <c r="H904" i="1"/>
  <c r="K903" i="1"/>
  <c r="H903" i="1"/>
  <c r="K902" i="1"/>
  <c r="H902" i="1"/>
  <c r="K901" i="1"/>
  <c r="H901" i="1"/>
  <c r="K900" i="1"/>
  <c r="H900" i="1"/>
  <c r="K899" i="1"/>
  <c r="H899" i="1"/>
  <c r="K898" i="1"/>
  <c r="H898" i="1"/>
  <c r="K897" i="1"/>
  <c r="H897" i="1"/>
  <c r="K896" i="1"/>
  <c r="H896" i="1"/>
  <c r="K895" i="1"/>
  <c r="H895" i="1"/>
  <c r="K894" i="1"/>
  <c r="H894" i="1"/>
  <c r="K893" i="1"/>
  <c r="H893" i="1"/>
  <c r="K892" i="1"/>
  <c r="H892" i="1"/>
  <c r="K891" i="1"/>
  <c r="H891" i="1"/>
  <c r="K890" i="1"/>
  <c r="H890" i="1"/>
  <c r="K889" i="1"/>
  <c r="H889" i="1"/>
  <c r="K888" i="1"/>
  <c r="H888" i="1"/>
  <c r="K887" i="1"/>
  <c r="H887" i="1"/>
  <c r="K886" i="1"/>
  <c r="H886" i="1"/>
  <c r="K885" i="1"/>
  <c r="H885" i="1"/>
  <c r="K884" i="1"/>
  <c r="H884" i="1"/>
  <c r="K883" i="1"/>
  <c r="H883" i="1"/>
  <c r="K882" i="1"/>
  <c r="H882" i="1"/>
  <c r="K881" i="1"/>
  <c r="H881" i="1"/>
  <c r="K880" i="1"/>
  <c r="H880" i="1"/>
  <c r="K879" i="1"/>
  <c r="H879" i="1"/>
  <c r="K878" i="1"/>
  <c r="H878" i="1"/>
  <c r="K877" i="1"/>
  <c r="H877" i="1"/>
  <c r="K876" i="1"/>
  <c r="H876" i="1"/>
  <c r="K875" i="1"/>
  <c r="H875" i="1"/>
  <c r="K874" i="1"/>
  <c r="H874" i="1"/>
  <c r="K873" i="1"/>
  <c r="H873" i="1"/>
  <c r="K872" i="1"/>
  <c r="H872" i="1"/>
  <c r="K871" i="1"/>
  <c r="H871" i="1"/>
  <c r="K870" i="1"/>
  <c r="H870" i="1"/>
  <c r="K869" i="1"/>
  <c r="H869" i="1"/>
  <c r="K868" i="1"/>
  <c r="H868" i="1"/>
  <c r="K867" i="1"/>
  <c r="H867" i="1"/>
  <c r="K866" i="1"/>
  <c r="H866" i="1"/>
  <c r="K865" i="1"/>
  <c r="H865" i="1"/>
  <c r="K864" i="1"/>
  <c r="H864" i="1"/>
  <c r="K863" i="1"/>
  <c r="H863" i="1"/>
  <c r="K862" i="1"/>
  <c r="H862" i="1"/>
  <c r="K861" i="1"/>
  <c r="H861" i="1"/>
  <c r="K860" i="1"/>
  <c r="H860" i="1"/>
  <c r="K859" i="1"/>
  <c r="H859" i="1"/>
  <c r="K858" i="1"/>
  <c r="H858" i="1"/>
  <c r="K857" i="1"/>
  <c r="H857" i="1"/>
  <c r="K856" i="1"/>
  <c r="H856" i="1"/>
  <c r="K855" i="1"/>
  <c r="H855" i="1"/>
  <c r="K854" i="1"/>
  <c r="H854" i="1"/>
  <c r="K853" i="1"/>
  <c r="H853" i="1"/>
  <c r="K852" i="1"/>
  <c r="H852" i="1"/>
  <c r="K851" i="1"/>
  <c r="H851" i="1"/>
  <c r="K850" i="1"/>
  <c r="H850" i="1"/>
  <c r="K849" i="1"/>
  <c r="H849" i="1"/>
  <c r="K848" i="1"/>
  <c r="H848" i="1"/>
  <c r="K847" i="1"/>
  <c r="H847" i="1"/>
  <c r="K846" i="1"/>
  <c r="H846" i="1"/>
  <c r="K845" i="1"/>
  <c r="H845" i="1"/>
  <c r="K844" i="1"/>
  <c r="H844" i="1"/>
  <c r="K843" i="1"/>
  <c r="H843" i="1"/>
  <c r="K842" i="1"/>
  <c r="H842" i="1"/>
  <c r="K841" i="1"/>
  <c r="H841" i="1"/>
  <c r="K840" i="1"/>
  <c r="H840" i="1"/>
  <c r="K839" i="1"/>
  <c r="H839" i="1"/>
  <c r="K838" i="1"/>
  <c r="H838" i="1"/>
  <c r="K837" i="1"/>
  <c r="H837" i="1"/>
  <c r="K836" i="1"/>
  <c r="H836" i="1"/>
  <c r="K835" i="1"/>
  <c r="H835" i="1"/>
  <c r="K834" i="1"/>
  <c r="H834" i="1"/>
  <c r="K833" i="1"/>
  <c r="H833" i="1"/>
  <c r="K832" i="1"/>
  <c r="H832" i="1"/>
  <c r="K831" i="1"/>
  <c r="H831" i="1"/>
  <c r="K830" i="1"/>
  <c r="H830" i="1"/>
  <c r="K829" i="1"/>
  <c r="H829" i="1"/>
  <c r="K828" i="1"/>
  <c r="H828" i="1"/>
  <c r="K827" i="1"/>
  <c r="H827" i="1"/>
  <c r="K826" i="1"/>
  <c r="H826" i="1"/>
  <c r="K825" i="1"/>
  <c r="H825" i="1"/>
  <c r="K824" i="1"/>
  <c r="H824" i="1"/>
  <c r="K823" i="1"/>
  <c r="H823" i="1"/>
  <c r="K822" i="1"/>
  <c r="H822" i="1"/>
  <c r="K821" i="1"/>
  <c r="H821" i="1"/>
  <c r="K820" i="1"/>
  <c r="H820" i="1"/>
  <c r="K819" i="1"/>
  <c r="H819" i="1"/>
  <c r="K818" i="1"/>
  <c r="H818" i="1"/>
  <c r="K817" i="1"/>
  <c r="H817" i="1"/>
  <c r="K816" i="1"/>
  <c r="H816" i="1"/>
  <c r="K815" i="1"/>
  <c r="H815" i="1"/>
  <c r="K814" i="1"/>
  <c r="H814" i="1"/>
  <c r="K813" i="1"/>
  <c r="H813" i="1"/>
  <c r="K812" i="1"/>
  <c r="H812" i="1"/>
  <c r="K811" i="1"/>
  <c r="H811" i="1"/>
  <c r="K810" i="1"/>
  <c r="H810" i="1"/>
  <c r="K809" i="1"/>
  <c r="H809" i="1"/>
  <c r="K808" i="1"/>
  <c r="H808" i="1"/>
  <c r="K807" i="1"/>
  <c r="H807" i="1"/>
  <c r="K806" i="1"/>
  <c r="H806" i="1"/>
  <c r="K805" i="1"/>
  <c r="H805" i="1"/>
  <c r="K804" i="1"/>
  <c r="H804" i="1"/>
  <c r="K803" i="1"/>
  <c r="H803" i="1"/>
  <c r="K802" i="1"/>
  <c r="H802" i="1"/>
  <c r="K801" i="1"/>
  <c r="H801" i="1"/>
  <c r="K800" i="1"/>
  <c r="H800" i="1"/>
  <c r="K799" i="1"/>
  <c r="H799" i="1"/>
  <c r="K798" i="1"/>
  <c r="H798" i="1"/>
  <c r="K797" i="1"/>
  <c r="H797" i="1"/>
  <c r="K796" i="1"/>
  <c r="H796" i="1"/>
  <c r="K795" i="1"/>
  <c r="H795" i="1"/>
  <c r="K794" i="1"/>
  <c r="H794" i="1"/>
  <c r="K793" i="1"/>
  <c r="H793" i="1"/>
  <c r="K792" i="1"/>
  <c r="H792" i="1"/>
  <c r="K791" i="1"/>
  <c r="H791" i="1"/>
  <c r="K790" i="1"/>
  <c r="H790" i="1"/>
  <c r="K789" i="1"/>
  <c r="H789" i="1"/>
  <c r="K788" i="1"/>
  <c r="H788" i="1"/>
  <c r="K787" i="1"/>
  <c r="H787" i="1"/>
  <c r="K786" i="1"/>
  <c r="H786" i="1"/>
  <c r="K785" i="1"/>
  <c r="H785" i="1"/>
  <c r="K784" i="1"/>
  <c r="H784" i="1"/>
  <c r="K783" i="1"/>
  <c r="H783" i="1"/>
  <c r="K782" i="1"/>
  <c r="H782" i="1"/>
  <c r="K781" i="1"/>
  <c r="H781" i="1"/>
  <c r="K780" i="1"/>
  <c r="H780" i="1"/>
  <c r="K779" i="1"/>
  <c r="H779" i="1"/>
  <c r="K778" i="1"/>
  <c r="H778" i="1"/>
  <c r="K777" i="1"/>
  <c r="H777" i="1"/>
  <c r="K776" i="1"/>
  <c r="H776" i="1"/>
  <c r="K775" i="1"/>
  <c r="H775" i="1"/>
  <c r="K774" i="1"/>
  <c r="H774" i="1"/>
  <c r="K773" i="1"/>
  <c r="H773" i="1"/>
  <c r="K772" i="1"/>
  <c r="H772" i="1"/>
  <c r="K771" i="1"/>
  <c r="H771" i="1"/>
  <c r="K770" i="1"/>
  <c r="H770" i="1"/>
  <c r="K769" i="1"/>
  <c r="H769" i="1"/>
  <c r="K768" i="1"/>
  <c r="H768" i="1"/>
  <c r="K767" i="1"/>
  <c r="H767" i="1"/>
  <c r="K766" i="1"/>
  <c r="H766" i="1"/>
  <c r="K765" i="1"/>
  <c r="H765" i="1"/>
  <c r="K764" i="1"/>
  <c r="H764" i="1"/>
  <c r="K763" i="1"/>
  <c r="H763" i="1"/>
  <c r="K762" i="1"/>
  <c r="H762" i="1"/>
  <c r="K761" i="1"/>
  <c r="H761" i="1"/>
  <c r="K760" i="1"/>
  <c r="H760" i="1"/>
  <c r="K759" i="1"/>
  <c r="H759" i="1"/>
  <c r="K758" i="1"/>
  <c r="H758" i="1"/>
  <c r="K757" i="1"/>
  <c r="H757" i="1"/>
  <c r="K756" i="1"/>
  <c r="H756" i="1"/>
  <c r="K755" i="1"/>
  <c r="H755" i="1"/>
  <c r="K754" i="1"/>
  <c r="H754" i="1"/>
  <c r="K753" i="1"/>
  <c r="H753" i="1"/>
  <c r="K752" i="1"/>
  <c r="H752" i="1"/>
  <c r="K751" i="1"/>
  <c r="H751" i="1"/>
  <c r="K750" i="1"/>
  <c r="H750" i="1"/>
  <c r="K749" i="1"/>
  <c r="H749" i="1"/>
  <c r="K748" i="1"/>
  <c r="H748" i="1"/>
  <c r="K747" i="1"/>
  <c r="H747" i="1"/>
  <c r="K746" i="1"/>
  <c r="H746" i="1"/>
  <c r="K745" i="1"/>
  <c r="H745" i="1"/>
  <c r="K744" i="1"/>
  <c r="H744" i="1"/>
  <c r="K743" i="1"/>
  <c r="H743" i="1"/>
  <c r="K742" i="1"/>
  <c r="H742" i="1"/>
  <c r="K741" i="1"/>
  <c r="H741" i="1"/>
  <c r="K740" i="1"/>
  <c r="H740" i="1"/>
  <c r="K739" i="1"/>
  <c r="H739" i="1"/>
  <c r="K738" i="1"/>
  <c r="H738" i="1"/>
  <c r="K737" i="1"/>
  <c r="H737" i="1"/>
  <c r="K736" i="1"/>
  <c r="H736" i="1"/>
  <c r="K735" i="1"/>
  <c r="H735" i="1"/>
  <c r="K734" i="1"/>
  <c r="H734" i="1"/>
  <c r="K733" i="1"/>
  <c r="H733" i="1"/>
  <c r="K732" i="1"/>
  <c r="H732" i="1"/>
  <c r="K731" i="1"/>
  <c r="H731" i="1"/>
  <c r="K730" i="1"/>
  <c r="H730" i="1"/>
  <c r="K729" i="1"/>
  <c r="H729" i="1"/>
  <c r="K728" i="1"/>
  <c r="H728" i="1"/>
  <c r="K727" i="1"/>
  <c r="H727" i="1"/>
  <c r="K726" i="1"/>
  <c r="H726" i="1"/>
  <c r="K725" i="1"/>
  <c r="H725" i="1"/>
  <c r="K724" i="1"/>
  <c r="H724" i="1"/>
  <c r="K723" i="1"/>
  <c r="H723" i="1"/>
  <c r="K722" i="1"/>
  <c r="H722" i="1"/>
  <c r="K721" i="1"/>
  <c r="H721" i="1"/>
  <c r="K720" i="1"/>
  <c r="H720" i="1"/>
  <c r="K719" i="1"/>
  <c r="H719" i="1"/>
  <c r="K718" i="1"/>
  <c r="H718" i="1"/>
  <c r="K717" i="1"/>
  <c r="H717" i="1"/>
  <c r="K716" i="1"/>
  <c r="H716" i="1"/>
  <c r="K715" i="1"/>
  <c r="H715" i="1"/>
  <c r="K714" i="1"/>
  <c r="H714" i="1"/>
  <c r="K713" i="1"/>
  <c r="H713" i="1"/>
  <c r="K712" i="1"/>
  <c r="H712" i="1"/>
  <c r="K711" i="1"/>
  <c r="H711" i="1"/>
  <c r="K710" i="1"/>
  <c r="H710" i="1"/>
  <c r="K709" i="1"/>
  <c r="H709" i="1"/>
  <c r="K708" i="1"/>
  <c r="H708" i="1"/>
  <c r="K707" i="1"/>
  <c r="H707" i="1"/>
  <c r="K706" i="1"/>
  <c r="H706" i="1"/>
  <c r="K705" i="1"/>
  <c r="H705" i="1"/>
  <c r="K704" i="1"/>
  <c r="H704" i="1"/>
  <c r="K703" i="1"/>
  <c r="H703" i="1"/>
  <c r="K702" i="1"/>
  <c r="H702" i="1"/>
  <c r="K701" i="1"/>
  <c r="H701" i="1"/>
  <c r="K700" i="1"/>
  <c r="H700" i="1"/>
  <c r="K699" i="1"/>
  <c r="H699" i="1"/>
  <c r="K698" i="1"/>
  <c r="H698" i="1"/>
  <c r="K697" i="1"/>
  <c r="H697" i="1"/>
  <c r="K696" i="1"/>
  <c r="H696" i="1"/>
  <c r="K695" i="1"/>
  <c r="H695" i="1"/>
  <c r="K694" i="1"/>
  <c r="H694" i="1"/>
  <c r="K693" i="1"/>
  <c r="H693" i="1"/>
  <c r="K692" i="1"/>
  <c r="H692" i="1"/>
  <c r="K691" i="1"/>
  <c r="H691" i="1"/>
  <c r="K690" i="1"/>
  <c r="H690" i="1"/>
  <c r="K689" i="1"/>
  <c r="H689" i="1"/>
  <c r="K688" i="1"/>
  <c r="H688" i="1"/>
  <c r="K687" i="1"/>
  <c r="H687" i="1"/>
  <c r="K686" i="1"/>
  <c r="H686" i="1"/>
  <c r="K685" i="1"/>
  <c r="H685" i="1"/>
  <c r="K684" i="1"/>
  <c r="H684" i="1"/>
  <c r="K683" i="1"/>
  <c r="H683" i="1"/>
  <c r="K682" i="1"/>
  <c r="H682" i="1"/>
  <c r="K681" i="1"/>
  <c r="H681" i="1"/>
  <c r="K680" i="1"/>
  <c r="H680" i="1"/>
  <c r="K679" i="1"/>
  <c r="H679" i="1"/>
  <c r="K678" i="1"/>
  <c r="H678" i="1"/>
  <c r="K677" i="1"/>
  <c r="H677" i="1"/>
  <c r="K676" i="1"/>
  <c r="H676" i="1"/>
  <c r="K675" i="1"/>
  <c r="H675" i="1"/>
  <c r="K674" i="1"/>
  <c r="H674" i="1"/>
  <c r="K673" i="1"/>
  <c r="H673" i="1"/>
  <c r="K672" i="1"/>
  <c r="H672" i="1"/>
  <c r="K671" i="1"/>
  <c r="H671" i="1"/>
  <c r="K670" i="1"/>
  <c r="H670" i="1"/>
  <c r="K669" i="1"/>
  <c r="H669" i="1"/>
  <c r="K668" i="1"/>
  <c r="H668" i="1"/>
  <c r="K667" i="1"/>
  <c r="H667" i="1"/>
  <c r="K666" i="1"/>
  <c r="H666" i="1"/>
  <c r="K665" i="1"/>
  <c r="H665" i="1"/>
  <c r="K664" i="1"/>
  <c r="H664" i="1"/>
  <c r="K663" i="1"/>
  <c r="H663" i="1"/>
  <c r="K662" i="1"/>
  <c r="H662" i="1"/>
  <c r="K661" i="1"/>
  <c r="H661" i="1"/>
  <c r="K660" i="1"/>
  <c r="H660" i="1"/>
  <c r="K659" i="1"/>
  <c r="H659" i="1"/>
  <c r="K658" i="1"/>
  <c r="H658" i="1"/>
  <c r="K657" i="1"/>
  <c r="H657" i="1"/>
  <c r="K656" i="1"/>
  <c r="H656" i="1"/>
  <c r="K655" i="1"/>
  <c r="H655" i="1"/>
  <c r="K654" i="1"/>
  <c r="H654" i="1"/>
  <c r="K653" i="1"/>
  <c r="H653" i="1"/>
  <c r="D653" i="1"/>
  <c r="K652" i="1"/>
  <c r="H652" i="1"/>
  <c r="K651" i="1"/>
  <c r="H651" i="1"/>
  <c r="K650" i="1"/>
  <c r="H650" i="1"/>
  <c r="K649" i="1"/>
  <c r="H649" i="1"/>
  <c r="K648" i="1"/>
  <c r="H648" i="1"/>
  <c r="K647" i="1"/>
  <c r="H647" i="1"/>
  <c r="K646" i="1"/>
  <c r="H646" i="1"/>
  <c r="K645" i="1"/>
  <c r="H645" i="1"/>
  <c r="K644" i="1"/>
  <c r="H644" i="1"/>
  <c r="K643" i="1"/>
  <c r="H643" i="1"/>
  <c r="K642" i="1"/>
  <c r="H642" i="1"/>
  <c r="K641" i="1"/>
  <c r="H641" i="1"/>
  <c r="K640" i="1"/>
  <c r="H640" i="1"/>
  <c r="K639" i="1"/>
  <c r="H639" i="1"/>
  <c r="K638" i="1"/>
  <c r="H638" i="1"/>
  <c r="K637" i="1"/>
  <c r="H637" i="1"/>
  <c r="K636" i="1"/>
  <c r="H636" i="1"/>
  <c r="K635" i="1"/>
  <c r="H635" i="1"/>
  <c r="K634" i="1"/>
  <c r="H634" i="1"/>
  <c r="K633" i="1"/>
  <c r="H633" i="1"/>
  <c r="K632" i="1"/>
  <c r="H632" i="1"/>
  <c r="K631" i="1"/>
  <c r="H631" i="1"/>
  <c r="K630" i="1"/>
  <c r="H630" i="1"/>
  <c r="K629" i="1"/>
  <c r="H629" i="1"/>
  <c r="K628" i="1"/>
  <c r="H628" i="1"/>
  <c r="K627" i="1"/>
  <c r="H627" i="1"/>
  <c r="K626" i="1"/>
  <c r="H626" i="1"/>
  <c r="K625" i="1"/>
  <c r="H625" i="1"/>
  <c r="K624" i="1"/>
  <c r="H624" i="1"/>
  <c r="K623" i="1"/>
  <c r="H623" i="1"/>
  <c r="K622" i="1"/>
  <c r="H622" i="1"/>
  <c r="K621" i="1"/>
  <c r="H621" i="1"/>
  <c r="K620" i="1"/>
  <c r="H620" i="1"/>
  <c r="K619" i="1"/>
  <c r="H619" i="1"/>
  <c r="K618" i="1"/>
  <c r="H618" i="1"/>
  <c r="K617" i="1"/>
  <c r="H617" i="1"/>
  <c r="K616" i="1"/>
  <c r="H616" i="1"/>
  <c r="K615" i="1"/>
  <c r="H615" i="1"/>
  <c r="K614" i="1"/>
  <c r="H614" i="1"/>
  <c r="K613" i="1"/>
  <c r="H613" i="1"/>
  <c r="K612" i="1"/>
  <c r="H612" i="1"/>
  <c r="K611" i="1"/>
  <c r="H611" i="1"/>
  <c r="K610" i="1"/>
  <c r="H610" i="1"/>
  <c r="K609" i="1"/>
  <c r="H609" i="1"/>
  <c r="K608" i="1"/>
  <c r="H608" i="1"/>
  <c r="K607" i="1"/>
  <c r="H607" i="1"/>
  <c r="K606" i="1"/>
  <c r="H606" i="1"/>
  <c r="K605" i="1"/>
  <c r="H605" i="1"/>
  <c r="K604" i="1"/>
  <c r="H604" i="1"/>
  <c r="K603" i="1"/>
  <c r="H603" i="1"/>
  <c r="K602" i="1"/>
  <c r="H602" i="1"/>
  <c r="K601" i="1"/>
  <c r="H601" i="1"/>
  <c r="K600" i="1"/>
  <c r="H600" i="1"/>
  <c r="K599" i="1"/>
  <c r="H599" i="1"/>
  <c r="K598" i="1"/>
  <c r="H598" i="1"/>
  <c r="K597" i="1"/>
  <c r="H597" i="1"/>
  <c r="K596" i="1"/>
  <c r="H596" i="1"/>
  <c r="K595" i="1"/>
  <c r="H595" i="1"/>
  <c r="K594" i="1"/>
  <c r="H594" i="1"/>
  <c r="K593" i="1"/>
  <c r="H593" i="1"/>
  <c r="K592" i="1"/>
  <c r="H592" i="1"/>
  <c r="K591" i="1"/>
  <c r="H591" i="1"/>
  <c r="K590" i="1"/>
  <c r="H590" i="1"/>
  <c r="K589" i="1"/>
  <c r="H589" i="1"/>
  <c r="K588" i="1"/>
  <c r="H588" i="1"/>
  <c r="K587" i="1"/>
  <c r="H587" i="1"/>
  <c r="K586" i="1"/>
  <c r="H586" i="1"/>
  <c r="K585" i="1"/>
  <c r="H585" i="1"/>
  <c r="K584" i="1"/>
  <c r="H584" i="1"/>
  <c r="K583" i="1"/>
  <c r="H583" i="1"/>
  <c r="K582" i="1"/>
  <c r="H582" i="1"/>
  <c r="K581" i="1"/>
  <c r="H581" i="1"/>
  <c r="K580" i="1"/>
  <c r="H580" i="1"/>
  <c r="K579" i="1"/>
  <c r="H579" i="1"/>
  <c r="K578" i="1"/>
  <c r="H578" i="1"/>
  <c r="K577" i="1"/>
  <c r="H577" i="1"/>
  <c r="K576" i="1"/>
  <c r="H576" i="1"/>
  <c r="K575" i="1"/>
  <c r="H575" i="1"/>
  <c r="K574" i="1"/>
  <c r="H574" i="1"/>
  <c r="K573" i="1"/>
  <c r="H573" i="1"/>
  <c r="K572" i="1"/>
  <c r="H572" i="1"/>
  <c r="K571" i="1"/>
  <c r="H571" i="1"/>
  <c r="K570" i="1"/>
  <c r="H570" i="1"/>
  <c r="K569" i="1"/>
  <c r="H569" i="1"/>
  <c r="K568" i="1"/>
  <c r="H568" i="1"/>
  <c r="K567" i="1"/>
  <c r="H567" i="1"/>
  <c r="K566" i="1"/>
  <c r="H566" i="1"/>
  <c r="K565" i="1"/>
  <c r="H565" i="1"/>
  <c r="K564" i="1"/>
  <c r="H564" i="1"/>
  <c r="K563" i="1"/>
  <c r="H563" i="1"/>
  <c r="K562" i="1"/>
  <c r="H562" i="1"/>
  <c r="K561" i="1"/>
  <c r="H561" i="1"/>
  <c r="K560" i="1"/>
  <c r="H560" i="1"/>
  <c r="K559" i="1"/>
  <c r="H559" i="1"/>
  <c r="K558" i="1"/>
  <c r="H558" i="1"/>
  <c r="K557" i="1"/>
  <c r="H557" i="1"/>
  <c r="K556" i="1"/>
  <c r="H556" i="1"/>
  <c r="K555" i="1"/>
  <c r="H555" i="1"/>
  <c r="K554" i="1"/>
  <c r="H554" i="1"/>
  <c r="K553" i="1"/>
  <c r="H553" i="1"/>
  <c r="K552" i="1"/>
  <c r="H552" i="1"/>
  <c r="K551" i="1"/>
  <c r="H551" i="1"/>
  <c r="K550" i="1"/>
  <c r="H550" i="1"/>
  <c r="K549" i="1"/>
  <c r="H549" i="1"/>
  <c r="K548" i="1"/>
  <c r="H548" i="1"/>
  <c r="K547" i="1"/>
  <c r="H547" i="1"/>
  <c r="K546" i="1"/>
  <c r="H546" i="1"/>
  <c r="K545" i="1"/>
  <c r="H545" i="1"/>
  <c r="K543" i="1"/>
  <c r="H543" i="1"/>
  <c r="K542" i="1"/>
  <c r="H542" i="1"/>
  <c r="K541" i="1"/>
  <c r="H541" i="1"/>
  <c r="K540" i="1"/>
  <c r="H540" i="1"/>
  <c r="K539" i="1"/>
  <c r="H539" i="1"/>
  <c r="K538" i="1"/>
  <c r="H538" i="1"/>
  <c r="K537" i="1"/>
  <c r="H537" i="1"/>
  <c r="K536" i="1"/>
  <c r="H536" i="1"/>
  <c r="K535" i="1"/>
  <c r="H535" i="1"/>
  <c r="K534" i="1"/>
  <c r="H534" i="1"/>
  <c r="K533" i="1"/>
  <c r="H533" i="1"/>
  <c r="K532" i="1"/>
  <c r="H532" i="1"/>
  <c r="K531" i="1"/>
  <c r="H531" i="1"/>
  <c r="K530" i="1"/>
  <c r="H530" i="1"/>
  <c r="K529" i="1"/>
  <c r="H529" i="1"/>
  <c r="K528" i="1"/>
  <c r="H528" i="1"/>
  <c r="K527" i="1"/>
  <c r="H527" i="1"/>
  <c r="K526" i="1"/>
  <c r="H526" i="1"/>
  <c r="K525" i="1"/>
  <c r="H525" i="1"/>
  <c r="K524" i="1"/>
  <c r="H524" i="1"/>
  <c r="K523" i="1"/>
  <c r="H523" i="1"/>
  <c r="K522" i="1"/>
  <c r="H522" i="1"/>
  <c r="K521" i="1"/>
  <c r="H521" i="1"/>
  <c r="K519" i="1"/>
  <c r="H519" i="1"/>
  <c r="K518" i="1"/>
  <c r="H518" i="1"/>
  <c r="K517" i="1"/>
  <c r="H517" i="1"/>
  <c r="K516" i="1"/>
  <c r="H516" i="1"/>
  <c r="K515" i="1"/>
  <c r="H515" i="1"/>
  <c r="K514" i="1"/>
  <c r="H514" i="1"/>
  <c r="K513" i="1"/>
  <c r="H513" i="1"/>
  <c r="K512" i="1"/>
  <c r="H512" i="1"/>
  <c r="K511" i="1"/>
  <c r="H511" i="1"/>
  <c r="K510" i="1"/>
  <c r="H510" i="1"/>
  <c r="K509" i="1"/>
  <c r="H509" i="1"/>
  <c r="K508" i="1"/>
  <c r="H508" i="1"/>
  <c r="K507" i="1"/>
  <c r="H507" i="1"/>
  <c r="K506" i="1"/>
  <c r="H506" i="1"/>
  <c r="K505" i="1"/>
  <c r="H505" i="1"/>
  <c r="K504" i="1"/>
  <c r="H504" i="1"/>
  <c r="K503" i="1"/>
  <c r="H503" i="1"/>
  <c r="K502" i="1"/>
  <c r="H502" i="1"/>
  <c r="K501" i="1"/>
  <c r="H501" i="1"/>
  <c r="K500" i="1"/>
  <c r="H500" i="1"/>
  <c r="K499" i="1"/>
  <c r="H499" i="1"/>
  <c r="K498" i="1"/>
  <c r="H498" i="1"/>
  <c r="K497" i="1"/>
  <c r="H497" i="1"/>
  <c r="K496" i="1"/>
  <c r="H496" i="1"/>
  <c r="K495" i="1"/>
  <c r="H495" i="1"/>
  <c r="K494" i="1"/>
  <c r="H494" i="1"/>
  <c r="K493" i="1"/>
  <c r="H493" i="1"/>
  <c r="K492" i="1"/>
  <c r="H492" i="1"/>
  <c r="K491" i="1"/>
  <c r="H491" i="1"/>
  <c r="K490" i="1"/>
  <c r="H490" i="1"/>
  <c r="K489" i="1"/>
  <c r="H489" i="1"/>
  <c r="K488" i="1"/>
  <c r="H488" i="1"/>
  <c r="K487" i="1"/>
  <c r="H487" i="1"/>
  <c r="K486" i="1"/>
  <c r="H486" i="1"/>
  <c r="K485" i="1"/>
  <c r="H485" i="1"/>
  <c r="K484" i="1"/>
  <c r="H484" i="1"/>
  <c r="K483" i="1"/>
  <c r="H483" i="1"/>
  <c r="K482" i="1"/>
  <c r="H482" i="1"/>
  <c r="K481" i="1"/>
  <c r="H481" i="1"/>
  <c r="K480" i="1"/>
  <c r="H480" i="1"/>
  <c r="K479" i="1"/>
  <c r="H479" i="1"/>
  <c r="K478" i="1"/>
  <c r="H478" i="1"/>
  <c r="K477" i="1"/>
  <c r="H477" i="1"/>
  <c r="K476" i="1"/>
  <c r="H476" i="1"/>
  <c r="K475" i="1"/>
  <c r="H475" i="1"/>
  <c r="K474" i="1"/>
  <c r="H474" i="1"/>
  <c r="K473" i="1"/>
  <c r="H473" i="1"/>
  <c r="K472" i="1"/>
  <c r="H472" i="1"/>
  <c r="K471" i="1"/>
  <c r="H471" i="1"/>
  <c r="K470" i="1"/>
  <c r="H470" i="1"/>
  <c r="K469" i="1"/>
  <c r="H469" i="1"/>
  <c r="K468" i="1"/>
  <c r="H468" i="1"/>
  <c r="K467" i="1"/>
  <c r="H467" i="1"/>
  <c r="K466" i="1"/>
  <c r="H466" i="1"/>
  <c r="K465" i="1"/>
  <c r="H465" i="1"/>
  <c r="K464" i="1"/>
  <c r="H464" i="1"/>
  <c r="K463" i="1"/>
  <c r="H463" i="1"/>
  <c r="K462" i="1"/>
  <c r="H462" i="1"/>
  <c r="K461" i="1"/>
  <c r="H461" i="1"/>
  <c r="K460" i="1"/>
  <c r="H460" i="1"/>
  <c r="K459" i="1"/>
  <c r="H459" i="1"/>
  <c r="K458" i="1"/>
  <c r="H458" i="1"/>
  <c r="K457" i="1"/>
  <c r="H457" i="1"/>
  <c r="K456" i="1"/>
  <c r="H456" i="1"/>
  <c r="K455" i="1"/>
  <c r="H455" i="1"/>
  <c r="K454" i="1"/>
  <c r="H454" i="1"/>
  <c r="K453" i="1"/>
  <c r="H453" i="1"/>
  <c r="K452" i="1"/>
  <c r="H452" i="1"/>
  <c r="K451" i="1"/>
  <c r="H451" i="1"/>
  <c r="K450" i="1"/>
  <c r="H450" i="1"/>
  <c r="K449" i="1"/>
  <c r="H449" i="1"/>
  <c r="K448" i="1"/>
  <c r="H448" i="1"/>
  <c r="K447" i="1"/>
  <c r="H447" i="1"/>
  <c r="K446" i="1"/>
  <c r="H446" i="1"/>
  <c r="K445" i="1"/>
  <c r="H445" i="1"/>
  <c r="K444" i="1"/>
  <c r="H444" i="1"/>
  <c r="K443" i="1"/>
  <c r="H443" i="1"/>
  <c r="K442" i="1"/>
  <c r="H442" i="1"/>
  <c r="K441" i="1"/>
  <c r="H441" i="1"/>
  <c r="K440" i="1"/>
  <c r="H440" i="1"/>
  <c r="K439" i="1"/>
  <c r="H439" i="1"/>
  <c r="K438" i="1"/>
  <c r="H438" i="1"/>
  <c r="K436" i="1"/>
  <c r="H436" i="1"/>
  <c r="K435" i="1"/>
  <c r="H435" i="1"/>
  <c r="K434" i="1"/>
  <c r="H434" i="1"/>
  <c r="K433" i="1"/>
  <c r="H433" i="1"/>
  <c r="K432" i="1"/>
  <c r="H432" i="1"/>
  <c r="K430" i="1"/>
  <c r="H430" i="1"/>
  <c r="K429" i="1"/>
  <c r="H429" i="1"/>
  <c r="K428" i="1"/>
  <c r="H428" i="1"/>
  <c r="K427" i="1"/>
  <c r="H427" i="1"/>
  <c r="K426" i="1"/>
  <c r="H426" i="1"/>
  <c r="K425" i="1"/>
  <c r="H425" i="1"/>
  <c r="K424" i="1"/>
  <c r="H424" i="1"/>
  <c r="K422" i="1"/>
  <c r="H422" i="1"/>
  <c r="K421" i="1"/>
  <c r="H421" i="1"/>
  <c r="K420" i="1"/>
  <c r="H420" i="1"/>
  <c r="K419" i="1"/>
  <c r="H419" i="1"/>
  <c r="K418" i="1"/>
  <c r="H418" i="1"/>
  <c r="K417" i="1"/>
  <c r="H417" i="1"/>
  <c r="K416" i="1"/>
  <c r="H416" i="1"/>
  <c r="K415" i="1"/>
  <c r="H415" i="1"/>
  <c r="K414" i="1"/>
  <c r="H414" i="1"/>
  <c r="K413" i="1"/>
  <c r="H413" i="1"/>
  <c r="K412" i="1"/>
  <c r="H412" i="1"/>
  <c r="K411" i="1"/>
  <c r="H411" i="1"/>
  <c r="K410" i="1"/>
  <c r="H410" i="1"/>
  <c r="K409" i="1"/>
  <c r="H409" i="1"/>
  <c r="K408" i="1"/>
  <c r="H408" i="1"/>
  <c r="K407" i="1"/>
  <c r="H407" i="1"/>
  <c r="K406" i="1"/>
  <c r="H406" i="1"/>
  <c r="K405" i="1"/>
  <c r="H405" i="1"/>
  <c r="K404" i="1"/>
  <c r="H404" i="1"/>
  <c r="K403" i="1"/>
  <c r="H403" i="1"/>
  <c r="K402" i="1"/>
  <c r="H402" i="1"/>
  <c r="K401" i="1"/>
  <c r="H401" i="1"/>
  <c r="K400" i="1"/>
  <c r="H400" i="1"/>
  <c r="K399" i="1"/>
  <c r="H399" i="1"/>
  <c r="K398" i="1"/>
  <c r="H398" i="1"/>
  <c r="K397" i="1"/>
  <c r="H397" i="1"/>
  <c r="K396" i="1"/>
  <c r="H396" i="1"/>
  <c r="K395" i="1"/>
  <c r="H395" i="1"/>
  <c r="K394" i="1"/>
  <c r="H394" i="1"/>
  <c r="K393" i="1"/>
  <c r="H393" i="1"/>
  <c r="K392" i="1"/>
  <c r="H392" i="1"/>
  <c r="K391" i="1"/>
  <c r="H391" i="1"/>
  <c r="K390" i="1"/>
  <c r="H390" i="1"/>
  <c r="K389" i="1"/>
  <c r="H389" i="1"/>
  <c r="K388" i="1"/>
  <c r="H388" i="1"/>
  <c r="K387" i="1"/>
  <c r="H387" i="1"/>
  <c r="K386" i="1"/>
  <c r="H386" i="1"/>
  <c r="K385" i="1"/>
  <c r="H385" i="1"/>
  <c r="K384" i="1"/>
  <c r="H384" i="1"/>
  <c r="K383" i="1"/>
  <c r="H383" i="1"/>
  <c r="K382" i="1"/>
  <c r="H382" i="1"/>
  <c r="K381" i="1"/>
  <c r="H381" i="1"/>
  <c r="K380" i="1"/>
  <c r="H380" i="1"/>
  <c r="K379" i="1"/>
  <c r="H379" i="1"/>
  <c r="K378" i="1"/>
  <c r="H378" i="1"/>
  <c r="K377" i="1"/>
  <c r="H377" i="1"/>
  <c r="K376" i="1"/>
  <c r="H376" i="1"/>
  <c r="K375" i="1"/>
  <c r="H375" i="1"/>
  <c r="K374" i="1"/>
  <c r="H374" i="1"/>
  <c r="K373" i="1"/>
  <c r="H373" i="1"/>
  <c r="K372" i="1"/>
  <c r="H372" i="1"/>
  <c r="K371" i="1"/>
  <c r="H371" i="1"/>
  <c r="K370" i="1"/>
  <c r="H370" i="1"/>
  <c r="K369" i="1"/>
  <c r="H369" i="1"/>
  <c r="K368" i="1"/>
  <c r="H368" i="1"/>
  <c r="K367" i="1"/>
  <c r="H367" i="1"/>
  <c r="K366" i="1"/>
  <c r="H366" i="1"/>
  <c r="K365" i="1"/>
  <c r="H365" i="1"/>
  <c r="K363" i="1"/>
  <c r="H363" i="1"/>
  <c r="K362" i="1"/>
  <c r="H362" i="1"/>
  <c r="K361" i="1"/>
  <c r="H361" i="1"/>
  <c r="K360" i="1"/>
  <c r="H360" i="1"/>
  <c r="K359" i="1"/>
  <c r="H359" i="1"/>
  <c r="K358" i="1"/>
  <c r="H358" i="1"/>
  <c r="K357" i="1"/>
  <c r="H357" i="1"/>
  <c r="K356" i="1"/>
  <c r="H356" i="1"/>
  <c r="K355" i="1"/>
  <c r="H355" i="1"/>
  <c r="K354" i="1"/>
  <c r="H354" i="1"/>
  <c r="K353" i="1"/>
  <c r="H353" i="1"/>
  <c r="K352" i="1"/>
  <c r="H352" i="1"/>
  <c r="K351" i="1"/>
  <c r="H351" i="1"/>
  <c r="K350" i="1"/>
  <c r="H350" i="1"/>
  <c r="K349" i="1"/>
  <c r="H349" i="1"/>
  <c r="K348" i="1"/>
  <c r="H348" i="1"/>
  <c r="K347" i="1"/>
  <c r="H347" i="1"/>
  <c r="K346" i="1"/>
  <c r="H346" i="1"/>
  <c r="K345" i="1"/>
  <c r="H345" i="1"/>
  <c r="K344" i="1"/>
  <c r="H344" i="1"/>
  <c r="K343" i="1"/>
  <c r="H343" i="1"/>
  <c r="K342" i="1"/>
  <c r="H342" i="1"/>
  <c r="K341" i="1"/>
  <c r="H341" i="1"/>
  <c r="K339" i="1"/>
  <c r="H339" i="1"/>
  <c r="K338" i="1"/>
  <c r="H338" i="1"/>
  <c r="K337" i="1"/>
  <c r="H337" i="1"/>
  <c r="K336" i="1"/>
  <c r="H336" i="1"/>
  <c r="K335" i="1"/>
  <c r="H335" i="1"/>
  <c r="K334" i="1"/>
  <c r="H334" i="1"/>
  <c r="K333" i="1"/>
  <c r="H333" i="1"/>
  <c r="K331" i="1"/>
  <c r="H331" i="1"/>
  <c r="K330" i="1"/>
  <c r="H330" i="1"/>
  <c r="K329" i="1"/>
  <c r="H329" i="1"/>
  <c r="K328" i="1"/>
  <c r="H328" i="1"/>
  <c r="K327" i="1"/>
  <c r="H327" i="1"/>
  <c r="K326" i="1"/>
  <c r="H326" i="1"/>
  <c r="K325" i="1"/>
  <c r="H325" i="1"/>
  <c r="K324" i="1"/>
  <c r="H324" i="1"/>
  <c r="K323" i="1"/>
  <c r="H323" i="1"/>
  <c r="K322" i="1"/>
  <c r="H322" i="1"/>
  <c r="K321" i="1"/>
  <c r="H321" i="1"/>
  <c r="K320" i="1"/>
  <c r="H320" i="1"/>
  <c r="K319" i="1"/>
  <c r="H319" i="1"/>
  <c r="K318" i="1"/>
  <c r="H318" i="1"/>
  <c r="K317" i="1"/>
  <c r="H317" i="1"/>
  <c r="K316" i="1"/>
  <c r="H316" i="1"/>
  <c r="K315" i="1"/>
  <c r="H315" i="1"/>
  <c r="K314" i="1"/>
  <c r="H314" i="1"/>
  <c r="K313" i="1"/>
  <c r="H313" i="1"/>
  <c r="K312" i="1"/>
  <c r="H312" i="1"/>
  <c r="K311" i="1"/>
  <c r="H311" i="1"/>
  <c r="K310" i="1"/>
  <c r="H310" i="1"/>
  <c r="K309" i="1"/>
  <c r="H309" i="1"/>
  <c r="K308" i="1"/>
  <c r="H308" i="1"/>
  <c r="K307" i="1"/>
  <c r="H307" i="1"/>
  <c r="K306" i="1"/>
  <c r="H306" i="1"/>
  <c r="K305" i="1"/>
  <c r="H305" i="1"/>
  <c r="K304" i="1"/>
  <c r="H304" i="1"/>
  <c r="K303" i="1"/>
  <c r="H303" i="1"/>
  <c r="K302" i="1"/>
  <c r="H302" i="1"/>
  <c r="K301" i="1"/>
  <c r="H301" i="1"/>
  <c r="K300" i="1"/>
  <c r="H300" i="1"/>
  <c r="K299" i="1"/>
  <c r="H299" i="1"/>
  <c r="K298" i="1"/>
  <c r="H298" i="1"/>
  <c r="K297" i="1"/>
  <c r="H297" i="1"/>
  <c r="K296" i="1"/>
  <c r="H296" i="1"/>
  <c r="K295" i="1"/>
  <c r="H295" i="1"/>
  <c r="K294" i="1"/>
  <c r="H294" i="1"/>
  <c r="K293" i="1"/>
  <c r="H293" i="1"/>
  <c r="K292" i="1"/>
  <c r="H292" i="1"/>
  <c r="K291" i="1"/>
  <c r="H291" i="1"/>
  <c r="K290" i="1"/>
  <c r="H290" i="1"/>
  <c r="K289" i="1"/>
  <c r="H289" i="1"/>
  <c r="K288" i="1"/>
  <c r="H288" i="1"/>
  <c r="K287" i="1"/>
  <c r="H287" i="1"/>
  <c r="K286" i="1"/>
  <c r="H286" i="1"/>
  <c r="K285" i="1"/>
  <c r="H285" i="1"/>
  <c r="K284" i="1"/>
  <c r="H284" i="1"/>
  <c r="K283" i="1"/>
  <c r="H283" i="1"/>
  <c r="K282" i="1"/>
  <c r="H282" i="1"/>
  <c r="K281" i="1"/>
  <c r="H281" i="1"/>
  <c r="K280" i="1"/>
  <c r="H280" i="1"/>
  <c r="K279" i="1"/>
  <c r="H279" i="1"/>
  <c r="K278" i="1"/>
  <c r="H278" i="1"/>
  <c r="K277" i="1"/>
  <c r="H277" i="1"/>
  <c r="K276" i="1"/>
  <c r="H276" i="1"/>
  <c r="K275" i="1"/>
  <c r="H275" i="1"/>
  <c r="K274" i="1"/>
  <c r="H274" i="1"/>
  <c r="K273" i="1"/>
  <c r="H273" i="1"/>
  <c r="K272" i="1"/>
  <c r="H272" i="1"/>
  <c r="K271" i="1"/>
  <c r="H271" i="1"/>
  <c r="K270" i="1"/>
  <c r="H270" i="1"/>
  <c r="K268" i="1"/>
  <c r="H268" i="1"/>
  <c r="K267" i="1"/>
  <c r="H267" i="1"/>
  <c r="K266" i="1"/>
  <c r="H266" i="1"/>
  <c r="K265" i="1"/>
  <c r="H265" i="1"/>
  <c r="K264" i="1"/>
  <c r="H264" i="1"/>
  <c r="K263" i="1"/>
  <c r="H263" i="1"/>
  <c r="K262" i="1"/>
  <c r="H262" i="1"/>
  <c r="K261" i="1"/>
  <c r="H261" i="1"/>
  <c r="K260" i="1"/>
  <c r="H260" i="1"/>
  <c r="K259" i="1"/>
  <c r="H259" i="1"/>
  <c r="K258" i="1"/>
  <c r="H258" i="1"/>
  <c r="K257" i="1"/>
  <c r="H257" i="1"/>
  <c r="K256" i="1"/>
  <c r="H256" i="1"/>
  <c r="K255" i="1"/>
  <c r="H255" i="1"/>
  <c r="K254" i="1"/>
  <c r="H254" i="1"/>
  <c r="K253" i="1"/>
  <c r="H253" i="1"/>
  <c r="K252" i="1"/>
  <c r="H252" i="1"/>
  <c r="K251" i="1"/>
  <c r="H251" i="1"/>
  <c r="K250" i="1"/>
  <c r="H250" i="1"/>
  <c r="K249" i="1"/>
  <c r="H249" i="1"/>
  <c r="K248" i="1"/>
  <c r="H248" i="1"/>
  <c r="K247" i="1"/>
  <c r="H247" i="1"/>
  <c r="K246" i="1"/>
  <c r="H246" i="1"/>
  <c r="K245" i="1"/>
  <c r="H245" i="1"/>
  <c r="K244" i="1"/>
  <c r="H244" i="1"/>
  <c r="K243" i="1"/>
  <c r="H243" i="1"/>
  <c r="K242" i="1"/>
  <c r="H242" i="1"/>
  <c r="K241" i="1"/>
  <c r="H241" i="1"/>
  <c r="K240" i="1"/>
  <c r="H240" i="1"/>
  <c r="K239" i="1"/>
  <c r="H239" i="1"/>
  <c r="K238" i="1"/>
  <c r="H238" i="1"/>
  <c r="K237" i="1"/>
  <c r="H237" i="1"/>
  <c r="K236" i="1"/>
  <c r="H236" i="1"/>
  <c r="K235" i="1"/>
  <c r="H235" i="1"/>
  <c r="K234" i="1"/>
  <c r="H234" i="1"/>
  <c r="K233" i="1"/>
  <c r="H233" i="1"/>
  <c r="K232" i="1"/>
  <c r="H232" i="1"/>
  <c r="K231" i="1"/>
  <c r="H231" i="1"/>
  <c r="K230" i="1"/>
  <c r="H230" i="1"/>
  <c r="K229" i="1"/>
  <c r="H229" i="1"/>
  <c r="K228" i="1"/>
  <c r="H228" i="1"/>
  <c r="K227" i="1"/>
  <c r="H227" i="1"/>
  <c r="K226" i="1"/>
  <c r="H226" i="1"/>
  <c r="K225" i="1"/>
  <c r="H225" i="1"/>
  <c r="K224" i="1"/>
  <c r="H224" i="1"/>
  <c r="K223" i="1"/>
  <c r="H223" i="1"/>
  <c r="K222" i="1"/>
  <c r="H222" i="1"/>
  <c r="K221" i="1"/>
  <c r="H221" i="1"/>
  <c r="K220" i="1"/>
  <c r="H220" i="1"/>
  <c r="K219" i="1"/>
  <c r="H219" i="1"/>
  <c r="K218" i="1"/>
  <c r="H218" i="1"/>
  <c r="K217" i="1"/>
  <c r="H217" i="1"/>
  <c r="K216" i="1"/>
  <c r="H216" i="1"/>
  <c r="K215" i="1"/>
  <c r="H215" i="1"/>
  <c r="K214" i="1"/>
  <c r="H214" i="1"/>
  <c r="K213" i="1"/>
  <c r="H213" i="1"/>
  <c r="K212" i="1"/>
  <c r="H212" i="1"/>
  <c r="K211" i="1"/>
  <c r="H211" i="1"/>
  <c r="K210" i="1"/>
  <c r="H210" i="1"/>
  <c r="K209" i="1"/>
  <c r="H209" i="1"/>
  <c r="K208" i="1"/>
  <c r="H208" i="1"/>
  <c r="K207" i="1"/>
  <c r="H207" i="1"/>
  <c r="K206" i="1"/>
  <c r="H206" i="1"/>
  <c r="K205" i="1"/>
  <c r="H205" i="1"/>
  <c r="K204" i="1"/>
  <c r="H204" i="1"/>
  <c r="K203" i="1"/>
  <c r="H203" i="1"/>
  <c r="K202" i="1"/>
  <c r="H202" i="1"/>
  <c r="K201" i="1"/>
  <c r="H201" i="1"/>
  <c r="K200" i="1"/>
  <c r="H200" i="1"/>
  <c r="K199" i="1"/>
  <c r="H199" i="1"/>
  <c r="K198" i="1"/>
  <c r="H198" i="1"/>
  <c r="K197" i="1"/>
  <c r="H197" i="1"/>
  <c r="K196" i="1"/>
  <c r="H196" i="1"/>
  <c r="K195" i="1"/>
  <c r="H195" i="1"/>
  <c r="K194" i="1"/>
  <c r="H194" i="1"/>
  <c r="K193" i="1"/>
  <c r="H193" i="1"/>
  <c r="K192" i="1"/>
  <c r="H192" i="1"/>
  <c r="K191" i="1"/>
  <c r="H191" i="1"/>
  <c r="K190" i="1"/>
  <c r="H190" i="1"/>
  <c r="K189" i="1"/>
  <c r="H189" i="1"/>
  <c r="K188" i="1"/>
  <c r="H188" i="1"/>
  <c r="K187" i="1"/>
  <c r="H187" i="1"/>
  <c r="K186" i="1"/>
  <c r="H186" i="1"/>
  <c r="K184" i="1"/>
  <c r="H184" i="1"/>
  <c r="K183" i="1"/>
  <c r="H183" i="1"/>
  <c r="K182" i="1"/>
  <c r="H182" i="1"/>
  <c r="K181" i="1"/>
  <c r="H181" i="1"/>
  <c r="K180" i="1"/>
  <c r="H180" i="1"/>
  <c r="K179" i="1"/>
  <c r="H179" i="1"/>
  <c r="K178" i="1"/>
  <c r="H178" i="1"/>
  <c r="K177" i="1"/>
  <c r="H177" i="1"/>
  <c r="K176" i="1"/>
  <c r="H176" i="1"/>
  <c r="K175" i="1"/>
  <c r="H175" i="1"/>
  <c r="K174" i="1"/>
  <c r="H174" i="1"/>
  <c r="K173" i="1"/>
  <c r="H173" i="1"/>
  <c r="K172" i="1"/>
  <c r="H172" i="1"/>
  <c r="K171" i="1"/>
  <c r="H171" i="1"/>
  <c r="K170" i="1"/>
  <c r="H170" i="1"/>
  <c r="K169" i="1"/>
  <c r="H169" i="1"/>
  <c r="K168" i="1"/>
  <c r="H168" i="1"/>
  <c r="K167" i="1"/>
  <c r="H167" i="1"/>
  <c r="K166" i="1"/>
  <c r="H166" i="1"/>
  <c r="K164" i="1"/>
  <c r="H164" i="1"/>
  <c r="K163" i="1"/>
  <c r="H163" i="1"/>
  <c r="K162" i="1"/>
  <c r="H162" i="1"/>
  <c r="K161" i="1"/>
  <c r="H161" i="1"/>
  <c r="K160" i="1"/>
  <c r="H160" i="1"/>
  <c r="K159" i="1"/>
  <c r="H159" i="1"/>
  <c r="K158" i="1"/>
  <c r="H158" i="1"/>
  <c r="K157" i="1"/>
  <c r="H157" i="1"/>
  <c r="K156" i="1"/>
  <c r="H156" i="1"/>
  <c r="K155" i="1"/>
  <c r="H155" i="1"/>
  <c r="K154" i="1"/>
  <c r="H154" i="1"/>
  <c r="K153" i="1"/>
  <c r="H153" i="1"/>
  <c r="K151" i="1"/>
  <c r="H151" i="1"/>
  <c r="K150" i="1"/>
  <c r="H150" i="1"/>
  <c r="K149" i="1"/>
  <c r="H149" i="1"/>
  <c r="K148" i="1"/>
  <c r="H148" i="1"/>
  <c r="K147" i="1"/>
  <c r="H147" i="1"/>
  <c r="K146" i="1"/>
  <c r="H146" i="1"/>
  <c r="K145" i="1"/>
  <c r="H145" i="1"/>
  <c r="K144" i="1"/>
  <c r="H144" i="1"/>
  <c r="K143" i="1"/>
  <c r="H143" i="1"/>
  <c r="K142" i="1"/>
  <c r="H142" i="1"/>
  <c r="K141" i="1"/>
  <c r="H141" i="1"/>
  <c r="K140" i="1"/>
  <c r="H140" i="1"/>
  <c r="K139" i="1"/>
  <c r="H139" i="1"/>
  <c r="K138" i="1"/>
  <c r="H138" i="1"/>
  <c r="K137" i="1"/>
  <c r="H137" i="1"/>
  <c r="K136" i="1"/>
  <c r="H136" i="1"/>
  <c r="K135" i="1"/>
  <c r="H135" i="1"/>
  <c r="K134" i="1"/>
  <c r="H134" i="1"/>
  <c r="K133" i="1"/>
  <c r="H133" i="1"/>
  <c r="K132" i="1"/>
  <c r="H132" i="1"/>
  <c r="K131" i="1"/>
  <c r="H131" i="1"/>
  <c r="K130" i="1"/>
  <c r="H130" i="1"/>
  <c r="K129" i="1"/>
  <c r="H129" i="1"/>
  <c r="K128" i="1"/>
  <c r="H128" i="1"/>
  <c r="K127" i="1"/>
  <c r="H127" i="1"/>
  <c r="K126" i="1"/>
  <c r="H126" i="1"/>
  <c r="K125" i="1"/>
  <c r="H125" i="1"/>
  <c r="K124" i="1"/>
  <c r="H124" i="1"/>
  <c r="K123" i="1"/>
  <c r="H123" i="1"/>
  <c r="K122" i="1"/>
  <c r="H122" i="1"/>
  <c r="K121" i="1"/>
  <c r="H121" i="1"/>
  <c r="K120" i="1"/>
  <c r="H120" i="1"/>
  <c r="K119" i="1"/>
  <c r="H119" i="1"/>
  <c r="K118" i="1"/>
  <c r="H118" i="1"/>
  <c r="K117" i="1"/>
  <c r="H117" i="1"/>
  <c r="K116" i="1"/>
  <c r="H116" i="1"/>
  <c r="K115" i="1"/>
  <c r="H115" i="1"/>
  <c r="K114" i="1"/>
  <c r="H114" i="1"/>
  <c r="K113" i="1"/>
  <c r="H113" i="1"/>
  <c r="K112" i="1"/>
  <c r="H112" i="1"/>
  <c r="K111" i="1"/>
  <c r="H111" i="1"/>
  <c r="K110" i="1"/>
  <c r="H110" i="1"/>
  <c r="K109" i="1"/>
  <c r="H109" i="1"/>
  <c r="K108" i="1"/>
  <c r="H108" i="1"/>
  <c r="K107" i="1"/>
  <c r="H107" i="1"/>
  <c r="K106" i="1"/>
  <c r="H106" i="1"/>
  <c r="K104" i="1"/>
  <c r="H104" i="1"/>
  <c r="K103" i="1"/>
  <c r="H103" i="1"/>
  <c r="K102" i="1"/>
  <c r="H102" i="1"/>
  <c r="K101" i="1"/>
  <c r="H101" i="1"/>
  <c r="K100" i="1"/>
  <c r="H100" i="1"/>
  <c r="K99" i="1"/>
  <c r="H99" i="1"/>
  <c r="K98" i="1"/>
  <c r="H98" i="1"/>
  <c r="K97" i="1"/>
  <c r="H97" i="1"/>
  <c r="K96" i="1"/>
  <c r="H96" i="1"/>
  <c r="K94" i="1"/>
  <c r="H94" i="1"/>
  <c r="K93" i="1"/>
  <c r="H93" i="1"/>
  <c r="K92" i="1"/>
  <c r="H92" i="1"/>
  <c r="K91" i="1"/>
  <c r="H91" i="1"/>
  <c r="K90" i="1"/>
  <c r="H90" i="1"/>
  <c r="K89" i="1"/>
  <c r="H89" i="1"/>
  <c r="K88" i="1"/>
  <c r="H88" i="1"/>
  <c r="K87" i="1"/>
  <c r="H87" i="1"/>
  <c r="K86" i="1"/>
  <c r="H86" i="1"/>
  <c r="K85" i="1"/>
  <c r="H85" i="1"/>
  <c r="K84" i="1"/>
  <c r="H84" i="1"/>
  <c r="K83" i="1"/>
  <c r="H83" i="1"/>
  <c r="K82" i="1"/>
  <c r="H82" i="1"/>
  <c r="K81" i="1"/>
  <c r="H81" i="1"/>
  <c r="K80" i="1"/>
  <c r="H80" i="1"/>
  <c r="K79" i="1"/>
  <c r="H79" i="1"/>
  <c r="K78" i="1"/>
  <c r="H78" i="1"/>
  <c r="K77" i="1"/>
  <c r="H77" i="1"/>
  <c r="K76" i="1"/>
  <c r="H76" i="1"/>
  <c r="K75" i="1"/>
  <c r="H75" i="1"/>
  <c r="K74" i="1"/>
  <c r="H74" i="1"/>
  <c r="K73" i="1"/>
  <c r="H73" i="1"/>
  <c r="K72" i="1"/>
  <c r="H72" i="1"/>
  <c r="K71" i="1"/>
  <c r="H71" i="1"/>
  <c r="K70" i="1"/>
  <c r="H70" i="1"/>
  <c r="K69" i="1"/>
  <c r="H69" i="1"/>
  <c r="K68" i="1"/>
  <c r="H68" i="1"/>
  <c r="K67" i="1"/>
  <c r="H67" i="1"/>
  <c r="K66" i="1"/>
  <c r="H66" i="1"/>
  <c r="K65" i="1"/>
  <c r="H65" i="1"/>
  <c r="K64" i="1"/>
  <c r="H64" i="1"/>
  <c r="K63" i="1"/>
  <c r="H63" i="1"/>
  <c r="K62" i="1"/>
  <c r="H62" i="1"/>
  <c r="K61" i="1"/>
  <c r="H61" i="1"/>
  <c r="K60" i="1"/>
  <c r="H60" i="1"/>
  <c r="K59" i="1"/>
  <c r="H59" i="1"/>
  <c r="K58" i="1"/>
  <c r="H58" i="1"/>
  <c r="K57" i="1"/>
  <c r="H57" i="1"/>
  <c r="K56" i="1"/>
  <c r="H56" i="1"/>
  <c r="K55" i="1"/>
  <c r="H55" i="1"/>
  <c r="K54" i="1"/>
  <c r="H54" i="1"/>
  <c r="K53" i="1"/>
  <c r="H53" i="1"/>
  <c r="K52" i="1"/>
  <c r="H52" i="1"/>
  <c r="K51" i="1"/>
  <c r="H51" i="1"/>
  <c r="K50" i="1"/>
  <c r="H50" i="1"/>
  <c r="K49" i="1"/>
  <c r="H49" i="1"/>
  <c r="K48" i="1"/>
  <c r="H48" i="1"/>
  <c r="K47" i="1"/>
  <c r="H47" i="1"/>
  <c r="K46" i="1"/>
  <c r="H46" i="1"/>
  <c r="K45" i="1"/>
  <c r="H45" i="1"/>
  <c r="K44" i="1"/>
  <c r="H44" i="1"/>
  <c r="K43" i="1"/>
  <c r="H43" i="1"/>
  <c r="K42" i="1"/>
  <c r="H42" i="1"/>
  <c r="K41" i="1"/>
  <c r="H41" i="1"/>
  <c r="K40" i="1"/>
  <c r="H40" i="1"/>
  <c r="K39" i="1"/>
  <c r="H39" i="1"/>
  <c r="K38" i="1"/>
  <c r="H38" i="1"/>
  <c r="K37" i="1"/>
  <c r="H37" i="1"/>
  <c r="K36" i="1"/>
  <c r="H36" i="1"/>
  <c r="K35" i="1"/>
  <c r="H35" i="1"/>
  <c r="K34" i="1"/>
  <c r="H34" i="1"/>
  <c r="K33" i="1"/>
  <c r="H33" i="1"/>
  <c r="K32" i="1"/>
  <c r="H32" i="1"/>
  <c r="K31" i="1"/>
  <c r="H31" i="1"/>
  <c r="K30" i="1"/>
  <c r="H30" i="1"/>
  <c r="K29" i="1"/>
  <c r="H29" i="1"/>
  <c r="K28" i="1"/>
  <c r="H28" i="1"/>
  <c r="K27" i="1"/>
  <c r="H27" i="1"/>
  <c r="K26" i="1"/>
  <c r="H26" i="1"/>
  <c r="K25" i="1"/>
  <c r="H25" i="1"/>
  <c r="K24" i="1"/>
  <c r="H24" i="1"/>
  <c r="K23" i="1"/>
  <c r="H23" i="1"/>
  <c r="K22" i="1"/>
  <c r="H22" i="1"/>
  <c r="K21" i="1"/>
  <c r="H21" i="1"/>
  <c r="K20" i="1"/>
  <c r="H20" i="1"/>
  <c r="K19" i="1"/>
  <c r="H19" i="1"/>
  <c r="K18" i="1"/>
  <c r="H18" i="1"/>
  <c r="K17" i="1"/>
  <c r="H17" i="1"/>
  <c r="K16" i="1"/>
  <c r="H16" i="1"/>
  <c r="K15" i="1"/>
  <c r="H15" i="1"/>
  <c r="K14" i="1"/>
  <c r="H14" i="1"/>
  <c r="K13" i="1"/>
  <c r="H13" i="1"/>
  <c r="K12" i="1"/>
  <c r="H12" i="1"/>
  <c r="K11" i="1"/>
  <c r="H11" i="1"/>
  <c r="F68" i="17" l="1"/>
  <c r="F67" i="17"/>
  <c r="F66" i="17"/>
  <c r="F65" i="17"/>
  <c r="F64" i="17"/>
  <c r="F63" i="17"/>
  <c r="F62" i="17"/>
  <c r="F61" i="17"/>
  <c r="F60" i="17"/>
  <c r="F59" i="17"/>
  <c r="F58" i="17"/>
  <c r="F57" i="17"/>
  <c r="F56" i="17"/>
  <c r="F55" i="17"/>
  <c r="F54" i="17"/>
  <c r="F53" i="17"/>
  <c r="F52" i="17"/>
  <c r="F51" i="17"/>
  <c r="F50" i="17"/>
  <c r="F49" i="17"/>
  <c r="F48" i="17"/>
  <c r="F47" i="17"/>
  <c r="F45" i="17"/>
  <c r="F44" i="17"/>
  <c r="F43" i="17"/>
  <c r="F42" i="17"/>
  <c r="F41" i="17"/>
  <c r="F40" i="17"/>
  <c r="F39" i="17"/>
  <c r="F38" i="17"/>
  <c r="F37" i="17"/>
  <c r="F36" i="17"/>
  <c r="F35" i="17"/>
  <c r="F34" i="17"/>
  <c r="F33" i="17"/>
  <c r="F32" i="17"/>
  <c r="F30" i="17"/>
  <c r="F29" i="17"/>
  <c r="F27" i="17"/>
  <c r="F26" i="17"/>
  <c r="F25" i="17"/>
  <c r="F24" i="17"/>
  <c r="F5" i="17"/>
  <c r="F6" i="17"/>
  <c r="F7" i="17"/>
  <c r="F8" i="17"/>
  <c r="F9" i="17"/>
  <c r="F10" i="17"/>
  <c r="F11" i="17"/>
  <c r="F12" i="17"/>
  <c r="F13" i="17"/>
  <c r="F14" i="17"/>
  <c r="F15" i="17"/>
  <c r="F16" i="17"/>
  <c r="F17" i="17"/>
  <c r="F18" i="17"/>
  <c r="F19" i="17"/>
  <c r="F20" i="17"/>
  <c r="F21" i="17"/>
  <c r="F22" i="17"/>
  <c r="F4" i="17"/>
  <c r="E2" i="17"/>
  <c r="F2" i="17" l="1"/>
  <c r="K1182" i="12"/>
  <c r="K1181" i="12"/>
  <c r="K1180" i="12"/>
  <c r="K1179" i="12"/>
  <c r="K1178" i="12"/>
  <c r="K1177" i="12"/>
  <c r="K1176" i="12"/>
  <c r="K1175" i="12"/>
  <c r="K1174" i="12"/>
  <c r="K1173" i="12"/>
  <c r="K1172" i="12"/>
  <c r="K1171" i="12"/>
  <c r="K1170" i="12"/>
  <c r="K1169" i="12"/>
  <c r="K1168" i="12"/>
  <c r="K1167" i="12"/>
  <c r="K1166" i="12"/>
  <c r="K1165" i="12"/>
  <c r="K1164" i="12"/>
  <c r="K1163" i="12"/>
  <c r="K1162" i="12"/>
  <c r="K1161" i="12"/>
  <c r="K1160" i="12"/>
  <c r="K1159" i="12"/>
  <c r="K1158" i="12"/>
  <c r="K1157" i="12"/>
  <c r="K1156" i="12"/>
  <c r="K1155" i="12"/>
  <c r="K1154" i="12"/>
  <c r="K1153" i="12"/>
  <c r="K1152" i="12"/>
  <c r="K1151" i="12"/>
  <c r="K1150" i="12"/>
  <c r="K1149" i="12"/>
  <c r="K1148" i="12"/>
  <c r="K1147" i="12"/>
  <c r="K1146" i="12"/>
  <c r="K1145" i="12"/>
  <c r="K1144" i="12"/>
  <c r="K1143" i="12"/>
  <c r="K1142" i="12"/>
  <c r="K1141" i="12"/>
  <c r="K1135" i="12"/>
  <c r="K1134" i="12"/>
  <c r="K1133" i="12"/>
  <c r="K1132" i="12"/>
  <c r="K1131" i="12"/>
  <c r="K1130" i="12"/>
  <c r="K1129" i="12"/>
  <c r="K1128" i="12"/>
  <c r="K1127" i="12"/>
  <c r="K1126" i="12"/>
  <c r="K1125" i="12"/>
  <c r="K1124" i="12"/>
  <c r="K1123" i="12"/>
  <c r="K1122" i="12"/>
  <c r="K1121" i="12"/>
  <c r="K1120" i="12"/>
  <c r="K1119" i="12"/>
  <c r="K1117" i="12"/>
  <c r="K1116" i="12"/>
  <c r="K1115" i="12"/>
  <c r="K1114" i="12"/>
  <c r="K1113" i="12"/>
  <c r="K1112" i="12"/>
  <c r="K1111" i="12"/>
  <c r="K1110" i="12"/>
  <c r="K1109" i="12"/>
  <c r="K1108" i="12"/>
  <c r="K1107" i="12"/>
  <c r="K1106" i="12"/>
  <c r="K1105" i="12"/>
  <c r="K1104" i="12"/>
  <c r="K1103" i="12"/>
  <c r="K1102" i="12"/>
  <c r="K1101" i="12"/>
  <c r="K1100" i="12"/>
  <c r="K1099" i="12"/>
  <c r="K1098" i="12"/>
  <c r="K1097" i="12"/>
  <c r="K1096" i="12"/>
  <c r="K1095" i="12"/>
  <c r="K1094" i="12"/>
  <c r="K1093" i="12"/>
  <c r="K1092" i="12"/>
  <c r="K1091" i="12"/>
  <c r="K1090" i="12"/>
  <c r="K1089" i="12"/>
  <c r="K1088" i="12"/>
  <c r="K1087" i="12"/>
  <c r="K1086" i="12"/>
  <c r="K1085" i="12"/>
  <c r="K1084" i="12"/>
  <c r="K1083" i="12"/>
  <c r="K1082" i="12"/>
  <c r="K1081" i="12"/>
  <c r="K1080" i="12"/>
  <c r="K1079" i="12"/>
  <c r="K1078" i="12"/>
  <c r="K1077" i="12"/>
  <c r="K1076" i="12"/>
  <c r="K1074" i="12"/>
  <c r="K1073" i="12"/>
  <c r="K1072" i="12"/>
  <c r="K1071" i="12"/>
  <c r="K1065" i="12"/>
  <c r="K1064" i="12"/>
  <c r="K1063" i="12"/>
  <c r="K1062" i="12"/>
  <c r="K1061" i="12"/>
  <c r="K1060" i="12"/>
  <c r="K1055" i="12"/>
  <c r="K1054" i="12"/>
  <c r="K1053" i="12"/>
  <c r="K1052" i="12"/>
  <c r="K1051" i="12"/>
  <c r="K1050" i="12"/>
  <c r="K1049" i="12"/>
  <c r="K1048" i="12"/>
  <c r="K1047" i="12"/>
  <c r="K1046" i="12"/>
  <c r="K1045" i="12"/>
  <c r="K1044" i="12"/>
  <c r="K1043" i="12"/>
  <c r="K1041" i="12"/>
  <c r="K1040" i="12"/>
  <c r="K1039" i="12"/>
  <c r="K1038" i="12"/>
  <c r="K1037" i="12"/>
  <c r="K1036" i="12"/>
  <c r="K1035" i="12"/>
  <c r="K1034" i="12"/>
  <c r="K1033" i="12"/>
  <c r="K1032" i="12"/>
  <c r="K1031" i="12"/>
  <c r="K1030" i="12"/>
  <c r="K1029" i="12"/>
  <c r="K1028" i="12"/>
  <c r="K1027" i="12"/>
  <c r="K1026" i="12"/>
  <c r="K1025" i="12"/>
  <c r="K1023" i="12"/>
  <c r="K1022" i="12"/>
  <c r="K1021" i="12"/>
  <c r="K1020" i="12"/>
  <c r="K1019" i="12"/>
  <c r="K1018" i="12"/>
  <c r="K1017" i="12"/>
  <c r="K1016" i="12"/>
  <c r="K1015" i="12"/>
  <c r="K1014" i="12"/>
  <c r="K1013" i="12"/>
  <c r="K1012" i="12"/>
  <c r="K1011" i="12"/>
  <c r="K1010" i="12"/>
  <c r="K1009" i="12"/>
  <c r="K1008" i="12"/>
  <c r="K1007" i="12"/>
  <c r="K1006" i="12"/>
  <c r="K1005" i="12"/>
  <c r="K1004" i="12"/>
  <c r="K1003" i="12"/>
  <c r="K1002" i="12"/>
  <c r="K1001" i="12"/>
  <c r="K1000" i="12"/>
  <c r="K999" i="12"/>
  <c r="K993" i="12"/>
  <c r="K992" i="12"/>
  <c r="K991" i="12"/>
  <c r="K990" i="12"/>
  <c r="K989" i="12"/>
  <c r="K988" i="12"/>
  <c r="K987" i="12"/>
  <c r="K986" i="12"/>
  <c r="K985" i="12"/>
  <c r="K984" i="12"/>
  <c r="K983" i="12"/>
  <c r="K982" i="12"/>
  <c r="K981" i="12"/>
  <c r="K980" i="12"/>
  <c r="K979" i="12"/>
  <c r="K978" i="12"/>
  <c r="K977" i="12"/>
  <c r="K976" i="12"/>
  <c r="K975" i="12"/>
  <c r="K974" i="12"/>
  <c r="K973" i="12"/>
  <c r="K972" i="12"/>
  <c r="K971" i="12"/>
  <c r="K970" i="12"/>
  <c r="K969" i="12"/>
  <c r="K968" i="12"/>
  <c r="K967" i="12"/>
  <c r="K966" i="12"/>
  <c r="K960" i="12"/>
  <c r="K959" i="12"/>
  <c r="K958" i="12"/>
  <c r="K957" i="12"/>
  <c r="K956" i="12"/>
  <c r="K955" i="12"/>
  <c r="K954" i="12"/>
  <c r="K953" i="12"/>
  <c r="K952" i="12"/>
  <c r="K951" i="12"/>
  <c r="K950" i="12"/>
  <c r="K949" i="12"/>
  <c r="K948" i="12"/>
  <c r="K947" i="12"/>
  <c r="K946" i="12"/>
  <c r="K945" i="12"/>
  <c r="K944" i="12"/>
  <c r="K943" i="12"/>
  <c r="K942" i="12"/>
  <c r="K941" i="12"/>
  <c r="K940" i="12"/>
  <c r="K939" i="12"/>
  <c r="K938" i="12"/>
  <c r="K937" i="12"/>
  <c r="K936" i="12"/>
  <c r="K935" i="12"/>
  <c r="K934" i="12"/>
  <c r="K932" i="12"/>
  <c r="K931" i="12"/>
  <c r="K930" i="12"/>
  <c r="K929" i="12"/>
  <c r="K928" i="12"/>
  <c r="K927" i="12"/>
  <c r="K926" i="12"/>
  <c r="K925" i="12"/>
  <c r="K924" i="12"/>
  <c r="K923" i="12"/>
  <c r="K922" i="12"/>
  <c r="K921" i="12"/>
  <c r="K920" i="12"/>
  <c r="K919" i="12"/>
  <c r="K918" i="12"/>
  <c r="K917" i="12"/>
  <c r="K916" i="12"/>
  <c r="K915" i="12"/>
  <c r="K914" i="12"/>
  <c r="K913" i="12"/>
  <c r="K912" i="12"/>
  <c r="K911" i="12"/>
  <c r="K910" i="12"/>
  <c r="K909" i="12"/>
  <c r="K908" i="12"/>
  <c r="K907" i="12"/>
  <c r="K906" i="12"/>
  <c r="K905" i="12"/>
  <c r="K904" i="12"/>
  <c r="K903" i="12"/>
  <c r="K902" i="12"/>
  <c r="K901" i="12"/>
  <c r="K900" i="12"/>
  <c r="K899" i="12"/>
  <c r="K898" i="12"/>
  <c r="K897" i="12"/>
  <c r="K896" i="12"/>
  <c r="K895" i="12"/>
  <c r="K894" i="12"/>
  <c r="K893" i="12"/>
  <c r="K892" i="12"/>
  <c r="K891" i="12"/>
  <c r="K890" i="12"/>
  <c r="K889" i="12"/>
  <c r="K888" i="12"/>
  <c r="K887" i="12"/>
  <c r="K886" i="12"/>
  <c r="K885" i="12"/>
  <c r="K884" i="12"/>
  <c r="K883" i="12"/>
  <c r="K882" i="12"/>
  <c r="K881" i="12"/>
  <c r="K880" i="12"/>
  <c r="K879" i="12"/>
  <c r="K878" i="12"/>
  <c r="K877" i="12"/>
  <c r="K876" i="12"/>
  <c r="K875" i="12"/>
  <c r="K874" i="12"/>
  <c r="K873" i="12"/>
  <c r="K872" i="12"/>
  <c r="K871" i="12"/>
  <c r="K870" i="12"/>
  <c r="K869" i="12"/>
  <c r="K868" i="12"/>
  <c r="K867" i="12"/>
  <c r="K866" i="12"/>
  <c r="K865" i="12"/>
  <c r="K864" i="12"/>
  <c r="K863" i="12"/>
  <c r="K862" i="12"/>
  <c r="K861" i="12"/>
  <c r="K860" i="12"/>
  <c r="K859" i="12"/>
  <c r="K858" i="12"/>
  <c r="K857" i="12"/>
  <c r="K856" i="12"/>
  <c r="K855" i="12"/>
  <c r="K854" i="12"/>
  <c r="K853" i="12"/>
  <c r="K851" i="12"/>
  <c r="K850" i="12"/>
  <c r="K849" i="12"/>
  <c r="K848" i="12"/>
  <c r="K847" i="12"/>
  <c r="K846" i="12"/>
  <c r="K845" i="12"/>
  <c r="K844" i="12"/>
  <c r="K843" i="12"/>
  <c r="K842" i="12"/>
  <c r="K841" i="12"/>
  <c r="K839" i="12"/>
  <c r="K838" i="12"/>
  <c r="K837" i="12"/>
  <c r="K836" i="12"/>
  <c r="K835" i="12"/>
  <c r="K834" i="12"/>
  <c r="K833" i="12"/>
  <c r="K832" i="12"/>
  <c r="K831" i="12"/>
  <c r="K830" i="12"/>
  <c r="K829" i="12"/>
  <c r="K828" i="12"/>
  <c r="K827" i="12"/>
  <c r="K826" i="12"/>
  <c r="K825" i="12"/>
  <c r="K824" i="12"/>
  <c r="K823" i="12"/>
  <c r="K822" i="12"/>
  <c r="K821" i="12"/>
  <c r="K820" i="12"/>
  <c r="K819" i="12"/>
  <c r="K818" i="12"/>
  <c r="K817" i="12"/>
  <c r="K816" i="12"/>
  <c r="K815" i="12"/>
  <c r="K814" i="12"/>
  <c r="K813" i="12"/>
  <c r="K812" i="12"/>
  <c r="K811" i="12"/>
  <c r="K810" i="12"/>
  <c r="K809" i="12"/>
  <c r="K808" i="12"/>
  <c r="K806" i="12"/>
  <c r="K805" i="12"/>
  <c r="K804" i="12"/>
  <c r="K803" i="12"/>
  <c r="K802" i="12"/>
  <c r="K801" i="12"/>
  <c r="K800" i="12"/>
  <c r="K799" i="12"/>
  <c r="K798" i="12"/>
  <c r="K797" i="12"/>
  <c r="K796" i="12"/>
  <c r="K795" i="12"/>
  <c r="K793" i="12"/>
  <c r="K792" i="12"/>
  <c r="K791" i="12"/>
  <c r="K790" i="12"/>
  <c r="K789" i="12"/>
  <c r="K788" i="12"/>
  <c r="K787" i="12"/>
  <c r="K786" i="12"/>
  <c r="K785" i="12"/>
  <c r="K784" i="12"/>
  <c r="K783" i="12"/>
  <c r="K782" i="12"/>
  <c r="K781" i="12"/>
  <c r="K780" i="12"/>
  <c r="K779" i="12"/>
  <c r="K778" i="12"/>
  <c r="K777" i="12"/>
  <c r="K776" i="12"/>
  <c r="K775" i="12"/>
  <c r="K774" i="12"/>
  <c r="K773" i="12"/>
  <c r="K772" i="12"/>
  <c r="K771" i="12"/>
  <c r="K770" i="12"/>
  <c r="K769" i="12"/>
  <c r="K768" i="12"/>
  <c r="K767" i="12"/>
  <c r="K766" i="12"/>
  <c r="K765" i="12"/>
  <c r="K764" i="12"/>
  <c r="K763" i="12"/>
  <c r="K762" i="12"/>
  <c r="K761" i="12"/>
  <c r="K760" i="12"/>
  <c r="K759" i="12"/>
  <c r="K758" i="12"/>
  <c r="K757" i="12"/>
  <c r="K756" i="12"/>
  <c r="K754" i="12"/>
  <c r="K753" i="12"/>
  <c r="K752" i="12"/>
  <c r="K751" i="12"/>
  <c r="K750" i="12"/>
  <c r="K749" i="12"/>
  <c r="K748" i="12"/>
  <c r="K747" i="12"/>
  <c r="K746" i="12"/>
  <c r="K745" i="12"/>
  <c r="K744" i="12"/>
  <c r="K743" i="12"/>
  <c r="K742" i="12"/>
  <c r="K741" i="12"/>
  <c r="K740" i="12"/>
  <c r="K739" i="12"/>
  <c r="K738" i="12"/>
  <c r="K737" i="12"/>
  <c r="K736" i="12"/>
  <c r="K735" i="12"/>
  <c r="K734" i="12"/>
  <c r="K733" i="12"/>
  <c r="K732" i="12"/>
  <c r="K731" i="12"/>
  <c r="K730" i="12"/>
  <c r="K729" i="12"/>
  <c r="K728" i="12"/>
  <c r="K727" i="12"/>
  <c r="K726" i="12"/>
  <c r="K725" i="12"/>
  <c r="K724" i="12"/>
  <c r="K723" i="12"/>
  <c r="K722" i="12"/>
  <c r="K721" i="12"/>
  <c r="K720" i="12"/>
  <c r="K719" i="12"/>
  <c r="K718" i="12"/>
  <c r="K717" i="12"/>
  <c r="K716" i="12"/>
  <c r="K715" i="12"/>
  <c r="K709" i="12"/>
  <c r="K708" i="12"/>
  <c r="K707" i="12"/>
  <c r="K706" i="12"/>
  <c r="K705" i="12"/>
  <c r="K704" i="12"/>
  <c r="K703" i="12"/>
  <c r="K702" i="12"/>
  <c r="K701" i="12"/>
  <c r="K700" i="12"/>
  <c r="K699" i="12"/>
  <c r="K698" i="12"/>
  <c r="K697" i="12"/>
  <c r="K696" i="12"/>
  <c r="K695" i="12"/>
  <c r="K694" i="12"/>
  <c r="K690" i="12"/>
  <c r="K689" i="12"/>
  <c r="K688" i="12"/>
  <c r="K687" i="12"/>
  <c r="K686" i="12"/>
  <c r="K685" i="12"/>
  <c r="K684" i="12"/>
  <c r="K683" i="12"/>
  <c r="K682" i="12"/>
  <c r="K681" i="12"/>
  <c r="K680" i="12"/>
  <c r="K679" i="12"/>
  <c r="K678" i="12"/>
  <c r="K677" i="12"/>
  <c r="K676" i="12"/>
  <c r="K675" i="12"/>
  <c r="K674" i="12"/>
  <c r="K673" i="12"/>
  <c r="K672" i="12"/>
  <c r="K671" i="12"/>
  <c r="K670" i="12"/>
  <c r="K669" i="12"/>
  <c r="K668" i="12"/>
  <c r="K667" i="12"/>
  <c r="K666" i="12"/>
  <c r="K665" i="12"/>
  <c r="K664" i="12"/>
  <c r="K663" i="12"/>
  <c r="K662" i="12"/>
  <c r="K661" i="12"/>
  <c r="K660" i="12"/>
  <c r="K659" i="12"/>
  <c r="K655" i="12"/>
  <c r="K654" i="12"/>
  <c r="K653" i="12"/>
  <c r="K652" i="12"/>
  <c r="K651" i="12"/>
  <c r="K650" i="12"/>
  <c r="K649" i="12"/>
  <c r="K645" i="12"/>
  <c r="K643" i="12"/>
  <c r="K642" i="12"/>
  <c r="K641" i="12"/>
  <c r="K640" i="12"/>
  <c r="K639" i="12"/>
  <c r="K638" i="12"/>
  <c r="K637" i="12"/>
  <c r="K636" i="12"/>
  <c r="K635" i="12"/>
  <c r="K634" i="12"/>
  <c r="K633" i="12"/>
  <c r="K632" i="12"/>
  <c r="K631" i="12"/>
  <c r="K630" i="12"/>
  <c r="K629" i="12"/>
  <c r="K628" i="12"/>
  <c r="K627" i="12"/>
  <c r="K626" i="12"/>
  <c r="K625" i="12"/>
  <c r="K624" i="12"/>
  <c r="K623" i="12"/>
  <c r="K622" i="12"/>
  <c r="K621" i="12"/>
  <c r="K620" i="12"/>
  <c r="K619" i="12"/>
  <c r="K618" i="12"/>
  <c r="K617" i="12"/>
  <c r="K616" i="12"/>
  <c r="K615" i="12"/>
  <c r="K614" i="12"/>
  <c r="K613" i="12"/>
  <c r="K612" i="12"/>
  <c r="K611" i="12"/>
  <c r="K610" i="12"/>
  <c r="K609" i="12"/>
  <c r="K608" i="12"/>
  <c r="K607" i="12"/>
  <c r="K606" i="12"/>
  <c r="K605" i="12"/>
  <c r="K604" i="12"/>
  <c r="K603" i="12"/>
  <c r="K602" i="12"/>
  <c r="K601" i="12"/>
  <c r="K600" i="12"/>
  <c r="K599" i="12"/>
  <c r="K598" i="12"/>
  <c r="K597" i="12"/>
  <c r="K596" i="12"/>
  <c r="K595" i="12"/>
  <c r="K594" i="12"/>
  <c r="K593" i="12"/>
  <c r="K592" i="12"/>
  <c r="K591" i="12"/>
  <c r="K590" i="12"/>
  <c r="K589" i="12"/>
  <c r="K588" i="12"/>
  <c r="K587" i="12"/>
  <c r="K586" i="12"/>
  <c r="K585" i="12"/>
  <c r="K578" i="12"/>
  <c r="K577" i="12"/>
  <c r="K576" i="12"/>
  <c r="K575" i="12"/>
  <c r="K574" i="12"/>
  <c r="K573" i="12"/>
  <c r="K572" i="12"/>
  <c r="K571" i="12"/>
  <c r="K570" i="12"/>
  <c r="K569" i="12"/>
  <c r="K567" i="12"/>
  <c r="K566" i="12"/>
  <c r="K565" i="12"/>
  <c r="K564" i="12"/>
  <c r="K563" i="12"/>
  <c r="K562" i="12"/>
  <c r="K561" i="12"/>
  <c r="K560" i="12"/>
  <c r="K559" i="12"/>
  <c r="K558" i="12"/>
  <c r="K557" i="12"/>
  <c r="K556" i="12"/>
  <c r="K555" i="12"/>
  <c r="K554" i="12"/>
  <c r="K553" i="12"/>
  <c r="K552" i="12"/>
  <c r="K551" i="12"/>
  <c r="K550" i="12"/>
  <c r="K549" i="12"/>
  <c r="K548" i="12"/>
  <c r="K547" i="12"/>
  <c r="K546" i="12"/>
  <c r="K545" i="12"/>
  <c r="K544" i="12"/>
  <c r="K543" i="12"/>
  <c r="K542" i="12"/>
  <c r="K541" i="12"/>
  <c r="K540" i="12"/>
  <c r="K539" i="12"/>
  <c r="K538" i="12"/>
  <c r="K537" i="12"/>
  <c r="K536" i="12"/>
  <c r="K535" i="12"/>
  <c r="K534" i="12"/>
  <c r="K533" i="12"/>
  <c r="K532" i="12"/>
  <c r="K531" i="12"/>
  <c r="K530" i="12"/>
  <c r="K529" i="12"/>
  <c r="K528" i="12"/>
  <c r="K527" i="12"/>
  <c r="K526" i="12"/>
  <c r="K525" i="12"/>
  <c r="K524" i="12"/>
  <c r="K523" i="12"/>
  <c r="K522" i="12"/>
  <c r="K521" i="12"/>
  <c r="K520" i="12"/>
  <c r="K519" i="12"/>
  <c r="K518" i="12"/>
  <c r="K517" i="12"/>
  <c r="K516" i="12"/>
  <c r="K515" i="12"/>
  <c r="K511" i="12"/>
  <c r="K510" i="12"/>
  <c r="K509" i="12"/>
  <c r="K508" i="12"/>
  <c r="K507" i="12"/>
  <c r="K506" i="12"/>
  <c r="K505" i="12"/>
  <c r="K504" i="12"/>
  <c r="K503" i="12"/>
  <c r="K502" i="12"/>
  <c r="K501" i="12"/>
  <c r="K500" i="12"/>
  <c r="K499" i="12"/>
  <c r="K498" i="12"/>
  <c r="K497" i="12"/>
  <c r="K496" i="12"/>
  <c r="K495" i="12"/>
  <c r="K494" i="12"/>
  <c r="K493" i="12"/>
  <c r="K492" i="12"/>
  <c r="K491" i="12"/>
  <c r="K490" i="12"/>
  <c r="K489" i="12"/>
  <c r="K488" i="12"/>
  <c r="K487" i="12"/>
  <c r="K486" i="12"/>
  <c r="K485" i="12"/>
  <c r="K484" i="12"/>
  <c r="K483" i="12"/>
  <c r="K482" i="12"/>
  <c r="K481" i="12"/>
  <c r="K480" i="12"/>
  <c r="K479" i="12"/>
  <c r="K478" i="12"/>
  <c r="K477" i="12"/>
  <c r="K476" i="12"/>
  <c r="K475" i="12"/>
  <c r="K474" i="12"/>
  <c r="K473" i="12"/>
  <c r="K472" i="12"/>
  <c r="K471" i="12"/>
  <c r="K470" i="12"/>
  <c r="K469" i="12"/>
  <c r="K468" i="12"/>
  <c r="K467" i="12"/>
  <c r="K466" i="12"/>
  <c r="K465" i="12"/>
  <c r="K463" i="12"/>
  <c r="K462" i="12"/>
  <c r="K461" i="12"/>
  <c r="K460" i="12"/>
  <c r="K459" i="12"/>
  <c r="K458" i="12"/>
  <c r="K457" i="12"/>
  <c r="K456" i="12"/>
  <c r="K455" i="12"/>
  <c r="K454" i="12"/>
  <c r="K453" i="12"/>
  <c r="K452" i="12"/>
  <c r="K451" i="12"/>
  <c r="K450" i="12"/>
  <c r="K449" i="12"/>
  <c r="K448" i="12"/>
  <c r="K447" i="12"/>
  <c r="K446" i="12"/>
  <c r="K445" i="12"/>
  <c r="K444" i="12"/>
  <c r="K443" i="12"/>
  <c r="K442" i="12"/>
  <c r="K441" i="12"/>
  <c r="K440" i="12"/>
  <c r="K439" i="12"/>
  <c r="K438" i="12"/>
  <c r="K437" i="12"/>
  <c r="K436" i="12"/>
  <c r="K435" i="12"/>
  <c r="K434" i="12"/>
  <c r="K433" i="12"/>
  <c r="K432" i="12"/>
  <c r="K431" i="12"/>
  <c r="K430" i="12"/>
  <c r="K429" i="12"/>
  <c r="K428" i="12"/>
  <c r="K427" i="12"/>
  <c r="K426" i="12"/>
  <c r="K425" i="12"/>
  <c r="K424" i="12"/>
  <c r="K423" i="12"/>
  <c r="K422" i="12"/>
  <c r="K421" i="12"/>
  <c r="K420" i="12"/>
  <c r="K419" i="12"/>
  <c r="K418" i="12"/>
  <c r="K417" i="12"/>
  <c r="K416" i="12"/>
  <c r="K415" i="12"/>
  <c r="K414" i="12"/>
  <c r="K413" i="12"/>
  <c r="K412" i="12"/>
  <c r="K411" i="12"/>
  <c r="K410" i="12"/>
  <c r="K409" i="12"/>
  <c r="K408" i="12"/>
  <c r="K407" i="12"/>
  <c r="K406" i="12"/>
  <c r="K405" i="12"/>
  <c r="K404" i="12"/>
  <c r="K403" i="12"/>
  <c r="K402" i="12"/>
  <c r="K401" i="12"/>
  <c r="K400" i="12"/>
  <c r="K399" i="12"/>
  <c r="K398" i="12"/>
  <c r="K397" i="12"/>
  <c r="K396" i="12"/>
  <c r="K395" i="12"/>
  <c r="K394" i="12"/>
  <c r="K393" i="12"/>
  <c r="K392" i="12"/>
  <c r="K391" i="12"/>
  <c r="K390" i="12"/>
  <c r="K389" i="12"/>
  <c r="K388" i="12"/>
  <c r="K387" i="12"/>
  <c r="K386" i="12"/>
  <c r="K385" i="12"/>
  <c r="K384" i="12"/>
  <c r="K383" i="12"/>
  <c r="K382" i="12"/>
  <c r="K381" i="12"/>
  <c r="K380" i="12"/>
  <c r="K379" i="12"/>
  <c r="K378" i="12"/>
  <c r="K377" i="12"/>
  <c r="K376" i="12"/>
  <c r="K375" i="12"/>
  <c r="K374" i="12"/>
  <c r="K373" i="12"/>
  <c r="K372" i="12"/>
  <c r="K371" i="12"/>
  <c r="K370" i="12"/>
  <c r="K369" i="12"/>
  <c r="K368" i="12"/>
  <c r="K367" i="12"/>
  <c r="K366" i="12"/>
  <c r="K365" i="12"/>
  <c r="K364" i="12"/>
  <c r="K363" i="12"/>
  <c r="K362" i="12"/>
  <c r="K361" i="12"/>
  <c r="K360" i="12"/>
  <c r="K359" i="12"/>
  <c r="K358" i="12"/>
  <c r="K357" i="12"/>
  <c r="K356" i="12"/>
  <c r="K355" i="12"/>
  <c r="K354" i="12"/>
  <c r="K353" i="12"/>
  <c r="K352" i="12"/>
  <c r="K351" i="12"/>
  <c r="K350" i="12"/>
  <c r="K349" i="12"/>
  <c r="K348" i="12"/>
  <c r="K347" i="12"/>
  <c r="K346" i="12"/>
  <c r="K345" i="12"/>
  <c r="K344" i="12"/>
  <c r="K341" i="12"/>
  <c r="K340" i="12"/>
  <c r="K339" i="12"/>
  <c r="K338" i="12"/>
  <c r="K336" i="12"/>
  <c r="K335" i="12"/>
  <c r="K334" i="12"/>
  <c r="K333" i="12"/>
  <c r="K332" i="12"/>
  <c r="K331" i="12"/>
  <c r="K330" i="12"/>
  <c r="K329" i="12"/>
  <c r="K328" i="12"/>
  <c r="K327" i="12"/>
  <c r="K326" i="12"/>
  <c r="K325" i="12"/>
  <c r="K324" i="12"/>
  <c r="K323" i="12"/>
  <c r="K322" i="12"/>
  <c r="K321" i="12"/>
  <c r="K320" i="12"/>
  <c r="K319" i="12"/>
  <c r="K316" i="12"/>
  <c r="K315" i="12"/>
  <c r="K314" i="12"/>
  <c r="K312" i="12"/>
  <c r="K311" i="12"/>
  <c r="K310" i="12"/>
  <c r="K309" i="12"/>
  <c r="K308" i="12"/>
  <c r="K307" i="12"/>
  <c r="K306" i="12"/>
  <c r="K305" i="12"/>
  <c r="K304" i="12"/>
  <c r="K302" i="12"/>
  <c r="K301" i="12"/>
  <c r="K300" i="12"/>
  <c r="K299" i="12"/>
  <c r="K298" i="12"/>
  <c r="K297" i="12"/>
  <c r="K294" i="12"/>
  <c r="K293" i="12"/>
  <c r="K291" i="12"/>
  <c r="K290" i="12"/>
  <c r="K289" i="12"/>
  <c r="K288" i="12"/>
  <c r="K287" i="12"/>
  <c r="K286" i="12"/>
  <c r="K285" i="12"/>
  <c r="K284" i="12"/>
  <c r="K283" i="12"/>
  <c r="K282" i="12"/>
  <c r="K281" i="12"/>
  <c r="K280" i="12"/>
  <c r="K279" i="12"/>
  <c r="K277" i="12"/>
  <c r="K276" i="12"/>
  <c r="K275" i="12"/>
  <c r="K274" i="12"/>
  <c r="K273" i="12"/>
  <c r="K272" i="12"/>
  <c r="K271" i="12"/>
  <c r="K270" i="12"/>
  <c r="K269" i="12"/>
  <c r="K268" i="12"/>
  <c r="K267" i="12"/>
  <c r="K266" i="12"/>
  <c r="K265" i="12"/>
  <c r="K264" i="12"/>
  <c r="K263" i="12"/>
  <c r="K262" i="12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7" i="12"/>
  <c r="K246" i="12"/>
  <c r="K245" i="12"/>
  <c r="K244" i="12"/>
  <c r="K243" i="12"/>
  <c r="K242" i="12"/>
  <c r="K241" i="12"/>
  <c r="K240" i="12"/>
  <c r="K239" i="12"/>
  <c r="K235" i="12"/>
  <c r="K234" i="12"/>
  <c r="K233" i="12"/>
  <c r="K232" i="12"/>
  <c r="K231" i="12"/>
  <c r="K230" i="12"/>
  <c r="K228" i="12"/>
  <c r="K227" i="12"/>
  <c r="K226" i="12"/>
  <c r="K225" i="12"/>
  <c r="K224" i="12"/>
  <c r="K223" i="12"/>
  <c r="K222" i="12"/>
  <c r="K221" i="12"/>
  <c r="K220" i="12"/>
  <c r="K219" i="12"/>
  <c r="K218" i="12"/>
  <c r="K217" i="12"/>
  <c r="K216" i="12"/>
  <c r="K215" i="12"/>
  <c r="K214" i="12"/>
  <c r="K213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2" i="12"/>
  <c r="K131" i="12"/>
  <c r="K130" i="12"/>
  <c r="K129" i="12"/>
  <c r="K128" i="12"/>
  <c r="K126" i="12"/>
  <c r="K124" i="12"/>
  <c r="K123" i="12"/>
  <c r="K122" i="12"/>
  <c r="K121" i="12"/>
  <c r="K120" i="12"/>
  <c r="K119" i="12"/>
  <c r="K118" i="12"/>
  <c r="K117" i="12"/>
  <c r="K115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77" i="12"/>
  <c r="K76" i="12"/>
  <c r="K75" i="12"/>
  <c r="K74" i="12"/>
  <c r="K73" i="12"/>
  <c r="K72" i="12"/>
  <c r="K71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3" i="12"/>
  <c r="K22" i="12"/>
  <c r="K20" i="12"/>
  <c r="K19" i="12"/>
  <c r="K18" i="12"/>
  <c r="K17" i="12"/>
  <c r="K16" i="12"/>
  <c r="K15" i="12"/>
  <c r="K14" i="12"/>
  <c r="K13" i="12"/>
  <c r="K12" i="12"/>
  <c r="K11" i="12"/>
  <c r="K10" i="12"/>
  <c r="K9" i="12"/>
  <c r="K8" i="12"/>
  <c r="K7" i="12"/>
  <c r="H18" i="16"/>
  <c r="H19" i="16"/>
  <c r="H20" i="16"/>
  <c r="K14" i="16"/>
  <c r="K15" i="16"/>
  <c r="K16" i="16"/>
  <c r="K17" i="16"/>
  <c r="K18" i="16"/>
  <c r="K19" i="16"/>
  <c r="K20" i="16"/>
  <c r="K21" i="16"/>
  <c r="H14" i="16"/>
  <c r="H15" i="16"/>
  <c r="H16" i="16"/>
  <c r="H17" i="16"/>
  <c r="H21" i="16"/>
  <c r="K13" i="16" l="1"/>
  <c r="H13" i="16"/>
  <c r="K12" i="16"/>
  <c r="H12" i="16"/>
  <c r="K11" i="16"/>
  <c r="H11" i="16"/>
  <c r="K10" i="16"/>
  <c r="H10" i="16"/>
  <c r="K9" i="16"/>
  <c r="H9" i="16"/>
  <c r="K8" i="16"/>
  <c r="H8" i="16"/>
  <c r="K7" i="16"/>
  <c r="H7" i="16"/>
  <c r="K6" i="16"/>
  <c r="H6" i="16"/>
  <c r="J4" i="16"/>
  <c r="G4" i="16"/>
  <c r="B1" i="16"/>
  <c r="K4" i="16" l="1"/>
  <c r="H4" i="16"/>
  <c r="K6" i="12"/>
  <c r="J4" i="12" l="1"/>
  <c r="G4" i="12"/>
  <c r="B1" i="12"/>
  <c r="H4" i="12" l="1"/>
  <c r="K4" i="12"/>
  <c r="K1" i="16" l="1"/>
  <c r="H1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karita@mail.ru</author>
  </authors>
  <commentList>
    <comment ref="A95" authorId="0" shapeId="0" xr:uid="{FAAD8DCE-B408-4C45-9E6E-DD4591BC48CB}">
      <text>
        <r>
          <rPr>
            <b/>
            <sz val="9"/>
            <color indexed="81"/>
            <rFont val="Tahoma"/>
            <family val="2"/>
            <charset val="204"/>
          </rPr>
          <t>karita@mail.ru:</t>
        </r>
        <r>
          <rPr>
            <sz val="9"/>
            <color indexed="81"/>
            <rFont val="Tahoma"/>
            <family val="2"/>
            <charset val="204"/>
          </rPr>
          <t xml:space="preserve">
максимальная скидка на наборы этого раздела 30%
</t>
        </r>
      </text>
    </comment>
    <comment ref="A541" authorId="0" shapeId="0" xr:uid="{A5892FD8-7E5E-4BAE-8CF1-5FD5E00CFDE3}">
      <text>
        <r>
          <rPr>
            <b/>
            <sz val="9"/>
            <color indexed="81"/>
            <rFont val="Tahoma"/>
            <family val="2"/>
            <charset val="204"/>
          </rPr>
          <t>karita@mail.ru:</t>
        </r>
        <r>
          <rPr>
            <sz val="9"/>
            <color indexed="81"/>
            <rFont val="Tahoma"/>
            <family val="2"/>
            <charset val="204"/>
          </rPr>
          <t xml:space="preserve">
максимальная скидка 30%
</t>
        </r>
      </text>
    </comment>
    <comment ref="A3849" authorId="0" shapeId="0" xr:uid="{BA16ABF7-14C6-43C9-8BA7-601707E8BE6B}">
      <text>
        <r>
          <rPr>
            <b/>
            <sz val="9"/>
            <color indexed="81"/>
            <rFont val="Tahoma"/>
            <family val="2"/>
            <charset val="204"/>
          </rPr>
          <t>karita@mail.ru:</t>
        </r>
        <r>
          <rPr>
            <sz val="9"/>
            <color indexed="81"/>
            <rFont val="Tahoma"/>
            <family val="2"/>
            <charset val="204"/>
          </rPr>
          <t xml:space="preserve">
максимальная скидка 30%
</t>
        </r>
      </text>
    </comment>
  </commentList>
</comments>
</file>

<file path=xl/sharedStrings.xml><?xml version="1.0" encoding="utf-8"?>
<sst xmlns="http://schemas.openxmlformats.org/spreadsheetml/2006/main" count="11805" uniqueCount="11592">
  <si>
    <t>артикул</t>
  </si>
  <si>
    <t>наименование</t>
  </si>
  <si>
    <t>ширина</t>
  </si>
  <si>
    <t>высота</t>
  </si>
  <si>
    <t>количество</t>
  </si>
  <si>
    <t>07Пр001</t>
  </si>
  <si>
    <t>времена года</t>
  </si>
  <si>
    <t>07Пр002</t>
  </si>
  <si>
    <t xml:space="preserve">настроение года </t>
  </si>
  <si>
    <t>07Пр003</t>
  </si>
  <si>
    <t>настроение лета</t>
  </si>
  <si>
    <t>07Пр004</t>
  </si>
  <si>
    <t>настроение осени</t>
  </si>
  <si>
    <t>07Пр005</t>
  </si>
  <si>
    <t>настроение весны</t>
  </si>
  <si>
    <t>07Пр006</t>
  </si>
  <si>
    <t>настроение зимы</t>
  </si>
  <si>
    <t>07Пр009</t>
  </si>
  <si>
    <t>цветение</t>
  </si>
  <si>
    <t>07Но001</t>
  </si>
  <si>
    <t>набор с ДР с цветами</t>
  </si>
  <si>
    <t>07Но007</t>
  </si>
  <si>
    <t>с ДР две строки</t>
  </si>
  <si>
    <t>07Но008</t>
  </si>
  <si>
    <t>поздравляю!</t>
  </si>
  <si>
    <t>07Но011</t>
  </si>
  <si>
    <t>с ДР с цветами</t>
  </si>
  <si>
    <t>07Но012</t>
  </si>
  <si>
    <t>поздравляю с цветами</t>
  </si>
  <si>
    <t>07Но013</t>
  </si>
  <si>
    <t>07Но014</t>
  </si>
  <si>
    <t>рамка круглая ажурная</t>
  </si>
  <si>
    <t>07Но015</t>
  </si>
  <si>
    <t>07Но016</t>
  </si>
  <si>
    <t>07Но017</t>
  </si>
  <si>
    <t>07Но018</t>
  </si>
  <si>
    <t>07Но019</t>
  </si>
  <si>
    <t>07Но021</t>
  </si>
  <si>
    <t>07Но022</t>
  </si>
  <si>
    <t>07Но023</t>
  </si>
  <si>
    <t>07Но024</t>
  </si>
  <si>
    <t>07Но025</t>
  </si>
  <si>
    <t>удачи</t>
  </si>
  <si>
    <t>07Но026</t>
  </si>
  <si>
    <t>с ДР завиток с цветочком</t>
  </si>
  <si>
    <t>07Но027</t>
  </si>
  <si>
    <t>Поздравляем!</t>
  </si>
  <si>
    <t>07Но028</t>
  </si>
  <si>
    <t>С Днем Свадьбы!</t>
  </si>
  <si>
    <t>07Но029</t>
  </si>
  <si>
    <t>приглашение на свадьбу</t>
  </si>
  <si>
    <t>07Нт002</t>
  </si>
  <si>
    <t>вместе каждый день</t>
  </si>
  <si>
    <t>07Нт003</t>
  </si>
  <si>
    <t>я так тебя люблю</t>
  </si>
  <si>
    <t>07Нт004</t>
  </si>
  <si>
    <t>мгновение, момент</t>
  </si>
  <si>
    <t>07Нт005</t>
  </si>
  <si>
    <t>природа</t>
  </si>
  <si>
    <t>07Нт006</t>
  </si>
  <si>
    <t>маленькие секреты</t>
  </si>
  <si>
    <t>07Нт007</t>
  </si>
  <si>
    <t>фото, фотография</t>
  </si>
  <si>
    <t>07Нт008</t>
  </si>
  <si>
    <t>фото с пером</t>
  </si>
  <si>
    <t>07Нт009</t>
  </si>
  <si>
    <t>мгновение счастья</t>
  </si>
  <si>
    <t>07Нт010</t>
  </si>
  <si>
    <t>уголок рая</t>
  </si>
  <si>
    <t>07Нт013</t>
  </si>
  <si>
    <t>07Нт014</t>
  </si>
  <si>
    <t>07Нт015</t>
  </si>
  <si>
    <t>07Нт016</t>
  </si>
  <si>
    <t>07Нт017</t>
  </si>
  <si>
    <t>07Нт020</t>
  </si>
  <si>
    <t>07Нт021</t>
  </si>
  <si>
    <t>уникальный образец</t>
  </si>
  <si>
    <t>07Нт026</t>
  </si>
  <si>
    <t>наш принц</t>
  </si>
  <si>
    <t>07Нт027</t>
  </si>
  <si>
    <t>мой кот</t>
  </si>
  <si>
    <t>07Нт028</t>
  </si>
  <si>
    <t>мой пес</t>
  </si>
  <si>
    <t>07Нт030</t>
  </si>
  <si>
    <t>мой лисапедик</t>
  </si>
  <si>
    <t>мечты сбываются</t>
  </si>
  <si>
    <t>07Нт047</t>
  </si>
  <si>
    <t>богатство мира</t>
  </si>
  <si>
    <t>07Нт048</t>
  </si>
  <si>
    <t>много нового</t>
  </si>
  <si>
    <t>07Нт049</t>
  </si>
  <si>
    <t>в неведомых далях</t>
  </si>
  <si>
    <t>07Нт050</t>
  </si>
  <si>
    <t>путешествовать всей семьей</t>
  </si>
  <si>
    <t>07Нт057</t>
  </si>
  <si>
    <t>не разлей вода</t>
  </si>
  <si>
    <t>07Нт058</t>
  </si>
  <si>
    <t>два сапога пара</t>
  </si>
  <si>
    <t>07Нт059</t>
  </si>
  <si>
    <t>три возраста, набор</t>
  </si>
  <si>
    <t>07Нт060</t>
  </si>
  <si>
    <t>невинность</t>
  </si>
  <si>
    <t>07Нт061</t>
  </si>
  <si>
    <t>нежность</t>
  </si>
  <si>
    <t>07Нт062</t>
  </si>
  <si>
    <t>мудрость</t>
  </si>
  <si>
    <t>07Нт063</t>
  </si>
  <si>
    <t>счастливый праздник</t>
  </si>
  <si>
    <t>07Нт067</t>
  </si>
  <si>
    <t>семья крепкая</t>
  </si>
  <si>
    <t>07Нт068</t>
  </si>
  <si>
    <t>Любовь вечная</t>
  </si>
  <si>
    <t>07Нт069</t>
  </si>
  <si>
    <t>само очарование</t>
  </si>
  <si>
    <t>07Нт084</t>
  </si>
  <si>
    <t>Любовь чистая</t>
  </si>
  <si>
    <t>07Нт087</t>
  </si>
  <si>
    <t>Пара</t>
  </si>
  <si>
    <t>07Нт090</t>
  </si>
  <si>
    <t>Дружба нежная</t>
  </si>
  <si>
    <t>07Нт092</t>
  </si>
  <si>
    <t>Нежность бесконечная</t>
  </si>
  <si>
    <t>07Нт101</t>
  </si>
  <si>
    <t>07Нт102</t>
  </si>
  <si>
    <t>важные заметки</t>
  </si>
  <si>
    <t>навсегда</t>
  </si>
  <si>
    <t>07Нт104</t>
  </si>
  <si>
    <t>ручная работа с цветочками</t>
  </si>
  <si>
    <t>07Нт105</t>
  </si>
  <si>
    <t>ручная работа с листиком</t>
  </si>
  <si>
    <t>07Нт106</t>
  </si>
  <si>
    <t>ручная работа-свиток</t>
  </si>
  <si>
    <t>07Нт107</t>
  </si>
  <si>
    <t>семейные ценности</t>
  </si>
  <si>
    <t>07Нт108</t>
  </si>
  <si>
    <t>дышу тобой</t>
  </si>
  <si>
    <t>07Нт109</t>
  </si>
  <si>
    <t>мысли о тебе</t>
  </si>
  <si>
    <t>07Нт110</t>
  </si>
  <si>
    <t>мир для нас</t>
  </si>
  <si>
    <t>07Нт114</t>
  </si>
  <si>
    <t>зимняя история</t>
  </si>
  <si>
    <t>07Нт115</t>
  </si>
  <si>
    <t>морозный день</t>
  </si>
  <si>
    <t>07Нт116</t>
  </si>
  <si>
    <t>однажды зимой</t>
  </si>
  <si>
    <t>хронометр</t>
  </si>
  <si>
    <t>07Ви002</t>
  </si>
  <si>
    <t>сантиметр</t>
  </si>
  <si>
    <t>07Ви003</t>
  </si>
  <si>
    <t>ключ винтажный, 4 см</t>
  </si>
  <si>
    <t>07Ви004</t>
  </si>
  <si>
    <t>розовый куст</t>
  </si>
  <si>
    <t>07Ви005</t>
  </si>
  <si>
    <t>кружевное сердце</t>
  </si>
  <si>
    <t>07Ви007</t>
  </si>
  <si>
    <t>кинопленка</t>
  </si>
  <si>
    <t>07Ви016</t>
  </si>
  <si>
    <t>велосипед (детский)</t>
  </si>
  <si>
    <t>07Ви017</t>
  </si>
  <si>
    <t>труба</t>
  </si>
  <si>
    <t>07Ви021</t>
  </si>
  <si>
    <t>07Ви022</t>
  </si>
  <si>
    <t>07Ви023</t>
  </si>
  <si>
    <t>миксер</t>
  </si>
  <si>
    <t>07Ви025</t>
  </si>
  <si>
    <t>чашка</t>
  </si>
  <si>
    <t>07Ви026</t>
  </si>
  <si>
    <t>велосипед старинный</t>
  </si>
  <si>
    <t>07Ви027</t>
  </si>
  <si>
    <t>07Аа001</t>
  </si>
  <si>
    <t>печатная машинка 7мм</t>
  </si>
  <si>
    <t>07Аа002</t>
  </si>
  <si>
    <t>печатная машинка 5мм</t>
  </si>
  <si>
    <t>07Аа004</t>
  </si>
  <si>
    <t>адвентур 7мм</t>
  </si>
  <si>
    <t>07Аа005</t>
  </si>
  <si>
    <t>адвентур 5мм</t>
  </si>
  <si>
    <t>07Аа006</t>
  </si>
  <si>
    <t>адвентур 1 см</t>
  </si>
  <si>
    <t>бабочка, горошек сплошной</t>
  </si>
  <si>
    <t>бабочка, горошек пустой</t>
  </si>
  <si>
    <t>бабочка, горошек потертый</t>
  </si>
  <si>
    <t>ангел с завязанными глазами</t>
  </si>
  <si>
    <t>ангел с трубой</t>
  </si>
  <si>
    <t>белая кошка</t>
  </si>
  <si>
    <t>подарки</t>
  </si>
  <si>
    <t>нотная волна</t>
  </si>
  <si>
    <t>кольца</t>
  </si>
  <si>
    <t>замочная скважина</t>
  </si>
  <si>
    <t>ажурный ключ</t>
  </si>
  <si>
    <t>07Жр015</t>
  </si>
  <si>
    <t xml:space="preserve">дата  </t>
  </si>
  <si>
    <t>07Жр016</t>
  </si>
  <si>
    <t>здесь история</t>
  </si>
  <si>
    <t>07Жр019</t>
  </si>
  <si>
    <t>журналинг - аист</t>
  </si>
  <si>
    <t>07Жр023</t>
  </si>
  <si>
    <t>это интересно</t>
  </si>
  <si>
    <t>07Жр024</t>
  </si>
  <si>
    <t>важная информация</t>
  </si>
  <si>
    <t>07Жр025</t>
  </si>
  <si>
    <t>любимое место</t>
  </si>
  <si>
    <t>07Жр026</t>
  </si>
  <si>
    <t>памятный день</t>
  </si>
  <si>
    <t>07Пч001</t>
  </si>
  <si>
    <t>двойной штемпель</t>
  </si>
  <si>
    <t>07Пч002</t>
  </si>
  <si>
    <t>марка с цветком</t>
  </si>
  <si>
    <t>07Пч003</t>
  </si>
  <si>
    <t>оттиск</t>
  </si>
  <si>
    <t>07Пч004</t>
  </si>
  <si>
    <t>путешествие</t>
  </si>
  <si>
    <t>07Пч005</t>
  </si>
  <si>
    <t>первый класс</t>
  </si>
  <si>
    <t>07Пч006</t>
  </si>
  <si>
    <t>почтовая карта</t>
  </si>
  <si>
    <t>07Пч007</t>
  </si>
  <si>
    <t>марка с бабочкой</t>
  </si>
  <si>
    <t>07Пч009</t>
  </si>
  <si>
    <t>марка Ганновер</t>
  </si>
  <si>
    <t>07Пч010</t>
  </si>
  <si>
    <t>марка с Вирджинией Апгар</t>
  </si>
  <si>
    <t>07Пч012</t>
  </si>
  <si>
    <t>марка виктория</t>
  </si>
  <si>
    <t>07АКс001</t>
  </si>
  <si>
    <t>Котик с саночками</t>
  </si>
  <si>
    <t>07АКс005</t>
  </si>
  <si>
    <t>Шарлотта и Чарли</t>
  </si>
  <si>
    <t>07АКс007</t>
  </si>
  <si>
    <t>кленовые листья</t>
  </si>
  <si>
    <t>07АКс008</t>
  </si>
  <si>
    <t>дубочек</t>
  </si>
  <si>
    <t>07АКс009</t>
  </si>
  <si>
    <t>трубочник</t>
  </si>
  <si>
    <t>07АКс010</t>
  </si>
  <si>
    <t>рябиновая гроздь</t>
  </si>
  <si>
    <t>07АКс011</t>
  </si>
  <si>
    <t>рябиновая ветка</t>
  </si>
  <si>
    <t>07АКс012</t>
  </si>
  <si>
    <t>рябина с листьями</t>
  </si>
  <si>
    <t>папоротник</t>
  </si>
  <si>
    <t>07АКс020</t>
  </si>
  <si>
    <t>счастья</t>
  </si>
  <si>
    <t>веточка</t>
  </si>
  <si>
    <t>07АКс024</t>
  </si>
  <si>
    <t>хорошего дня</t>
  </si>
  <si>
    <t>07АКс025</t>
  </si>
  <si>
    <t>07АКс026</t>
  </si>
  <si>
    <t>счастья и удачи</t>
  </si>
  <si>
    <t>ирис</t>
  </si>
  <si>
    <t>07Пр013</t>
  </si>
  <si>
    <t>колокольчик</t>
  </si>
  <si>
    <t>07Пр014</t>
  </si>
  <si>
    <t>клевер</t>
  </si>
  <si>
    <t>07Пт001</t>
  </si>
  <si>
    <t>аэроплан</t>
  </si>
  <si>
    <t>07Нт117</t>
  </si>
  <si>
    <t>портрет</t>
  </si>
  <si>
    <t>07Ви006</t>
  </si>
  <si>
    <t>ретрофотоаппарат</t>
  </si>
  <si>
    <t>07Ви039</t>
  </si>
  <si>
    <t>набор для волос</t>
  </si>
  <si>
    <t>07Ви040</t>
  </si>
  <si>
    <t>мужской велосипед</t>
  </si>
  <si>
    <t>07Ви041</t>
  </si>
  <si>
    <t>женский велосипед</t>
  </si>
  <si>
    <t>07Ви043</t>
  </si>
  <si>
    <t>висящая лампа</t>
  </si>
  <si>
    <t>07Ви044</t>
  </si>
  <si>
    <t>лампа керосиновая</t>
  </si>
  <si>
    <t>07Ви045</t>
  </si>
  <si>
    <t>07Фн010</t>
  </si>
  <si>
    <t>07Фн011</t>
  </si>
  <si>
    <t>07Фн012</t>
  </si>
  <si>
    <t>вертикальные мазки (клякса)</t>
  </si>
  <si>
    <t>07Фн013</t>
  </si>
  <si>
    <t>горизонтальные мазки (клякса)</t>
  </si>
  <si>
    <t>07Фн014</t>
  </si>
  <si>
    <t>штрихи (клякса)</t>
  </si>
  <si>
    <t>07Фн015</t>
  </si>
  <si>
    <t>07Фн016</t>
  </si>
  <si>
    <t>клякса №1</t>
  </si>
  <si>
    <t>07Фн017</t>
  </si>
  <si>
    <t>клякса №2</t>
  </si>
  <si>
    <t>07Фн018</t>
  </si>
  <si>
    <t>клякса №3</t>
  </si>
  <si>
    <t>07Фн019</t>
  </si>
  <si>
    <t>клякса №4</t>
  </si>
  <si>
    <t>07Фн020</t>
  </si>
  <si>
    <t>07Фн021</t>
  </si>
  <si>
    <t>мелкий горох</t>
  </si>
  <si>
    <t>07Фн022</t>
  </si>
  <si>
    <t>средний горох</t>
  </si>
  <si>
    <t>07Фн023</t>
  </si>
  <si>
    <t>двойственность</t>
  </si>
  <si>
    <t>07Фн025</t>
  </si>
  <si>
    <t>графика</t>
  </si>
  <si>
    <t>07Фн026</t>
  </si>
  <si>
    <t>винтажный ромб</t>
  </si>
  <si>
    <t>07Фн027</t>
  </si>
  <si>
    <t>осенний вальс</t>
  </si>
  <si>
    <t>07Нт118</t>
  </si>
  <si>
    <t>счастье</t>
  </si>
  <si>
    <t>07Аа010</t>
  </si>
  <si>
    <t>кантри вестерн  7мм</t>
  </si>
  <si>
    <t>07Аа011</t>
  </si>
  <si>
    <t>кантри вестерн  1 см</t>
  </si>
  <si>
    <t>набор снежинок</t>
  </si>
  <si>
    <t>снегирь</t>
  </si>
  <si>
    <t>в лесу родилась елочка</t>
  </si>
  <si>
    <t>коньки</t>
  </si>
  <si>
    <t>07Жр027</t>
  </si>
  <si>
    <t>зимний круглый</t>
  </si>
  <si>
    <t>07Жр028</t>
  </si>
  <si>
    <t>зимний вертикальный</t>
  </si>
  <si>
    <t>07Жр029</t>
  </si>
  <si>
    <t>зимний горизонтальный</t>
  </si>
  <si>
    <t>овальный штрих (клякса)</t>
  </si>
  <si>
    <t>рамка (клякса)</t>
  </si>
  <si>
    <t>жизнь... (клякса)</t>
  </si>
  <si>
    <t>адрес доставки</t>
  </si>
  <si>
    <t>телефон</t>
  </si>
  <si>
    <t>вебсайт</t>
  </si>
  <si>
    <t>рамка для надписей (рамочка)</t>
  </si>
  <si>
    <t>набор ажурных миниатюр  (рамочка)</t>
  </si>
  <si>
    <t>я люблю тебя  (рамочка)</t>
  </si>
  <si>
    <t>только для тебя  (рамочка)</t>
  </si>
  <si>
    <t>для, от  (рамочка)</t>
  </si>
  <si>
    <t>спасибо    (рамочка)</t>
  </si>
  <si>
    <t>с днем рождения  (рамочка)</t>
  </si>
  <si>
    <t>поздравляю  (рамочка)</t>
  </si>
  <si>
    <t>просто так  (рамочка)</t>
  </si>
  <si>
    <t>прости меня  (рамочка)</t>
  </si>
  <si>
    <t>удачи  (рамочка)</t>
  </si>
  <si>
    <t>07Но034</t>
  </si>
  <si>
    <t>светлой Пасхи (рамочка)</t>
  </si>
  <si>
    <t>07Но035</t>
  </si>
  <si>
    <t>Рамка-сердце (сердечные надписи)</t>
  </si>
  <si>
    <t>07Но036</t>
  </si>
  <si>
    <t>когда ты рядом (сердечные надписи)</t>
  </si>
  <si>
    <t>07Но037</t>
  </si>
  <si>
    <t>пожелания двум людям (сердечные надписи)</t>
  </si>
  <si>
    <t>07Но038</t>
  </si>
  <si>
    <t>следовала за сердцем (сердечные надписи)</t>
  </si>
  <si>
    <t>07Но039</t>
  </si>
  <si>
    <t>любовь наш подарок (сердечные надписи)</t>
  </si>
  <si>
    <t>07Но040</t>
  </si>
  <si>
    <t>с тобой моя жизнь (сердечные надписи)</t>
  </si>
  <si>
    <t>07Но041</t>
  </si>
  <si>
    <t>ты-мечта (сердечные надписи)</t>
  </si>
  <si>
    <t>07Нт122</t>
  </si>
  <si>
    <t>снег хрустящий (снег)</t>
  </si>
  <si>
    <t>07Нт123</t>
  </si>
  <si>
    <t>горка крутая (снег)</t>
  </si>
  <si>
    <t>07Нт124</t>
  </si>
  <si>
    <t>румяные щечки (снег)</t>
  </si>
  <si>
    <t>07Нт125</t>
  </si>
  <si>
    <t>сугробы непроходимые (снег)</t>
  </si>
  <si>
    <t>07Нт126</t>
  </si>
  <si>
    <t>мороз (снег)</t>
  </si>
  <si>
    <t>07Нт127</t>
  </si>
  <si>
    <t>снег (снег)</t>
  </si>
  <si>
    <t>07Нт128</t>
  </si>
  <si>
    <t>сугробы (снег)</t>
  </si>
  <si>
    <t>снежинка (снег)</t>
  </si>
  <si>
    <t>рукавички (снег)</t>
  </si>
  <si>
    <t>подарок</t>
  </si>
  <si>
    <t>07Пр015</t>
  </si>
  <si>
    <t>весна цветущая</t>
  </si>
  <si>
    <t>07Пр017</t>
  </si>
  <si>
    <t>весеннее настроение</t>
  </si>
  <si>
    <t>07Но045</t>
  </si>
  <si>
    <t>приглашение (рамочка)</t>
  </si>
  <si>
    <t>07Но046</t>
  </si>
  <si>
    <t>в твой день (рамочка)</t>
  </si>
  <si>
    <t>07Но047</t>
  </si>
  <si>
    <t>Поздравляем (рамочка)</t>
  </si>
  <si>
    <t>07Но048</t>
  </si>
  <si>
    <t>с юбилеем (рамочка)</t>
  </si>
  <si>
    <t>07Но049</t>
  </si>
  <si>
    <t>с днем свадьбы  (рамочка)</t>
  </si>
  <si>
    <t>07Но050</t>
  </si>
  <si>
    <t>от всего сердца (рамочка)</t>
  </si>
  <si>
    <t>07Но051</t>
  </si>
  <si>
    <t>люблю (рамочка)</t>
  </si>
  <si>
    <t>07Но052</t>
  </si>
  <si>
    <t>моему единственному</t>
  </si>
  <si>
    <t>07Нт129</t>
  </si>
  <si>
    <t>совершенно секретно</t>
  </si>
  <si>
    <t>07Нт130</t>
  </si>
  <si>
    <t>официальный документ</t>
  </si>
  <si>
    <t>07Нт131</t>
  </si>
  <si>
    <t>важно, не забывать</t>
  </si>
  <si>
    <t>07Ви020</t>
  </si>
  <si>
    <t>набор ножей</t>
  </si>
  <si>
    <t>07Аа012</t>
  </si>
  <si>
    <t>набор цифр</t>
  </si>
  <si>
    <t>07Аа013</t>
  </si>
  <si>
    <t>07Кд016</t>
  </si>
  <si>
    <t>моя мама и я</t>
  </si>
  <si>
    <t>07Кд017</t>
  </si>
  <si>
    <t>мой папа и я</t>
  </si>
  <si>
    <t>07Кд018</t>
  </si>
  <si>
    <t>100% девочка</t>
  </si>
  <si>
    <t>07Кд019</t>
  </si>
  <si>
    <t>100% мальчик</t>
  </si>
  <si>
    <t>07Кд020</t>
  </si>
  <si>
    <t>первые шаги</t>
  </si>
  <si>
    <t>07Кд021</t>
  </si>
  <si>
    <t>маленькие шалости</t>
  </si>
  <si>
    <t>07Кд022</t>
  </si>
  <si>
    <t>вкусное питание</t>
  </si>
  <si>
    <t>07Кд023</t>
  </si>
  <si>
    <t>любимая игрушка</t>
  </si>
  <si>
    <t>07Кд024</t>
  </si>
  <si>
    <t>мамина забота</t>
  </si>
  <si>
    <t>07Кд025</t>
  </si>
  <si>
    <t>большие капризы</t>
  </si>
  <si>
    <t>07Кд026</t>
  </si>
  <si>
    <t>нежные мгновения</t>
  </si>
  <si>
    <t>07Кд027</t>
  </si>
  <si>
    <t>веселое купание</t>
  </si>
  <si>
    <t>07Кд028</t>
  </si>
  <si>
    <t>сладкие сны</t>
  </si>
  <si>
    <t>07Кд029</t>
  </si>
  <si>
    <t>будущая мамочка</t>
  </si>
  <si>
    <t>набор брызги старого пера (клякса)</t>
  </si>
  <si>
    <t>07Фн030</t>
  </si>
  <si>
    <t>французский текст</t>
  </si>
  <si>
    <t>07Фн031</t>
  </si>
  <si>
    <t>сказки Пушкина</t>
  </si>
  <si>
    <t>07Фн032</t>
  </si>
  <si>
    <t>Письмо</t>
  </si>
  <si>
    <t>07АКс032</t>
  </si>
  <si>
    <t>мишка с шариком</t>
  </si>
  <si>
    <t>07АКс033</t>
  </si>
  <si>
    <t>07АКс034</t>
  </si>
  <si>
    <t>07АКс035</t>
  </si>
  <si>
    <t>яйцо пасхальное маленькое</t>
  </si>
  <si>
    <t>07АКс036</t>
  </si>
  <si>
    <t>яйцо пасхальное большое</t>
  </si>
  <si>
    <t>конверт</t>
  </si>
  <si>
    <t>цилиндр</t>
  </si>
  <si>
    <t>бант</t>
  </si>
  <si>
    <t>ангел с сердцем</t>
  </si>
  <si>
    <t>дверь</t>
  </si>
  <si>
    <t>пес</t>
  </si>
  <si>
    <t>мишка</t>
  </si>
  <si>
    <t>шарик</t>
  </si>
  <si>
    <t>поварешка и молоток</t>
  </si>
  <si>
    <t>сковорода и лопаточка</t>
  </si>
  <si>
    <t>07Ви046</t>
  </si>
  <si>
    <t>чайник</t>
  </si>
  <si>
    <t>07Ви047</t>
  </si>
  <si>
    <t>ножницы</t>
  </si>
  <si>
    <t>07Ви048</t>
  </si>
  <si>
    <t>крылья ангела</t>
  </si>
  <si>
    <t>07Ви049</t>
  </si>
  <si>
    <t>манекен</t>
  </si>
  <si>
    <t>07Ви050</t>
  </si>
  <si>
    <t>печатная машинка</t>
  </si>
  <si>
    <t>крылья бабочки</t>
  </si>
  <si>
    <t>07Ви052</t>
  </si>
  <si>
    <t>кукла-девочка</t>
  </si>
  <si>
    <t>07Ви053</t>
  </si>
  <si>
    <t>кукла-мальчик</t>
  </si>
  <si>
    <t>07Ви054</t>
  </si>
  <si>
    <t>швейная машинка</t>
  </si>
  <si>
    <t>07Ви055</t>
  </si>
  <si>
    <t>кофейник</t>
  </si>
  <si>
    <t>07Ви056</t>
  </si>
  <si>
    <t>форма для выпечки</t>
  </si>
  <si>
    <t>07Ви057</t>
  </si>
  <si>
    <t>скалка</t>
  </si>
  <si>
    <t>07Ви058</t>
  </si>
  <si>
    <t>лопаточки для торта</t>
  </si>
  <si>
    <t>07Ви059</t>
  </si>
  <si>
    <t xml:space="preserve">мельница  </t>
  </si>
  <si>
    <t>07Ви060</t>
  </si>
  <si>
    <t>чашечка</t>
  </si>
  <si>
    <t>07Ви061</t>
  </si>
  <si>
    <t>часы</t>
  </si>
  <si>
    <t>07Ви062</t>
  </si>
  <si>
    <t>07Зр013</t>
  </si>
  <si>
    <t>завиток Стиль 1</t>
  </si>
  <si>
    <t>елочка праздничная</t>
  </si>
  <si>
    <t>бабочка-капустница</t>
  </si>
  <si>
    <t>07Фн035</t>
  </si>
  <si>
    <t>старая карта</t>
  </si>
  <si>
    <t>07Пт008</t>
  </si>
  <si>
    <t>индия</t>
  </si>
  <si>
    <t>07Пт009</t>
  </si>
  <si>
    <t>азия</t>
  </si>
  <si>
    <t>африка</t>
  </si>
  <si>
    <t>египет</t>
  </si>
  <si>
    <t>мексика</t>
  </si>
  <si>
    <t>07Но020</t>
  </si>
  <si>
    <t>с новым годом  (рамочка)</t>
  </si>
  <si>
    <t>07Но030</t>
  </si>
  <si>
    <t>07Но031</t>
  </si>
  <si>
    <t>с НГ с саночками</t>
  </si>
  <si>
    <t>07Но032</t>
  </si>
  <si>
    <t>с 8 марта (рамочка)</t>
  </si>
  <si>
    <t>07Но033</t>
  </si>
  <si>
    <t>Валентинка (рамочка)</t>
  </si>
  <si>
    <t>07Но042</t>
  </si>
  <si>
    <t>с днем 8 марта с завитком</t>
  </si>
  <si>
    <t>07Но043</t>
  </si>
  <si>
    <t>8 марта</t>
  </si>
  <si>
    <t>07Но044</t>
  </si>
  <si>
    <t>с 23 февраля (рамочка)</t>
  </si>
  <si>
    <t>07Но053</t>
  </si>
  <si>
    <t>приглашение с розой</t>
  </si>
  <si>
    <t>07Но054</t>
  </si>
  <si>
    <t>приглашение с завитком</t>
  </si>
  <si>
    <t>07Нт135</t>
  </si>
  <si>
    <t>мужские слабости (мужчины)</t>
  </si>
  <si>
    <t>07Нт136</t>
  </si>
  <si>
    <t>смелый мужчина (мужчины)</t>
  </si>
  <si>
    <t>07Нт137</t>
  </si>
  <si>
    <t>так отдыхают мужчины (мужчины)</t>
  </si>
  <si>
    <t>07Нт138</t>
  </si>
  <si>
    <t>дальняя дорога (мужчины)</t>
  </si>
  <si>
    <t>07Нт139</t>
  </si>
  <si>
    <t>покорение стихии (мужчины)</t>
  </si>
  <si>
    <t>07Нт140</t>
  </si>
  <si>
    <t>мужская красота (мужчины)</t>
  </si>
  <si>
    <t>07Нт141</t>
  </si>
  <si>
    <t>глава семьи  (мужчины)</t>
  </si>
  <si>
    <t>07Нт142</t>
  </si>
  <si>
    <t>игрушки взрослых мальчиков (мужчины)</t>
  </si>
  <si>
    <t>07Нт143</t>
  </si>
  <si>
    <t>мужской аппетит (мужчины)</t>
  </si>
  <si>
    <t>07Нт144</t>
  </si>
  <si>
    <t>мужчина романтик (мужчины)</t>
  </si>
  <si>
    <t>07Нт145</t>
  </si>
  <si>
    <t>наедине с собой (мужчины)</t>
  </si>
  <si>
    <t>07Нт146</t>
  </si>
  <si>
    <t>мужская дружба (мужчины)</t>
  </si>
  <si>
    <t>07Нт147</t>
  </si>
  <si>
    <t>ну а девушки потом (мужчины)</t>
  </si>
  <si>
    <t>07Нт148</t>
  </si>
  <si>
    <t>отдых это труд (мужчины)</t>
  </si>
  <si>
    <t>07Нт149</t>
  </si>
  <si>
    <t>мужской поступок (мужчины)</t>
  </si>
  <si>
    <t>07Ви051</t>
  </si>
  <si>
    <t>07Ви063</t>
  </si>
  <si>
    <t>манекен настольный</t>
  </si>
  <si>
    <t>07Ви064</t>
  </si>
  <si>
    <t>вилка и нож</t>
  </si>
  <si>
    <t>07Ви065</t>
  </si>
  <si>
    <t>рамка</t>
  </si>
  <si>
    <t>07Ви066</t>
  </si>
  <si>
    <t>ложка</t>
  </si>
  <si>
    <t>07Ви067</t>
  </si>
  <si>
    <t>шляпа</t>
  </si>
  <si>
    <t>07Ви068</t>
  </si>
  <si>
    <t>наперсток</t>
  </si>
  <si>
    <t>титульный 1 см</t>
  </si>
  <si>
    <t>07Аа014</t>
  </si>
  <si>
    <t>титульный 2 см</t>
  </si>
  <si>
    <t>07Жр030</t>
  </si>
  <si>
    <t>факт (мужчины)</t>
  </si>
  <si>
    <t>07Жр031</t>
  </si>
  <si>
    <t>стрелки (мужчины)</t>
  </si>
  <si>
    <t>07Кд030</t>
  </si>
  <si>
    <t>рамка с бантиком</t>
  </si>
  <si>
    <t>07Кд031</t>
  </si>
  <si>
    <t>малыш</t>
  </si>
  <si>
    <t>07Кд032</t>
  </si>
  <si>
    <t>месяц и звезды</t>
  </si>
  <si>
    <t>07Кд033</t>
  </si>
  <si>
    <t>07Кд034</t>
  </si>
  <si>
    <t>мячик</t>
  </si>
  <si>
    <t>07Кд035</t>
  </si>
  <si>
    <t>уточка</t>
  </si>
  <si>
    <t>07Пч013</t>
  </si>
  <si>
    <t>оттиски и подпись</t>
  </si>
  <si>
    <t>07Фн028</t>
  </si>
  <si>
    <t>снегопад</t>
  </si>
  <si>
    <t>07Фн029</t>
  </si>
  <si>
    <t>метель</t>
  </si>
  <si>
    <t>пират</t>
  </si>
  <si>
    <t>гитара</t>
  </si>
  <si>
    <t>мухомор</t>
  </si>
  <si>
    <t>рекомен-дуемая цена продажи</t>
  </si>
  <si>
    <t>07Ви070</t>
  </si>
  <si>
    <t>каркас</t>
  </si>
  <si>
    <t>07Ви071</t>
  </si>
  <si>
    <t>дама 1</t>
  </si>
  <si>
    <t>07Ви072</t>
  </si>
  <si>
    <t>дама 2</t>
  </si>
  <si>
    <t>07Ви073</t>
  </si>
  <si>
    <t>дама 3</t>
  </si>
  <si>
    <t>07Ви074</t>
  </si>
  <si>
    <t>07Ви075</t>
  </si>
  <si>
    <t>07Пч014</t>
  </si>
  <si>
    <t>марка любовь</t>
  </si>
  <si>
    <t>07Пч016</t>
  </si>
  <si>
    <t>марка с мужчиной</t>
  </si>
  <si>
    <t>07Пр019</t>
  </si>
  <si>
    <t>07Пр020</t>
  </si>
  <si>
    <t>07Пр021</t>
  </si>
  <si>
    <t>07Пр022</t>
  </si>
  <si>
    <t>07Пр023</t>
  </si>
  <si>
    <t>07Пр024</t>
  </si>
  <si>
    <t>07Пр025</t>
  </si>
  <si>
    <t>07Пр026</t>
  </si>
  <si>
    <t>07Пр027</t>
  </si>
  <si>
    <t>роза на стебле</t>
  </si>
  <si>
    <t>07Пр028</t>
  </si>
  <si>
    <t>07Пр029</t>
  </si>
  <si>
    <t>07Пр030</t>
  </si>
  <si>
    <t>07Пр032</t>
  </si>
  <si>
    <t>дыхание осени</t>
  </si>
  <si>
    <t>07Пр033</t>
  </si>
  <si>
    <t>пробуждение весны</t>
  </si>
  <si>
    <t>07Пр034</t>
  </si>
  <si>
    <t>летние удовольствия</t>
  </si>
  <si>
    <t>07Пр035</t>
  </si>
  <si>
    <t>зимние забавы</t>
  </si>
  <si>
    <t>07Пр036</t>
  </si>
  <si>
    <t>07Пр037</t>
  </si>
  <si>
    <t>07Пт010</t>
  </si>
  <si>
    <t>07Пт011</t>
  </si>
  <si>
    <t>07Пт012</t>
  </si>
  <si>
    <t>07Пт014</t>
  </si>
  <si>
    <t>билет</t>
  </si>
  <si>
    <t>07Пт015</t>
  </si>
  <si>
    <t>счастливый билет</t>
  </si>
  <si>
    <t>07Пт016</t>
  </si>
  <si>
    <t>контрольный билет</t>
  </si>
  <si>
    <t>07Но055</t>
  </si>
  <si>
    <t>07Но056</t>
  </si>
  <si>
    <t>07Но057</t>
  </si>
  <si>
    <t>с новым годом (графика)</t>
  </si>
  <si>
    <t>07Нт150</t>
  </si>
  <si>
    <t>07Нт151</t>
  </si>
  <si>
    <t>07Нт152</t>
  </si>
  <si>
    <t>07Нт153</t>
  </si>
  <si>
    <t>07Нт154</t>
  </si>
  <si>
    <t>07Нт155</t>
  </si>
  <si>
    <t>07Нт156</t>
  </si>
  <si>
    <t>открытие за открытием</t>
  </si>
  <si>
    <t>07Нт163</t>
  </si>
  <si>
    <t>07Нт164</t>
  </si>
  <si>
    <t>07Нт165</t>
  </si>
  <si>
    <t>07Нт167</t>
  </si>
  <si>
    <t>07Нт168</t>
  </si>
  <si>
    <t>07Нт169</t>
  </si>
  <si>
    <t>07Нт170</t>
  </si>
  <si>
    <t>07Нт171</t>
  </si>
  <si>
    <t>07Нт172</t>
  </si>
  <si>
    <t>07Нт173</t>
  </si>
  <si>
    <t>07Нт174</t>
  </si>
  <si>
    <t>рама зеркала</t>
  </si>
  <si>
    <t>07Ви076</t>
  </si>
  <si>
    <t>корсет</t>
  </si>
  <si>
    <t>07Ви077</t>
  </si>
  <si>
    <t>баронет</t>
  </si>
  <si>
    <t>07Ви079</t>
  </si>
  <si>
    <t>рука с пером</t>
  </si>
  <si>
    <t>07Ви080</t>
  </si>
  <si>
    <t>манекен каркасный</t>
  </si>
  <si>
    <t>07Ви081</t>
  </si>
  <si>
    <t>дирижабль</t>
  </si>
  <si>
    <t>07Ви082</t>
  </si>
  <si>
    <t>безмен</t>
  </si>
  <si>
    <t>07Ви084</t>
  </si>
  <si>
    <t>рамка с завитками</t>
  </si>
  <si>
    <t>07Ви085</t>
  </si>
  <si>
    <t>карта мира</t>
  </si>
  <si>
    <t>07Ви086</t>
  </si>
  <si>
    <t>ручка и карандаш</t>
  </si>
  <si>
    <t>07Ви088</t>
  </si>
  <si>
    <t>саквояж</t>
  </si>
  <si>
    <t>07Аа015</t>
  </si>
  <si>
    <t>увеличенный</t>
  </si>
  <si>
    <t>подарок высокий</t>
  </si>
  <si>
    <t>подарок в горошек</t>
  </si>
  <si>
    <t>ведьма на метле</t>
  </si>
  <si>
    <t>черная кошка</t>
  </si>
  <si>
    <t>паутина</t>
  </si>
  <si>
    <t>елка (графика)</t>
  </si>
  <si>
    <t>снежинки в рамке (графика)</t>
  </si>
  <si>
    <t>07Жр032</t>
  </si>
  <si>
    <t>07АКс038</t>
  </si>
  <si>
    <t>кот-факир</t>
  </si>
  <si>
    <t>07АКс039</t>
  </si>
  <si>
    <t>кот с мешком</t>
  </si>
  <si>
    <t>07АКс040</t>
  </si>
  <si>
    <t>кот с елочкой</t>
  </si>
  <si>
    <t>07АКс041</t>
  </si>
  <si>
    <t>кот с подарком</t>
  </si>
  <si>
    <t>07АКс042</t>
  </si>
  <si>
    <t>кот в варежке</t>
  </si>
  <si>
    <t>07АКс043</t>
  </si>
  <si>
    <t>кот с фонарем</t>
  </si>
  <si>
    <t>на рыбалке</t>
  </si>
  <si>
    <t>в лодочке</t>
  </si>
  <si>
    <t>рыбки</t>
  </si>
  <si>
    <t>удочка</t>
  </si>
  <si>
    <t>верный пес</t>
  </si>
  <si>
    <t>журналинг с веточкой (любовь)</t>
  </si>
  <si>
    <t>транспортная компания</t>
  </si>
  <si>
    <t>07Пр038</t>
  </si>
  <si>
    <t>07Пр039</t>
  </si>
  <si>
    <t>07Пр040</t>
  </si>
  <si>
    <t>07Пр041</t>
  </si>
  <si>
    <t>07Пр042</t>
  </si>
  <si>
    <t>январь</t>
  </si>
  <si>
    <t>07Пр043</t>
  </si>
  <si>
    <t>февраль</t>
  </si>
  <si>
    <t>07Пр044</t>
  </si>
  <si>
    <t>март</t>
  </si>
  <si>
    <t>07Пр045</t>
  </si>
  <si>
    <t>апрель</t>
  </si>
  <si>
    <t>07Пр046</t>
  </si>
  <si>
    <t>май</t>
  </si>
  <si>
    <t>07Пр047</t>
  </si>
  <si>
    <t>июнь</t>
  </si>
  <si>
    <t>07Пр048</t>
  </si>
  <si>
    <t>июль</t>
  </si>
  <si>
    <t>07Пр049</t>
  </si>
  <si>
    <t>август</t>
  </si>
  <si>
    <t>07Пр050</t>
  </si>
  <si>
    <t>сентябрь</t>
  </si>
  <si>
    <t>07Пр051</t>
  </si>
  <si>
    <t>октябрь</t>
  </si>
  <si>
    <t>07Пр052</t>
  </si>
  <si>
    <t>ноябрь</t>
  </si>
  <si>
    <t>07Пр053</t>
  </si>
  <si>
    <t>декабрь</t>
  </si>
  <si>
    <t>07Пр054</t>
  </si>
  <si>
    <t>07Пр055</t>
  </si>
  <si>
    <t>камыш</t>
  </si>
  <si>
    <t>07Пт019</t>
  </si>
  <si>
    <t>греция</t>
  </si>
  <si>
    <t>новогодних чудес (графика)</t>
  </si>
  <si>
    <t>в ожидании чуда (графика)</t>
  </si>
  <si>
    <t>07Но058</t>
  </si>
  <si>
    <t>С праздником поздравляю</t>
  </si>
  <si>
    <t>07Но059</t>
  </si>
  <si>
    <t>С НГ, с новым счастьем</t>
  </si>
  <si>
    <t>07Но060</t>
  </si>
  <si>
    <t>С искренней благодарностью</t>
  </si>
  <si>
    <t>07Но061</t>
  </si>
  <si>
    <t>С 8 марта с женским днем</t>
  </si>
  <si>
    <t>07Нт176</t>
  </si>
  <si>
    <t>я люблю тебя (круг)</t>
  </si>
  <si>
    <t>07Нт177</t>
  </si>
  <si>
    <t>сказка новогодней ночи (шары)</t>
  </si>
  <si>
    <t>07Нт178</t>
  </si>
  <si>
    <t>07Нт179</t>
  </si>
  <si>
    <t>Планы на НГ (шары)</t>
  </si>
  <si>
    <t>07Нт180</t>
  </si>
  <si>
    <t>в кругу семьи (шары)</t>
  </si>
  <si>
    <t>07Нт181</t>
  </si>
  <si>
    <t>сюрпризы и подарки  (шары)</t>
  </si>
  <si>
    <t>07Нт182</t>
  </si>
  <si>
    <t>среди друзей (шары)</t>
  </si>
  <si>
    <t>07Нт183</t>
  </si>
  <si>
    <t>радость жизни</t>
  </si>
  <si>
    <t>07Нт184</t>
  </si>
  <si>
    <t>сказочная планета</t>
  </si>
  <si>
    <t>07Нт185</t>
  </si>
  <si>
    <t>райский уголок</t>
  </si>
  <si>
    <t>07Нт186</t>
  </si>
  <si>
    <t>волшебный мир</t>
  </si>
  <si>
    <t>07Нт187</t>
  </si>
  <si>
    <t>тайны и желания</t>
  </si>
  <si>
    <t>07Ви089</t>
  </si>
  <si>
    <t>Кодак</t>
  </si>
  <si>
    <t>07Ви090</t>
  </si>
  <si>
    <t>клетка на ножке</t>
  </si>
  <si>
    <t>07Ви091</t>
  </si>
  <si>
    <t>ангелы в облаках</t>
  </si>
  <si>
    <t>07Ви092</t>
  </si>
  <si>
    <t>птицы на ветке</t>
  </si>
  <si>
    <t>07Ви094</t>
  </si>
  <si>
    <t>роза ветров</t>
  </si>
  <si>
    <t>снежинка большая и маленькая (шары)</t>
  </si>
  <si>
    <t>07Жр035</t>
  </si>
  <si>
    <t>07Жр036</t>
  </si>
  <si>
    <t>журналинг весенний (календарь)</t>
  </si>
  <si>
    <t>07Жр037</t>
  </si>
  <si>
    <t>журналинг летний  (календарь)</t>
  </si>
  <si>
    <t>07Жр038</t>
  </si>
  <si>
    <t>журналинг осенний  (календарь)</t>
  </si>
  <si>
    <t>07Жр039</t>
  </si>
  <si>
    <t>журналинг зимний (календарь)</t>
  </si>
  <si>
    <t>07Жр040</t>
  </si>
  <si>
    <t>журналинг-блокнот  (календарь)</t>
  </si>
  <si>
    <t>07ДиС006</t>
  </si>
  <si>
    <t>лист маленький</t>
  </si>
  <si>
    <t>07ДиС007</t>
  </si>
  <si>
    <t>лист средний</t>
  </si>
  <si>
    <t>07ДиС008</t>
  </si>
  <si>
    <t>лист большой</t>
  </si>
  <si>
    <t>07ДиС009</t>
  </si>
  <si>
    <t>осень…</t>
  </si>
  <si>
    <t>07ДиС010</t>
  </si>
  <si>
    <t>осень с листиком</t>
  </si>
  <si>
    <t>07ДиС011</t>
  </si>
  <si>
    <t>лист контурный</t>
  </si>
  <si>
    <t>07ДиС012</t>
  </si>
  <si>
    <t>три листика</t>
  </si>
  <si>
    <t>бокалы</t>
  </si>
  <si>
    <t>07АКс044</t>
  </si>
  <si>
    <t>ручная работа с мишкой</t>
  </si>
  <si>
    <t>07АКс045</t>
  </si>
  <si>
    <t>ручная работа с клубочком</t>
  </si>
  <si>
    <t>07АКс046</t>
  </si>
  <si>
    <t>ручная работа с нитками</t>
  </si>
  <si>
    <t>07АКс047</t>
  </si>
  <si>
    <t>авторская кукла</t>
  </si>
  <si>
    <t>07АКс048</t>
  </si>
  <si>
    <t>игрушки ручной работы</t>
  </si>
  <si>
    <t>07АКс049</t>
  </si>
  <si>
    <t>игрушки ручной работы с котом</t>
  </si>
  <si>
    <t>камышик</t>
  </si>
  <si>
    <t>гирлянда</t>
  </si>
  <si>
    <t>лыжи</t>
  </si>
  <si>
    <t>елочные игрушки</t>
  </si>
  <si>
    <t>лисичка</t>
  </si>
  <si>
    <t>зайчик</t>
  </si>
  <si>
    <t>обезьянка</t>
  </si>
  <si>
    <t>три дерева</t>
  </si>
  <si>
    <t>07Пр056</t>
  </si>
  <si>
    <t>07Нт052</t>
  </si>
  <si>
    <t>дружба</t>
  </si>
  <si>
    <t>07Нт053</t>
  </si>
  <si>
    <t xml:space="preserve">любовь  </t>
  </si>
  <si>
    <t>07Нт055</t>
  </si>
  <si>
    <t>Семья</t>
  </si>
  <si>
    <t>07Нт188</t>
  </si>
  <si>
    <t>07Нт189</t>
  </si>
  <si>
    <t>07Нт190</t>
  </si>
  <si>
    <t>07Нт191</t>
  </si>
  <si>
    <t>07Нт192</t>
  </si>
  <si>
    <t>фотография с пленкой</t>
  </si>
  <si>
    <t>07Нт193</t>
  </si>
  <si>
    <t>07Нт194</t>
  </si>
  <si>
    <t>07Нт195</t>
  </si>
  <si>
    <t>07Ви087</t>
  </si>
  <si>
    <t>тедди</t>
  </si>
  <si>
    <t>07Ви095</t>
  </si>
  <si>
    <t>книги</t>
  </si>
  <si>
    <t>07Ви097</t>
  </si>
  <si>
    <t>набор духов</t>
  </si>
  <si>
    <t>07Ви098</t>
  </si>
  <si>
    <t>07Ви099</t>
  </si>
  <si>
    <t>скелет рыбы</t>
  </si>
  <si>
    <t>07Ви103</t>
  </si>
  <si>
    <t>музыкальный квинтет</t>
  </si>
  <si>
    <t>07Ви104</t>
  </si>
  <si>
    <t>часы с секундомером</t>
  </si>
  <si>
    <t>07Ви105</t>
  </si>
  <si>
    <t>07Ви106</t>
  </si>
  <si>
    <t>07Кд036</t>
  </si>
  <si>
    <t>маленькой принцессе</t>
  </si>
  <si>
    <t>07Кд037</t>
  </si>
  <si>
    <t>маленькому принцу</t>
  </si>
  <si>
    <t>07Кд038</t>
  </si>
  <si>
    <t>принц родился</t>
  </si>
  <si>
    <t>07Кд039</t>
  </si>
  <si>
    <t>принцесса родилась</t>
  </si>
  <si>
    <t>07Кд040</t>
  </si>
  <si>
    <t>рост-вес</t>
  </si>
  <si>
    <t>07Кд041</t>
  </si>
  <si>
    <t>корона принца</t>
  </si>
  <si>
    <t>07Кд042</t>
  </si>
  <si>
    <t>корона принцессы</t>
  </si>
  <si>
    <t>07Фн040</t>
  </si>
  <si>
    <t>след стакана</t>
  </si>
  <si>
    <t>07Фн041</t>
  </si>
  <si>
    <t>след от двух бокалов</t>
  </si>
  <si>
    <t>07ДиС013</t>
  </si>
  <si>
    <t>сердечные стрелки</t>
  </si>
  <si>
    <t>07ДиС014</t>
  </si>
  <si>
    <t>сердечные волны</t>
  </si>
  <si>
    <t>07ДиС015</t>
  </si>
  <si>
    <t>сердце</t>
  </si>
  <si>
    <t>07ДиС016</t>
  </si>
  <si>
    <t>люблю…</t>
  </si>
  <si>
    <t>07ДиС017</t>
  </si>
  <si>
    <t>люблю тебя очень</t>
  </si>
  <si>
    <t>07ДиС018</t>
  </si>
  <si>
    <t>любовь</t>
  </si>
  <si>
    <t>07ДиС019</t>
  </si>
  <si>
    <t>любовь в квадрате</t>
  </si>
  <si>
    <t>07ДиС024</t>
  </si>
  <si>
    <t>ручная работа</t>
  </si>
  <si>
    <t>07ДиС025</t>
  </si>
  <si>
    <t>это подарок</t>
  </si>
  <si>
    <t>07ДиС026</t>
  </si>
  <si>
    <t>фон куриная лапка</t>
  </si>
  <si>
    <t>07ДиС029</t>
  </si>
  <si>
    <t>отпечаток ладони</t>
  </si>
  <si>
    <t>07ДиС030</t>
  </si>
  <si>
    <t>усы блондина</t>
  </si>
  <si>
    <t>07ДиС031</t>
  </si>
  <si>
    <t>усы брюнета</t>
  </si>
  <si>
    <t>07ДиС032</t>
  </si>
  <si>
    <t>отпечаток рук</t>
  </si>
  <si>
    <t>07ДиС033</t>
  </si>
  <si>
    <t>таинственное происшествие</t>
  </si>
  <si>
    <t>07ДиС034</t>
  </si>
  <si>
    <t>загадочная история</t>
  </si>
  <si>
    <t>07ДиС035</t>
  </si>
  <si>
    <t>паровоз</t>
  </si>
  <si>
    <t>скалочка с тестом</t>
  </si>
  <si>
    <t>баночка с вареньем</t>
  </si>
  <si>
    <t>кофе с крендельком</t>
  </si>
  <si>
    <t>кастрюлька супа</t>
  </si>
  <si>
    <t>яишенка</t>
  </si>
  <si>
    <t>запах солнца (природа)</t>
  </si>
  <si>
    <t>сосна (природа)</t>
  </si>
  <si>
    <t>природа (слово)</t>
  </si>
  <si>
    <t>погожий денек (природа)</t>
  </si>
  <si>
    <t>уголок природы (природа)</t>
  </si>
  <si>
    <t>на берегу озера (природа)</t>
  </si>
  <si>
    <t>многоликий мир вокруг (природа)</t>
  </si>
  <si>
    <t>маленькие радости (природа)</t>
  </si>
  <si>
    <t>прогулка по лесу (природа)</t>
  </si>
  <si>
    <t>журавли (природа)</t>
  </si>
  <si>
    <t>стрекоза (природа)</t>
  </si>
  <si>
    <t>осень (слово)</t>
  </si>
  <si>
    <t>зима (слово)</t>
  </si>
  <si>
    <t>весна-ВЕСНА</t>
  </si>
  <si>
    <t>лето-ЛЕТО</t>
  </si>
  <si>
    <t>осень-ОСЕНЬ</t>
  </si>
  <si>
    <t>зима-ЗИМА</t>
  </si>
  <si>
    <t>07Пр058</t>
  </si>
  <si>
    <t>чайки над морем</t>
  </si>
  <si>
    <t>07Пр059</t>
  </si>
  <si>
    <t>чайки (набор)</t>
  </si>
  <si>
    <t>07Пр061</t>
  </si>
  <si>
    <t xml:space="preserve">мак </t>
  </si>
  <si>
    <t>07Пр062</t>
  </si>
  <si>
    <t>веточка ольхи</t>
  </si>
  <si>
    <t>07Пр063</t>
  </si>
  <si>
    <t>ветка сосны</t>
  </si>
  <si>
    <t>07Пр064</t>
  </si>
  <si>
    <t>07Пт025</t>
  </si>
  <si>
    <t>штурвал</t>
  </si>
  <si>
    <t>07Пт026</t>
  </si>
  <si>
    <t>якорь</t>
  </si>
  <si>
    <t>07Пт027</t>
  </si>
  <si>
    <t>маяк</t>
  </si>
  <si>
    <t>07Пт028</t>
  </si>
  <si>
    <t>морские узлы</t>
  </si>
  <si>
    <t>с рождеством (рамочка)</t>
  </si>
  <si>
    <t>07Но062</t>
  </si>
  <si>
    <t>C днем рождения, счастья и любви</t>
  </si>
  <si>
    <t>думаю о тебе (строчка)</t>
  </si>
  <si>
    <t>люблю тебя (строчка)</t>
  </si>
  <si>
    <t>день весны (строчка)</t>
  </si>
  <si>
    <t>возвращайся (строчка)</t>
  </si>
  <si>
    <t>плохо без тебя (строчка)</t>
  </si>
  <si>
    <t>красивая ЛЮБОВЬ</t>
  </si>
  <si>
    <t>лучший день СЕГОДНЯ</t>
  </si>
  <si>
    <t>взявший за руку ДРУГ</t>
  </si>
  <si>
    <t>ЖИЗНЬ состоит из нас</t>
  </si>
  <si>
    <t>сердце знает (любовь)</t>
  </si>
  <si>
    <t>ты в моих мыслях  (любовь)</t>
  </si>
  <si>
    <t>наслаждаться счастьем  (любовь)</t>
  </si>
  <si>
    <t>один день одна история  (любовь)</t>
  </si>
  <si>
    <t>история любви  (любовь)</t>
  </si>
  <si>
    <t>это между нами (простые)</t>
  </si>
  <si>
    <t>простые удовольствия (простые)</t>
  </si>
  <si>
    <t>день за днем (простые)</t>
  </si>
  <si>
    <t>жить каждой минутой (простые)</t>
  </si>
  <si>
    <t>жить полной жизнью (жизнь)</t>
  </si>
  <si>
    <t>моя жизнь  (жизнь)</t>
  </si>
  <si>
    <t>ценить каждый день  (жизнь)</t>
  </si>
  <si>
    <t>набор жизнь  (жизнь)</t>
  </si>
  <si>
    <t>вместе навсегда (семья)</t>
  </si>
  <si>
    <t>любовь в семье  (семья)</t>
  </si>
  <si>
    <t>забота и внимание (семья)</t>
  </si>
  <si>
    <t>тепло семьи (семья)</t>
  </si>
  <si>
    <t>близнецы (семья)</t>
  </si>
  <si>
    <t>ты и я (семья)</t>
  </si>
  <si>
    <t>07Нт196</t>
  </si>
  <si>
    <t>семейная идиллия (семья)</t>
  </si>
  <si>
    <t>07Нт197</t>
  </si>
  <si>
    <t>07Нт198</t>
  </si>
  <si>
    <t>07Нт199</t>
  </si>
  <si>
    <t>портфолио (бол.)</t>
  </si>
  <si>
    <t>07Нт200</t>
  </si>
  <si>
    <t>портфолио (мал.)</t>
  </si>
  <si>
    <t>07Нт201</t>
  </si>
  <si>
    <t>07Нт202</t>
  </si>
  <si>
    <t>красота (сЛоВа)</t>
  </si>
  <si>
    <t>07Нт203</t>
  </si>
  <si>
    <t>нежность (сЛоВа)</t>
  </si>
  <si>
    <t>07Нт204</t>
  </si>
  <si>
    <t>любовь (сЛоВа)</t>
  </si>
  <si>
    <t>07Нт205</t>
  </si>
  <si>
    <t>счастье (сЛоВа)</t>
  </si>
  <si>
    <t>07Нт206</t>
  </si>
  <si>
    <t>я не мечтаю</t>
  </si>
  <si>
    <t>07Нт207</t>
  </si>
  <si>
    <t>07Нт208</t>
  </si>
  <si>
    <t>07Нт209</t>
  </si>
  <si>
    <t>07Нт210</t>
  </si>
  <si>
    <t>невеста</t>
  </si>
  <si>
    <t>07Нт211</t>
  </si>
  <si>
    <t>07Ви031</t>
  </si>
  <si>
    <t>07Ви034</t>
  </si>
  <si>
    <t>07Ви108</t>
  </si>
  <si>
    <t>ремингтон</t>
  </si>
  <si>
    <t>07Ви109</t>
  </si>
  <si>
    <t>группа велосипедов</t>
  </si>
  <si>
    <t>07Ви110</t>
  </si>
  <si>
    <t>сова</t>
  </si>
  <si>
    <t>07Ви114</t>
  </si>
  <si>
    <t xml:space="preserve">глаз </t>
  </si>
  <si>
    <t>07Ви115</t>
  </si>
  <si>
    <t>череп</t>
  </si>
  <si>
    <t>07Ви116</t>
  </si>
  <si>
    <t>швейная машинка №2</t>
  </si>
  <si>
    <t>07Ви117</t>
  </si>
  <si>
    <t>оркестр</t>
  </si>
  <si>
    <t>07Ви118</t>
  </si>
  <si>
    <t>манекен-турнюр</t>
  </si>
  <si>
    <t>07Ви119</t>
  </si>
  <si>
    <t>ангел со скрипкой</t>
  </si>
  <si>
    <t>07Ви120</t>
  </si>
  <si>
    <t>ангел с рожком</t>
  </si>
  <si>
    <t>07Ви122</t>
  </si>
  <si>
    <t>старинные книги</t>
  </si>
  <si>
    <t>07Ви123</t>
  </si>
  <si>
    <t>перо в чернильнице</t>
  </si>
  <si>
    <t>07Ви124</t>
  </si>
  <si>
    <t>стол путешественника</t>
  </si>
  <si>
    <t>07Ви125</t>
  </si>
  <si>
    <t>микроскоп</t>
  </si>
  <si>
    <t>07Ви126</t>
  </si>
  <si>
    <t>кольца с лентой</t>
  </si>
  <si>
    <t>07Жр041</t>
  </si>
  <si>
    <t>журналинг (портфолио)</t>
  </si>
  <si>
    <t>07Пч018</t>
  </si>
  <si>
    <t>штемпель порто</t>
  </si>
  <si>
    <t>07Пч019</t>
  </si>
  <si>
    <t>оттиск с птицей</t>
  </si>
  <si>
    <t>07Пч020</t>
  </si>
  <si>
    <t>оттиск 0.55</t>
  </si>
  <si>
    <t>07Пч021</t>
  </si>
  <si>
    <t>бразильская марка</t>
  </si>
  <si>
    <t>07Пч022</t>
  </si>
  <si>
    <t>марка пост оффис</t>
  </si>
  <si>
    <t>07Пч023</t>
  </si>
  <si>
    <t>марка с силуэтом женщины</t>
  </si>
  <si>
    <t>07Пч024</t>
  </si>
  <si>
    <t>марка с силуэтом мужчины</t>
  </si>
  <si>
    <t>07Пч025</t>
  </si>
  <si>
    <t>интернациональная почта</t>
  </si>
  <si>
    <t>07Пч026</t>
  </si>
  <si>
    <t>07Пч027</t>
  </si>
  <si>
    <t>филателия</t>
  </si>
  <si>
    <t>07Фн042</t>
  </si>
  <si>
    <t>ноты</t>
  </si>
  <si>
    <t>07ДиС027</t>
  </si>
  <si>
    <t>рамка с цветочками (Д)</t>
  </si>
  <si>
    <t>07ДиС028</t>
  </si>
  <si>
    <t>торт с цветами (Д)</t>
  </si>
  <si>
    <t>07ДиС036</t>
  </si>
  <si>
    <t>невеста и жених (контур)</t>
  </si>
  <si>
    <t>07ДиС037</t>
  </si>
  <si>
    <t>невеста и жених (силуэт)</t>
  </si>
  <si>
    <t>07ДиС038</t>
  </si>
  <si>
    <t>бокалы (Д)</t>
  </si>
  <si>
    <t>07ДиС039</t>
  </si>
  <si>
    <t>теперь пируем</t>
  </si>
  <si>
    <t>07ДиС040</t>
  </si>
  <si>
    <t>так пожелала природа</t>
  </si>
  <si>
    <t>07ДиС041</t>
  </si>
  <si>
    <t>вечная история любви.</t>
  </si>
  <si>
    <t>07ДиС042</t>
  </si>
  <si>
    <t>такой, какой есть</t>
  </si>
  <si>
    <t>07ДиС043</t>
  </si>
  <si>
    <t>где согласие, там победа</t>
  </si>
  <si>
    <t>07ДиС044</t>
  </si>
  <si>
    <t>любовь травами не лечится</t>
  </si>
  <si>
    <t>07АМб071</t>
  </si>
  <si>
    <t>свадебный набор (МБ)</t>
  </si>
  <si>
    <t>07АМб072</t>
  </si>
  <si>
    <t>коробочка с кольцами (МБ)</t>
  </si>
  <si>
    <t>07АМб073</t>
  </si>
  <si>
    <t>торт свадебный большой (МБ)</t>
  </si>
  <si>
    <t>07АМб074</t>
  </si>
  <si>
    <t>торт свадебный маленький (МБ)</t>
  </si>
  <si>
    <t>07АМб075</t>
  </si>
  <si>
    <t>невеста (МБ)</t>
  </si>
  <si>
    <t>07АМб076</t>
  </si>
  <si>
    <t>жених (МБ)</t>
  </si>
  <si>
    <t>07АМб077</t>
  </si>
  <si>
    <t>жених с невестой (МБ)</t>
  </si>
  <si>
    <t>ракушка 1</t>
  </si>
  <si>
    <t>ракушка 2</t>
  </si>
  <si>
    <t>хлеб</t>
  </si>
  <si>
    <t>курочка</t>
  </si>
  <si>
    <t>пирожное с вишенкой</t>
  </si>
  <si>
    <t>журналинг с купидонами</t>
  </si>
  <si>
    <t>торт с молодоженами</t>
  </si>
  <si>
    <t>подарки к свадьбе</t>
  </si>
  <si>
    <t>брачные кольца</t>
  </si>
  <si>
    <t>купидоны с кольцами</t>
  </si>
  <si>
    <t>бокалы с шампанским</t>
  </si>
  <si>
    <t>журналинг с розами</t>
  </si>
  <si>
    <t>букет невесты</t>
  </si>
  <si>
    <t>уголок с розами</t>
  </si>
  <si>
    <t>стейк</t>
  </si>
  <si>
    <t>вино</t>
  </si>
  <si>
    <t>07Пр065</t>
  </si>
  <si>
    <t xml:space="preserve">полевые травы </t>
  </si>
  <si>
    <t>07Пр066</t>
  </si>
  <si>
    <t>полевые травы (набор)</t>
  </si>
  <si>
    <t>07ПтПитер01</t>
  </si>
  <si>
    <t>Петропавловская крепость (мал)</t>
  </si>
  <si>
    <t>07ПтПитер02</t>
  </si>
  <si>
    <t>Петропавловская крепость (бол)</t>
  </si>
  <si>
    <t>07ПтПитер07</t>
  </si>
  <si>
    <t>Александровская колонна (бол)</t>
  </si>
  <si>
    <t>07ПтПитер08</t>
  </si>
  <si>
    <t>Александровская колонна (мал)</t>
  </si>
  <si>
    <t>07ПтПитер09</t>
  </si>
  <si>
    <t>мосты, каналы, невский (фон)</t>
  </si>
  <si>
    <t>07Нт212</t>
  </si>
  <si>
    <t>АТС</t>
  </si>
  <si>
    <t>07Нт213</t>
  </si>
  <si>
    <t>для хорошего рыбака</t>
  </si>
  <si>
    <t>скрипка  (эфемеры)</t>
  </si>
  <si>
    <t>заметка о стереоптиконе  (эфемеры)</t>
  </si>
  <si>
    <t>какао (эфемеры)</t>
  </si>
  <si>
    <t>летучая мышь (лампа)</t>
  </si>
  <si>
    <t>эфемеры (набор)</t>
  </si>
  <si>
    <t>фото детям  (эфемеры)</t>
  </si>
  <si>
    <t>реклама часов  (эфемеры)</t>
  </si>
  <si>
    <t>07Ви112</t>
  </si>
  <si>
    <t>ваниль  (эфемеры)</t>
  </si>
  <si>
    <t>шоколад История любви (эфемеры)</t>
  </si>
  <si>
    <t>07Ви127</t>
  </si>
  <si>
    <t>женщина с рекламы (эфемеры)</t>
  </si>
  <si>
    <t>07Ви128</t>
  </si>
  <si>
    <t>смит и вессон (эфемеры)</t>
  </si>
  <si>
    <t>07Ви129</t>
  </si>
  <si>
    <t>револьверы (эфемеры)</t>
  </si>
  <si>
    <t>07Ви134</t>
  </si>
  <si>
    <t>т-во Эйнем (эфемеры)</t>
  </si>
  <si>
    <t>07Ви135</t>
  </si>
  <si>
    <t>велосипеды Суханова (эфемеры)</t>
  </si>
  <si>
    <t>07Ви136</t>
  </si>
  <si>
    <t>ЗАПОЛНЕНИЕ ТАБЛИЦ С ЗАКАЗОМ</t>
  </si>
  <si>
    <t>ВЫБРАТЬ транспортную компанию из предложенных (другая ТК только по предварительному согласованию)</t>
  </si>
  <si>
    <t>07Пр067</t>
  </si>
  <si>
    <t>небо, море, облака (отдых на природе)</t>
  </si>
  <si>
    <t>07Пр068</t>
  </si>
  <si>
    <t>вечная природа (отдых на природе)</t>
  </si>
  <si>
    <t>07Пр069</t>
  </si>
  <si>
    <t>пляж (отдых на природе)</t>
  </si>
  <si>
    <t>07Пр070</t>
  </si>
  <si>
    <t>хорошая компания (отдых на природе)</t>
  </si>
  <si>
    <t>07Пр071</t>
  </si>
  <si>
    <t>чистое озеро (отдых на природе)</t>
  </si>
  <si>
    <t>07Пр072</t>
  </si>
  <si>
    <t>в поход (отдых на природе)</t>
  </si>
  <si>
    <t>07Пр073</t>
  </si>
  <si>
    <t>вечер у костра (отдых на природе)</t>
  </si>
  <si>
    <t>07Пр074</t>
  </si>
  <si>
    <t>первый гриб (отдых на природе)</t>
  </si>
  <si>
    <t>07Пр075</t>
  </si>
  <si>
    <t>восходящее солнце (отдых на природе)</t>
  </si>
  <si>
    <t>07Пр076</t>
  </si>
  <si>
    <t>открытое море (отдых на природе)</t>
  </si>
  <si>
    <t>07Пр077</t>
  </si>
  <si>
    <t>сосновый лес (отдых на природе)</t>
  </si>
  <si>
    <t>07Пр078</t>
  </si>
  <si>
    <t>открытые просторы (отдых на природе)</t>
  </si>
  <si>
    <t>07Пт029</t>
  </si>
  <si>
    <t>07Пт030</t>
  </si>
  <si>
    <t>07Пт031</t>
  </si>
  <si>
    <t>07Пт032</t>
  </si>
  <si>
    <t>07Пт033</t>
  </si>
  <si>
    <t>07Пт034</t>
  </si>
  <si>
    <t>07Но063</t>
  </si>
  <si>
    <t>моей маме  (мама)</t>
  </si>
  <si>
    <t>07Но064</t>
  </si>
  <si>
    <t>Поздравляем с Днем свадьбы!</t>
  </si>
  <si>
    <t>07Но065</t>
  </si>
  <si>
    <t>С наилучшими пожеланиями</t>
  </si>
  <si>
    <t>07Но066</t>
  </si>
  <si>
    <t>С новым годом №1</t>
  </si>
  <si>
    <t>07Но067</t>
  </si>
  <si>
    <t>С новым годом №2</t>
  </si>
  <si>
    <t>07Но068</t>
  </si>
  <si>
    <t>С новым годом №3</t>
  </si>
  <si>
    <t>07Но069</t>
  </si>
  <si>
    <t>С Юбилеем, важная дата</t>
  </si>
  <si>
    <t>07Но070</t>
  </si>
  <si>
    <t>Приглашение, торжественный день</t>
  </si>
  <si>
    <t>счастливого Года(шары)</t>
  </si>
  <si>
    <t>рецепты (рецепты)</t>
  </si>
  <si>
    <t>мама лучшая подруга (мама)</t>
  </si>
  <si>
    <t>07Нт214</t>
  </si>
  <si>
    <t>Детство (чипборд)</t>
  </si>
  <si>
    <t>07Нт215</t>
  </si>
  <si>
    <t>Семья (чипборд)</t>
  </si>
  <si>
    <t>07Нт216</t>
  </si>
  <si>
    <t>Счастье (чипборд)</t>
  </si>
  <si>
    <t>07Нт217</t>
  </si>
  <si>
    <t>Дружба (чипборд)</t>
  </si>
  <si>
    <t>07Нт218</t>
  </si>
  <si>
    <t>Любовь (чипборд)</t>
  </si>
  <si>
    <t>07Нт219</t>
  </si>
  <si>
    <t>Ангел (чипборд)</t>
  </si>
  <si>
    <t>07Нт220</t>
  </si>
  <si>
    <t>Мечты (чипборд)</t>
  </si>
  <si>
    <t>07Нт221</t>
  </si>
  <si>
    <t>Чувство (чипборд)</t>
  </si>
  <si>
    <t>07Нт222</t>
  </si>
  <si>
    <t>Любить (чипборд)</t>
  </si>
  <si>
    <t>07Нт223</t>
  </si>
  <si>
    <t>9 месяцев ожидания (мама)</t>
  </si>
  <si>
    <t>07Нт224</t>
  </si>
  <si>
    <t>быть мамой  (мама)</t>
  </si>
  <si>
    <t>07Нт225</t>
  </si>
  <si>
    <t>счастье материнства (мама)</t>
  </si>
  <si>
    <t>07Нт226</t>
  </si>
  <si>
    <t>холодные закуски (рецепты)</t>
  </si>
  <si>
    <t>07Нт227</t>
  </si>
  <si>
    <t>первое (рецепты)</t>
  </si>
  <si>
    <t>07Нт228</t>
  </si>
  <si>
    <t>второе из птицы (рецепты)</t>
  </si>
  <si>
    <t>07Нт229</t>
  </si>
  <si>
    <t xml:space="preserve">второе из рыбы (рецепты) </t>
  </si>
  <si>
    <t>07Нт230</t>
  </si>
  <si>
    <t>второе из мяса (рецепты)</t>
  </si>
  <si>
    <t>07Нт231</t>
  </si>
  <si>
    <t>припасы (рецепты)</t>
  </si>
  <si>
    <t>07Нт232</t>
  </si>
  <si>
    <t>выпечка (рецепты)</t>
  </si>
  <si>
    <t>07Нт233</t>
  </si>
  <si>
    <t>сладкое (рецепты)</t>
  </si>
  <si>
    <t>07Нт234</t>
  </si>
  <si>
    <t>набор любимый рецепт (рецепты)</t>
  </si>
  <si>
    <t>07Нт235</t>
  </si>
  <si>
    <t>мои рецепты (рецепты)</t>
  </si>
  <si>
    <t>рояль</t>
  </si>
  <si>
    <t>07Ви137</t>
  </si>
  <si>
    <t>купидон</t>
  </si>
  <si>
    <t>07Ви138</t>
  </si>
  <si>
    <t>винтажные снежинки</t>
  </si>
  <si>
    <t>прихваточки (рецепты)</t>
  </si>
  <si>
    <t>07Жр042</t>
  </si>
  <si>
    <t>винтажная рамка большая</t>
  </si>
  <si>
    <t>07Жр043</t>
  </si>
  <si>
    <t xml:space="preserve">свиток  </t>
  </si>
  <si>
    <t>07Жр044</t>
  </si>
  <si>
    <t>что готовим (рецепты)</t>
  </si>
  <si>
    <t>07Жр045</t>
  </si>
  <si>
    <t>из чего готовим (рецепты)</t>
  </si>
  <si>
    <t>экспресс почта</t>
  </si>
  <si>
    <t>07Фн047</t>
  </si>
  <si>
    <t>словарь</t>
  </si>
  <si>
    <t>07Фн048</t>
  </si>
  <si>
    <t>рыбы</t>
  </si>
  <si>
    <t>07Фн049</t>
  </si>
  <si>
    <t>скатерть (рецепты)</t>
  </si>
  <si>
    <t>07ДиС045</t>
  </si>
  <si>
    <t>снежные кристаллы</t>
  </si>
  <si>
    <t>07ДиС046</t>
  </si>
  <si>
    <t>изморозь 1</t>
  </si>
  <si>
    <t>07ДиС047</t>
  </si>
  <si>
    <t>изморозь 2</t>
  </si>
  <si>
    <t>07ДиС048</t>
  </si>
  <si>
    <t>коробки с подарками</t>
  </si>
  <si>
    <t>07ДиС049</t>
  </si>
  <si>
    <t>елочки</t>
  </si>
  <si>
    <t>07ДиС050</t>
  </si>
  <si>
    <t>елка со звездой</t>
  </si>
  <si>
    <t>07ДиС051</t>
  </si>
  <si>
    <t>набор елочек</t>
  </si>
  <si>
    <t>07ДиС052</t>
  </si>
  <si>
    <t>чудеса новогодней ночи</t>
  </si>
  <si>
    <t>07АЕв001</t>
  </si>
  <si>
    <t>Сосны и камни</t>
  </si>
  <si>
    <t>07АЕв002</t>
  </si>
  <si>
    <t>Котелок</t>
  </si>
  <si>
    <t>07АЕв003</t>
  </si>
  <si>
    <t>Мостки</t>
  </si>
  <si>
    <t>07АЕв004</t>
  </si>
  <si>
    <t>Лодочки</t>
  </si>
  <si>
    <t>07АЕв005</t>
  </si>
  <si>
    <t>длинная березовая веточка</t>
  </si>
  <si>
    <t>07АЕв006</t>
  </si>
  <si>
    <t>березовые сережки</t>
  </si>
  <si>
    <t>07АЕв007</t>
  </si>
  <si>
    <t>веточка без листьев</t>
  </si>
  <si>
    <t>07АЕв008</t>
  </si>
  <si>
    <t>птичка на веточке</t>
  </si>
  <si>
    <t>07АЕв009</t>
  </si>
  <si>
    <t>две птички на ветке</t>
  </si>
  <si>
    <t>07АЕв010</t>
  </si>
  <si>
    <t>две пичужки</t>
  </si>
  <si>
    <t>07АЕв011</t>
  </si>
  <si>
    <t>настенный фонарь 1</t>
  </si>
  <si>
    <t>07АЕв012</t>
  </si>
  <si>
    <t>настенный фонарь 2</t>
  </si>
  <si>
    <t>07АЕв013</t>
  </si>
  <si>
    <t>указатели</t>
  </si>
  <si>
    <t>07АЕв014</t>
  </si>
  <si>
    <t>городские фонари</t>
  </si>
  <si>
    <t>07АЕв015</t>
  </si>
  <si>
    <t>номера домов</t>
  </si>
  <si>
    <t>07АЕв016</t>
  </si>
  <si>
    <t>вывеска</t>
  </si>
  <si>
    <t>07АЕв017</t>
  </si>
  <si>
    <t>балясина</t>
  </si>
  <si>
    <t>07АЕв018</t>
  </si>
  <si>
    <t>крыша</t>
  </si>
  <si>
    <t>07АЕв019</t>
  </si>
  <si>
    <t>сквер</t>
  </si>
  <si>
    <t>07АЕв020</t>
  </si>
  <si>
    <t>стена</t>
  </si>
  <si>
    <t>07АЕв021</t>
  </si>
  <si>
    <t>окна</t>
  </si>
  <si>
    <t>рюкзачок</t>
  </si>
  <si>
    <t>домашнее задание</t>
  </si>
  <si>
    <t>учебники</t>
  </si>
  <si>
    <t>букварь</t>
  </si>
  <si>
    <t>1 сентября</t>
  </si>
  <si>
    <t>геометрия</t>
  </si>
  <si>
    <t>рыба с лимоном</t>
  </si>
  <si>
    <t>07Пт035</t>
  </si>
  <si>
    <t>направление на юг (райский)</t>
  </si>
  <si>
    <t>07Пт036</t>
  </si>
  <si>
    <t>райский уголок (райский)</t>
  </si>
  <si>
    <t>07Пт037</t>
  </si>
  <si>
    <t>упоительный отдых (райский)</t>
  </si>
  <si>
    <t>07Пт038</t>
  </si>
  <si>
    <t>на берегу солнца (райский)</t>
  </si>
  <si>
    <t>07Пт039</t>
  </si>
  <si>
    <t>пляж (райский)</t>
  </si>
  <si>
    <t>07Пт040</t>
  </si>
  <si>
    <t>океан (райский)</t>
  </si>
  <si>
    <t>07Пт041</t>
  </si>
  <si>
    <t>отпуск (райский)</t>
  </si>
  <si>
    <t>07Пт042</t>
  </si>
  <si>
    <t>самолет (райский)</t>
  </si>
  <si>
    <t>07Пт043</t>
  </si>
  <si>
    <t>гибискус (райский)</t>
  </si>
  <si>
    <t>07Пт044</t>
  </si>
  <si>
    <t>пляжные тапочки (райский)</t>
  </si>
  <si>
    <t>07Пт045</t>
  </si>
  <si>
    <t>пина колада (райский)</t>
  </si>
  <si>
    <t>07Сп001</t>
  </si>
  <si>
    <t>мой тренер бизон (хоккей)</t>
  </si>
  <si>
    <t>07Сп002</t>
  </si>
  <si>
    <t>спортивные коньки (хоккей)</t>
  </si>
  <si>
    <t>07Сп003</t>
  </si>
  <si>
    <t>трус не играет в хоккей</t>
  </si>
  <si>
    <t>07Нт236</t>
  </si>
  <si>
    <t>двое (портфолио)</t>
  </si>
  <si>
    <t>07Нт237</t>
  </si>
  <si>
    <t>книга пожеланий (портфолио)</t>
  </si>
  <si>
    <t>07Нт238</t>
  </si>
  <si>
    <t>наша свадьба (портфолио)</t>
  </si>
  <si>
    <t>винтажные бабочки</t>
  </si>
  <si>
    <t>07Ви139</t>
  </si>
  <si>
    <t>рождественский ангел</t>
  </si>
  <si>
    <t>07Ви140</t>
  </si>
  <si>
    <t>07Ви143</t>
  </si>
  <si>
    <t>елка почтой</t>
  </si>
  <si>
    <t>07Зр014</t>
  </si>
  <si>
    <t>завиток Стиль 4</t>
  </si>
  <si>
    <t>07Зр015</t>
  </si>
  <si>
    <t>завиток Стиль 5</t>
  </si>
  <si>
    <t>07Зр016</t>
  </si>
  <si>
    <t>завиток Стиль 6</t>
  </si>
  <si>
    <t>07Зр017</t>
  </si>
  <si>
    <t>завиток Стиль 7</t>
  </si>
  <si>
    <t>07Зр018</t>
  </si>
  <si>
    <t>завиток Стиль 8</t>
  </si>
  <si>
    <t>07Зр019</t>
  </si>
  <si>
    <t>завиток Стиль 9</t>
  </si>
  <si>
    <t>07Фн050</t>
  </si>
  <si>
    <t>галька</t>
  </si>
  <si>
    <t>07Фн051</t>
  </si>
  <si>
    <t>кирпичная стена</t>
  </si>
  <si>
    <t>07Фн052</t>
  </si>
  <si>
    <t>старая кладка</t>
  </si>
  <si>
    <t>07Фн053</t>
  </si>
  <si>
    <t>старый кирпич</t>
  </si>
  <si>
    <t>07АЕв022</t>
  </si>
  <si>
    <t>облака</t>
  </si>
  <si>
    <t>07АЕв023</t>
  </si>
  <si>
    <t>дождевые лужи</t>
  </si>
  <si>
    <t>07АЕв024</t>
  </si>
  <si>
    <t>бумажные кораблики</t>
  </si>
  <si>
    <t>07АЕв025</t>
  </si>
  <si>
    <t>решетка с тротуаром</t>
  </si>
  <si>
    <t>07АЕв026</t>
  </si>
  <si>
    <t>листья летят</t>
  </si>
  <si>
    <t>07АЕв027</t>
  </si>
  <si>
    <t>осенние листья</t>
  </si>
  <si>
    <t>ручная работа набор (теги)</t>
  </si>
  <si>
    <t>ручная работа фигура (теги)</t>
  </si>
  <si>
    <t>ручная работа овал (теги)</t>
  </si>
  <si>
    <t>рр картинки для тегов</t>
  </si>
  <si>
    <t>баскетбольный мяч</t>
  </si>
  <si>
    <t>футбольный мяч</t>
  </si>
  <si>
    <t>Заполнить графу количество в выбранной вами ценовой категории, получившаяся сумма заказа в верхней строке должна быть не меньше необходимого минимума для выбранной скидки.</t>
  </si>
  <si>
    <t>07Пр079</t>
  </si>
  <si>
    <t>чайки над морем (контур)</t>
  </si>
  <si>
    <t>07Пт046</t>
  </si>
  <si>
    <t>спасательный круг (мой капитан)</t>
  </si>
  <si>
    <t>07Пт047</t>
  </si>
  <si>
    <t>07Пт048</t>
  </si>
  <si>
    <t>мой капитан (мой капитан)</t>
  </si>
  <si>
    <t>07Пт050</t>
  </si>
  <si>
    <t>на берегу моря (райский)</t>
  </si>
  <si>
    <t>07Пт051</t>
  </si>
  <si>
    <t>день на пляже (райский)</t>
  </si>
  <si>
    <t>07Пт052</t>
  </si>
  <si>
    <t>якорь  (мой капитан)</t>
  </si>
  <si>
    <t>07Нт239</t>
  </si>
  <si>
    <t>двое (чипборд)</t>
  </si>
  <si>
    <t>07Нт240</t>
  </si>
  <si>
    <t>свадьба (чипборд)</t>
  </si>
  <si>
    <t>07Нт241</t>
  </si>
  <si>
    <t>отпуск (чипборд)</t>
  </si>
  <si>
    <t>07Нт242</t>
  </si>
  <si>
    <t>07Нт243</t>
  </si>
  <si>
    <t>07Ви144</t>
  </si>
  <si>
    <t>часы со стрелками</t>
  </si>
  <si>
    <t>07Ви145</t>
  </si>
  <si>
    <t>веер</t>
  </si>
  <si>
    <t>07Кд043</t>
  </si>
  <si>
    <t>полезная прогулка</t>
  </si>
  <si>
    <t>07Кд044</t>
  </si>
  <si>
    <t>молочные зубки</t>
  </si>
  <si>
    <t>07Кд045</t>
  </si>
  <si>
    <t>игрушки</t>
  </si>
  <si>
    <t>07Кд046</t>
  </si>
  <si>
    <t>мама добрая</t>
  </si>
  <si>
    <t>07Кд047</t>
  </si>
  <si>
    <t>очарование</t>
  </si>
  <si>
    <t>07Кд048</t>
  </si>
  <si>
    <t>ванна - пузыри</t>
  </si>
  <si>
    <t>07Кд049</t>
  </si>
  <si>
    <t>детская улыбка</t>
  </si>
  <si>
    <t>07Кд050</t>
  </si>
  <si>
    <t>интересные факты</t>
  </si>
  <si>
    <t>07Кд051</t>
  </si>
  <si>
    <t>так назвали</t>
  </si>
  <si>
    <t>07Кд052</t>
  </si>
  <si>
    <t>я родился</t>
  </si>
  <si>
    <t>07Кд053</t>
  </si>
  <si>
    <t>я родилась</t>
  </si>
  <si>
    <t>07Кд055</t>
  </si>
  <si>
    <t>я это сделал</t>
  </si>
  <si>
    <t>07Кд056</t>
  </si>
  <si>
    <t>первые слова</t>
  </si>
  <si>
    <t>07Пч028</t>
  </si>
  <si>
    <t>Красноярск</t>
  </si>
  <si>
    <t>07Пч029</t>
  </si>
  <si>
    <t>Москва</t>
  </si>
  <si>
    <t>07Пч030</t>
  </si>
  <si>
    <t>Мурманск</t>
  </si>
  <si>
    <t>07Пч031</t>
  </si>
  <si>
    <t>Челябинск</t>
  </si>
  <si>
    <t>07Пч032</t>
  </si>
  <si>
    <t>Вологда</t>
  </si>
  <si>
    <t>07Пч033</t>
  </si>
  <si>
    <t>Таганрог</t>
  </si>
  <si>
    <t>07Пч034</t>
  </si>
  <si>
    <t>Архангельск</t>
  </si>
  <si>
    <t>07Пч035</t>
  </si>
  <si>
    <t>длинный оттиск</t>
  </si>
  <si>
    <t>07Пч036</t>
  </si>
  <si>
    <t>хранить вечно (штамп)</t>
  </si>
  <si>
    <t>07Пч037</t>
  </si>
  <si>
    <t>Уфа</t>
  </si>
  <si>
    <t>07Пч038</t>
  </si>
  <si>
    <t>Санкт-Петербург</t>
  </si>
  <si>
    <t>07Пч039</t>
  </si>
  <si>
    <t>Ростов</t>
  </si>
  <si>
    <t>07Пч040</t>
  </si>
  <si>
    <t>Тюмень</t>
  </si>
  <si>
    <t>07Пч041</t>
  </si>
  <si>
    <t>Липецк</t>
  </si>
  <si>
    <t>07Пч042</t>
  </si>
  <si>
    <t>Омск</t>
  </si>
  <si>
    <t>07Пч043</t>
  </si>
  <si>
    <t>07Пт053</t>
  </si>
  <si>
    <t>морская рамка малая (мой капитан)</t>
  </si>
  <si>
    <t>07Ви146</t>
  </si>
  <si>
    <t>набор манекенов</t>
  </si>
  <si>
    <t>07Ви147</t>
  </si>
  <si>
    <t>игральные карты</t>
  </si>
  <si>
    <t>Хабаровск</t>
  </si>
  <si>
    <t>07Пч044</t>
  </si>
  <si>
    <t>Йошкар-Ола</t>
  </si>
  <si>
    <t>07Пч045</t>
  </si>
  <si>
    <t>Пермь</t>
  </si>
  <si>
    <t>07Пч046</t>
  </si>
  <si>
    <t>07Пр080</t>
  </si>
  <si>
    <t>лето (слово)</t>
  </si>
  <si>
    <t>07Пр081</t>
  </si>
  <si>
    <t>сладкий вкус лета (вкус лета)</t>
  </si>
  <si>
    <t>07Пр082</t>
  </si>
  <si>
    <t>одуванчиков полет (вкус лета)</t>
  </si>
  <si>
    <t>07Пр083</t>
  </si>
  <si>
    <t>тег с одуванчиками (вкус лета)</t>
  </si>
  <si>
    <t>07Пр084</t>
  </si>
  <si>
    <t>10 причин (вкус лета)</t>
  </si>
  <si>
    <t>07Пр085</t>
  </si>
  <si>
    <t>круг с одуванчиками (вкус лета)</t>
  </si>
  <si>
    <t>07Пр086</t>
  </si>
  <si>
    <t>маленький тег (вкус лета)</t>
  </si>
  <si>
    <t>07Пр087</t>
  </si>
  <si>
    <t>осень в воздухе (краски осени)</t>
  </si>
  <si>
    <t>07Пр088</t>
  </si>
  <si>
    <t>листья посыпались (краски осени)</t>
  </si>
  <si>
    <t>07Пр089</t>
  </si>
  <si>
    <t>палитра (краски осени)</t>
  </si>
  <si>
    <t>07Пр090</t>
  </si>
  <si>
    <t>краски осени (краски осени)</t>
  </si>
  <si>
    <t>морская рамка большая (мой капитан)</t>
  </si>
  <si>
    <t>07Пт054</t>
  </si>
  <si>
    <t>07Сп004</t>
  </si>
  <si>
    <t>мы команда (хоккей)</t>
  </si>
  <si>
    <t>07Сп005</t>
  </si>
  <si>
    <t>лезвия славы (хоккей)</t>
  </si>
  <si>
    <t>07Но071</t>
  </si>
  <si>
    <t>с днем учителя (рамочка)</t>
  </si>
  <si>
    <t>07Нт244</t>
  </si>
  <si>
    <t>рыба дрожит</t>
  </si>
  <si>
    <t>07Нт245</t>
  </si>
  <si>
    <t>07Нт246</t>
  </si>
  <si>
    <t>набор Семья на все времена (херитаж)</t>
  </si>
  <si>
    <t>07Нт247</t>
  </si>
  <si>
    <t>история не заканчивается (херитаж)</t>
  </si>
  <si>
    <t>07Нт248</t>
  </si>
  <si>
    <t>встретить  старость (херитаж)</t>
  </si>
  <si>
    <t>07Нт249</t>
  </si>
  <si>
    <t>родовое гнездо (херитаж)</t>
  </si>
  <si>
    <t>07Нт250</t>
  </si>
  <si>
    <t>возраст  (херитаж)</t>
  </si>
  <si>
    <t>07Нт251</t>
  </si>
  <si>
    <t>мы живем (херитаж)</t>
  </si>
  <si>
    <t>07Нт252</t>
  </si>
  <si>
    <t>мужские дела (мужчины)</t>
  </si>
  <si>
    <t>07Нт253</t>
  </si>
  <si>
    <t>серьезная дума (мужчины)</t>
  </si>
  <si>
    <t>07Зр021</t>
  </si>
  <si>
    <t>завиток Стиль 11</t>
  </si>
  <si>
    <t>07Жр007</t>
  </si>
  <si>
    <t>журналинг вертик. карман</t>
  </si>
  <si>
    <t>07Жр008</t>
  </si>
  <si>
    <t>журналинг вертик. овал</t>
  </si>
  <si>
    <t>07Жр009</t>
  </si>
  <si>
    <t>журналинг вертик. прямоугольник</t>
  </si>
  <si>
    <t>07Жр010</t>
  </si>
  <si>
    <t>журналинг вертик. вогнутый</t>
  </si>
  <si>
    <t>07Жр046</t>
  </si>
  <si>
    <t>07Кд057</t>
  </si>
  <si>
    <t>он держит ее руку (моя семья)</t>
  </si>
  <si>
    <t>07Кд058</t>
  </si>
  <si>
    <t>моя семья  (моя семья)</t>
  </si>
  <si>
    <t>07Кд059</t>
  </si>
  <si>
    <t>папа первая любовь (моя семья)</t>
  </si>
  <si>
    <t>07Кд060</t>
  </si>
  <si>
    <t>беречь вчера (моя семья)</t>
  </si>
  <si>
    <t>07Кд061</t>
  </si>
  <si>
    <t>любовь отца (моя семья)</t>
  </si>
  <si>
    <t>07Кд062</t>
  </si>
  <si>
    <t>мы семья (моя семья)</t>
  </si>
  <si>
    <t>07Кд063</t>
  </si>
  <si>
    <t>твой смех (моя семья)</t>
  </si>
  <si>
    <t>07Кд064</t>
  </si>
  <si>
    <t>я узнал в детсаду (моя семья)</t>
  </si>
  <si>
    <t>07Кд065</t>
  </si>
  <si>
    <t>скобочки (моя семья)</t>
  </si>
  <si>
    <t>07Кд066</t>
  </si>
  <si>
    <t>в животике мамы (моя семья)</t>
  </si>
  <si>
    <t>07Кд067</t>
  </si>
  <si>
    <t>моменты в сердце (моя семья)</t>
  </si>
  <si>
    <t>07Кд068</t>
  </si>
  <si>
    <t>прелестная леди (моя семья)</t>
  </si>
  <si>
    <t>07Кд069</t>
  </si>
  <si>
    <t>главный мужчина (моя семья)</t>
  </si>
  <si>
    <t>07АЕв028</t>
  </si>
  <si>
    <t>ролики</t>
  </si>
  <si>
    <t>07АЕв029</t>
  </si>
  <si>
    <t>велосипеды</t>
  </si>
  <si>
    <t>07АЕв032</t>
  </si>
  <si>
    <t>упавший велик</t>
  </si>
  <si>
    <t>07АЕв033</t>
  </si>
  <si>
    <t>тачка</t>
  </si>
  <si>
    <t>07АЕв035</t>
  </si>
  <si>
    <t>скворечник</t>
  </si>
  <si>
    <t>самокат</t>
  </si>
  <si>
    <t>07АЕв041</t>
  </si>
  <si>
    <t>садовая лейка</t>
  </si>
  <si>
    <t>07АЕв042</t>
  </si>
  <si>
    <t>ведерко с цветами</t>
  </si>
  <si>
    <t>кувшинки</t>
  </si>
  <si>
    <t>07АЕв058</t>
  </si>
  <si>
    <t>прибрежные волны</t>
  </si>
  <si>
    <t>07АЕв059</t>
  </si>
  <si>
    <t>яхта</t>
  </si>
  <si>
    <t>07АЕв060</t>
  </si>
  <si>
    <t>три колонны</t>
  </si>
  <si>
    <t>07АЕв061</t>
  </si>
  <si>
    <t>античный фронтон</t>
  </si>
  <si>
    <t>07АЕв062</t>
  </si>
  <si>
    <t>арка</t>
  </si>
  <si>
    <t>07АМн055</t>
  </si>
  <si>
    <t>07АМн056</t>
  </si>
  <si>
    <t>07АМн057</t>
  </si>
  <si>
    <t>07АМн058</t>
  </si>
  <si>
    <t>07АМн059</t>
  </si>
  <si>
    <t>07АМн060</t>
  </si>
  <si>
    <t>07АМн061</t>
  </si>
  <si>
    <t>07АМн064</t>
  </si>
  <si>
    <t>07АМн065</t>
  </si>
  <si>
    <t>07АМн066</t>
  </si>
  <si>
    <t>07АМн067</t>
  </si>
  <si>
    <t>07АМн068</t>
  </si>
  <si>
    <t>07АМн069</t>
  </si>
  <si>
    <t>07АМн070</t>
  </si>
  <si>
    <t>07АМн071</t>
  </si>
  <si>
    <t>07АМн072</t>
  </si>
  <si>
    <t>07АМн073</t>
  </si>
  <si>
    <t>07АМн074</t>
  </si>
  <si>
    <t>07АМн075</t>
  </si>
  <si>
    <t>07АМн076</t>
  </si>
  <si>
    <t>07АМн077</t>
  </si>
  <si>
    <t>07АМн078</t>
  </si>
  <si>
    <t>07АМн079</t>
  </si>
  <si>
    <t>07АМн080</t>
  </si>
  <si>
    <t>07АМн081</t>
  </si>
  <si>
    <t>07АМн082</t>
  </si>
  <si>
    <t>07АМн083</t>
  </si>
  <si>
    <t>07АМн084</t>
  </si>
  <si>
    <t>07АМн085</t>
  </si>
  <si>
    <t>07АМн086</t>
  </si>
  <si>
    <t>07АМн087</t>
  </si>
  <si>
    <t>07АМн088</t>
  </si>
  <si>
    <t>07АМн089</t>
  </si>
  <si>
    <t>07АМн091</t>
  </si>
  <si>
    <t>07АМн092</t>
  </si>
  <si>
    <t>07АМн093</t>
  </si>
  <si>
    <t>07АМн094</t>
  </si>
  <si>
    <t>07АМн095</t>
  </si>
  <si>
    <t>07АМн096</t>
  </si>
  <si>
    <t>07АМн097</t>
  </si>
  <si>
    <t>07АМн098</t>
  </si>
  <si>
    <t>07АМн099</t>
  </si>
  <si>
    <t>07АМн100</t>
  </si>
  <si>
    <t>07АМн111</t>
  </si>
  <si>
    <t>первоклашка</t>
  </si>
  <si>
    <t>07АМн112</t>
  </si>
  <si>
    <t>первоклассник</t>
  </si>
  <si>
    <t>07АМн113</t>
  </si>
  <si>
    <t>на уроке</t>
  </si>
  <si>
    <t>07АМн114</t>
  </si>
  <si>
    <t>салат</t>
  </si>
  <si>
    <t>07Пр091</t>
  </si>
  <si>
    <t>осенние грезы (краски осени)</t>
  </si>
  <si>
    <t>07Пр092</t>
  </si>
  <si>
    <t>холод (краски осени)</t>
  </si>
  <si>
    <t>07Пр093</t>
  </si>
  <si>
    <t>акварели (краски осени)</t>
  </si>
  <si>
    <t>07Пр094</t>
  </si>
  <si>
    <t>улыбка года (краски осени)</t>
  </si>
  <si>
    <t>07Пр095</t>
  </si>
  <si>
    <t>прогулка в дождь (краски осени)</t>
  </si>
  <si>
    <t>07Пр096</t>
  </si>
  <si>
    <t>весна (слово)</t>
  </si>
  <si>
    <t>07ПтМоск01</t>
  </si>
  <si>
    <t>университет</t>
  </si>
  <si>
    <t>07ПтМоск02</t>
  </si>
  <si>
    <t>храм</t>
  </si>
  <si>
    <t>07ПтМоск03</t>
  </si>
  <si>
    <t>кремль</t>
  </si>
  <si>
    <t>07ПтМоск04</t>
  </si>
  <si>
    <t>решетка (мск)</t>
  </si>
  <si>
    <t>07ПтМоск05</t>
  </si>
  <si>
    <t>старый Арбат</t>
  </si>
  <si>
    <t>07Ви148</t>
  </si>
  <si>
    <t>кофейник для завтрака</t>
  </si>
  <si>
    <t>07Ви149</t>
  </si>
  <si>
    <t>07Ви150</t>
  </si>
  <si>
    <t>санта</t>
  </si>
  <si>
    <t>Ульяновск</t>
  </si>
  <si>
    <t>07Пч047</t>
  </si>
  <si>
    <t>Пенза</t>
  </si>
  <si>
    <t>07Пч048</t>
  </si>
  <si>
    <t>Ростов на Дону</t>
  </si>
  <si>
    <t>07Пч049</t>
  </si>
  <si>
    <t>Нижневартовск</t>
  </si>
  <si>
    <t>07Пч050</t>
  </si>
  <si>
    <t>Барнаул</t>
  </si>
  <si>
    <t>07Пч051</t>
  </si>
  <si>
    <t>Кострома</t>
  </si>
  <si>
    <t>07Пч052</t>
  </si>
  <si>
    <t>07АЕв069</t>
  </si>
  <si>
    <t>елка 1 большая</t>
  </si>
  <si>
    <t>07АЕв070</t>
  </si>
  <si>
    <t>елка 1 маленькая</t>
  </si>
  <si>
    <t>07АЕв071</t>
  </si>
  <si>
    <t>елка 2 большая</t>
  </si>
  <si>
    <t>07АЕв072</t>
  </si>
  <si>
    <t>елка 2 маленькая</t>
  </si>
  <si>
    <t>07АЕв073</t>
  </si>
  <si>
    <t>07АЕв074</t>
  </si>
  <si>
    <t>снеговик</t>
  </si>
  <si>
    <t>07АЕв075</t>
  </si>
  <si>
    <t>сосульки большие</t>
  </si>
  <si>
    <t>07АЕв076</t>
  </si>
  <si>
    <t>сосульки маленькие</t>
  </si>
  <si>
    <t>07АТп001</t>
  </si>
  <si>
    <t>с годовасием</t>
  </si>
  <si>
    <t>07АТп002</t>
  </si>
  <si>
    <t>дачная жизнь</t>
  </si>
  <si>
    <t>07АТп003</t>
  </si>
  <si>
    <t>разговорчики</t>
  </si>
  <si>
    <t>07АТп004</t>
  </si>
  <si>
    <t>записки путешественников</t>
  </si>
  <si>
    <t>07АТп010</t>
  </si>
  <si>
    <t>кого люблю - тому дарю</t>
  </si>
  <si>
    <t>07АТп011</t>
  </si>
  <si>
    <t>лучший твой подарок</t>
  </si>
  <si>
    <t>07АТп012</t>
  </si>
  <si>
    <t>любимой сестренке</t>
  </si>
  <si>
    <t>07АТп013</t>
  </si>
  <si>
    <t>лучшей подруге</t>
  </si>
  <si>
    <t>07АТп014</t>
  </si>
  <si>
    <t>моей половинке</t>
  </si>
  <si>
    <t>07АТп015</t>
  </si>
  <si>
    <t>маленькой фее</t>
  </si>
  <si>
    <t>07АТп016</t>
  </si>
  <si>
    <t>больше подарков 1</t>
  </si>
  <si>
    <t>07АТп017</t>
  </si>
  <si>
    <t>ярких событий</t>
  </si>
  <si>
    <t>07АТп018</t>
  </si>
  <si>
    <t>с новым годом ТП-1</t>
  </si>
  <si>
    <t>07АТп019</t>
  </si>
  <si>
    <t>больше хорошего</t>
  </si>
  <si>
    <t>07АТп020</t>
  </si>
  <si>
    <t>с новым годом ТП-2</t>
  </si>
  <si>
    <t>07АТп021</t>
  </si>
  <si>
    <t>с новым годом ТП-3</t>
  </si>
  <si>
    <t>07АТп022</t>
  </si>
  <si>
    <t>больше подарков 2</t>
  </si>
  <si>
    <t>07АТп023</t>
  </si>
  <si>
    <t>один день  лета</t>
  </si>
  <si>
    <t>07АТп024</t>
  </si>
  <si>
    <t>один день  осени</t>
  </si>
  <si>
    <t>07АТп025</t>
  </si>
  <si>
    <t>один день весны</t>
  </si>
  <si>
    <t>07АТп026</t>
  </si>
  <si>
    <t>один день зимы</t>
  </si>
  <si>
    <t>летняя прогулка</t>
  </si>
  <si>
    <t>07АТп035</t>
  </si>
  <si>
    <t>С Днем рождения! 1Тп</t>
  </si>
  <si>
    <t>07АТп036</t>
  </si>
  <si>
    <t>С Днем рождения! 2Тп</t>
  </si>
  <si>
    <t>07АТп037</t>
  </si>
  <si>
    <t>Маме в день юбилея</t>
  </si>
  <si>
    <t>07АТп038</t>
  </si>
  <si>
    <t>Папе в день юбилея</t>
  </si>
  <si>
    <t>07АТп039</t>
  </si>
  <si>
    <t>Поздравляю! 1Тп</t>
  </si>
  <si>
    <t>07АТп040</t>
  </si>
  <si>
    <t>С Днем рождения! 3Тп</t>
  </si>
  <si>
    <t>07АТп041</t>
  </si>
  <si>
    <t>С Днем рождения! 4Тп</t>
  </si>
  <si>
    <t>07АТп042</t>
  </si>
  <si>
    <t>Поздравляем с юбилеем! 1Тп</t>
  </si>
  <si>
    <t>07АТп043</t>
  </si>
  <si>
    <t>С Днем рождения! 5Тп</t>
  </si>
  <si>
    <t>07АТп044</t>
  </si>
  <si>
    <t>Настоящему мужчине 1Тп</t>
  </si>
  <si>
    <t>07АКс051</t>
  </si>
  <si>
    <t>совунья</t>
  </si>
  <si>
    <t>07АКс052</t>
  </si>
  <si>
    <t>тепла в доме</t>
  </si>
  <si>
    <t>07АКс053</t>
  </si>
  <si>
    <t>елка с яблоками</t>
  </si>
  <si>
    <t>07АКс054</t>
  </si>
  <si>
    <t>овечка</t>
  </si>
  <si>
    <t>07АКс055</t>
  </si>
  <si>
    <t>елочные шары</t>
  </si>
  <si>
    <t>07АКс056</t>
  </si>
  <si>
    <t>07АКс057</t>
  </si>
  <si>
    <t>хороший год</t>
  </si>
  <si>
    <t>07АКс058</t>
  </si>
  <si>
    <t>счастливый год</t>
  </si>
  <si>
    <t>07АМн115</t>
  </si>
  <si>
    <t>компот</t>
  </si>
  <si>
    <t>Калининград</t>
  </si>
  <si>
    <t>07Пч053</t>
  </si>
  <si>
    <t>Н.Новгород</t>
  </si>
  <si>
    <t>07Пч054</t>
  </si>
  <si>
    <t>Саранск</t>
  </si>
  <si>
    <t>07Пч055</t>
  </si>
  <si>
    <t>Новокузнецк</t>
  </si>
  <si>
    <t>07Пч056</t>
  </si>
  <si>
    <t>Ижевск</t>
  </si>
  <si>
    <t>07Пч057</t>
  </si>
  <si>
    <t>Калуга</t>
  </si>
  <si>
    <t>07Пч058</t>
  </si>
  <si>
    <t>Курган</t>
  </si>
  <si>
    <t>07Пч059</t>
  </si>
  <si>
    <t>Воронеж</t>
  </si>
  <si>
    <t>07Пч060</t>
  </si>
  <si>
    <t>Н.Тагил</t>
  </si>
  <si>
    <t>07Пч061</t>
  </si>
  <si>
    <t>Казань</t>
  </si>
  <si>
    <t>07Пч062</t>
  </si>
  <si>
    <t>Екатеринбург</t>
  </si>
  <si>
    <t>07Пч063</t>
  </si>
  <si>
    <t>Самара</t>
  </si>
  <si>
    <t>07Пч064</t>
  </si>
  <si>
    <t>Благовещенск</t>
  </si>
  <si>
    <t>07Пч065</t>
  </si>
  <si>
    <t>Обнинск</t>
  </si>
  <si>
    <t>07Пч066</t>
  </si>
  <si>
    <t>Волгоград</t>
  </si>
  <si>
    <t>07Пч067</t>
  </si>
  <si>
    <t>Новосибирск</t>
  </si>
  <si>
    <t>07Пч068</t>
  </si>
  <si>
    <t>Магнитогорск</t>
  </si>
  <si>
    <t>07Пч069</t>
  </si>
  <si>
    <t>Пятигорск</t>
  </si>
  <si>
    <t>07Пч070</t>
  </si>
  <si>
    <t>Краснодар</t>
  </si>
  <si>
    <t>07Пч071</t>
  </si>
  <si>
    <t>07Нт254</t>
  </si>
  <si>
    <t>напитки (рецепты)</t>
  </si>
  <si>
    <t>07Нт255</t>
  </si>
  <si>
    <t>гарниры (рецепты)</t>
  </si>
  <si>
    <t>07Пр097</t>
  </si>
  <si>
    <t>зимние каникулы (зим.каникулы)</t>
  </si>
  <si>
    <t>07Пр098</t>
  </si>
  <si>
    <t>зимняя экипировка (зим.каникулы)</t>
  </si>
  <si>
    <t>07Пр099</t>
  </si>
  <si>
    <t>холодные носы (зим.каникулы)</t>
  </si>
  <si>
    <t>07Пр100</t>
  </si>
  <si>
    <t>снежная страна (снеж.страна)</t>
  </si>
  <si>
    <t>07Пр101</t>
  </si>
  <si>
    <t>за окном бело (снеж.страна)</t>
  </si>
  <si>
    <t>07Пр102</t>
  </si>
  <si>
    <t>мороз и солнце (снеж.страна)</t>
  </si>
  <si>
    <t>07Пр103</t>
  </si>
  <si>
    <t>а снег идет (снеж.страна)</t>
  </si>
  <si>
    <t>07Пр104</t>
  </si>
  <si>
    <t>прогулка в сказку (снеж.страна)</t>
  </si>
  <si>
    <t>07Пр105</t>
  </si>
  <si>
    <t>снегирь (снеж.страна)</t>
  </si>
  <si>
    <t>07Пр106</t>
  </si>
  <si>
    <t>белка и коньки (снеж.страна)</t>
  </si>
  <si>
    <t>07ПтМоск06</t>
  </si>
  <si>
    <t>прогулки по Москве</t>
  </si>
  <si>
    <t>07Сп006</t>
  </si>
  <si>
    <t>набор лыжники (зим.каникулы)</t>
  </si>
  <si>
    <t>07Сп007</t>
  </si>
  <si>
    <t>принцесса льда (снеж.страна)</t>
  </si>
  <si>
    <t>07Сп008</t>
  </si>
  <si>
    <t>фигурные коньки (снеж.страна)</t>
  </si>
  <si>
    <t>07Но072</t>
  </si>
  <si>
    <t>татьянин день (рамочка)</t>
  </si>
  <si>
    <t>крупный план (фото)</t>
  </si>
  <si>
    <t>фото-графия (фото)</t>
  </si>
  <si>
    <t>самые красивые кадры (бол.) (портфолио)</t>
  </si>
  <si>
    <t>торжественный день (бол.) (портфолио)</t>
  </si>
  <si>
    <t>в ожидании   (портфолио)</t>
  </si>
  <si>
    <t>самые красивые кадры (мал.) (портфолио)</t>
  </si>
  <si>
    <t>жених (портфолио)</t>
  </si>
  <si>
    <t>невеста (портфолио)</t>
  </si>
  <si>
    <t>торжественный день (мал.) (портфолио)</t>
  </si>
  <si>
    <t>быть сестрой  (друзья)</t>
  </si>
  <si>
    <t>друг к другу  (друзья)</t>
  </si>
  <si>
    <t>07Нт256</t>
  </si>
  <si>
    <t>фотомодель (фото)</t>
  </si>
  <si>
    <t>07Нт257</t>
  </si>
  <si>
    <t>фотографии (фото)</t>
  </si>
  <si>
    <t>07Нт258</t>
  </si>
  <si>
    <t>на это стоит взглянуть (фото)</t>
  </si>
  <si>
    <t>07Нт259</t>
  </si>
  <si>
    <t>смотри сюда (фото)</t>
  </si>
  <si>
    <t>07Нт260</t>
  </si>
  <si>
    <t>сеанс позирования (фото)</t>
  </si>
  <si>
    <t>07Нт261</t>
  </si>
  <si>
    <t>паспорт 1</t>
  </si>
  <si>
    <t>07Нт262</t>
  </si>
  <si>
    <t>паспорт 2</t>
  </si>
  <si>
    <t>07Нт263</t>
  </si>
  <si>
    <t>паспорт 3</t>
  </si>
  <si>
    <t>07Нт264</t>
  </si>
  <si>
    <t>подарочный сертификат</t>
  </si>
  <si>
    <t>07Нт265</t>
  </si>
  <si>
    <t>07Нт266</t>
  </si>
  <si>
    <t>друзья на всю жизнь (друзья)</t>
  </si>
  <si>
    <t>07Нт267</t>
  </si>
  <si>
    <t>07Нт268</t>
  </si>
  <si>
    <t>дом воспоминаний (херитаж)</t>
  </si>
  <si>
    <t>07Нт269</t>
  </si>
  <si>
    <t>семейный архив (херитаж)</t>
  </si>
  <si>
    <t>07Нт270</t>
  </si>
  <si>
    <t>молодожены (портфолио)</t>
  </si>
  <si>
    <t>07Нт271</t>
  </si>
  <si>
    <t>св-во о браке (портфолио)</t>
  </si>
  <si>
    <t>07Нт272</t>
  </si>
  <si>
    <t>упс (фото)</t>
  </si>
  <si>
    <t>07Нт273</t>
  </si>
  <si>
    <t>ну и кадр (фото)</t>
  </si>
  <si>
    <t>07Нт274</t>
  </si>
  <si>
    <t>папарацци (фото)</t>
  </si>
  <si>
    <t>07Нт275</t>
  </si>
  <si>
    <t>07Нт276</t>
  </si>
  <si>
    <t>07Нт277</t>
  </si>
  <si>
    <t>07Нт278</t>
  </si>
  <si>
    <t>07Нт279</t>
  </si>
  <si>
    <t>07Нт280</t>
  </si>
  <si>
    <t>07Нт281</t>
  </si>
  <si>
    <t>семейный архив бол. (херитаж)</t>
  </si>
  <si>
    <t>07Зр022</t>
  </si>
  <si>
    <t>виньетка  2 (портфолио)</t>
  </si>
  <si>
    <t>фотонабор (фото)</t>
  </si>
  <si>
    <t>санки (зим.каникулы)</t>
  </si>
  <si>
    <t>зиняя шапочка (зим.каникулы)</t>
  </si>
  <si>
    <t>Владивосток</t>
  </si>
  <si>
    <t>07Пч072</t>
  </si>
  <si>
    <t>Северодвинск</t>
  </si>
  <si>
    <t>07Пч073</t>
  </si>
  <si>
    <t>Серпухов</t>
  </si>
  <si>
    <t>07Пч074</t>
  </si>
  <si>
    <t>Ишим</t>
  </si>
  <si>
    <t>07Пч075</t>
  </si>
  <si>
    <t>бутылочка</t>
  </si>
  <si>
    <t>07АЕв082</t>
  </si>
  <si>
    <t>маленький горшок</t>
  </si>
  <si>
    <t>07АЕв089</t>
  </si>
  <si>
    <t>погремушка</t>
  </si>
  <si>
    <t>07АЕв091</t>
  </si>
  <si>
    <t>мишка тедди</t>
  </si>
  <si>
    <t>07АЕв092</t>
  </si>
  <si>
    <t>мишка косолапый</t>
  </si>
  <si>
    <t>07АЕв093</t>
  </si>
  <si>
    <t>соска большая</t>
  </si>
  <si>
    <t>07АЕв094</t>
  </si>
  <si>
    <t>соска маленькая</t>
  </si>
  <si>
    <t>07АЕв096</t>
  </si>
  <si>
    <t>верхние ветви</t>
  </si>
  <si>
    <t>07АЕв097</t>
  </si>
  <si>
    <t>боковые ветви</t>
  </si>
  <si>
    <t>07АЕв098</t>
  </si>
  <si>
    <t>скатная крыша</t>
  </si>
  <si>
    <t>07АЕв099</t>
  </si>
  <si>
    <t>голуби в полете</t>
  </si>
  <si>
    <t>07АЕв100</t>
  </si>
  <si>
    <t>черновик</t>
  </si>
  <si>
    <t>07АЕв101</t>
  </si>
  <si>
    <t>ищущий голубь</t>
  </si>
  <si>
    <t>07АЕв102</t>
  </si>
  <si>
    <t>смотрящий голубь</t>
  </si>
  <si>
    <t>07АЕв103</t>
  </si>
  <si>
    <t>клюющие голуби</t>
  </si>
  <si>
    <t>07АЕв104</t>
  </si>
  <si>
    <t>дорожный указатель</t>
  </si>
  <si>
    <t>07АЕв105</t>
  </si>
  <si>
    <t>указатели поворота</t>
  </si>
  <si>
    <t>07АЕв106</t>
  </si>
  <si>
    <t>трамвай</t>
  </si>
  <si>
    <t>07АЕв107</t>
  </si>
  <si>
    <t>решетка парка</t>
  </si>
  <si>
    <t>07АТп045</t>
  </si>
  <si>
    <t>С 8 марта 1</t>
  </si>
  <si>
    <t>07АТп046</t>
  </si>
  <si>
    <t>С 8 марта 2</t>
  </si>
  <si>
    <t>07АТп047</t>
  </si>
  <si>
    <t>С 8 марта 3</t>
  </si>
  <si>
    <t>07АКс059</t>
  </si>
  <si>
    <t>корзинка с цыплятами</t>
  </si>
  <si>
    <t>07АКс060</t>
  </si>
  <si>
    <t>птичка с вербой</t>
  </si>
  <si>
    <t>07АКс061</t>
  </si>
  <si>
    <t>поющие птички</t>
  </si>
  <si>
    <t>07АКс062</t>
  </si>
  <si>
    <t>птичка с куличом</t>
  </si>
  <si>
    <t>07АКс063</t>
  </si>
  <si>
    <t>птичка с тюльпанами</t>
  </si>
  <si>
    <t>заказчик</t>
  </si>
  <si>
    <t>узкий круг друзей (друзья)</t>
  </si>
  <si>
    <t>настоящий друг (друзья)</t>
  </si>
  <si>
    <t>07Пр107</t>
  </si>
  <si>
    <t>тег снежные ели (снеж.страна)</t>
  </si>
  <si>
    <t>07Пр108</t>
  </si>
  <si>
    <t>тег снежная зима (снеж.страна)</t>
  </si>
  <si>
    <t>07Пр109</t>
  </si>
  <si>
    <t>тег спуск с вершины (зим.каникулы)</t>
  </si>
  <si>
    <t>07Пр110</t>
  </si>
  <si>
    <t>морозная зима (зим.каникулы)</t>
  </si>
  <si>
    <t>муж и жена (т.любовь)</t>
  </si>
  <si>
    <t>он есть (т.любовь)</t>
  </si>
  <si>
    <t>этот поцелуй (т.любовь)</t>
  </si>
  <si>
    <t>только любовь (т.любовь)</t>
  </si>
  <si>
    <t>без тебя (т.любовь)</t>
  </si>
  <si>
    <t>всегда и навсегда (т.любовь)</t>
  </si>
  <si>
    <t>07Нт282</t>
  </si>
  <si>
    <t>св-во о рождении 1</t>
  </si>
  <si>
    <t>07Нт283</t>
  </si>
  <si>
    <t>св-во о рождении 2</t>
  </si>
  <si>
    <t>Белгород</t>
  </si>
  <si>
    <t>07Пч076</t>
  </si>
  <si>
    <t>бег времени (следы времени)</t>
  </si>
  <si>
    <t>стрелки (следы времени)</t>
  </si>
  <si>
    <t>прошедшие времена (следы времени)</t>
  </si>
  <si>
    <t>отголоски времени (следы времени)</t>
  </si>
  <si>
    <t>среди руин (следы времени)</t>
  </si>
  <si>
    <t>древние цивилизации (следы времени)</t>
  </si>
  <si>
    <t>по всему миру (мой капитан)</t>
  </si>
  <si>
    <t>07Пт055</t>
  </si>
  <si>
    <t>вековые традиции (следы времени)</t>
  </si>
  <si>
    <t>07Пт056</t>
  </si>
  <si>
    <t>тайны истории (следы времени)</t>
  </si>
  <si>
    <t>07Пт057</t>
  </si>
  <si>
    <t>крыши города (следы времени)</t>
  </si>
  <si>
    <t>07Пт058</t>
  </si>
  <si>
    <t>дыхание средневековья (следы времени)</t>
  </si>
  <si>
    <t>07Пт059</t>
  </si>
  <si>
    <t>город из сказки (следы времени)</t>
  </si>
  <si>
    <t>07Пт060</t>
  </si>
  <si>
    <t>исторические даты (следы времени)</t>
  </si>
  <si>
    <t>07Пт061</t>
  </si>
  <si>
    <t>нить из прошлого (следы времени)</t>
  </si>
  <si>
    <t>07Пт062</t>
  </si>
  <si>
    <t>прогулки (следы времени)</t>
  </si>
  <si>
    <t>07АКс064</t>
  </si>
  <si>
    <t>лейка (дачная жизнь)</t>
  </si>
  <si>
    <t>07АКс065</t>
  </si>
  <si>
    <t>ведро с яблоками (дачная жизнь)</t>
  </si>
  <si>
    <t>07АКс066</t>
  </si>
  <si>
    <t>божья коровка (дачная жизнь)</t>
  </si>
  <si>
    <t>07АКс067</t>
  </si>
  <si>
    <t>малинки (дачная жизнь)</t>
  </si>
  <si>
    <t>07АКс068</t>
  </si>
  <si>
    <t>леечка (дачная жизнь)</t>
  </si>
  <si>
    <t>07АКс069</t>
  </si>
  <si>
    <t>деревце в ведре (дачная жизнь)</t>
  </si>
  <si>
    <t>07АКс070</t>
  </si>
  <si>
    <t>цветы в горшочке (дачная жизнь)</t>
  </si>
  <si>
    <t>07АКс071</t>
  </si>
  <si>
    <t>луковая рассада (дачная жизнь)</t>
  </si>
  <si>
    <t>07АКс072</t>
  </si>
  <si>
    <t>тачка-клумба (дачная жизнь)</t>
  </si>
  <si>
    <t>07АКс073</t>
  </si>
  <si>
    <t>земляника (дачная жизнь)</t>
  </si>
  <si>
    <t>07АКс074</t>
  </si>
  <si>
    <t>смородина (дачная жизнь)</t>
  </si>
  <si>
    <t>07АКс075</t>
  </si>
  <si>
    <t>садовые инстурменты (дачная жизнь)</t>
  </si>
  <si>
    <t>07SE-Пх001</t>
  </si>
  <si>
    <t>Светлой пасхи мал.</t>
  </si>
  <si>
    <t>07SE-Пх002</t>
  </si>
  <si>
    <t>Светлой пасхи бол.</t>
  </si>
  <si>
    <t>07SE-Пх003</t>
  </si>
  <si>
    <t>с праздником светлой пасхи</t>
  </si>
  <si>
    <t>07SE-Пх010</t>
  </si>
  <si>
    <t>пасхальное яйцо бол.</t>
  </si>
  <si>
    <t>07SE-Пх011</t>
  </si>
  <si>
    <t>пасхальное яйцо мал.</t>
  </si>
  <si>
    <t>07SE-Пх013</t>
  </si>
  <si>
    <t>пасхальная корзинка</t>
  </si>
  <si>
    <t>07SE-Пх014</t>
  </si>
  <si>
    <t>пасхальные яйца</t>
  </si>
  <si>
    <t>07SE-Пх015</t>
  </si>
  <si>
    <t>пасхальное яйцо 1</t>
  </si>
  <si>
    <t>07SE-Пх016</t>
  </si>
  <si>
    <t>пасхальное яйцо 2</t>
  </si>
  <si>
    <t>07SE-Пх017</t>
  </si>
  <si>
    <t>пасхальное яйцо 3</t>
  </si>
  <si>
    <t>07SE-Пх018</t>
  </si>
  <si>
    <t>пасхальное яйцо 4</t>
  </si>
  <si>
    <t>ручная работа с завитками</t>
  </si>
  <si>
    <t>Ручная Работа с вензелем</t>
  </si>
  <si>
    <t xml:space="preserve">Ручная Работа </t>
  </si>
  <si>
    <t>ручная работа с розами</t>
  </si>
  <si>
    <t>100% handmade в круге</t>
  </si>
  <si>
    <t>100% handmade с ладошкой</t>
  </si>
  <si>
    <t>сделано с любовью с зайчиком</t>
  </si>
  <si>
    <t>сделано с любовью с розами</t>
  </si>
  <si>
    <t>ручная работа с совой</t>
  </si>
  <si>
    <t>Design by</t>
  </si>
  <si>
    <t>сделано с любовью круглая</t>
  </si>
  <si>
    <t>cristmas design</t>
  </si>
  <si>
    <t>ручная работа с пуговицами</t>
  </si>
  <si>
    <t>handmade бол.</t>
  </si>
  <si>
    <t>07SE-Жр003</t>
  </si>
  <si>
    <t>журналинг 17</t>
  </si>
  <si>
    <t>07SE-Жр005</t>
  </si>
  <si>
    <t>журналинг 16</t>
  </si>
  <si>
    <t>07SE-Жр009</t>
  </si>
  <si>
    <t>журналинг 13 мал.</t>
  </si>
  <si>
    <t>07SE-Жр012</t>
  </si>
  <si>
    <t>журналинг 13 бол.</t>
  </si>
  <si>
    <t>07SE-Жр014</t>
  </si>
  <si>
    <t>журналинг 15</t>
  </si>
  <si>
    <t>07SE-Жр016</t>
  </si>
  <si>
    <t>журналинг 7 мал.</t>
  </si>
  <si>
    <t>07SE-Жр017</t>
  </si>
  <si>
    <t>журналинг 7  бол.</t>
  </si>
  <si>
    <t>07SE-Жр020</t>
  </si>
  <si>
    <t>журналинг 4 мал.</t>
  </si>
  <si>
    <t>07SE-Жр022</t>
  </si>
  <si>
    <t>журналинг 4 бол.</t>
  </si>
  <si>
    <t>07SE-Жр027</t>
  </si>
  <si>
    <t>журналинг 3</t>
  </si>
  <si>
    <t>07SE-Жр029</t>
  </si>
  <si>
    <t>журналинг 1</t>
  </si>
  <si>
    <t>07SE-Жр030</t>
  </si>
  <si>
    <t>журналинг 18 Дата с бабочкой</t>
  </si>
  <si>
    <t>07SE-Жр033</t>
  </si>
  <si>
    <t>журналинг 20</t>
  </si>
  <si>
    <t>07SE-Жр035</t>
  </si>
  <si>
    <t>журналинг 6</t>
  </si>
  <si>
    <t>07SE-Жр039</t>
  </si>
  <si>
    <t>журналинг 22</t>
  </si>
  <si>
    <t>07SE-Жр041</t>
  </si>
  <si>
    <t>07SE-Жр042</t>
  </si>
  <si>
    <t>журналинг 24</t>
  </si>
  <si>
    <t>07SE-Жр044</t>
  </si>
  <si>
    <t>журналинг 26</t>
  </si>
  <si>
    <t>07SE-Жр045</t>
  </si>
  <si>
    <t>журналинг 27</t>
  </si>
  <si>
    <t>07SE-Жр047</t>
  </si>
  <si>
    <t>журналинг 36</t>
  </si>
  <si>
    <t>07SE-Жр048</t>
  </si>
  <si>
    <t>журналинг 30</t>
  </si>
  <si>
    <t>07SE-Жр049</t>
  </si>
  <si>
    <t>07SE-Зв004</t>
  </si>
  <si>
    <t>завитки и точки</t>
  </si>
  <si>
    <t>07SE-Зв007</t>
  </si>
  <si>
    <t>завитки и точки-2</t>
  </si>
  <si>
    <t>07SE-Зв013</t>
  </si>
  <si>
    <t>уголок - сердце и завитки</t>
  </si>
  <si>
    <t>07SE-Зв018</t>
  </si>
  <si>
    <t>завиток 3</t>
  </si>
  <si>
    <t>07SE-Зв019</t>
  </si>
  <si>
    <t>уголок - бабочка и точки 1</t>
  </si>
  <si>
    <t>07SE-Зв020</t>
  </si>
  <si>
    <t>уголок - бабочка и точки 2</t>
  </si>
  <si>
    <t>07SE-Зв022</t>
  </si>
  <si>
    <t>уголок</t>
  </si>
  <si>
    <t>07SE-Зв025</t>
  </si>
  <si>
    <t>завиток 67</t>
  </si>
  <si>
    <t>07SE-Зв026</t>
  </si>
  <si>
    <t>завиток 68</t>
  </si>
  <si>
    <t>07SE-Зв028</t>
  </si>
  <si>
    <t>уголок 69</t>
  </si>
  <si>
    <t>07SE-Зв029</t>
  </si>
  <si>
    <t>уголок 70</t>
  </si>
  <si>
    <t>07SE-Иг001</t>
  </si>
  <si>
    <t>07SE-Иг002</t>
  </si>
  <si>
    <t>зайчик с барабаном</t>
  </si>
  <si>
    <t>07SE-Иг003</t>
  </si>
  <si>
    <t>котик в заплатках</t>
  </si>
  <si>
    <t>07SE-Иг004</t>
  </si>
  <si>
    <t>слоник</t>
  </si>
  <si>
    <t>07SE-Иг005</t>
  </si>
  <si>
    <t>месяц</t>
  </si>
  <si>
    <t>07SE-Иг007</t>
  </si>
  <si>
    <t>лягушка на кораблике</t>
  </si>
  <si>
    <t>07SE-Иг008</t>
  </si>
  <si>
    <t>07SE-Иг009</t>
  </si>
  <si>
    <t>мишка с игрушками</t>
  </si>
  <si>
    <t>07SE-Иг010</t>
  </si>
  <si>
    <t>вещи</t>
  </si>
  <si>
    <t>07SE-Иг011</t>
  </si>
  <si>
    <t>ванночка с рыбкам</t>
  </si>
  <si>
    <t>07SE-Иг012</t>
  </si>
  <si>
    <t>кораблик 3</t>
  </si>
  <si>
    <t>07SE-Иг013</t>
  </si>
  <si>
    <t>кукла</t>
  </si>
  <si>
    <t>07SE-Иг014</t>
  </si>
  <si>
    <t>ведерко с формочками</t>
  </si>
  <si>
    <t>07SE-Иг015</t>
  </si>
  <si>
    <t>тортик</t>
  </si>
  <si>
    <t>07SE-Иг016</t>
  </si>
  <si>
    <t>шарики</t>
  </si>
  <si>
    <t>линия стрелочек (мужчины)</t>
  </si>
  <si>
    <t>Астрахань</t>
  </si>
  <si>
    <t>07Пч077</t>
  </si>
  <si>
    <t>леттер экспресс 2</t>
  </si>
  <si>
    <t>07Пч078</t>
  </si>
  <si>
    <t>почтовый рожок</t>
  </si>
  <si>
    <t>07Пч079</t>
  </si>
  <si>
    <t>экспресс</t>
  </si>
  <si>
    <t>07Пч080</t>
  </si>
  <si>
    <t>Post Card 1</t>
  </si>
  <si>
    <t>07Пч081</t>
  </si>
  <si>
    <t>Post Card 2</t>
  </si>
  <si>
    <t>07Пч082</t>
  </si>
  <si>
    <t>Post Card 3</t>
  </si>
  <si>
    <t>07Пч083</t>
  </si>
  <si>
    <t>разлиновка для почтовой карты</t>
  </si>
  <si>
    <t>07Пч084</t>
  </si>
  <si>
    <t>07Фн054</t>
  </si>
  <si>
    <t>мелкий горох 1/2</t>
  </si>
  <si>
    <t>07Фн055</t>
  </si>
  <si>
    <t>цветочный дождь 1/2</t>
  </si>
  <si>
    <t>07Фн056</t>
  </si>
  <si>
    <t>крупный горох 1/2</t>
  </si>
  <si>
    <t>07Фн057</t>
  </si>
  <si>
    <t>двойственность 1/2</t>
  </si>
  <si>
    <t>07Фн058</t>
  </si>
  <si>
    <t>графика 1/2</t>
  </si>
  <si>
    <t>07Фн059</t>
  </si>
  <si>
    <t>винтажный ромб 1/2</t>
  </si>
  <si>
    <t>07Фн060</t>
  </si>
  <si>
    <t>словарик</t>
  </si>
  <si>
    <t>07Фн061</t>
  </si>
  <si>
    <t>ноты 1/2</t>
  </si>
  <si>
    <t>07Фн062</t>
  </si>
  <si>
    <t>старый пень</t>
  </si>
  <si>
    <t>07Фн064</t>
  </si>
  <si>
    <t>дерево</t>
  </si>
  <si>
    <t>07Фн065</t>
  </si>
  <si>
    <t>кирпичная стена 1/2</t>
  </si>
  <si>
    <t>07Фн067</t>
  </si>
  <si>
    <t>французский текст 1/2</t>
  </si>
  <si>
    <t>07Фн068</t>
  </si>
  <si>
    <t>сказки 1/2</t>
  </si>
  <si>
    <t>07Фн069</t>
  </si>
  <si>
    <t>письмо 1/2</t>
  </si>
  <si>
    <t>07Фн070</t>
  </si>
  <si>
    <t>снегопад 1/2</t>
  </si>
  <si>
    <t>07Фн071</t>
  </si>
  <si>
    <t>кляксы в углу</t>
  </si>
  <si>
    <t>07Фн072</t>
  </si>
  <si>
    <t>Кляксы и брызги</t>
  </si>
  <si>
    <t>07Фн073</t>
  </si>
  <si>
    <t>пчелиные соты</t>
  </si>
  <si>
    <t>07АЕв118</t>
  </si>
  <si>
    <t>парусник (мал)</t>
  </si>
  <si>
    <t>07АЕв119</t>
  </si>
  <si>
    <t>яхта  (мал)</t>
  </si>
  <si>
    <t>07АЕв120</t>
  </si>
  <si>
    <t>три колонны (мал)</t>
  </si>
  <si>
    <t>07АЕв121</t>
  </si>
  <si>
    <t>лежаки (мал)</t>
  </si>
  <si>
    <t>07АЕв122</t>
  </si>
  <si>
    <t>античный фронтон (мал)</t>
  </si>
  <si>
    <t>07АЕв123</t>
  </si>
  <si>
    <t>арка (мал)</t>
  </si>
  <si>
    <t>07АЕв124</t>
  </si>
  <si>
    <t>рыбацкие шхуны (мал)</t>
  </si>
  <si>
    <t>07АЕв125</t>
  </si>
  <si>
    <t>дорожная сумка (мал)</t>
  </si>
  <si>
    <t>07SE-Жр050</t>
  </si>
  <si>
    <t>журналинг 29</t>
  </si>
  <si>
    <t>07SE-Жр052</t>
  </si>
  <si>
    <t>07SE-Жр053</t>
  </si>
  <si>
    <t>журналинг 31</t>
  </si>
  <si>
    <t>07SE-Жр057</t>
  </si>
  <si>
    <t>журналинг 34</t>
  </si>
  <si>
    <t>07SE-Жр058</t>
  </si>
  <si>
    <t>журналинг 35 бол.</t>
  </si>
  <si>
    <t>07SE-Жр059</t>
  </si>
  <si>
    <t>журналинг 35 мал.</t>
  </si>
  <si>
    <t>07SE-Жр060</t>
  </si>
  <si>
    <t>07SE-Мч001</t>
  </si>
  <si>
    <t>грузовик</t>
  </si>
  <si>
    <t>07SE-Мч003</t>
  </si>
  <si>
    <t>железная дорога</t>
  </si>
  <si>
    <t>07SE-Мч004</t>
  </si>
  <si>
    <t>машинка</t>
  </si>
  <si>
    <t>07SE-Мч007</t>
  </si>
  <si>
    <t>подводная лодка</t>
  </si>
  <si>
    <t>07SE-Мч008</t>
  </si>
  <si>
    <t>ракета</t>
  </si>
  <si>
    <t>07SE-Мч010</t>
  </si>
  <si>
    <t>робот 1</t>
  </si>
  <si>
    <t>07SE-Мч011</t>
  </si>
  <si>
    <t>робот 2</t>
  </si>
  <si>
    <t>07SE-Мч012</t>
  </si>
  <si>
    <t>робот 3</t>
  </si>
  <si>
    <t>07SE-Мч013</t>
  </si>
  <si>
    <t>робот 4</t>
  </si>
  <si>
    <t>07SE-Мч014</t>
  </si>
  <si>
    <t>робот 5</t>
  </si>
  <si>
    <t>07SE-Мч015</t>
  </si>
  <si>
    <t>пиратский флаг</t>
  </si>
  <si>
    <t>07SE-Мч016</t>
  </si>
  <si>
    <t>летающая тарелка</t>
  </si>
  <si>
    <t>07SE-Мч017</t>
  </si>
  <si>
    <t>инопланетянин 1</t>
  </si>
  <si>
    <t>07SE-Мч018</t>
  </si>
  <si>
    <t>инопланетянин 2</t>
  </si>
  <si>
    <t>07SE-Мч019</t>
  </si>
  <si>
    <t>планета со звездами</t>
  </si>
  <si>
    <t>07SE-Мч020</t>
  </si>
  <si>
    <t>космонавт</t>
  </si>
  <si>
    <t>07SE-Мч021</t>
  </si>
  <si>
    <t>якорь 2</t>
  </si>
  <si>
    <t>07SE-Мч022</t>
  </si>
  <si>
    <t>сундук с золотом</t>
  </si>
  <si>
    <t>07SE-Мч025</t>
  </si>
  <si>
    <t>карта сокровищ</t>
  </si>
  <si>
    <t>07SE-Мч026</t>
  </si>
  <si>
    <t>протекторы шин</t>
  </si>
  <si>
    <t>07SE-Мч029</t>
  </si>
  <si>
    <t>летающая тарелка 2</t>
  </si>
  <si>
    <t>07SE-Пт013</t>
  </si>
  <si>
    <t>Земля мал. 2</t>
  </si>
  <si>
    <t>07SE-Пт014</t>
  </si>
  <si>
    <t>Земля бол. 2</t>
  </si>
  <si>
    <t>07SE-Пт016</t>
  </si>
  <si>
    <t>карта Италии</t>
  </si>
  <si>
    <t>07SE-Пт019</t>
  </si>
  <si>
    <t>кораблик 1</t>
  </si>
  <si>
    <t>07SE-Пт020</t>
  </si>
  <si>
    <t>кораблик 2</t>
  </si>
  <si>
    <t>осьминог</t>
  </si>
  <si>
    <t>07SE-Пт043</t>
  </si>
  <si>
    <t>пальмы</t>
  </si>
  <si>
    <t>07SE-Пт050</t>
  </si>
  <si>
    <t>07SE-Пт052</t>
  </si>
  <si>
    <t>07SE-Пт055</t>
  </si>
  <si>
    <t>ракушка 3</t>
  </si>
  <si>
    <t>07SE-Пт058</t>
  </si>
  <si>
    <t>стрелка 1</t>
  </si>
  <si>
    <t>07SE-Пт060</t>
  </si>
  <si>
    <t>стрелка 2</t>
  </si>
  <si>
    <t>07SE-Пт064</t>
  </si>
  <si>
    <t>Штурвал</t>
  </si>
  <si>
    <t>07SE-Пт066</t>
  </si>
  <si>
    <t>Эйфелева башня  мал.</t>
  </si>
  <si>
    <t>07SE-Пт068</t>
  </si>
  <si>
    <t>Эйфелева башня  бол.</t>
  </si>
  <si>
    <t>07SE-Пт069</t>
  </si>
  <si>
    <t>Я люблю лето 1</t>
  </si>
  <si>
    <t>07SE-Пт071</t>
  </si>
  <si>
    <t>07SE-Пт080</t>
  </si>
  <si>
    <t>Бамбук</t>
  </si>
  <si>
    <t>07SE-Пт083</t>
  </si>
  <si>
    <t>журавль</t>
  </si>
  <si>
    <t>07SE-Пт084</t>
  </si>
  <si>
    <t>цветы сакуры</t>
  </si>
  <si>
    <t>07SE-Пт087</t>
  </si>
  <si>
    <t>07SE-Пт101</t>
  </si>
  <si>
    <t>метелка</t>
  </si>
  <si>
    <t>07SE-Пт102</t>
  </si>
  <si>
    <t>ветка кедра</t>
  </si>
  <si>
    <t>07SE-Пт103</t>
  </si>
  <si>
    <t>сосновая ветка с шишками</t>
  </si>
  <si>
    <t>07SE-Пт104</t>
  </si>
  <si>
    <t>закат</t>
  </si>
  <si>
    <t>07SE-Пт105</t>
  </si>
  <si>
    <t>утка в камышах</t>
  </si>
  <si>
    <t>07SE-Пт106</t>
  </si>
  <si>
    <t>метелка 2</t>
  </si>
  <si>
    <t>07SE-Пт107</t>
  </si>
  <si>
    <t>07SE-Пт108</t>
  </si>
  <si>
    <t>метелка 3</t>
  </si>
  <si>
    <t>07SE-Пт109</t>
  </si>
  <si>
    <t>трава</t>
  </si>
  <si>
    <t>07SE-Пт110</t>
  </si>
  <si>
    <t>утки летят</t>
  </si>
  <si>
    <t>07SE-Пт111</t>
  </si>
  <si>
    <t>трава-зонтики</t>
  </si>
  <si>
    <t>07SE-Пт112</t>
  </si>
  <si>
    <t>чайка 1</t>
  </si>
  <si>
    <t>07SE-Пт113</t>
  </si>
  <si>
    <t>чайка 2</t>
  </si>
  <si>
    <t>07SE-Пт114</t>
  </si>
  <si>
    <t>чайка 3</t>
  </si>
  <si>
    <t>07SE-Пт116</t>
  </si>
  <si>
    <t>штурвал рисованый</t>
  </si>
  <si>
    <t>07SE-Пт117</t>
  </si>
  <si>
    <t>якорь рисованый</t>
  </si>
  <si>
    <t>07SE-Пт118</t>
  </si>
  <si>
    <t>это было</t>
  </si>
  <si>
    <t>07SE-Пт119</t>
  </si>
  <si>
    <t>колонна</t>
  </si>
  <si>
    <t>07SE-Пт120</t>
  </si>
  <si>
    <t>карта с меридианами</t>
  </si>
  <si>
    <t>07SE-Пт121</t>
  </si>
  <si>
    <t>на встречу мечте</t>
  </si>
  <si>
    <t>07SE-Пт122</t>
  </si>
  <si>
    <t>мы едем</t>
  </si>
  <si>
    <t>07SE-Пт123</t>
  </si>
  <si>
    <t>07SE-Пт124</t>
  </si>
  <si>
    <t>морская прогулка</t>
  </si>
  <si>
    <t>07SE-Пт125</t>
  </si>
  <si>
    <t>шорох песка</t>
  </si>
  <si>
    <t>07SE-Пт126</t>
  </si>
  <si>
    <t>музыка волн</t>
  </si>
  <si>
    <t>07SE-Пт127</t>
  </si>
  <si>
    <t>путешествие в волшебный мир</t>
  </si>
  <si>
    <t>07SE-Пт128</t>
  </si>
  <si>
    <t>лазурный берег</t>
  </si>
  <si>
    <t>07SE-Пт129</t>
  </si>
  <si>
    <t>лучшее место на земле</t>
  </si>
  <si>
    <t>07SE-Пт130</t>
  </si>
  <si>
    <t>дата/неделя</t>
  </si>
  <si>
    <t>07SE-Пт131</t>
  </si>
  <si>
    <t>журналинг марка</t>
  </si>
  <si>
    <t>07SE-Пт132</t>
  </si>
  <si>
    <t>стороны света</t>
  </si>
  <si>
    <t>07SE-Жв005</t>
  </si>
  <si>
    <t>такса</t>
  </si>
  <si>
    <t>07SE-Жв007</t>
  </si>
  <si>
    <t>ласточка маленькая</t>
  </si>
  <si>
    <t>07SE-Жв008</t>
  </si>
  <si>
    <t>ласточка средняя</t>
  </si>
  <si>
    <t>07SE-Жв011</t>
  </si>
  <si>
    <t>бабочка 88</t>
  </si>
  <si>
    <t>07SE-Жв015</t>
  </si>
  <si>
    <t>бабочка 1</t>
  </si>
  <si>
    <t>07SE-Жв020</t>
  </si>
  <si>
    <t>бабочка 5 маленькая</t>
  </si>
  <si>
    <t>07SE-Жв022</t>
  </si>
  <si>
    <t>бабочка 5 большая</t>
  </si>
  <si>
    <t>07SE-Жв027</t>
  </si>
  <si>
    <t>кот и птички</t>
  </si>
  <si>
    <t>07SE-Жв029</t>
  </si>
  <si>
    <t>кот в ванной</t>
  </si>
  <si>
    <t>07SE-Жв031</t>
  </si>
  <si>
    <t>07SE-Жв032</t>
  </si>
  <si>
    <t>птица на ветке</t>
  </si>
  <si>
    <t>07SE-Жв034</t>
  </si>
  <si>
    <t>птица с хохолком</t>
  </si>
  <si>
    <t>07SE-Жв035</t>
  </si>
  <si>
    <t>стайка птичек на ветке</t>
  </si>
  <si>
    <t>07SE-Лд016</t>
  </si>
  <si>
    <t>беременная девушка в полный рост</t>
  </si>
  <si>
    <t>07SE-Лд017</t>
  </si>
  <si>
    <t xml:space="preserve">беременная девушка </t>
  </si>
  <si>
    <t>07SE-Лд019</t>
  </si>
  <si>
    <t>Леди с бокалом мартини</t>
  </si>
  <si>
    <t>07SE-Лд020</t>
  </si>
  <si>
    <t>Леди</t>
  </si>
  <si>
    <t>07SE-Лд021</t>
  </si>
  <si>
    <t>бизнес леди</t>
  </si>
  <si>
    <t>07SE-Лд022</t>
  </si>
  <si>
    <t>ретро леди</t>
  </si>
  <si>
    <t>07SE-Лд023</t>
  </si>
  <si>
    <t>леди в купальнике</t>
  </si>
  <si>
    <t>07SE-Лд047</t>
  </si>
  <si>
    <t>девочка модница</t>
  </si>
  <si>
    <t>07SE-Лд048</t>
  </si>
  <si>
    <t xml:space="preserve">мальчик модник </t>
  </si>
  <si>
    <t>07SE-Лд066</t>
  </si>
  <si>
    <t>аист с младенцем</t>
  </si>
  <si>
    <t>07SE-Мс001</t>
  </si>
  <si>
    <t>Календарная сетка квадратная</t>
  </si>
  <si>
    <t>07SE-Мс003</t>
  </si>
  <si>
    <t>календарная сетка круглая</t>
  </si>
  <si>
    <t>07SE-Мс004</t>
  </si>
  <si>
    <t>календарь в полукругах</t>
  </si>
  <si>
    <t>07SE-Мс005</t>
  </si>
  <si>
    <t>календарь в круге</t>
  </si>
  <si>
    <t>07SE-Но001</t>
  </si>
  <si>
    <t xml:space="preserve">Любимой бабушке </t>
  </si>
  <si>
    <t>07SE-Но002</t>
  </si>
  <si>
    <t>Любимой мамочке</t>
  </si>
  <si>
    <t>07SE-Но003</t>
  </si>
  <si>
    <t>С днем рождения. Каллиграфия 1</t>
  </si>
  <si>
    <t>07SE-Но004</t>
  </si>
  <si>
    <t>Поздравляю. Каллиграфия 1</t>
  </si>
  <si>
    <t>07SE-Но005</t>
  </si>
  <si>
    <t>Поздравляем. Каллиграфия 1</t>
  </si>
  <si>
    <t>07SE-Но006</t>
  </si>
  <si>
    <t>Для тебя. Каллиграфия</t>
  </si>
  <si>
    <t>07SE-Но007</t>
  </si>
  <si>
    <t>Моему сокровищу. Каллиграфия</t>
  </si>
  <si>
    <t>07SE-Но008</t>
  </si>
  <si>
    <t>Любимому папе. Каллиграфия</t>
  </si>
  <si>
    <t>07SE-Но009</t>
  </si>
  <si>
    <t>Моему рыцарю. Каллиграфия</t>
  </si>
  <si>
    <t>07SE-Но010</t>
  </si>
  <si>
    <t>Дочке. Каллиграфия</t>
  </si>
  <si>
    <t>07SE-Но011</t>
  </si>
  <si>
    <t>Маме. Каллиграфия</t>
  </si>
  <si>
    <t>07SE-Но012</t>
  </si>
  <si>
    <t>Бабушке. Каллиграфия</t>
  </si>
  <si>
    <t>07SE-Но013</t>
  </si>
  <si>
    <t>С днем рождения. Каллиграфия 2</t>
  </si>
  <si>
    <t>07SE-Но014</t>
  </si>
  <si>
    <t>С днем учителя. Каллиграфия</t>
  </si>
  <si>
    <t>07SE-Но015</t>
  </si>
  <si>
    <t>С Юбилеем. Каллиграфия 1</t>
  </si>
  <si>
    <t>07SE-Но016</t>
  </si>
  <si>
    <t>Любимой мамочке. Каллиграфия</t>
  </si>
  <si>
    <t>07SE-Но017</t>
  </si>
  <si>
    <t>С Юбилеем. Каллиграфия 2</t>
  </si>
  <si>
    <t>07SE-Но018</t>
  </si>
  <si>
    <t>приглашение 1</t>
  </si>
  <si>
    <t>с любовью</t>
  </si>
  <si>
    <t>07SE-Но021</t>
  </si>
  <si>
    <t>Приглашение 2</t>
  </si>
  <si>
    <t>07SE-Sm001</t>
  </si>
  <si>
    <t>сердечко контурное</t>
  </si>
  <si>
    <t>07SE-Sm002</t>
  </si>
  <si>
    <t>божья коровка</t>
  </si>
  <si>
    <t>07SE-Sm003</t>
  </si>
  <si>
    <t>бабочка 100</t>
  </si>
  <si>
    <t>07SE-Sm004</t>
  </si>
  <si>
    <t>соска</t>
  </si>
  <si>
    <t>07SE-Sm005</t>
  </si>
  <si>
    <t>звезда 1</t>
  </si>
  <si>
    <t>07SE-Sm006</t>
  </si>
  <si>
    <t>лапка</t>
  </si>
  <si>
    <t>07SE-Sm007</t>
  </si>
  <si>
    <t>сердечко</t>
  </si>
  <si>
    <t>07SE-Sm008</t>
  </si>
  <si>
    <t>снежинка 4</t>
  </si>
  <si>
    <t>07SE-Sm009</t>
  </si>
  <si>
    <t>цветок 1</t>
  </si>
  <si>
    <t>07SE-Sm010</t>
  </si>
  <si>
    <t>листик</t>
  </si>
  <si>
    <t>07SE-Sm011</t>
  </si>
  <si>
    <t>пуговица</t>
  </si>
  <si>
    <t>07SE-Sm012</t>
  </si>
  <si>
    <t>пчелка</t>
  </si>
  <si>
    <t>07SE-Sm013</t>
  </si>
  <si>
    <t>бабочка 22</t>
  </si>
  <si>
    <t>07SE-Sm014</t>
  </si>
  <si>
    <t>07SE-Sm015</t>
  </si>
  <si>
    <t>зубик</t>
  </si>
  <si>
    <t>07SE-Sm016</t>
  </si>
  <si>
    <t>ножки</t>
  </si>
  <si>
    <t>07SE-Sm017</t>
  </si>
  <si>
    <t>ручки</t>
  </si>
  <si>
    <t>07SE-Sm018</t>
  </si>
  <si>
    <t>звезда 2</t>
  </si>
  <si>
    <t>07SE-Sm019</t>
  </si>
  <si>
    <t>звезда 3</t>
  </si>
  <si>
    <t>07SE-Sm021</t>
  </si>
  <si>
    <t>звезда 5</t>
  </si>
  <si>
    <t>07SE-Sm022</t>
  </si>
  <si>
    <t>звезда 6</t>
  </si>
  <si>
    <t>07SE-Sm023</t>
  </si>
  <si>
    <t>звезда 7</t>
  </si>
  <si>
    <t>07SE-Sm024</t>
  </si>
  <si>
    <t>сердечко 2</t>
  </si>
  <si>
    <t>07SE-Sm025</t>
  </si>
  <si>
    <t>сердечко 3</t>
  </si>
  <si>
    <t>07SE-Sm026</t>
  </si>
  <si>
    <t>сердечко 4</t>
  </si>
  <si>
    <t>07SE-Sm027</t>
  </si>
  <si>
    <t>сердечко 5</t>
  </si>
  <si>
    <t>07SE-Sm028</t>
  </si>
  <si>
    <t>сердечко 6</t>
  </si>
  <si>
    <t>07SE-Sm029</t>
  </si>
  <si>
    <t>снежинка 7</t>
  </si>
  <si>
    <t>07SE-Sm030</t>
  </si>
  <si>
    <t>снежинка 8</t>
  </si>
  <si>
    <t>07SE-Sm031</t>
  </si>
  <si>
    <t>цветок 3</t>
  </si>
  <si>
    <t>07SE-Sm032</t>
  </si>
  <si>
    <t>цветок 4</t>
  </si>
  <si>
    <t>07SE-Sm033</t>
  </si>
  <si>
    <t>цветок 6</t>
  </si>
  <si>
    <t>07SE-Sm034</t>
  </si>
  <si>
    <t>цветок 7</t>
  </si>
  <si>
    <t>07SE-Sm035</t>
  </si>
  <si>
    <t>листик 2</t>
  </si>
  <si>
    <t>07SE-Sm036</t>
  </si>
  <si>
    <t>листик 3</t>
  </si>
  <si>
    <t>07SE-Sm037</t>
  </si>
  <si>
    <t>листик 4</t>
  </si>
  <si>
    <t>07SE-Sm038</t>
  </si>
  <si>
    <t>пуговица 2</t>
  </si>
  <si>
    <t>07SE-Sm039</t>
  </si>
  <si>
    <t>пуговица 3</t>
  </si>
  <si>
    <t>07SE-Sm040</t>
  </si>
  <si>
    <t>пуговица 4</t>
  </si>
  <si>
    <t>07SE-Иг024</t>
  </si>
  <si>
    <t>детские рисунки</t>
  </si>
  <si>
    <t>07SE-Мч030</t>
  </si>
  <si>
    <t>самолет</t>
  </si>
  <si>
    <t>07SE-Мч031</t>
  </si>
  <si>
    <t>паровоз и  вагончик</t>
  </si>
  <si>
    <t>07SE-Пт133</t>
  </si>
  <si>
    <t>ветка мал.</t>
  </si>
  <si>
    <t>07SE-Пт134</t>
  </si>
  <si>
    <t>ветка бол.</t>
  </si>
  <si>
    <t>07SE-Пт136</t>
  </si>
  <si>
    <t>кленовый лист</t>
  </si>
  <si>
    <t>07SE-Пт137</t>
  </si>
  <si>
    <t>липа</t>
  </si>
  <si>
    <t>07SE-Пт138</t>
  </si>
  <si>
    <t>ветка с листьями</t>
  </si>
  <si>
    <t>07SE-Пт139</t>
  </si>
  <si>
    <t>длинная ветка</t>
  </si>
  <si>
    <t>07SE-Пт140</t>
  </si>
  <si>
    <t>роза</t>
  </si>
  <si>
    <t>07SE-Пт142</t>
  </si>
  <si>
    <t>нарцисы мал.</t>
  </si>
  <si>
    <t>07SE-Пт143</t>
  </si>
  <si>
    <t>тюльпаны</t>
  </si>
  <si>
    <t>07SE-Пт144</t>
  </si>
  <si>
    <t>тележка с цветами</t>
  </si>
  <si>
    <t>07SE-Пт145</t>
  </si>
  <si>
    <t>букет нарцисов</t>
  </si>
  <si>
    <t>07SE-Пт146</t>
  </si>
  <si>
    <t>куст травы</t>
  </si>
  <si>
    <t>07SE-Пт147</t>
  </si>
  <si>
    <t>голое дерево</t>
  </si>
  <si>
    <t>07SE-Пт148</t>
  </si>
  <si>
    <t>высокое дерево</t>
  </si>
  <si>
    <t>07SE-Пт149</t>
  </si>
  <si>
    <t>ель</t>
  </si>
  <si>
    <t>07SE-Пт150</t>
  </si>
  <si>
    <t>пушистая елка</t>
  </si>
  <si>
    <t>07SE-Пт152</t>
  </si>
  <si>
    <t>берег озера</t>
  </si>
  <si>
    <t>07SE-Пт153</t>
  </si>
  <si>
    <t>ветвистая береза</t>
  </si>
  <si>
    <t>07SE-Пт155</t>
  </si>
  <si>
    <t>береза 2</t>
  </si>
  <si>
    <t>07SE-Пт156</t>
  </si>
  <si>
    <t>березовая роща</t>
  </si>
  <si>
    <t>07SE-Пт157</t>
  </si>
  <si>
    <t>холмы</t>
  </si>
  <si>
    <t>07SE-Пт158</t>
  </si>
  <si>
    <t>степь</t>
  </si>
  <si>
    <t>07SE-Пт159</t>
  </si>
  <si>
    <t>деревянный дом</t>
  </si>
  <si>
    <t>07SE-Пт160</t>
  </si>
  <si>
    <t>каменистость</t>
  </si>
  <si>
    <t>07SE-Пт162</t>
  </si>
  <si>
    <t>кучевые облака</t>
  </si>
  <si>
    <t>07SE-Пт163</t>
  </si>
  <si>
    <t>гряды облаков</t>
  </si>
  <si>
    <t>07SE-Пт164</t>
  </si>
  <si>
    <t>полет чаек</t>
  </si>
  <si>
    <t>07SE-Sm041</t>
  </si>
  <si>
    <t>07SE-Sm042</t>
  </si>
  <si>
    <t>цветок 10</t>
  </si>
  <si>
    <t>07SE-Sm043</t>
  </si>
  <si>
    <t>цветок 12</t>
  </si>
  <si>
    <t>07SE-Сп001</t>
  </si>
  <si>
    <t>07SE-Сп003</t>
  </si>
  <si>
    <t>шестеренки бол</t>
  </si>
  <si>
    <t>07SE-Сп004</t>
  </si>
  <si>
    <t>шестеренки мал</t>
  </si>
  <si>
    <t>07SE-Сп007</t>
  </si>
  <si>
    <t>07SE-Сп008</t>
  </si>
  <si>
    <t>жук</t>
  </si>
  <si>
    <t>07SE-Сп009</t>
  </si>
  <si>
    <t>07SE-Сп010</t>
  </si>
  <si>
    <t>посмотри как я вырос</t>
  </si>
  <si>
    <t>07SE-Сп011</t>
  </si>
  <si>
    <t>07SE-Сп012</t>
  </si>
  <si>
    <t>люблю тебя навсегда</t>
  </si>
  <si>
    <t>07SE-Сп013</t>
  </si>
  <si>
    <t>живи в данный момент</t>
  </si>
  <si>
    <t>07SE-Сп014</t>
  </si>
  <si>
    <t>поцелуй для тебя</t>
  </si>
  <si>
    <t>07SE-Сп015</t>
  </si>
  <si>
    <t>сделай жизнь приключением</t>
  </si>
  <si>
    <t>07SE-Сп016</t>
  </si>
  <si>
    <t>ты можешь это сделать</t>
  </si>
  <si>
    <t>07SE-Сп017</t>
  </si>
  <si>
    <t>смелей мечтай</t>
  </si>
  <si>
    <t>07SE-Сп018</t>
  </si>
  <si>
    <t>я верю в тебя</t>
  </si>
  <si>
    <t>07SE-Фн001</t>
  </si>
  <si>
    <t>фон 4</t>
  </si>
  <si>
    <t>07SE-Фн002</t>
  </si>
  <si>
    <t>фон 5</t>
  </si>
  <si>
    <t>07SE-Фн003</t>
  </si>
  <si>
    <t>бордюр сердечки</t>
  </si>
  <si>
    <t>07SE-Фн006</t>
  </si>
  <si>
    <t>бордюр звезды бол.</t>
  </si>
  <si>
    <t>07SE-Фн008</t>
  </si>
  <si>
    <t>фон - завитки снежинки</t>
  </si>
  <si>
    <t>07SE-Фн009</t>
  </si>
  <si>
    <t>фон - английские надписи</t>
  </si>
  <si>
    <t>07SE-Фн010</t>
  </si>
  <si>
    <t>фон - кирпичная стена</t>
  </si>
  <si>
    <t>07SE-Фн011</t>
  </si>
  <si>
    <t>фон - завитки и листики</t>
  </si>
  <si>
    <t>07SE-Фн012</t>
  </si>
  <si>
    <t>фон-ноты 1</t>
  </si>
  <si>
    <t>07SE-Фн013</t>
  </si>
  <si>
    <t>фон-ноты 2</t>
  </si>
  <si>
    <t>07SE-Фн014</t>
  </si>
  <si>
    <t>фон-ноты 3</t>
  </si>
  <si>
    <t>07SE-Фн015</t>
  </si>
  <si>
    <t>фон - русские надписи</t>
  </si>
  <si>
    <t>07SE-Фн016</t>
  </si>
  <si>
    <t>фон бабочки</t>
  </si>
  <si>
    <t>07SE-Фн017</t>
  </si>
  <si>
    <t>звездное небо</t>
  </si>
  <si>
    <t>07SE-Фн018</t>
  </si>
  <si>
    <t>бордюр звезды 2</t>
  </si>
  <si>
    <t>07SE-Фн019</t>
  </si>
  <si>
    <t>фон - листики и бабочки</t>
  </si>
  <si>
    <t>07SE-Фн020</t>
  </si>
  <si>
    <t>фон - листики и завитки 2</t>
  </si>
  <si>
    <t>07SE-Фн022</t>
  </si>
  <si>
    <t>бордюр - новогодние игрушки</t>
  </si>
  <si>
    <t>07SE-Фн023</t>
  </si>
  <si>
    <t>фон - цветки и завитки</t>
  </si>
  <si>
    <t>07SE-Фн024</t>
  </si>
  <si>
    <t>бордюр подарки</t>
  </si>
  <si>
    <t>07SE-Фн025</t>
  </si>
  <si>
    <t>фон - цветки и точечки</t>
  </si>
  <si>
    <t>07SE-Фн027</t>
  </si>
  <si>
    <t>фон-детские рисунки</t>
  </si>
  <si>
    <t>07SE-Фн028</t>
  </si>
  <si>
    <t>фон-цифры</t>
  </si>
  <si>
    <t>07SE-Фн029</t>
  </si>
  <si>
    <t>фон-круги</t>
  </si>
  <si>
    <t>07SE-Фн030</t>
  </si>
  <si>
    <t>фон - цветы и надписи</t>
  </si>
  <si>
    <t>07SE-Фн031</t>
  </si>
  <si>
    <t>фрагмент 1</t>
  </si>
  <si>
    <t>07SE-Фн032</t>
  </si>
  <si>
    <t>фрагмент 2</t>
  </si>
  <si>
    <t>07SE-Фн033</t>
  </si>
  <si>
    <t>фрагмент 3</t>
  </si>
  <si>
    <t>07SE-Фн034</t>
  </si>
  <si>
    <t>фрагмент 4</t>
  </si>
  <si>
    <t>07SE-Фн035</t>
  </si>
  <si>
    <t>07SE-Фн036</t>
  </si>
  <si>
    <t>07SE-Фн037</t>
  </si>
  <si>
    <t>набор клякс</t>
  </si>
  <si>
    <t>07SE-Фн038</t>
  </si>
  <si>
    <t>07SE-Фн039</t>
  </si>
  <si>
    <t>07SE-Фн040</t>
  </si>
  <si>
    <t>полет птиц</t>
  </si>
  <si>
    <t>07SE-Фн041</t>
  </si>
  <si>
    <t>07SE-Фн042</t>
  </si>
  <si>
    <t>фрагмент 5</t>
  </si>
  <si>
    <t>07SE-Св003</t>
  </si>
  <si>
    <t>сердце с завитками мал.</t>
  </si>
  <si>
    <t>07SE-Св004</t>
  </si>
  <si>
    <t>сердце с завитками сред.</t>
  </si>
  <si>
    <t>07SE-Св005</t>
  </si>
  <si>
    <t>сердце с завитками бол.</t>
  </si>
  <si>
    <t>07SE-Св006</t>
  </si>
  <si>
    <t>сердце с рисунком бол.</t>
  </si>
  <si>
    <t>07SE-Св007</t>
  </si>
  <si>
    <t>сердце с рисунком мал.</t>
  </si>
  <si>
    <t>07SE-Св008</t>
  </si>
  <si>
    <t>сердечко в точечку мал.</t>
  </si>
  <si>
    <t>07SE-Св009</t>
  </si>
  <si>
    <t>сердечко в точечку сред.</t>
  </si>
  <si>
    <t>07SE-Св010</t>
  </si>
  <si>
    <t>сердечко в точечку бол.</t>
  </si>
  <si>
    <t>07SE-Св011</t>
  </si>
  <si>
    <t>бокалы 1 мал.</t>
  </si>
  <si>
    <t>07SE-Св013</t>
  </si>
  <si>
    <t>торт со свечой и цветами мал.</t>
  </si>
  <si>
    <t>07SE-Св015</t>
  </si>
  <si>
    <t>торт со свечой и цветами бол.</t>
  </si>
  <si>
    <t>07SE-Св016</t>
  </si>
  <si>
    <t>коты в обнимку</t>
  </si>
  <si>
    <t>07SE-Св018</t>
  </si>
  <si>
    <t>совет да любовь 2</t>
  </si>
  <si>
    <t>07SE-Св023</t>
  </si>
  <si>
    <t>свадебные бокалы 2 сред.</t>
  </si>
  <si>
    <t>07SE-Св025</t>
  </si>
  <si>
    <t>бокалы 3 мал.</t>
  </si>
  <si>
    <t>07SE-Св027</t>
  </si>
  <si>
    <t>бокалы 3 бол.</t>
  </si>
  <si>
    <t>07SE-Св028</t>
  </si>
  <si>
    <t>свадебный витраж невеста</t>
  </si>
  <si>
    <t>07SE-Св029</t>
  </si>
  <si>
    <t>пара - жених и сидящая невеста</t>
  </si>
  <si>
    <t>07SE-Св030</t>
  </si>
  <si>
    <t>пара - жених и невеста</t>
  </si>
  <si>
    <t>07SE-Св032</t>
  </si>
  <si>
    <t>свадебный витраж жених</t>
  </si>
  <si>
    <t>07SE-Св034</t>
  </si>
  <si>
    <t>свадебные кольца 2</t>
  </si>
  <si>
    <t>07SE-Св035</t>
  </si>
  <si>
    <t>ангел  с луком 1 бол.</t>
  </si>
  <si>
    <t>07SE-Св036</t>
  </si>
  <si>
    <t>ангел  с луком 1 мал.</t>
  </si>
  <si>
    <t>07SE-Св037</t>
  </si>
  <si>
    <t>ангел 2 мал.</t>
  </si>
  <si>
    <t>07SE-Св038</t>
  </si>
  <si>
    <t>ангел 2 бол.</t>
  </si>
  <si>
    <t>07SE-Св039</t>
  </si>
  <si>
    <t>ангел стреляющий 3 мал.</t>
  </si>
  <si>
    <t>07SE-Св041</t>
  </si>
  <si>
    <t>люблю тебя</t>
  </si>
  <si>
    <t>07SE-Св042</t>
  </si>
  <si>
    <t>первый танец</t>
  </si>
  <si>
    <t>07SE-Св043</t>
  </si>
  <si>
    <t>обмен кольцами</t>
  </si>
  <si>
    <t>07SE-Св048</t>
  </si>
  <si>
    <t>с днем свадьбы</t>
  </si>
  <si>
    <t>07SE-Св049</t>
  </si>
  <si>
    <t>с днем свадьбы 2</t>
  </si>
  <si>
    <t>07SE-Св052</t>
  </si>
  <si>
    <t>туфелька</t>
  </si>
  <si>
    <t>07SE-Св053</t>
  </si>
  <si>
    <t>туфелька2</t>
  </si>
  <si>
    <t>07SE-Св054</t>
  </si>
  <si>
    <t>туфелька3</t>
  </si>
  <si>
    <t>07SE-Св055</t>
  </si>
  <si>
    <t>я тебя люблю</t>
  </si>
  <si>
    <t>07SE-Св057</t>
  </si>
  <si>
    <t>книга пожеланий</t>
  </si>
  <si>
    <t>07SE-Св058</t>
  </si>
  <si>
    <t>розы мал.</t>
  </si>
  <si>
    <t>07SE-Св059</t>
  </si>
  <si>
    <t>розы бол.</t>
  </si>
  <si>
    <t>07SE-Св062</t>
  </si>
  <si>
    <t>свадебные кольца</t>
  </si>
  <si>
    <t>07SE-Св063</t>
  </si>
  <si>
    <t>история любви</t>
  </si>
  <si>
    <t>07SE-Св065</t>
  </si>
  <si>
    <t>07SE-Св066</t>
  </si>
  <si>
    <t>амур 1</t>
  </si>
  <si>
    <t>07SE-Св067</t>
  </si>
  <si>
    <t>амур 2</t>
  </si>
  <si>
    <t>07SE-Св068</t>
  </si>
  <si>
    <t>амур 3</t>
  </si>
  <si>
    <t>07SE-Св069</t>
  </si>
  <si>
    <t>амур 4</t>
  </si>
  <si>
    <t>07SE-Св070</t>
  </si>
  <si>
    <t>амур 5</t>
  </si>
  <si>
    <t>07SE-Св076</t>
  </si>
  <si>
    <t>набор свадебных надписей 1</t>
  </si>
  <si>
    <t>07SE-Св077</t>
  </si>
  <si>
    <t>набор свадебных надписей 2</t>
  </si>
  <si>
    <t>07SE-Св078</t>
  </si>
  <si>
    <t>сердце с цветами</t>
  </si>
  <si>
    <t>07SE-Св079</t>
  </si>
  <si>
    <t>фриволите квадрат</t>
  </si>
  <si>
    <t>07SE-Св080</t>
  </si>
  <si>
    <t>фриволите фестоны</t>
  </si>
  <si>
    <t>07SE-Св081</t>
  </si>
  <si>
    <t>фриволите уголок</t>
  </si>
  <si>
    <t>07SE-Св082</t>
  </si>
  <si>
    <t>фриволите роза</t>
  </si>
  <si>
    <t>07SE-Св083</t>
  </si>
  <si>
    <t>корзина с розами</t>
  </si>
  <si>
    <t>07SE-Св085</t>
  </si>
  <si>
    <t>кольца с розами</t>
  </si>
  <si>
    <t>07SE-Св086</t>
  </si>
  <si>
    <t>фриволите треугольник</t>
  </si>
  <si>
    <t>07SE-Св087</t>
  </si>
  <si>
    <t>07SE-Св089</t>
  </si>
  <si>
    <t>голуби в цветах</t>
  </si>
  <si>
    <t>07SE-Св090</t>
  </si>
  <si>
    <t>фриволите фрагмент</t>
  </si>
  <si>
    <t>07SE-Св091</t>
  </si>
  <si>
    <t>фриволите цветы</t>
  </si>
  <si>
    <t>07SE-Св092</t>
  </si>
  <si>
    <t>фриволите бордюр</t>
  </si>
  <si>
    <t>07SE-Св093</t>
  </si>
  <si>
    <t>голуби с лентой</t>
  </si>
  <si>
    <t>07SE-Св094</t>
  </si>
  <si>
    <t>лебеди</t>
  </si>
  <si>
    <t>07SE-Св095</t>
  </si>
  <si>
    <t>голуби в венке</t>
  </si>
  <si>
    <t>07SE-Св096</t>
  </si>
  <si>
    <t>лебеди мал.</t>
  </si>
  <si>
    <t>07SE-Св097</t>
  </si>
  <si>
    <t>голуби на ветке</t>
  </si>
  <si>
    <t>07SE-Св098</t>
  </si>
  <si>
    <t>голуби на цветущей ветке</t>
  </si>
  <si>
    <t>07SE-Св099</t>
  </si>
  <si>
    <t>корзина с цветами</t>
  </si>
  <si>
    <t>07SE-Св100</t>
  </si>
  <si>
    <t>букет роз</t>
  </si>
  <si>
    <t>07SE-Св101</t>
  </si>
  <si>
    <t>свадебный журналинг</t>
  </si>
  <si>
    <t>07SE-Св102</t>
  </si>
  <si>
    <t>Приглашение на свадьбу. Каллиграфия</t>
  </si>
  <si>
    <t>07SE-Св103</t>
  </si>
  <si>
    <t>С золотой свадьбой</t>
  </si>
  <si>
    <t>07SE-Св107</t>
  </si>
  <si>
    <t>совет да любовь 3</t>
  </si>
  <si>
    <t>07SE-Рк005</t>
  </si>
  <si>
    <t>07SE-Рк006</t>
  </si>
  <si>
    <t>почтовый штамп Москва-СССР</t>
  </si>
  <si>
    <t>07SE-Рк007</t>
  </si>
  <si>
    <t>почтовый штамп Великий Устюг</t>
  </si>
  <si>
    <t>07SE-Рк011</t>
  </si>
  <si>
    <t>часы со стрелками 1  мал.</t>
  </si>
  <si>
    <t>07SE-Рк015</t>
  </si>
  <si>
    <t>часы со стрелками 2 сред.</t>
  </si>
  <si>
    <t>07SE-Рк018</t>
  </si>
  <si>
    <t>колокольчики</t>
  </si>
  <si>
    <t>07SE-Рк022</t>
  </si>
  <si>
    <t>кадр пленки</t>
  </si>
  <si>
    <t>07SE-Рк023</t>
  </si>
  <si>
    <t>07SE-Рк025</t>
  </si>
  <si>
    <t>07SE-Рк030</t>
  </si>
  <si>
    <t>часы 3 бол.</t>
  </si>
  <si>
    <t>07SE-Рк031</t>
  </si>
  <si>
    <t>07SE-Рк032</t>
  </si>
  <si>
    <t>марка 2</t>
  </si>
  <si>
    <t>07SE-Рк033</t>
  </si>
  <si>
    <t>07SE-Рк039</t>
  </si>
  <si>
    <t>ботинки</t>
  </si>
  <si>
    <t>07SE-Рк043</t>
  </si>
  <si>
    <t>часы 4 сред.</t>
  </si>
  <si>
    <t>07SE-Рк045</t>
  </si>
  <si>
    <t>почтовые волны</t>
  </si>
  <si>
    <t>07SE-Рк046</t>
  </si>
  <si>
    <t>набор марок с надписями</t>
  </si>
  <si>
    <t>07SE-Рк047</t>
  </si>
  <si>
    <t>стрелка 3</t>
  </si>
  <si>
    <t>07SE-Рк048</t>
  </si>
  <si>
    <t>стрелка 4</t>
  </si>
  <si>
    <t>07SE-Рк050</t>
  </si>
  <si>
    <t>знаки</t>
  </si>
  <si>
    <t>07SE-Рк051</t>
  </si>
  <si>
    <t>светофор</t>
  </si>
  <si>
    <t>07SE-Рк052</t>
  </si>
  <si>
    <t xml:space="preserve">забор </t>
  </si>
  <si>
    <t>07SE-Рк053</t>
  </si>
  <si>
    <t>07SE-Рк054</t>
  </si>
  <si>
    <t>скворечник с цветами</t>
  </si>
  <si>
    <t>07SE-Рк055</t>
  </si>
  <si>
    <t>забор 9 бол.</t>
  </si>
  <si>
    <t>07SE-Рк056</t>
  </si>
  <si>
    <t>забор 9 мал.</t>
  </si>
  <si>
    <t>07SE-Рк057</t>
  </si>
  <si>
    <t>клетка 1</t>
  </si>
  <si>
    <t>07SE-Рк058</t>
  </si>
  <si>
    <t>клетка 2</t>
  </si>
  <si>
    <t>07SE-Рк059</t>
  </si>
  <si>
    <t>клетка 3</t>
  </si>
  <si>
    <t>07SE-Рк060</t>
  </si>
  <si>
    <t>фонарь</t>
  </si>
  <si>
    <t>07SE-Рк061</t>
  </si>
  <si>
    <t>фонарный столб</t>
  </si>
  <si>
    <t>07SE-Рк062</t>
  </si>
  <si>
    <t>скрипка и смычок в цветах</t>
  </si>
  <si>
    <t>07SE-Рк063</t>
  </si>
  <si>
    <t>скрипка и смычок</t>
  </si>
  <si>
    <t>07SE-Рк064</t>
  </si>
  <si>
    <t>скрипка</t>
  </si>
  <si>
    <t>07SE-Рк066</t>
  </si>
  <si>
    <t>часы настенные</t>
  </si>
  <si>
    <t>07SE-Рк067</t>
  </si>
  <si>
    <t>часы простые мал.</t>
  </si>
  <si>
    <t>07SE-Рк069</t>
  </si>
  <si>
    <t>часы простые бол.</t>
  </si>
  <si>
    <t>07SE-Рк070</t>
  </si>
  <si>
    <t>часы с римским циферблатом</t>
  </si>
  <si>
    <t>07SE-Рк073</t>
  </si>
  <si>
    <t>часы простые со стрелками</t>
  </si>
  <si>
    <t>07SE-Рк074</t>
  </si>
  <si>
    <t>ряд стрелок</t>
  </si>
  <si>
    <t>07SE-Рд001</t>
  </si>
  <si>
    <t>для рукоделия</t>
  </si>
  <si>
    <t>07SE-Рд002</t>
  </si>
  <si>
    <t>набор швов</t>
  </si>
  <si>
    <t>07SE-Рд003</t>
  </si>
  <si>
    <t>шкатулка с сокровищем</t>
  </si>
  <si>
    <t>07SE-Рд004</t>
  </si>
  <si>
    <t>игольница</t>
  </si>
  <si>
    <t>07SE-Рд005</t>
  </si>
  <si>
    <t>Манекен</t>
  </si>
  <si>
    <t>07SE-Рд006</t>
  </si>
  <si>
    <t>мое рукоделие</t>
  </si>
  <si>
    <t>07SE-Рд007</t>
  </si>
  <si>
    <t>сделано с любовью, катушка</t>
  </si>
  <si>
    <t>07SE-Рд008</t>
  </si>
  <si>
    <t>новинки индустрии</t>
  </si>
  <si>
    <t>07SE-Рд009</t>
  </si>
  <si>
    <t>новые тенденции</t>
  </si>
  <si>
    <t>07SE-Рд010</t>
  </si>
  <si>
    <t>07SE-Рд011</t>
  </si>
  <si>
    <t>фон выкройки</t>
  </si>
  <si>
    <t>07SE-Рд012</t>
  </si>
  <si>
    <t>бабушка вяжет 1</t>
  </si>
  <si>
    <t>07SE-Рд013</t>
  </si>
  <si>
    <t>бабушка вяжет 2</t>
  </si>
  <si>
    <t>07SE-Рд014</t>
  </si>
  <si>
    <t>см-лента 1</t>
  </si>
  <si>
    <t>07SE-Рд015</t>
  </si>
  <si>
    <t>см-лента 2</t>
  </si>
  <si>
    <t>07SE-Рд016</t>
  </si>
  <si>
    <t>модель 1</t>
  </si>
  <si>
    <t>07SE-Рд017</t>
  </si>
  <si>
    <t>модель 2</t>
  </si>
  <si>
    <t>07SE-Рд018</t>
  </si>
  <si>
    <t>модель 3</t>
  </si>
  <si>
    <t>07SE-Рд019</t>
  </si>
  <si>
    <t>вышивка</t>
  </si>
  <si>
    <t>07SE-Рд020</t>
  </si>
  <si>
    <t>вязание</t>
  </si>
  <si>
    <t>07SE-Рд021</t>
  </si>
  <si>
    <t>девочка вышивает</t>
  </si>
  <si>
    <t>07SE-Рд022</t>
  </si>
  <si>
    <t>игольница 2</t>
  </si>
  <si>
    <t>07SE-Рд023</t>
  </si>
  <si>
    <t>шкатулка с вещами 1</t>
  </si>
  <si>
    <t>07SE-Рд024</t>
  </si>
  <si>
    <t>шкатулка с вещами 2</t>
  </si>
  <si>
    <t>07SE-Рд025</t>
  </si>
  <si>
    <t>Манекен 2</t>
  </si>
  <si>
    <t>07SE-Рд026</t>
  </si>
  <si>
    <t>наперсток с иголкой 1</t>
  </si>
  <si>
    <t>07SE-Рд027</t>
  </si>
  <si>
    <t>наперсток с иголкой 2</t>
  </si>
  <si>
    <t>07SE-Рд028</t>
  </si>
  <si>
    <t>07SE-Рд029</t>
  </si>
  <si>
    <t>режущие ножницы</t>
  </si>
  <si>
    <t>07SE-Рд030</t>
  </si>
  <si>
    <t>см-лента 3</t>
  </si>
  <si>
    <t>07SE-Рд031</t>
  </si>
  <si>
    <t>утюг</t>
  </si>
  <si>
    <t>07SE-Рд032</t>
  </si>
  <si>
    <t>07SE-Шк001</t>
  </si>
  <si>
    <t>школьный глобус</t>
  </si>
  <si>
    <t>07SE-Шк002</t>
  </si>
  <si>
    <t>ученица</t>
  </si>
  <si>
    <t>07SE-Шк003</t>
  </si>
  <si>
    <t>девочка за партой</t>
  </si>
  <si>
    <t>07SE-Шк004</t>
  </si>
  <si>
    <t>карандаши</t>
  </si>
  <si>
    <t>07SE-Шк005</t>
  </si>
  <si>
    <t>клякса</t>
  </si>
  <si>
    <t>07SE-Шк006</t>
  </si>
  <si>
    <t>палитра с красками</t>
  </si>
  <si>
    <t>07SE-Шк007</t>
  </si>
  <si>
    <t>линейка</t>
  </si>
  <si>
    <t>07SE-Шк008</t>
  </si>
  <si>
    <t>листок в линеечку</t>
  </si>
  <si>
    <t>07SE-Шк009</t>
  </si>
  <si>
    <t>мальчик с журналом</t>
  </si>
  <si>
    <t>07SE-Шк010</t>
  </si>
  <si>
    <t>ученик</t>
  </si>
  <si>
    <t>07SE-Шк011</t>
  </si>
  <si>
    <t>07SE-Шк012</t>
  </si>
  <si>
    <t>07SE-Шк013</t>
  </si>
  <si>
    <t>портфель</t>
  </si>
  <si>
    <t>07SE-Шк015</t>
  </si>
  <si>
    <t>с днем учителя</t>
  </si>
  <si>
    <t>07SE-Шк016</t>
  </si>
  <si>
    <t>девочка с журналом</t>
  </si>
  <si>
    <t>07SE-Шк017</t>
  </si>
  <si>
    <t>косая линейка</t>
  </si>
  <si>
    <t>07SE-Шк018</t>
  </si>
  <si>
    <t>формулы</t>
  </si>
  <si>
    <t>07SE-Шк019</t>
  </si>
  <si>
    <t>цифры мал. 23мм</t>
  </si>
  <si>
    <t>07SE-Шк020</t>
  </si>
  <si>
    <t>цифры бол. 30мм</t>
  </si>
  <si>
    <t>07SE-Шк021</t>
  </si>
  <si>
    <t>будильник</t>
  </si>
  <si>
    <t>07SE-Шк022</t>
  </si>
  <si>
    <t>07SE-Шк023</t>
  </si>
  <si>
    <t>поздравления учительнице</t>
  </si>
  <si>
    <t>07SE-Шк024</t>
  </si>
  <si>
    <t>поздравления учителям</t>
  </si>
  <si>
    <t>07SE-Вр006</t>
  </si>
  <si>
    <t>овал приглашение</t>
  </si>
  <si>
    <t>07SE-Вр008</t>
  </si>
  <si>
    <t>овал с юбилеем</t>
  </si>
  <si>
    <t>07SE-Вр011</t>
  </si>
  <si>
    <t>квадрат ажур. без ума</t>
  </si>
  <si>
    <t>07SE-Вр012</t>
  </si>
  <si>
    <t>квадрат ажур. всем сердцем я тебя люблю</t>
  </si>
  <si>
    <t>07SE-Вр013</t>
  </si>
  <si>
    <t>квадрат ажур. поздравляем и счастья желаем</t>
  </si>
  <si>
    <t>07SE-Вр014</t>
  </si>
  <si>
    <t>квадрат ажур. пусть НГ  наступает</t>
  </si>
  <si>
    <t>07SE-Вр015</t>
  </si>
  <si>
    <t>квадрат ажур. пусть пушистая чудо снежинка</t>
  </si>
  <si>
    <t>07SE-Вр016</t>
  </si>
  <si>
    <t>квадрат ажур. с новым годом</t>
  </si>
  <si>
    <t>07SE-Вр017</t>
  </si>
  <si>
    <t>квадрат ажур. с пожеланием счастья</t>
  </si>
  <si>
    <t>07SE-Вр018</t>
  </si>
  <si>
    <t>квадрат ажур. самой очаровательной</t>
  </si>
  <si>
    <t>07SE-Вр019</t>
  </si>
  <si>
    <t>квадрат ажур. самой лучшей мамочке</t>
  </si>
  <si>
    <t>07SE-Вр020</t>
  </si>
  <si>
    <t>квадрат ажур. совет да любовь</t>
  </si>
  <si>
    <t>07SE-Вр021</t>
  </si>
  <si>
    <t>квадрат ажур. странички истории о нас</t>
  </si>
  <si>
    <t>07SE-Вр022</t>
  </si>
  <si>
    <t>квадрат ажур. только для тебя</t>
  </si>
  <si>
    <t>07SE-Вр023</t>
  </si>
  <si>
    <t>07SE-Вр048</t>
  </si>
  <si>
    <t>квадрат угл. дышу тобой</t>
  </si>
  <si>
    <t>07SE-Вр049</t>
  </si>
  <si>
    <t>квадрат угл. и лишь 12 раз пробьет</t>
  </si>
  <si>
    <t>07SE-Вр050</t>
  </si>
  <si>
    <t>квадрат угл. исполнения желаний в НГ</t>
  </si>
  <si>
    <t>07SE-Вр051</t>
  </si>
  <si>
    <t>квадрат угл. мое сердце принадлежит тебе</t>
  </si>
  <si>
    <t>07SE-Вр052</t>
  </si>
  <si>
    <t>квадрат угл. моя любовь</t>
  </si>
  <si>
    <t>07SE-Вр053</t>
  </si>
  <si>
    <t>квадрат угл. одна жизнь на двоих</t>
  </si>
  <si>
    <t>07SE-Вр054</t>
  </si>
  <si>
    <t>квадрат угл. пусть новый год</t>
  </si>
  <si>
    <t>07SE-Вр055</t>
  </si>
  <si>
    <t>квадрат угл. с НГ тебя поздравляю</t>
  </si>
  <si>
    <t>07SE-Вр056</t>
  </si>
  <si>
    <t>квадрат угл. самой лучшей паре на свете</t>
  </si>
  <si>
    <t>07SE-Вр057</t>
  </si>
  <si>
    <t>квадрат угл. счастливые мгновения</t>
  </si>
  <si>
    <t>07SE-Вр058</t>
  </si>
  <si>
    <t>квадрат угл. ты делаешь мир красивее</t>
  </si>
  <si>
    <t>07SE-Вр059</t>
  </si>
  <si>
    <t xml:space="preserve">квадрат угл. ты озаряешь </t>
  </si>
  <si>
    <t>07SE-Но023</t>
  </si>
  <si>
    <t>07SE-Но024</t>
  </si>
  <si>
    <t>Приглашение. Каллиграфия 2</t>
  </si>
  <si>
    <t>07SE-Но025</t>
  </si>
  <si>
    <t>Приглашение. Каллиграфия 3</t>
  </si>
  <si>
    <t>07SE-Но026</t>
  </si>
  <si>
    <t>Приглашение. Каллиграфия 1</t>
  </si>
  <si>
    <t>07SE-Но027</t>
  </si>
  <si>
    <t>для тебя</t>
  </si>
  <si>
    <t>07SE-Но028</t>
  </si>
  <si>
    <t>07SE-Нг002</t>
  </si>
  <si>
    <t>новогодняя елка 1</t>
  </si>
  <si>
    <t>07SE-Нг004</t>
  </si>
  <si>
    <t>новогодняя елка 2 мал.</t>
  </si>
  <si>
    <t>07SE-Нг005</t>
  </si>
  <si>
    <t>новогодняя елка 2 сред.</t>
  </si>
  <si>
    <t>07SE-Нг006</t>
  </si>
  <si>
    <t>новогодняя елка 2 бол.</t>
  </si>
  <si>
    <t>07SE-Нг007</t>
  </si>
  <si>
    <t>новогодние часы</t>
  </si>
  <si>
    <t>07SE-Нг008</t>
  </si>
  <si>
    <t>варежки мал.</t>
  </si>
  <si>
    <t>07SE-Нг009</t>
  </si>
  <si>
    <t>варежки бол.</t>
  </si>
  <si>
    <t>07SE-Нг010</t>
  </si>
  <si>
    <t>дед мороз с мешком</t>
  </si>
  <si>
    <t>07SE-Нг011</t>
  </si>
  <si>
    <t>новогодняя елка 3 мал.</t>
  </si>
  <si>
    <t>07SE-Нг013</t>
  </si>
  <si>
    <t>новогодняя елка 3 бол.</t>
  </si>
  <si>
    <t>07SE-Нг014</t>
  </si>
  <si>
    <t>с НГ еловая ветка мал.</t>
  </si>
  <si>
    <t>07SE-Нг015</t>
  </si>
  <si>
    <t>с НГ еловая ветка бол.</t>
  </si>
  <si>
    <t>07SE-Нг016</t>
  </si>
  <si>
    <t>новогодняя елка 4 мал.</t>
  </si>
  <si>
    <t>07SE-Нг018</t>
  </si>
  <si>
    <t>новогодняя елка 4 бол.</t>
  </si>
  <si>
    <t>07SE-Нг020</t>
  </si>
  <si>
    <t>07SE-Нг021</t>
  </si>
  <si>
    <t>фигурный конек</t>
  </si>
  <si>
    <t>07SE-Нг023</t>
  </si>
  <si>
    <t>елочный шар</t>
  </si>
  <si>
    <t>07SE-Нг025</t>
  </si>
  <si>
    <t>07SE-Нг029</t>
  </si>
  <si>
    <t>новогодняя елка 5</t>
  </si>
  <si>
    <t>07SE-Нг031</t>
  </si>
  <si>
    <t>новогодняя елка 6</t>
  </si>
  <si>
    <t>07SE-Нг033</t>
  </si>
  <si>
    <t>новогодняя елка 7 мал.</t>
  </si>
  <si>
    <t>07SE-Нг034</t>
  </si>
  <si>
    <t>новогодняя елка 7 сред.</t>
  </si>
  <si>
    <t>07SE-Нг035</t>
  </si>
  <si>
    <t>новогодняя елка 7 бол.</t>
  </si>
  <si>
    <t>07SE-Нг037</t>
  </si>
  <si>
    <t>07SE-Нг039</t>
  </si>
  <si>
    <t>новогодняя елка9 мал.</t>
  </si>
  <si>
    <t>07SE-Нг040</t>
  </si>
  <si>
    <t>новогодняя елка9 бол.</t>
  </si>
  <si>
    <t>07SE-Нг042</t>
  </si>
  <si>
    <t>новогодняя елка10 сред.</t>
  </si>
  <si>
    <t>07SE-Нг043</t>
  </si>
  <si>
    <t>новогодняя елка10 бол.</t>
  </si>
  <si>
    <t>07SE-Нг047</t>
  </si>
  <si>
    <t>кот и падающий снег</t>
  </si>
  <si>
    <t>07SE-Нг049</t>
  </si>
  <si>
    <t>снежинка 10 мал</t>
  </si>
  <si>
    <t>07SE-Нг050</t>
  </si>
  <si>
    <t>снежинка 10 сред.</t>
  </si>
  <si>
    <t>07SE-Нг051</t>
  </si>
  <si>
    <t>снежинка 10 бол.</t>
  </si>
  <si>
    <t>07SE-Нг052</t>
  </si>
  <si>
    <t>снежинка 11мал</t>
  </si>
  <si>
    <t>07SE-Нг053</t>
  </si>
  <si>
    <t>снежинка 11 сред.</t>
  </si>
  <si>
    <t>07SE-Нг054</t>
  </si>
  <si>
    <t>снежинка 11 бол.</t>
  </si>
  <si>
    <t>07SE-Нг055</t>
  </si>
  <si>
    <t>снежинка 12 мал.</t>
  </si>
  <si>
    <t>07SE-Нг056</t>
  </si>
  <si>
    <t>снежинка 12 сред.</t>
  </si>
  <si>
    <t>07SE-Нг057</t>
  </si>
  <si>
    <t>снежинка 12 бол.</t>
  </si>
  <si>
    <t>07SE-Нг058</t>
  </si>
  <si>
    <t>снежинка 13 мал.</t>
  </si>
  <si>
    <t>07SE-Нг059</t>
  </si>
  <si>
    <t>снежинка 13 сред.</t>
  </si>
  <si>
    <t>07SE-Нг060</t>
  </si>
  <si>
    <t>снежинка 13 бол.</t>
  </si>
  <si>
    <t>07SE-Нг061</t>
  </si>
  <si>
    <t>снежинка 14 мал.</t>
  </si>
  <si>
    <t>07SE-Нг062</t>
  </si>
  <si>
    <t>снежинка 14 сред.</t>
  </si>
  <si>
    <t>07SE-Нг063</t>
  </si>
  <si>
    <t>снежинка 14 бол.</t>
  </si>
  <si>
    <t>07SE-Нг064</t>
  </si>
  <si>
    <t>снежинка 15 мал.</t>
  </si>
  <si>
    <t>07SE-Нг065</t>
  </si>
  <si>
    <t>снежинка 15 сред.</t>
  </si>
  <si>
    <t>07SE-Нг066</t>
  </si>
  <si>
    <t>снежинка 15 бол.</t>
  </si>
  <si>
    <t>07SE-Нг067</t>
  </si>
  <si>
    <t>елочный шар 16</t>
  </si>
  <si>
    <t>07SE-Нг068</t>
  </si>
  <si>
    <t>елочный шар 17</t>
  </si>
  <si>
    <t>07SE-Нг069</t>
  </si>
  <si>
    <t>елочный шар 18</t>
  </si>
  <si>
    <t>07SE-Нг070</t>
  </si>
  <si>
    <t>елочный шар 21</t>
  </si>
  <si>
    <t>07SE-Нг071</t>
  </si>
  <si>
    <t>снежинка 22 мал.</t>
  </si>
  <si>
    <t>07SE-Нг072</t>
  </si>
  <si>
    <t>снежинка 22 сред.</t>
  </si>
  <si>
    <t>07SE-Нг073</t>
  </si>
  <si>
    <t>снежинка 22 бол.</t>
  </si>
  <si>
    <t>07SE-Нг074</t>
  </si>
  <si>
    <t>снежинка 23 мал.</t>
  </si>
  <si>
    <t>07SE-Нг075</t>
  </si>
  <si>
    <t>снежинка 23 сред.</t>
  </si>
  <si>
    <t>07SE-Нг076</t>
  </si>
  <si>
    <t>снежинка 23 бол.</t>
  </si>
  <si>
    <t>07SE-Нг077</t>
  </si>
  <si>
    <t>07SE-Нг078</t>
  </si>
  <si>
    <t>снежинка 25 мал.</t>
  </si>
  <si>
    <t>07SE-Нг079</t>
  </si>
  <si>
    <t>снежинка 25 сред.</t>
  </si>
  <si>
    <t>07SE-Нг080</t>
  </si>
  <si>
    <t>снежинка 25 бол.</t>
  </si>
  <si>
    <t>07SE-Нг081</t>
  </si>
  <si>
    <t>новогодняя елка 27</t>
  </si>
  <si>
    <t>07SE-Нг082</t>
  </si>
  <si>
    <t>С говым годом! 28</t>
  </si>
  <si>
    <t>07SE-Нг083</t>
  </si>
  <si>
    <t>новогодняя елка 29</t>
  </si>
  <si>
    <t>07SE-Нг084</t>
  </si>
  <si>
    <t>07SE-Нг085</t>
  </si>
  <si>
    <t>новогодняя елка 32</t>
  </si>
  <si>
    <t>07SE-Нг086</t>
  </si>
  <si>
    <t>снежинка 33 мал.</t>
  </si>
  <si>
    <t>07SE-Нг087</t>
  </si>
  <si>
    <t>снежинка 33 сред.</t>
  </si>
  <si>
    <t>07SE-Нг088</t>
  </si>
  <si>
    <t>снежинка 34 мал.</t>
  </si>
  <si>
    <t>07SE-Нг089</t>
  </si>
  <si>
    <t>снежинка 34 сред.</t>
  </si>
  <si>
    <t>07SE-Нг090</t>
  </si>
  <si>
    <t>зимний пейзаж</t>
  </si>
  <si>
    <t>07SE-Нг091</t>
  </si>
  <si>
    <t>снеговик со скворечником</t>
  </si>
  <si>
    <t>07SE-Нг092</t>
  </si>
  <si>
    <t>снегурочка</t>
  </si>
  <si>
    <t>07SE-Нг093</t>
  </si>
  <si>
    <t>Дед мороз с подарками</t>
  </si>
  <si>
    <t>07SE-Нг094</t>
  </si>
  <si>
    <t>снеговик с фонариком</t>
  </si>
  <si>
    <t>07SE-Нг095</t>
  </si>
  <si>
    <t>Дед Мороз и подарок</t>
  </si>
  <si>
    <t>07SE-Нг096</t>
  </si>
  <si>
    <t>новогодний дракон</t>
  </si>
  <si>
    <t>07SE-Нг097</t>
  </si>
  <si>
    <t>снеговик на коньках</t>
  </si>
  <si>
    <t>07SE-Нг098</t>
  </si>
  <si>
    <t>снеговик на лыжах</t>
  </si>
  <si>
    <t>07SE-Нг099</t>
  </si>
  <si>
    <t>С новым Годом! 44</t>
  </si>
  <si>
    <t>07SE-Нг100</t>
  </si>
  <si>
    <t>07SE-Нг101</t>
  </si>
  <si>
    <t>07SE-Нг102</t>
  </si>
  <si>
    <t>новогодняя ночь</t>
  </si>
  <si>
    <t>07SE-Нг103</t>
  </si>
  <si>
    <t>новогодняя ночь 2</t>
  </si>
  <si>
    <t>07SE-Нг104</t>
  </si>
  <si>
    <t>07SE-Нг105</t>
  </si>
  <si>
    <t>снеговик с подарком</t>
  </si>
  <si>
    <t>07SE-Нг106</t>
  </si>
  <si>
    <t>снеговик с фонарем</t>
  </si>
  <si>
    <t>07SE-Нг107</t>
  </si>
  <si>
    <t>желаю удачи в НГ</t>
  </si>
  <si>
    <t>07SE-Нг108</t>
  </si>
  <si>
    <t>волшебный момент</t>
  </si>
  <si>
    <t>07SE-Нг109</t>
  </si>
  <si>
    <t>хочу на рождество</t>
  </si>
  <si>
    <t>07SE-Нг111</t>
  </si>
  <si>
    <t>загадай желание</t>
  </si>
  <si>
    <t>07SE-Нг112</t>
  </si>
  <si>
    <t>зима</t>
  </si>
  <si>
    <t>07SE-Нг113</t>
  </si>
  <si>
    <t>добавь жизнь</t>
  </si>
  <si>
    <t>07SE-Нг114</t>
  </si>
  <si>
    <t>31 декабря</t>
  </si>
  <si>
    <t>07SE-Нг115</t>
  </si>
  <si>
    <t>первый снег</t>
  </si>
  <si>
    <t>07SE-Нг117</t>
  </si>
  <si>
    <t>змея с подарками</t>
  </si>
  <si>
    <t>07SE-Нг118</t>
  </si>
  <si>
    <t>С НГ каллиграфия 1</t>
  </si>
  <si>
    <t>07SE-Нг119</t>
  </si>
  <si>
    <t>С НГ каллиграфия 2</t>
  </si>
  <si>
    <t>07SE-Нг120</t>
  </si>
  <si>
    <t>С рождеством. Каллиграфия</t>
  </si>
  <si>
    <t>07SE-Нг121</t>
  </si>
  <si>
    <t>восьмерка 1</t>
  </si>
  <si>
    <t>корзинка с подснежниками</t>
  </si>
  <si>
    <t>восьмерка 2</t>
  </si>
  <si>
    <t>восьмерка 3</t>
  </si>
  <si>
    <t>с 8 марта 1</t>
  </si>
  <si>
    <t>с 8 марта 2</t>
  </si>
  <si>
    <t>с 8 марта 3</t>
  </si>
  <si>
    <t>07SE-8Мар-10</t>
  </si>
  <si>
    <t>с 8 марта каллиграфия 1</t>
  </si>
  <si>
    <t>07SE-Фв001</t>
  </si>
  <si>
    <t>кот с сердцем</t>
  </si>
  <si>
    <t>07SE-Фв003</t>
  </si>
  <si>
    <t>влюбленные птицы</t>
  </si>
  <si>
    <t>07SE-Фв005</t>
  </si>
  <si>
    <t>Влюбленный червячок 1</t>
  </si>
  <si>
    <t>07SE-Фв006</t>
  </si>
  <si>
    <t>Влюбленный червячок 2</t>
  </si>
  <si>
    <t>07SE-Фв007</t>
  </si>
  <si>
    <t>Влюбленный червячок 3</t>
  </si>
  <si>
    <t>07SE-Фв008</t>
  </si>
  <si>
    <t>Влюбленный червячок 4</t>
  </si>
  <si>
    <t>07SE-Фв009</t>
  </si>
  <si>
    <t>Влюбленный червячок 5</t>
  </si>
  <si>
    <t>07SE-Фв010</t>
  </si>
  <si>
    <t>Влюбленный червячок 6</t>
  </si>
  <si>
    <t>07SE-Фв011</t>
  </si>
  <si>
    <t>сердце из роз бол.</t>
  </si>
  <si>
    <t>07SE-Фв012</t>
  </si>
  <si>
    <t>сердце из роз мал.</t>
  </si>
  <si>
    <t>07SE-Фв013</t>
  </si>
  <si>
    <t>тортик в виде сердца</t>
  </si>
  <si>
    <t>07SE-Фв016</t>
  </si>
  <si>
    <t>губки</t>
  </si>
  <si>
    <t>07SE-Фв018</t>
  </si>
  <si>
    <t>сердце из ромашек</t>
  </si>
  <si>
    <t>07SE-Фв020</t>
  </si>
  <si>
    <t>голуби с сердцем</t>
  </si>
  <si>
    <t>07SE-Фв022</t>
  </si>
  <si>
    <t>роза в виде сердца</t>
  </si>
  <si>
    <t>07SE-Фв023</t>
  </si>
  <si>
    <t>сердечко с любовью</t>
  </si>
  <si>
    <t>07SE-Кк005</t>
  </si>
  <si>
    <t>повариха</t>
  </si>
  <si>
    <t>07SE-Кк007</t>
  </si>
  <si>
    <t>мои любимые рецепты</t>
  </si>
  <si>
    <t>07SE-Кк008</t>
  </si>
  <si>
    <t>кулинарная книга</t>
  </si>
  <si>
    <t>07SE-Кк013</t>
  </si>
  <si>
    <t>самовар</t>
  </si>
  <si>
    <t>07SE-Кк014</t>
  </si>
  <si>
    <t>приятного аппетита</t>
  </si>
  <si>
    <t>07SE-Кк015</t>
  </si>
  <si>
    <t>самые оригинальные рецепты</t>
  </si>
  <si>
    <t>07SE-Кк016</t>
  </si>
  <si>
    <t>100% эксклюзив</t>
  </si>
  <si>
    <t>07SE-Кк017</t>
  </si>
  <si>
    <t>первые блюда</t>
  </si>
  <si>
    <t>07SE-Кк018</t>
  </si>
  <si>
    <t>вторые блюда</t>
  </si>
  <si>
    <t>07SE-Кк019</t>
  </si>
  <si>
    <t>выпечка</t>
  </si>
  <si>
    <t>07SE-Кк020</t>
  </si>
  <si>
    <t>напитки</t>
  </si>
  <si>
    <t>07SE-Кк021</t>
  </si>
  <si>
    <t>кулинарная рамка</t>
  </si>
  <si>
    <t>07SE-Кк022</t>
  </si>
  <si>
    <t>чайник мал.</t>
  </si>
  <si>
    <t>07SE-Кк023</t>
  </si>
  <si>
    <t>чайник бол.</t>
  </si>
  <si>
    <t>07SE-Кк025</t>
  </si>
  <si>
    <t>ложка и вилка</t>
  </si>
  <si>
    <t>07SE-Кк026</t>
  </si>
  <si>
    <t>чашка мал.</t>
  </si>
  <si>
    <t>07SE-Кк027</t>
  </si>
  <si>
    <t>чашка бол.</t>
  </si>
  <si>
    <t>07SE-Кк029</t>
  </si>
  <si>
    <t>варенье рисованное</t>
  </si>
  <si>
    <t>07SE-Кк031</t>
  </si>
  <si>
    <t>вино рисованное</t>
  </si>
  <si>
    <t>07SE-Кк032</t>
  </si>
  <si>
    <t>кофе 1</t>
  </si>
  <si>
    <t>07SE-Кк033</t>
  </si>
  <si>
    <t>кофе 2</t>
  </si>
  <si>
    <t>07SE-Кк034</t>
  </si>
  <si>
    <t>кофе 3</t>
  </si>
  <si>
    <t>07SE-Кк035</t>
  </si>
  <si>
    <t>бокал пива</t>
  </si>
  <si>
    <t>07SE-Кк037</t>
  </si>
  <si>
    <t>пицца рисованная</t>
  </si>
  <si>
    <t>07SE-Кк038</t>
  </si>
  <si>
    <t>ложка и вилка рисованная</t>
  </si>
  <si>
    <t>07SE-Кк039</t>
  </si>
  <si>
    <t>ложка вилка нож</t>
  </si>
  <si>
    <t>07SE-Кк040</t>
  </si>
  <si>
    <t>самовар 1</t>
  </si>
  <si>
    <t>07SE-Кк041</t>
  </si>
  <si>
    <t>самовар 2</t>
  </si>
  <si>
    <t>07SE-Кк042</t>
  </si>
  <si>
    <t>специи</t>
  </si>
  <si>
    <t>07SE-Кк045</t>
  </si>
  <si>
    <t>горячее</t>
  </si>
  <si>
    <t>07SE-Кк046</t>
  </si>
  <si>
    <t>шампанское с бокалом</t>
  </si>
  <si>
    <t>07SE-Кк047</t>
  </si>
  <si>
    <t>кастрюля с поварешкой</t>
  </si>
  <si>
    <t>07SE-Кк049</t>
  </si>
  <si>
    <t>кастрюля 2</t>
  </si>
  <si>
    <t>07SE-Кк050</t>
  </si>
  <si>
    <t>супница</t>
  </si>
  <si>
    <t>07SE-Кк051</t>
  </si>
  <si>
    <t>торт 1</t>
  </si>
  <si>
    <t>07SE-Кк052</t>
  </si>
  <si>
    <t>торт 2</t>
  </si>
  <si>
    <t>07SE-Кк054</t>
  </si>
  <si>
    <t xml:space="preserve">ваза с фруктами  </t>
  </si>
  <si>
    <t>07SE-Кк058</t>
  </si>
  <si>
    <t>мои любимые рецепты 2</t>
  </si>
  <si>
    <t>07SE-Кк059</t>
  </si>
  <si>
    <t>любимые рецепты</t>
  </si>
  <si>
    <t>07SE-Кк060</t>
  </si>
  <si>
    <t>семейные рецепты</t>
  </si>
  <si>
    <t>07SE-Кк063</t>
  </si>
  <si>
    <t>кулинарная книга 2</t>
  </si>
  <si>
    <t>07SE-Кк064</t>
  </si>
  <si>
    <t>набор кулинарных надписей</t>
  </si>
  <si>
    <t>07SE-Кк065</t>
  </si>
  <si>
    <t>повар</t>
  </si>
  <si>
    <t>07SE-Кк066</t>
  </si>
  <si>
    <t>повар 2</t>
  </si>
  <si>
    <t>07SE-Кк067</t>
  </si>
  <si>
    <t>повариха 2</t>
  </si>
  <si>
    <t>школьные надписи (набор)</t>
  </si>
  <si>
    <t>школьные годы</t>
  </si>
  <si>
    <t>первоклассница</t>
  </si>
  <si>
    <t>учительница первая моя</t>
  </si>
  <si>
    <t>школьный альбом</t>
  </si>
  <si>
    <t>мои одноклассники</t>
  </si>
  <si>
    <t>выпускной</t>
  </si>
  <si>
    <t>07SE-Шк022/10</t>
  </si>
  <si>
    <t>наш класс</t>
  </si>
  <si>
    <t>07SE-Шк022/11</t>
  </si>
  <si>
    <t>07SE-Шк022/12</t>
  </si>
  <si>
    <t>последний звонок</t>
  </si>
  <si>
    <t>07SE-Шк022/13</t>
  </si>
  <si>
    <t>клеточки и клякса</t>
  </si>
  <si>
    <t>мужская улыбка</t>
  </si>
  <si>
    <t>кроссворд</t>
  </si>
  <si>
    <t>классный руководитель</t>
  </si>
  <si>
    <t>07Пр111</t>
  </si>
  <si>
    <t xml:space="preserve">одуванчик </t>
  </si>
  <si>
    <t>07ПтМоск07</t>
  </si>
  <si>
    <t>университет (мал.)</t>
  </si>
  <si>
    <t>07ПтМоск08</t>
  </si>
  <si>
    <t>храм (мал.)</t>
  </si>
  <si>
    <t>07ПтМоск09</t>
  </si>
  <si>
    <t>кремль (мал.)</t>
  </si>
  <si>
    <t>07Нт284</t>
  </si>
  <si>
    <t>домашние грибочки</t>
  </si>
  <si>
    <t>07Нт285</t>
  </si>
  <si>
    <t>домашняя капустка</t>
  </si>
  <si>
    <t>07Нт286</t>
  </si>
  <si>
    <t>домашние соленья</t>
  </si>
  <si>
    <t>07Нт287</t>
  </si>
  <si>
    <t>домашнее вареньице</t>
  </si>
  <si>
    <t>07Нт288</t>
  </si>
  <si>
    <t>букет невесты  (портфолио)</t>
  </si>
  <si>
    <t>07Нт289</t>
  </si>
  <si>
    <t>всегда в делах (мужской клуб)</t>
  </si>
  <si>
    <t>07Нт290</t>
  </si>
  <si>
    <t>на все руки мастер (мужской клуб)</t>
  </si>
  <si>
    <t>07Нт291</t>
  </si>
  <si>
    <t>точно в цель (мужской клуб)</t>
  </si>
  <si>
    <t>07Нт292</t>
  </si>
  <si>
    <t>мужской клуб (мужской клуб)</t>
  </si>
  <si>
    <t>07Нт293</t>
  </si>
  <si>
    <t>пришел, увидел, поймал (мужской клуб)</t>
  </si>
  <si>
    <t>07Нт294</t>
  </si>
  <si>
    <t>жажда открытий (мужской клуб)</t>
  </si>
  <si>
    <t>07Нт295</t>
  </si>
  <si>
    <t>возвышенная натура (женский клуб)</t>
  </si>
  <si>
    <t>07Нт296</t>
  </si>
  <si>
    <t>роковая красотка (женский клуб)</t>
  </si>
  <si>
    <t>07Нт297</t>
  </si>
  <si>
    <t>женская душа (женские штучки)</t>
  </si>
  <si>
    <t>07Нт298</t>
  </si>
  <si>
    <t>рожденная блистать (женские штучки)</t>
  </si>
  <si>
    <t>07Нт299</t>
  </si>
  <si>
    <t>женские штучки (женские штучки)</t>
  </si>
  <si>
    <t>07Нт300</t>
  </si>
  <si>
    <t>шик гламур (женские штучки)</t>
  </si>
  <si>
    <t>07Нт301</t>
  </si>
  <si>
    <t>энергия жизни</t>
  </si>
  <si>
    <t>07Нт302</t>
  </si>
  <si>
    <t>прекрасна жизнь</t>
  </si>
  <si>
    <t>07Нт303</t>
  </si>
  <si>
    <t>творческая личность (женский клуб)</t>
  </si>
  <si>
    <t>07Нт304</t>
  </si>
  <si>
    <t>деловая леди (женский клуб)</t>
  </si>
  <si>
    <t>07Нт305</t>
  </si>
  <si>
    <t>стильная штучка (женский клуб)</t>
  </si>
  <si>
    <t>07Нт306</t>
  </si>
  <si>
    <t>кухонная богиня (женский клуб)</t>
  </si>
  <si>
    <t>07Нт307</t>
  </si>
  <si>
    <t>07Нт308</t>
  </si>
  <si>
    <t>07Нт309</t>
  </si>
  <si>
    <t>07Нт310</t>
  </si>
  <si>
    <t>07Нт311</t>
  </si>
  <si>
    <t>07Нт312</t>
  </si>
  <si>
    <t>07Нт313</t>
  </si>
  <si>
    <t>07Нт314</t>
  </si>
  <si>
    <t>07Нт315</t>
  </si>
  <si>
    <t>07Нт316</t>
  </si>
  <si>
    <t>07Нт317</t>
  </si>
  <si>
    <t>07Нт318</t>
  </si>
  <si>
    <t>07Нт319</t>
  </si>
  <si>
    <t>07Нт320</t>
  </si>
  <si>
    <t>07Нт321</t>
  </si>
  <si>
    <t>07Нт322</t>
  </si>
  <si>
    <t>07Нт323</t>
  </si>
  <si>
    <t>07Нт324</t>
  </si>
  <si>
    <t>07Нт325</t>
  </si>
  <si>
    <t>07Нт326</t>
  </si>
  <si>
    <t>07Нт327</t>
  </si>
  <si>
    <t>07Нт328</t>
  </si>
  <si>
    <t>07Нт329</t>
  </si>
  <si>
    <t>07Нт330</t>
  </si>
  <si>
    <t>07Нт331</t>
  </si>
  <si>
    <t>07Нт332</t>
  </si>
  <si>
    <t>07Нт333</t>
  </si>
  <si>
    <t>07Нт334</t>
  </si>
  <si>
    <t>бордюр жажда открытий (мужской клуб)</t>
  </si>
  <si>
    <t>бордюр  увидел, поймал (мужской клуб)</t>
  </si>
  <si>
    <t>бордюр всегда в делах (мужской клуб)</t>
  </si>
  <si>
    <t>родина Деда Мороза</t>
  </si>
  <si>
    <t>07Пч085</t>
  </si>
  <si>
    <t>Северный полюс</t>
  </si>
  <si>
    <t>07Пч086</t>
  </si>
  <si>
    <t>полярный экспресс</t>
  </si>
  <si>
    <t>07Фн074</t>
  </si>
  <si>
    <t>мелкие соты</t>
  </si>
  <si>
    <t>07Фн075</t>
  </si>
  <si>
    <t>соты с пчелкой</t>
  </si>
  <si>
    <t>07Фн076</t>
  </si>
  <si>
    <t>шеврон контурный</t>
  </si>
  <si>
    <t>07Фн077</t>
  </si>
  <si>
    <t>шеврон с заливкой</t>
  </si>
  <si>
    <t>07Фн078</t>
  </si>
  <si>
    <t>ткань шеврон</t>
  </si>
  <si>
    <t>07Фн080</t>
  </si>
  <si>
    <t>шеврон крупный</t>
  </si>
  <si>
    <t>07АТп048</t>
  </si>
  <si>
    <t>с началом учебного года</t>
  </si>
  <si>
    <t>07АТп049</t>
  </si>
  <si>
    <t>07АТп050</t>
  </si>
  <si>
    <t>с днем знаний</t>
  </si>
  <si>
    <t>07ПтПитер06</t>
  </si>
  <si>
    <t>медный всадник</t>
  </si>
  <si>
    <t>07ПтПитер10</t>
  </si>
  <si>
    <t>прогулки по Петербургу</t>
  </si>
  <si>
    <t>07АЕв126</t>
  </si>
  <si>
    <t>новогодняя елка</t>
  </si>
  <si>
    <t>07АЕв127</t>
  </si>
  <si>
    <t>07АЕв128</t>
  </si>
  <si>
    <t>зайчик с подарком</t>
  </si>
  <si>
    <t>07АЕв129</t>
  </si>
  <si>
    <t>07АЕв130</t>
  </si>
  <si>
    <t>дед мороз</t>
  </si>
  <si>
    <t>07АЕв131</t>
  </si>
  <si>
    <t>снеговик с птичкой</t>
  </si>
  <si>
    <t>07АЕв132</t>
  </si>
  <si>
    <t>белочка с шаром</t>
  </si>
  <si>
    <t>07АЕв133</t>
  </si>
  <si>
    <t>белочка с конфетой</t>
  </si>
  <si>
    <t>07АЕв134</t>
  </si>
  <si>
    <t>ходики</t>
  </si>
  <si>
    <t>07АЕв135</t>
  </si>
  <si>
    <t>мишка с елочкой</t>
  </si>
  <si>
    <t>07SE-Св109</t>
  </si>
  <si>
    <t>07SE-Св110</t>
  </si>
  <si>
    <t>07SE-Св111</t>
  </si>
  <si>
    <t>молодоженам от родителей</t>
  </si>
  <si>
    <t>07SE-Св112</t>
  </si>
  <si>
    <t>приглашение на свадьбу 2</t>
  </si>
  <si>
    <t>07SE-Св113</t>
  </si>
  <si>
    <t>07SE-Св114</t>
  </si>
  <si>
    <t>с годовщиной свадьбы</t>
  </si>
  <si>
    <t>07SE-Св115</t>
  </si>
  <si>
    <t>07SE-Св116</t>
  </si>
  <si>
    <t>поздравляем с венчанием</t>
  </si>
  <si>
    <t>07SE-Но029</t>
  </si>
  <si>
    <t>07SE-Но030</t>
  </si>
  <si>
    <t>07SE-Но032</t>
  </si>
  <si>
    <t>07SE-Но033</t>
  </si>
  <si>
    <t>07SE-Но034</t>
  </si>
  <si>
    <t>желаем счастья 2</t>
  </si>
  <si>
    <t>07SE-Но035</t>
  </si>
  <si>
    <t>07SE-Но037</t>
  </si>
  <si>
    <t>07SE-Но038</t>
  </si>
  <si>
    <t>с 23 февраля 2</t>
  </si>
  <si>
    <t>07SE-Но041</t>
  </si>
  <si>
    <t>07SE-Но042</t>
  </si>
  <si>
    <t>07SE-Но045</t>
  </si>
  <si>
    <t>07SE-Но046</t>
  </si>
  <si>
    <t>07SE-Но047</t>
  </si>
  <si>
    <t>особенному человеку</t>
  </si>
  <si>
    <t>07SE-Но048</t>
  </si>
  <si>
    <t>07SE-Но050</t>
  </si>
  <si>
    <t>приглашение 3</t>
  </si>
  <si>
    <t>07SE-Но053</t>
  </si>
  <si>
    <t>бери от жизни лучшее</t>
  </si>
  <si>
    <t>07SE-Но054</t>
  </si>
  <si>
    <t>07SE-Но059</t>
  </si>
  <si>
    <t>самому дорогому человеку</t>
  </si>
  <si>
    <t>07SE-Но060</t>
  </si>
  <si>
    <t>07SE-Но067</t>
  </si>
  <si>
    <t>в этот счастливый день</t>
  </si>
  <si>
    <t>07SE-Но068</t>
  </si>
  <si>
    <t>чудесного дня рождения</t>
  </si>
  <si>
    <t>07SE-Но070</t>
  </si>
  <si>
    <t>одна любовь , одна судьба</t>
  </si>
  <si>
    <t>07SE-Но073</t>
  </si>
  <si>
    <t>спасибо, что разделили с нами радость этого дня</t>
  </si>
  <si>
    <t>07SE-Но074</t>
  </si>
  <si>
    <t>спасибо, что были с нами в этот замечательный день</t>
  </si>
  <si>
    <t>07SE-Но075</t>
  </si>
  <si>
    <t>спасибо, что разделили с нами радость этого дня 2</t>
  </si>
  <si>
    <t>07SE-Но076</t>
  </si>
  <si>
    <t>рядом с тобой моя жизнь превращается в праздник</t>
  </si>
  <si>
    <t>07SE-Но077</t>
  </si>
  <si>
    <t>будь счастлива каждую секунду</t>
  </si>
  <si>
    <t>07SE-Но078</t>
  </si>
  <si>
    <t>с юбилеем. В этот особенный день поздравляем</t>
  </si>
  <si>
    <t>07SE-Но079</t>
  </si>
  <si>
    <t>мамочка, поздравляем тебя</t>
  </si>
  <si>
    <t>07SE-Но080</t>
  </si>
  <si>
    <t>большое спасибо</t>
  </si>
  <si>
    <t>07SE-Но081</t>
  </si>
  <si>
    <t>поздравляем с рождением сына</t>
  </si>
  <si>
    <t>07SE-Но082</t>
  </si>
  <si>
    <t>поздравляем с рождением дочери</t>
  </si>
  <si>
    <t>07SE-Но083</t>
  </si>
  <si>
    <t>можно сделать мне признание одно</t>
  </si>
  <si>
    <t>07SE-Но084</t>
  </si>
  <si>
    <t>жизнь как праздник</t>
  </si>
  <si>
    <t>07SE-Но085</t>
  </si>
  <si>
    <t>ты в моем сердце, ты в моих мыслях</t>
  </si>
  <si>
    <t>07SE-Но086</t>
  </si>
  <si>
    <t>целую поздравляю люблю</t>
  </si>
  <si>
    <t>07SE-Но087</t>
  </si>
  <si>
    <t>07SE-Но088</t>
  </si>
  <si>
    <t>passport</t>
  </si>
  <si>
    <t>07SE-Но089</t>
  </si>
  <si>
    <t>для кого-то очень особенного</t>
  </si>
  <si>
    <t>07SE-Но091</t>
  </si>
  <si>
    <t>07SE-Нг122</t>
  </si>
  <si>
    <t>С НГ каллиграфия 3</t>
  </si>
  <si>
    <t>07SE-Нг123</t>
  </si>
  <si>
    <t>С НГ каллиграфия 4</t>
  </si>
  <si>
    <t>07SE-Нг124</t>
  </si>
  <si>
    <t>С НГ каллиграфия 5</t>
  </si>
  <si>
    <t>07SE-8Мар-11</t>
  </si>
  <si>
    <t>07SE-8Мар-12</t>
  </si>
  <si>
    <t>с днем 8 марта</t>
  </si>
  <si>
    <t>07SE-8Мар-13</t>
  </si>
  <si>
    <t>07SE-8Мар-14</t>
  </si>
  <si>
    <t>поздравляем с 8 марта</t>
  </si>
  <si>
    <t>А-архитектура</t>
  </si>
  <si>
    <t>Б-бабочка</t>
  </si>
  <si>
    <t>В-время</t>
  </si>
  <si>
    <t>Г-гордость</t>
  </si>
  <si>
    <t>Д-дети</t>
  </si>
  <si>
    <t>Е-еда</t>
  </si>
  <si>
    <t>Ж-женщина</t>
  </si>
  <si>
    <t>З-зима</t>
  </si>
  <si>
    <t>И-идеал</t>
  </si>
  <si>
    <t>К-красота</t>
  </si>
  <si>
    <t>Л-любовь</t>
  </si>
  <si>
    <t>М-мужчина</t>
  </si>
  <si>
    <t>Н-нежность</t>
  </si>
  <si>
    <t>О-отдых</t>
  </si>
  <si>
    <t>П-поведение</t>
  </si>
  <si>
    <t>Р-радость</t>
  </si>
  <si>
    <t>С-счастье</t>
  </si>
  <si>
    <t>Т-танец</t>
  </si>
  <si>
    <t>У-улыбка</t>
  </si>
  <si>
    <t>Ф-фантазия</t>
  </si>
  <si>
    <t>Х -характер</t>
  </si>
  <si>
    <t>Ц-цветок</t>
  </si>
  <si>
    <t>Ч-человек</t>
  </si>
  <si>
    <t>Ш -школа</t>
  </si>
  <si>
    <t>Щ-щенок</t>
  </si>
  <si>
    <t>Э -эврика</t>
  </si>
  <si>
    <t>Ю-юбилей</t>
  </si>
  <si>
    <t>Я-явь</t>
  </si>
  <si>
    <t>07Но073</t>
  </si>
  <si>
    <t>Счастья в праздничные дни</t>
  </si>
  <si>
    <t>07Но074</t>
  </si>
  <si>
    <t>Веселья в новогодние праздники</t>
  </si>
  <si>
    <t>07Но075</t>
  </si>
  <si>
    <t>С пожеланиями тепла в рождество мал.</t>
  </si>
  <si>
    <t>07Но076</t>
  </si>
  <si>
    <t>С пожеланиями тепла в рождество бол.</t>
  </si>
  <si>
    <t>07Нт335</t>
  </si>
  <si>
    <t>Искренняя улыбка (женские штучки)</t>
  </si>
  <si>
    <t>07Нт336</t>
  </si>
  <si>
    <t>Тем выше каблук (женские штучки)</t>
  </si>
  <si>
    <t>07Нт337</t>
  </si>
  <si>
    <t>Обаяние (женские штучки)</t>
  </si>
  <si>
    <t>07Нт338</t>
  </si>
  <si>
    <t>Нежный ангел (женский клуб)</t>
  </si>
  <si>
    <t>07АМн123</t>
  </si>
  <si>
    <t>первые буквы (кубики)</t>
  </si>
  <si>
    <t>07АМн124</t>
  </si>
  <si>
    <t>любимый мишка</t>
  </si>
  <si>
    <t>07АМн125</t>
  </si>
  <si>
    <t>неваляшка</t>
  </si>
  <si>
    <t>07АМн126</t>
  </si>
  <si>
    <t>юла</t>
  </si>
  <si>
    <t>07SE-Фв024</t>
  </si>
  <si>
    <t>07SE-Фв025</t>
  </si>
  <si>
    <t>07SE-Фв026</t>
  </si>
  <si>
    <t>07Пр112</t>
  </si>
  <si>
    <t>роза на стебле бол.</t>
  </si>
  <si>
    <t>07SE-Шк025</t>
  </si>
  <si>
    <t>цифры, высота 2 см</t>
  </si>
  <si>
    <t>07SE-Шк026</t>
  </si>
  <si>
    <t>07SE-Шк027</t>
  </si>
  <si>
    <t>любимому учителю</t>
  </si>
  <si>
    <t>07ПтМир01</t>
  </si>
  <si>
    <t>Франция</t>
  </si>
  <si>
    <t>07ПтМир02</t>
  </si>
  <si>
    <t>Турция</t>
  </si>
  <si>
    <t>07ПтМир03</t>
  </si>
  <si>
    <t>Бельгия</t>
  </si>
  <si>
    <t>07ПтМир04</t>
  </si>
  <si>
    <t>Египет</t>
  </si>
  <si>
    <t>07ПтМир05</t>
  </si>
  <si>
    <t>Чехия</t>
  </si>
  <si>
    <t>07ПтМир06</t>
  </si>
  <si>
    <t>Испания</t>
  </si>
  <si>
    <t>07ПтМир07</t>
  </si>
  <si>
    <t>Голландия</t>
  </si>
  <si>
    <t>07ПтМир08</t>
  </si>
  <si>
    <t>Италия</t>
  </si>
  <si>
    <t>07ПтМир09</t>
  </si>
  <si>
    <t>Греция</t>
  </si>
  <si>
    <t>07ПтМир10</t>
  </si>
  <si>
    <t>Австрия</t>
  </si>
  <si>
    <t>07ПтМир11</t>
  </si>
  <si>
    <t>Англия</t>
  </si>
  <si>
    <t>07Нт344</t>
  </si>
  <si>
    <t>счастье зависит от нас</t>
  </si>
  <si>
    <t>07Нт345</t>
  </si>
  <si>
    <t>одна любовь на двоих</t>
  </si>
  <si>
    <t>07Нт346</t>
  </si>
  <si>
    <t>сердце видит</t>
  </si>
  <si>
    <t>07Нт347</t>
  </si>
  <si>
    <t>07Нт348</t>
  </si>
  <si>
    <t>07Нт349</t>
  </si>
  <si>
    <t>07Нт350</t>
  </si>
  <si>
    <t>07Нт351</t>
  </si>
  <si>
    <t>улыбка</t>
  </si>
  <si>
    <t>07Нт352</t>
  </si>
  <si>
    <t>быть вместе</t>
  </si>
  <si>
    <t>07Нт353</t>
  </si>
  <si>
    <t>маленькая радость</t>
  </si>
  <si>
    <t>07Нт354</t>
  </si>
  <si>
    <t>никто не совершенен</t>
  </si>
  <si>
    <t>07Нт355</t>
  </si>
  <si>
    <t>красота во всем</t>
  </si>
  <si>
    <t>07Нт356</t>
  </si>
  <si>
    <t>стать отцом</t>
  </si>
  <si>
    <t>07Фн081</t>
  </si>
  <si>
    <t>дюймы - набор</t>
  </si>
  <si>
    <t>07Фн082</t>
  </si>
  <si>
    <t>дюйм мелкая клетка</t>
  </si>
  <si>
    <t>07Фн083</t>
  </si>
  <si>
    <t>дюйм куриная лапка</t>
  </si>
  <si>
    <t>07Фн084</t>
  </si>
  <si>
    <t>дюйм  ромбы и круги</t>
  </si>
  <si>
    <t>07Фн085</t>
  </si>
  <si>
    <t>дюйм шеврон</t>
  </si>
  <si>
    <t>07Фн086</t>
  </si>
  <si>
    <t>дюйм крупная клетка</t>
  </si>
  <si>
    <t>07Фн087</t>
  </si>
  <si>
    <t>дюйм сердечки</t>
  </si>
  <si>
    <t>07Фн088</t>
  </si>
  <si>
    <t>дюйм точки</t>
  </si>
  <si>
    <t>07Фн089</t>
  </si>
  <si>
    <t>07Фн090</t>
  </si>
  <si>
    <t>дюйм шеврон двойной</t>
  </si>
  <si>
    <t>07SE-Фв027</t>
  </si>
  <si>
    <t>сердце в горошек</t>
  </si>
  <si>
    <t>07SE-Рк075</t>
  </si>
  <si>
    <t>два перышка</t>
  </si>
  <si>
    <t>07SE-Рк076</t>
  </si>
  <si>
    <t>тычинки</t>
  </si>
  <si>
    <t>07SE-Рк077</t>
  </si>
  <si>
    <t>три звезды</t>
  </si>
  <si>
    <t>07SE-Рк078</t>
  </si>
  <si>
    <t>фотоаппарат и ярлычки</t>
  </si>
  <si>
    <t>07SE-Рк079</t>
  </si>
  <si>
    <t>набор стрелочек 1</t>
  </si>
  <si>
    <t>07SE-Рк080</t>
  </si>
  <si>
    <t>набор стрелочек 2</t>
  </si>
  <si>
    <t>07SE-Рк081</t>
  </si>
  <si>
    <t>набор стрелочек 3</t>
  </si>
  <si>
    <t>07SE-Рк082</t>
  </si>
  <si>
    <t>круг 1</t>
  </si>
  <si>
    <t>07SE-Рк083</t>
  </si>
  <si>
    <t>круг 2</t>
  </si>
  <si>
    <t>07SE-Рк084</t>
  </si>
  <si>
    <t>звезда</t>
  </si>
  <si>
    <t>07SE-Рк085</t>
  </si>
  <si>
    <t>облако для фразы 1</t>
  </si>
  <si>
    <t>07SE-Рк086</t>
  </si>
  <si>
    <t>облако для фразы 2</t>
  </si>
  <si>
    <t>07SE-Рк087</t>
  </si>
  <si>
    <t>флажок 1</t>
  </si>
  <si>
    <t>07SE-Рк088</t>
  </si>
  <si>
    <t>флажок 2</t>
  </si>
  <si>
    <t>07SE-Рк089</t>
  </si>
  <si>
    <t>флажок 3</t>
  </si>
  <si>
    <t>07SE-Рк090</t>
  </si>
  <si>
    <t>флажок 4</t>
  </si>
  <si>
    <t>07SE-Рк091</t>
  </si>
  <si>
    <t>флажок 5</t>
  </si>
  <si>
    <t>07SE-Кк068</t>
  </si>
  <si>
    <t>набор кулинарных надписей 2</t>
  </si>
  <si>
    <t>07SE-Кк069</t>
  </si>
  <si>
    <t>07SE-Кк070</t>
  </si>
  <si>
    <t>набор кулинарных надписей 3</t>
  </si>
  <si>
    <t>07SE-Дт001</t>
  </si>
  <si>
    <t>любимый сыночек</t>
  </si>
  <si>
    <t>07SE-Дт002</t>
  </si>
  <si>
    <t>счастье есть.</t>
  </si>
  <si>
    <t>07SE-Дт003</t>
  </si>
  <si>
    <t>папин помощник</t>
  </si>
  <si>
    <t>07SE-Дт004</t>
  </si>
  <si>
    <t>маленький почемучка</t>
  </si>
  <si>
    <t>07SE-Дт005</t>
  </si>
  <si>
    <t>звезды и сердца</t>
  </si>
  <si>
    <t>07SE-Дт006</t>
  </si>
  <si>
    <t>07SE-Дт007</t>
  </si>
  <si>
    <t>люблю это</t>
  </si>
  <si>
    <t>07SE-Дт008</t>
  </si>
  <si>
    <t>наш малыш</t>
  </si>
  <si>
    <t>07SE-Дт009</t>
  </si>
  <si>
    <t>При этом НЕ менять никаких формул и т.п. - бланк должен остаться в точно таком же виде. В пустые ячейки 0 не проставлять.</t>
  </si>
  <si>
    <t>дюйм куриная лапка крупная</t>
  </si>
  <si>
    <t>07Жр047</t>
  </si>
  <si>
    <t>журналинг (херитаж)</t>
  </si>
  <si>
    <t>07Но077</t>
  </si>
  <si>
    <t>Выздоравливай скорее</t>
  </si>
  <si>
    <t>07Но078</t>
  </si>
  <si>
    <t>07Но079</t>
  </si>
  <si>
    <t>Друг, спасибо что ты есть</t>
  </si>
  <si>
    <t>общая сумма за печати не менее 15000</t>
  </si>
  <si>
    <t>07АВб001</t>
  </si>
  <si>
    <t>Стимпанк. Фантазия 1</t>
  </si>
  <si>
    <t>07АВб002</t>
  </si>
  <si>
    <t>07АВб003</t>
  </si>
  <si>
    <t>Стимпанк. Шестеренки</t>
  </si>
  <si>
    <t>07АВб004</t>
  </si>
  <si>
    <t>Стимпанк. Лампочка</t>
  </si>
  <si>
    <t>07АВб005</t>
  </si>
  <si>
    <t>Стимпанк. Фантазия 2</t>
  </si>
  <si>
    <t>07Пр113</t>
  </si>
  <si>
    <t>весенний аромат лепестков</t>
  </si>
  <si>
    <t>07Пр114</t>
  </si>
  <si>
    <t>цветущая сирень</t>
  </si>
  <si>
    <t>07Пр115</t>
  </si>
  <si>
    <t>букет тюльпанов</t>
  </si>
  <si>
    <t>07Но080</t>
  </si>
  <si>
    <t>навсегда до самого конца</t>
  </si>
  <si>
    <t>07Но081</t>
  </si>
  <si>
    <t>ценные моменты с тобой</t>
  </si>
  <si>
    <t>07Но082</t>
  </si>
  <si>
    <t>тысяча причин полюбить тебя</t>
  </si>
  <si>
    <t>07Но083</t>
  </si>
  <si>
    <t>наша история любви</t>
  </si>
  <si>
    <t>Лучшее еще впереди, с ДР</t>
  </si>
  <si>
    <t>07Но084</t>
  </si>
  <si>
    <t>имеет значение только любовь</t>
  </si>
  <si>
    <t>07Но085</t>
  </si>
  <si>
    <t>ты - мечта</t>
  </si>
  <si>
    <t>07Но086</t>
  </si>
  <si>
    <t>сердце бьется от счастья</t>
  </si>
  <si>
    <t>07Но087</t>
  </si>
  <si>
    <t>подарить друг другу любовь</t>
  </si>
  <si>
    <t>07Но088</t>
  </si>
  <si>
    <t>сердце привело к тебе</t>
  </si>
  <si>
    <t>07Пч088</t>
  </si>
  <si>
    <t>07АВб006</t>
  </si>
  <si>
    <t>Стимпанк. Крылья бол.</t>
  </si>
  <si>
    <t>07ПтМир01-1</t>
  </si>
  <si>
    <t>Франция. Свежая выпечка</t>
  </si>
  <si>
    <t>07ПтМир01-2</t>
  </si>
  <si>
    <t>Франция. Аккордеон</t>
  </si>
  <si>
    <t>07ПтМир05-1</t>
  </si>
  <si>
    <t>Чехия. Трдельник</t>
  </si>
  <si>
    <t>07ПтМир05-2</t>
  </si>
  <si>
    <t>Чехия. Пиво и хмель</t>
  </si>
  <si>
    <t>07ПтМир05-3</t>
  </si>
  <si>
    <t>Чехия. Тынский храм</t>
  </si>
  <si>
    <t>07ПтМир05-4</t>
  </si>
  <si>
    <t>07ПтМир08-1</t>
  </si>
  <si>
    <t>Италия. Покупки</t>
  </si>
  <si>
    <t>07ПтМир08-2</t>
  </si>
  <si>
    <t>Италия. Веспа</t>
  </si>
  <si>
    <t>07ПтМир08-3</t>
  </si>
  <si>
    <t>Италия. Коллизей</t>
  </si>
  <si>
    <t>07ПтМир08-4</t>
  </si>
  <si>
    <t>Италия. Пицца</t>
  </si>
  <si>
    <t>07ПтМир09-1</t>
  </si>
  <si>
    <t>Греция. Синие крыши</t>
  </si>
  <si>
    <t>07ПтМир09-2</t>
  </si>
  <si>
    <t>Греция. Вазы</t>
  </si>
  <si>
    <t>07ПтМир09-3</t>
  </si>
  <si>
    <t>Греция. Орнаменты</t>
  </si>
  <si>
    <t>07ПтМир09-4</t>
  </si>
  <si>
    <t>Греция. Оливки</t>
  </si>
  <si>
    <t>07ПтМир11-1</t>
  </si>
  <si>
    <t>Англия. Автобус</t>
  </si>
  <si>
    <t>07ПтМир11-2</t>
  </si>
  <si>
    <t>Англия. Чай 5 o’clock</t>
  </si>
  <si>
    <t>07ПтМир11-3</t>
  </si>
  <si>
    <t>Англия. Телефонная будка</t>
  </si>
  <si>
    <t>07ПтМир12</t>
  </si>
  <si>
    <t>Германия</t>
  </si>
  <si>
    <t>07Пт063</t>
  </si>
  <si>
    <t>стрелки (авто)</t>
  </si>
  <si>
    <t>07Пт064</t>
  </si>
  <si>
    <t>автомобиль  (авто)</t>
  </si>
  <si>
    <t>07Пт065</t>
  </si>
  <si>
    <t>тег Поехали! (авто)</t>
  </si>
  <si>
    <t>07Пт066</t>
  </si>
  <si>
    <t>чемоданы (авто)</t>
  </si>
  <si>
    <t>07Пт067</t>
  </si>
  <si>
    <t>значки (авто)</t>
  </si>
  <si>
    <t>07Пт068</t>
  </si>
  <si>
    <t>куда (авто)</t>
  </si>
  <si>
    <t>07Пт069</t>
  </si>
  <si>
    <t>дорожный набор (авто)</t>
  </si>
  <si>
    <t>07Пт070</t>
  </si>
  <si>
    <t>мечтатели (авто)</t>
  </si>
  <si>
    <t>07Пт072</t>
  </si>
  <si>
    <t>указатели (авто)</t>
  </si>
  <si>
    <t>07Пт073</t>
  </si>
  <si>
    <t>шашлычок</t>
  </si>
  <si>
    <t>07Пт074</t>
  </si>
  <si>
    <t>и лучок</t>
  </si>
  <si>
    <t>07ПтМир01-3</t>
  </si>
  <si>
    <t>Франция. Лувр</t>
  </si>
  <si>
    <t>07ПтМир01-4</t>
  </si>
  <si>
    <t>Франция. Сыр, вино и виноград</t>
  </si>
  <si>
    <t>07Пр116</t>
  </si>
  <si>
    <t>две бабочки</t>
  </si>
  <si>
    <t>07Пр117</t>
  </si>
  <si>
    <t>07Пр118</t>
  </si>
  <si>
    <t>бабочка 2</t>
  </si>
  <si>
    <t>07Пр119</t>
  </si>
  <si>
    <t>бабочка 3</t>
  </si>
  <si>
    <t>07Пр120</t>
  </si>
  <si>
    <t>бабочка 4</t>
  </si>
  <si>
    <t>07Пр121</t>
  </si>
  <si>
    <t>бабочка 5</t>
  </si>
  <si>
    <t>07Пр122</t>
  </si>
  <si>
    <t>бабочка 6</t>
  </si>
  <si>
    <t>07Пр123</t>
  </si>
  <si>
    <t>бабочка 7</t>
  </si>
  <si>
    <t>07Пр124</t>
  </si>
  <si>
    <t>бабочки на ветке</t>
  </si>
  <si>
    <t>07Пр126</t>
  </si>
  <si>
    <t>бабочка-капустница большая</t>
  </si>
  <si>
    <t>07Пр127</t>
  </si>
  <si>
    <t>бабочка-капустница средняя</t>
  </si>
  <si>
    <t>07Пр128</t>
  </si>
  <si>
    <t>бабочка-капустница маленькая</t>
  </si>
  <si>
    <t>07Ви151</t>
  </si>
  <si>
    <t>07Ви152</t>
  </si>
  <si>
    <t>сервировка</t>
  </si>
  <si>
    <t>07Ви153</t>
  </si>
  <si>
    <t>виньетка из роз</t>
  </si>
  <si>
    <t>07Ви154</t>
  </si>
  <si>
    <t>цветущий шиповник</t>
  </si>
  <si>
    <t>07Ви155</t>
  </si>
  <si>
    <t>меню</t>
  </si>
  <si>
    <t>07Ви156</t>
  </si>
  <si>
    <t>ложка с вилкой 1</t>
  </si>
  <si>
    <t>07Ви157</t>
  </si>
  <si>
    <t>цветочное кольцо</t>
  </si>
  <si>
    <t>07Ви158</t>
  </si>
  <si>
    <t>арфа</t>
  </si>
  <si>
    <t>07Ви159</t>
  </si>
  <si>
    <t>две трубы</t>
  </si>
  <si>
    <t>07Ви160</t>
  </si>
  <si>
    <t>саксофон</t>
  </si>
  <si>
    <t>07Ви161</t>
  </si>
  <si>
    <t>ложка с вилкой 2</t>
  </si>
  <si>
    <t>07Ви162</t>
  </si>
  <si>
    <t>розы и колокольчики</t>
  </si>
  <si>
    <t>07Ви163</t>
  </si>
  <si>
    <t>розы и бубен</t>
  </si>
  <si>
    <t>07Ви164</t>
  </si>
  <si>
    <t>чайник с чашечкой</t>
  </si>
  <si>
    <t>07Ви165</t>
  </si>
  <si>
    <t>горшочек с ландышами</t>
  </si>
  <si>
    <t>07Ви166</t>
  </si>
  <si>
    <t>лейка</t>
  </si>
  <si>
    <t>07Ви167</t>
  </si>
  <si>
    <t>соломенная шляпа</t>
  </si>
  <si>
    <t>07Ви168</t>
  </si>
  <si>
    <t>ромашка</t>
  </si>
  <si>
    <t>07Ви169</t>
  </si>
  <si>
    <t>рассада</t>
  </si>
  <si>
    <t>07АВб007</t>
  </si>
  <si>
    <t>Дудлинг. Рамка</t>
  </si>
  <si>
    <t>07АВб008</t>
  </si>
  <si>
    <t>Дудлинг. Гирлянда 1</t>
  </si>
  <si>
    <t>07АВб009</t>
  </si>
  <si>
    <t>Дудлинг. Гирлянда 2</t>
  </si>
  <si>
    <t>07АВб010</t>
  </si>
  <si>
    <t>Дудлинг. Флажки</t>
  </si>
  <si>
    <t>07АВб011</t>
  </si>
  <si>
    <t>Дудлинг. Гирлянда 3</t>
  </si>
  <si>
    <t>сумма от 15000</t>
  </si>
  <si>
    <t>скидка 40%</t>
  </si>
  <si>
    <t>скидка 50%</t>
  </si>
  <si>
    <t>07Пт075</t>
  </si>
  <si>
    <t>ЛЕТО  (летний отдых)</t>
  </si>
  <si>
    <t>07Пт076</t>
  </si>
  <si>
    <t>СОЛНЦЕ (летний отдых)</t>
  </si>
  <si>
    <t>07Пт077</t>
  </si>
  <si>
    <t>МОРЕ (летний отдых)</t>
  </si>
  <si>
    <t>07Пт078</t>
  </si>
  <si>
    <t>ПЛЯЖ (летний отдых)</t>
  </si>
  <si>
    <t>07Нт360</t>
  </si>
  <si>
    <t>хаштеги Романтика</t>
  </si>
  <si>
    <t>07Нт361</t>
  </si>
  <si>
    <t>хаштеги Фото дня</t>
  </si>
  <si>
    <t>07Нт362</t>
  </si>
  <si>
    <t>хаштеги Природа</t>
  </si>
  <si>
    <t>хаштеги</t>
  </si>
  <si>
    <t>набор морской (летний отдых)</t>
  </si>
  <si>
    <t>набор отельный (летний отдых)</t>
  </si>
  <si>
    <t>набор южный (летний отдых)</t>
  </si>
  <si>
    <t>набор пляжный (летний отдых)</t>
  </si>
  <si>
    <t>муж начинается с гвоздя</t>
  </si>
  <si>
    <t>07Нт357</t>
  </si>
  <si>
    <t>07Нт358</t>
  </si>
  <si>
    <t>07Нт359</t>
  </si>
  <si>
    <t>07Фн091</t>
  </si>
  <si>
    <t>07Фн092</t>
  </si>
  <si>
    <t>07Кд070</t>
  </si>
  <si>
    <t>набор сердец (моя семья)</t>
  </si>
  <si>
    <t>07Пч087</t>
  </si>
  <si>
    <t>Ноябрьск</t>
  </si>
  <si>
    <t>Иркутск</t>
  </si>
  <si>
    <t>07Пч089</t>
  </si>
  <si>
    <t>07Нт339</t>
  </si>
  <si>
    <t>Дети (херитаж)</t>
  </si>
  <si>
    <t>07Нт340</t>
  </si>
  <si>
    <t>Родители (херитаж)</t>
  </si>
  <si>
    <t>07Нт341</t>
  </si>
  <si>
    <t>подружки невесты (портфолио)</t>
  </si>
  <si>
    <t>07Нт342</t>
  </si>
  <si>
    <t>свидетель (портфолио)</t>
  </si>
  <si>
    <t>07Нт343</t>
  </si>
  <si>
    <t>свидетели (портфолио)</t>
  </si>
  <si>
    <t>07Кд071</t>
  </si>
  <si>
    <t>набор звезд (моя семья)</t>
  </si>
  <si>
    <t>07Нт363</t>
  </si>
  <si>
    <t>хаштеги Для себя любимой</t>
  </si>
  <si>
    <t>07Нт364</t>
  </si>
  <si>
    <t>хаштеги Сутки</t>
  </si>
  <si>
    <t>07Нт365</t>
  </si>
  <si>
    <t>хаштеги Право на отдых</t>
  </si>
  <si>
    <t>07Нт366</t>
  </si>
  <si>
    <t>хаштеги На работе</t>
  </si>
  <si>
    <t>07Нт367</t>
  </si>
  <si>
    <t>хаштеги Приятные мелочи</t>
  </si>
  <si>
    <t>07Нт368</t>
  </si>
  <si>
    <t>хаштеги  На кухне</t>
  </si>
  <si>
    <t>07Ви170</t>
  </si>
  <si>
    <t>катушка ниток</t>
  </si>
  <si>
    <t>07Ви171</t>
  </si>
  <si>
    <t>барометр</t>
  </si>
  <si>
    <t>07Ви172</t>
  </si>
  <si>
    <t>капитан</t>
  </si>
  <si>
    <t>07Ви173</t>
  </si>
  <si>
    <t>рыба</t>
  </si>
  <si>
    <t>07Ви174</t>
  </si>
  <si>
    <t>корсет 2</t>
  </si>
  <si>
    <t>07Ви175</t>
  </si>
  <si>
    <t>корсет 3</t>
  </si>
  <si>
    <t>07Ви176</t>
  </si>
  <si>
    <t>корсет 4</t>
  </si>
  <si>
    <t>07Ви177</t>
  </si>
  <si>
    <t>канделябр</t>
  </si>
  <si>
    <t>07Ви178</t>
  </si>
  <si>
    <t>астролябия</t>
  </si>
  <si>
    <t>07Ви179</t>
  </si>
  <si>
    <t>якорь винтажный</t>
  </si>
  <si>
    <t>07Ви180</t>
  </si>
  <si>
    <t>галстук черный</t>
  </si>
  <si>
    <t>07Ви181</t>
  </si>
  <si>
    <t>галстук белый</t>
  </si>
  <si>
    <t>07Ви182</t>
  </si>
  <si>
    <t>07Ви185</t>
  </si>
  <si>
    <t>две руки</t>
  </si>
  <si>
    <t>07Ви186</t>
  </si>
  <si>
    <t>лампочка</t>
  </si>
  <si>
    <t>07Ви187</t>
  </si>
  <si>
    <t>очки</t>
  </si>
  <si>
    <t>07Ви188</t>
  </si>
  <si>
    <t xml:space="preserve">рука  </t>
  </si>
  <si>
    <t>07Ви189</t>
  </si>
  <si>
    <t>07Ви190</t>
  </si>
  <si>
    <t>фрак</t>
  </si>
  <si>
    <t>07Ви191</t>
  </si>
  <si>
    <t>морковь</t>
  </si>
  <si>
    <t>нарциссы</t>
  </si>
  <si>
    <t>07Ви193</t>
  </si>
  <si>
    <t>швейная машинка 3</t>
  </si>
  <si>
    <t>07Ви194</t>
  </si>
  <si>
    <t>портновские ножницы</t>
  </si>
  <si>
    <t>07Пч090</t>
  </si>
  <si>
    <t>07Аа016</t>
  </si>
  <si>
    <t>алфавит (авто)</t>
  </si>
  <si>
    <t>07АСк001</t>
  </si>
  <si>
    <t>Желаю счастья</t>
  </si>
  <si>
    <t>07АСк002</t>
  </si>
  <si>
    <t>Улыбаемся и машем. 1</t>
  </si>
  <si>
    <t>07АСк003</t>
  </si>
  <si>
    <t>Счастье есть</t>
  </si>
  <si>
    <t>07АСк004</t>
  </si>
  <si>
    <t>В синем море</t>
  </si>
  <si>
    <t>07АСк005</t>
  </si>
  <si>
    <t>Улыбаемся и машем. 2</t>
  </si>
  <si>
    <t>07SE-Вр060</t>
  </si>
  <si>
    <t>фестоны Дорогой подруге</t>
  </si>
  <si>
    <t>07SE-Вр061</t>
  </si>
  <si>
    <t>фестоны Любимой сестре</t>
  </si>
  <si>
    <t>07SE-Вр062</t>
  </si>
  <si>
    <t>фестоны Любимому брату</t>
  </si>
  <si>
    <t>07SE-Вр063</t>
  </si>
  <si>
    <t>фестоны Мамочке</t>
  </si>
  <si>
    <t>07SE-Вр064</t>
  </si>
  <si>
    <t>фестоны С днем свадьбы</t>
  </si>
  <si>
    <t>07SE-Пт166</t>
  </si>
  <si>
    <t>цветущая ветка</t>
  </si>
  <si>
    <t>07SE-Пт167</t>
  </si>
  <si>
    <t>07SE-Пт168</t>
  </si>
  <si>
    <t>мои заметки</t>
  </si>
  <si>
    <t>07SE-Мс006</t>
  </si>
  <si>
    <t>лето  (круг)</t>
  </si>
  <si>
    <t>07SE-Мс007</t>
  </si>
  <si>
    <t>зима  (круг)</t>
  </si>
  <si>
    <t>07SE-Мс008</t>
  </si>
  <si>
    <t>весна  (круг)</t>
  </si>
  <si>
    <t>07SE-Мс009</t>
  </si>
  <si>
    <t>осень  (круг)</t>
  </si>
  <si>
    <t>07SE-Мс010</t>
  </si>
  <si>
    <t>месяцы в круге</t>
  </si>
  <si>
    <t>07SE-Но092</t>
  </si>
  <si>
    <t>приглашение в рамке 1</t>
  </si>
  <si>
    <t>07SE-Но093</t>
  </si>
  <si>
    <t>приглашение в рамке 2</t>
  </si>
  <si>
    <t>07SE-Но094</t>
  </si>
  <si>
    <t>приглашение в рамке 3</t>
  </si>
  <si>
    <t>07SE-Но095</t>
  </si>
  <si>
    <t>приглашение в рамке 4</t>
  </si>
  <si>
    <t>07SE-Св117</t>
  </si>
  <si>
    <t>жене</t>
  </si>
  <si>
    <t>07SE-Св118</t>
  </si>
  <si>
    <t>мужу</t>
  </si>
  <si>
    <t>07SE-Св119</t>
  </si>
  <si>
    <t>поздравляем с днем свадьбы</t>
  </si>
  <si>
    <t>07SE-Св120</t>
  </si>
  <si>
    <t>св-во о заключении брака 1</t>
  </si>
  <si>
    <t>07SE-Св121</t>
  </si>
  <si>
    <t>св-во о заключении брака 2</t>
  </si>
  <si>
    <t>07SE-Св122</t>
  </si>
  <si>
    <t>св-во о заключении брака 3</t>
  </si>
  <si>
    <t>07SE-Рк092</t>
  </si>
  <si>
    <t>алфавит англ.</t>
  </si>
  <si>
    <t>07SE-Рк093</t>
  </si>
  <si>
    <t>скотчи</t>
  </si>
  <si>
    <t>07SE-Рк094</t>
  </si>
  <si>
    <t>часы красивые</t>
  </si>
  <si>
    <t>07SE-Кк071</t>
  </si>
  <si>
    <t>07SE-Кк072</t>
  </si>
  <si>
    <t>закуски и салаты</t>
  </si>
  <si>
    <t>07SE-Кк073</t>
  </si>
  <si>
    <t>десерты и выпечка</t>
  </si>
  <si>
    <t>07SE-Кк074</t>
  </si>
  <si>
    <t>соленья-варенья</t>
  </si>
  <si>
    <t>07SE-Кк075</t>
  </si>
  <si>
    <t>напитки-коктейли</t>
  </si>
  <si>
    <t>07SE-Кк076</t>
  </si>
  <si>
    <t>набор детских надписей 1</t>
  </si>
  <si>
    <t>07SE-Дт010</t>
  </si>
  <si>
    <t>набор детских надписей 2</t>
  </si>
  <si>
    <t>птички в круге</t>
  </si>
  <si>
    <t>07Ви195</t>
  </si>
  <si>
    <t>охотничий трофей</t>
  </si>
  <si>
    <t>07Ви196</t>
  </si>
  <si>
    <t>лось</t>
  </si>
  <si>
    <t>07Ви197</t>
  </si>
  <si>
    <t>вишневая ветка</t>
  </si>
  <si>
    <t>07Ви198</t>
  </si>
  <si>
    <t>корона 2</t>
  </si>
  <si>
    <t>07Ви199</t>
  </si>
  <si>
    <t>07Ви200</t>
  </si>
  <si>
    <t>женская ножка</t>
  </si>
  <si>
    <t>07Ви201</t>
  </si>
  <si>
    <t>колючие ветви</t>
  </si>
  <si>
    <t>07Ви203</t>
  </si>
  <si>
    <t>череп и кости</t>
  </si>
  <si>
    <t>07Зр010</t>
  </si>
  <si>
    <t>виньетка (портфолио)</t>
  </si>
  <si>
    <t>07Зр012</t>
  </si>
  <si>
    <t>завитки Стиль 3</t>
  </si>
  <si>
    <t>корона 1</t>
  </si>
  <si>
    <t>07Жр048</t>
  </si>
  <si>
    <t>журналинг с фестонами</t>
  </si>
  <si>
    <t>квадрат ажур. Ты и я</t>
  </si>
  <si>
    <t>с днем святого валентина 1</t>
  </si>
  <si>
    <t>с днем святого валентина 2</t>
  </si>
  <si>
    <t>с днем святого валентина 3</t>
  </si>
  <si>
    <t>8 марта 1</t>
  </si>
  <si>
    <t>8 марта 2</t>
  </si>
  <si>
    <t>07Нт369</t>
  </si>
  <si>
    <t>для настоящего моряка</t>
  </si>
  <si>
    <t>07Нт370</t>
  </si>
  <si>
    <t>покоритель моря</t>
  </si>
  <si>
    <t>07Жр049</t>
  </si>
  <si>
    <t>тег со снежинками</t>
  </si>
  <si>
    <t>подарочный ярлычок 1</t>
  </si>
  <si>
    <t>подарочный ярлычок 2</t>
  </si>
  <si>
    <t>подарочный ярлычок 3</t>
  </si>
  <si>
    <t>07Но089</t>
  </si>
  <si>
    <t>07Но090</t>
  </si>
  <si>
    <t>07Но091</t>
  </si>
  <si>
    <t>для, от  (нг тег)</t>
  </si>
  <si>
    <t>07Но092</t>
  </si>
  <si>
    <t>в ожидании чуда (нг тег)</t>
  </si>
  <si>
    <t>07SE-Нг125</t>
  </si>
  <si>
    <t>набор снежинок 10</t>
  </si>
  <si>
    <t>07SE-Нг126</t>
  </si>
  <si>
    <t>набор снежинок 11</t>
  </si>
  <si>
    <t>07SE-Нг127</t>
  </si>
  <si>
    <t>набор снежинок 12</t>
  </si>
  <si>
    <t>07SE-Нг128</t>
  </si>
  <si>
    <t>набор снежинок 13</t>
  </si>
  <si>
    <t>07SE-Нг129</t>
  </si>
  <si>
    <t>набор снежинок 14</t>
  </si>
  <si>
    <t>07SE-Нг130</t>
  </si>
  <si>
    <t>набор снежинок 15</t>
  </si>
  <si>
    <t>07SE-Нг131</t>
  </si>
  <si>
    <t>набор елочных шаров</t>
  </si>
  <si>
    <t>07SE-Нг132</t>
  </si>
  <si>
    <t>набор снежинок 22</t>
  </si>
  <si>
    <t>07SE-Нг133</t>
  </si>
  <si>
    <t>набор снежинок 23</t>
  </si>
  <si>
    <t>07SE-Нг134</t>
  </si>
  <si>
    <t>набор снежинок 25</t>
  </si>
  <si>
    <t>07SE-Нг135</t>
  </si>
  <si>
    <t>набор снежинок 33</t>
  </si>
  <si>
    <t>07SE-Нг136</t>
  </si>
  <si>
    <t>набор снежинок 34</t>
  </si>
  <si>
    <t>07Но093</t>
  </si>
  <si>
    <t xml:space="preserve"> с новым годом вышитая 1</t>
  </si>
  <si>
    <t>07Но094</t>
  </si>
  <si>
    <t xml:space="preserve"> с новым годом вышитая 2</t>
  </si>
  <si>
    <t>07Но095</t>
  </si>
  <si>
    <t xml:space="preserve"> с новым годом вышитая 3</t>
  </si>
  <si>
    <t>07Нт371</t>
  </si>
  <si>
    <t>родители (портфолио)</t>
  </si>
  <si>
    <t>07Нт372</t>
  </si>
  <si>
    <t>гости (портфолио)</t>
  </si>
  <si>
    <t>07Ви205</t>
  </si>
  <si>
    <t>время спектакля</t>
  </si>
  <si>
    <t>07Ви206</t>
  </si>
  <si>
    <t>спешащий мужчина</t>
  </si>
  <si>
    <t>07Ви207</t>
  </si>
  <si>
    <t>включаю лампу Эдисона</t>
  </si>
  <si>
    <t>07Ви208</t>
  </si>
  <si>
    <t>лампа  настенная</t>
  </si>
  <si>
    <t>07Зр023</t>
  </si>
  <si>
    <t>уголки (портфолио)</t>
  </si>
  <si>
    <t>норвежский орнамент, набор 1</t>
  </si>
  <si>
    <t>саночки мал.</t>
  </si>
  <si>
    <t>норвежский орнамент, набор 2</t>
  </si>
  <si>
    <t>норвежский орнамент, набор 3</t>
  </si>
  <si>
    <t>норвежская звезда</t>
  </si>
  <si>
    <t>саночки бол.</t>
  </si>
  <si>
    <t>олень  вышивка</t>
  </si>
  <si>
    <t>елка вышивка</t>
  </si>
  <si>
    <t>норвежский орнамент 1</t>
  </si>
  <si>
    <t>норвежский орнамент, набор 4</t>
  </si>
  <si>
    <t>норвежский орнамент 2</t>
  </si>
  <si>
    <t>норвежский орнамент, набор 5</t>
  </si>
  <si>
    <t>орнамент с лосями</t>
  </si>
  <si>
    <t>олень  вышивка мал.</t>
  </si>
  <si>
    <t>07Кд072</t>
  </si>
  <si>
    <t>бодик для мальчика</t>
  </si>
  <si>
    <t>07Кд073</t>
  </si>
  <si>
    <t>бодик для девочки</t>
  </si>
  <si>
    <t>07Фн093</t>
  </si>
  <si>
    <t>французское письмо</t>
  </si>
  <si>
    <t>07АТп051</t>
  </si>
  <si>
    <t>волшебного нового года</t>
  </si>
  <si>
    <t>07АТп052</t>
  </si>
  <si>
    <t>чудесного нового года</t>
  </si>
  <si>
    <t>07АТп053</t>
  </si>
  <si>
    <t>счастья в новом году</t>
  </si>
  <si>
    <t>07АТп054</t>
  </si>
  <si>
    <t>С Днем рождения! 6Тп</t>
  </si>
  <si>
    <t>07АТп055</t>
  </si>
  <si>
    <t>С Днем рождения! 7Тп</t>
  </si>
  <si>
    <t>07АТп056</t>
  </si>
  <si>
    <t>С Днем рождения! 8Тп</t>
  </si>
  <si>
    <t>07АВб012</t>
  </si>
  <si>
    <t>Микс 1</t>
  </si>
  <si>
    <t>07АВб013</t>
  </si>
  <si>
    <t>Микс 2</t>
  </si>
  <si>
    <t>07АВб014</t>
  </si>
  <si>
    <t>Микс 3</t>
  </si>
  <si>
    <t>07АВб015</t>
  </si>
  <si>
    <t>Микс 4</t>
  </si>
  <si>
    <t>07АВб016</t>
  </si>
  <si>
    <t>Микс 5</t>
  </si>
  <si>
    <t>07АВб017</t>
  </si>
  <si>
    <t>Микс 6</t>
  </si>
  <si>
    <t>07АВб018</t>
  </si>
  <si>
    <t>Микс 7</t>
  </si>
  <si>
    <t>07АВб019</t>
  </si>
  <si>
    <t>Микс 8</t>
  </si>
  <si>
    <t>тег с лосем</t>
  </si>
  <si>
    <t>тег с сердечком</t>
  </si>
  <si>
    <t>07Нт373</t>
  </si>
  <si>
    <t>пусть год будет чудесным</t>
  </si>
  <si>
    <t>07Нт374</t>
  </si>
  <si>
    <t>волшебного года</t>
  </si>
  <si>
    <t>07Нт375</t>
  </si>
  <si>
    <t>с новым годом</t>
  </si>
  <si>
    <t>07Нт376</t>
  </si>
  <si>
    <t>все сбудется</t>
  </si>
  <si>
    <t>07АТп057</t>
  </si>
  <si>
    <t>уютного нового года</t>
  </si>
  <si>
    <t>07АТп058</t>
  </si>
  <si>
    <t>ярких праздников</t>
  </si>
  <si>
    <t>07АТп059</t>
  </si>
  <si>
    <t>теплого праздника</t>
  </si>
  <si>
    <t>07АТп060</t>
  </si>
  <si>
    <t>чудесное время</t>
  </si>
  <si>
    <t>07АТп061</t>
  </si>
  <si>
    <t>счастья в новом году 2</t>
  </si>
  <si>
    <t>07АТп062</t>
  </si>
  <si>
    <t>время волшебства</t>
  </si>
  <si>
    <t>07АТп063</t>
  </si>
  <si>
    <t>С Днем рождения! 9Тп</t>
  </si>
  <si>
    <t>07АТп064</t>
  </si>
  <si>
    <t>С Днем рождения! 10Тп</t>
  </si>
  <si>
    <t>07АТп065</t>
  </si>
  <si>
    <t>теплые пожелания</t>
  </si>
  <si>
    <t>07АТп066</t>
  </si>
  <si>
    <t>С Днем рождения! 11Тп</t>
  </si>
  <si>
    <t>07АТп067</t>
  </si>
  <si>
    <t>07Пр129</t>
  </si>
  <si>
    <t>олень с олененком</t>
  </si>
  <si>
    <t>07Пр130</t>
  </si>
  <si>
    <t>три заснеженные елки</t>
  </si>
  <si>
    <t>07Пр131</t>
  </si>
  <si>
    <t>ели в снегу</t>
  </si>
  <si>
    <t>07Пр132</t>
  </si>
  <si>
    <t>снежная ель</t>
  </si>
  <si>
    <t>07Пр133</t>
  </si>
  <si>
    <t>пушистая ель</t>
  </si>
  <si>
    <t>07Но096</t>
  </si>
  <si>
    <t>С рождеством Христовым</t>
  </si>
  <si>
    <t>07Но097</t>
  </si>
  <si>
    <t>С Новым годом! 4</t>
  </si>
  <si>
    <t>07Но098</t>
  </si>
  <si>
    <t>С Новым годом! 5</t>
  </si>
  <si>
    <t>07Но099</t>
  </si>
  <si>
    <t>С Новым годом! 6</t>
  </si>
  <si>
    <t>07ПтПитер11</t>
  </si>
  <si>
    <t>грифоны</t>
  </si>
  <si>
    <t>07ПтПитер12</t>
  </si>
  <si>
    <t>разводные мосты</t>
  </si>
  <si>
    <t>07ПтМоск10</t>
  </si>
  <si>
    <t>решетка (мал)</t>
  </si>
  <si>
    <t>от нашей семьи</t>
  </si>
  <si>
    <t>счастливого года (з шара)</t>
  </si>
  <si>
    <t>красноречие глаз (женские штучки)</t>
  </si>
  <si>
    <t>живи, наслаждайся</t>
  </si>
  <si>
    <t>очень круто</t>
  </si>
  <si>
    <t>наша жизнь прекрасна</t>
  </si>
  <si>
    <t>вчера сегодня завтра</t>
  </si>
  <si>
    <t>только здесь и сейчас</t>
  </si>
  <si>
    <t>много хороших моментов</t>
  </si>
  <si>
    <t>самые теплые воспоминания</t>
  </si>
  <si>
    <t>винтики (мужской клуб)</t>
  </si>
  <si>
    <t>тег с елочкой</t>
  </si>
  <si>
    <t>ангел с рождественской звездой</t>
  </si>
  <si>
    <t>новогодний журналинг (шары)</t>
  </si>
  <si>
    <t>набор рамочек (херитаж)</t>
  </si>
  <si>
    <t>заказное</t>
  </si>
  <si>
    <t>Великий Новгород</t>
  </si>
  <si>
    <t>набор Стрелочки и строчка</t>
  </si>
  <si>
    <t>набор сердец</t>
  </si>
  <si>
    <t>07Но101</t>
  </si>
  <si>
    <t>подарочный сертификат 2</t>
  </si>
  <si>
    <t>07Но102</t>
  </si>
  <si>
    <t>приглашение на ДР</t>
  </si>
  <si>
    <t>07Но103</t>
  </si>
  <si>
    <t>набор Для тебя</t>
  </si>
  <si>
    <t>07Но104</t>
  </si>
  <si>
    <t>набор Поздравляем</t>
  </si>
  <si>
    <t>07Нт377</t>
  </si>
  <si>
    <t>Скрапбук</t>
  </si>
  <si>
    <t>07Нт378</t>
  </si>
  <si>
    <t>Живи, дерзай</t>
  </si>
  <si>
    <t>07Нт379</t>
  </si>
  <si>
    <t>сила, гордость, честь</t>
  </si>
  <si>
    <t>07Нт380</t>
  </si>
  <si>
    <t>несколько хороших парней</t>
  </si>
  <si>
    <t>07Нт381</t>
  </si>
  <si>
    <t>жажда скорости</t>
  </si>
  <si>
    <t>07Нт382</t>
  </si>
  <si>
    <t>100% мужчина</t>
  </si>
  <si>
    <t>07Нт383</t>
  </si>
  <si>
    <t>мужская компания</t>
  </si>
  <si>
    <t>07Нт384</t>
  </si>
  <si>
    <t>размер имеет значение</t>
  </si>
  <si>
    <t>07Нт385</t>
  </si>
  <si>
    <t>супер звезда</t>
  </si>
  <si>
    <t>07Ви209</t>
  </si>
  <si>
    <t>07Ви210</t>
  </si>
  <si>
    <t>птицы и петунии</t>
  </si>
  <si>
    <t>07Ви211</t>
  </si>
  <si>
    <t>купидон 2</t>
  </si>
  <si>
    <t>07Ви212</t>
  </si>
  <si>
    <t>ангел в сердце</t>
  </si>
  <si>
    <t>07Ви213</t>
  </si>
  <si>
    <t>воздушный шар</t>
  </si>
  <si>
    <t>07Ви214</t>
  </si>
  <si>
    <t>глядя в бинокль</t>
  </si>
  <si>
    <t>07Ви215</t>
  </si>
  <si>
    <t>вертушка</t>
  </si>
  <si>
    <t>07Ви216</t>
  </si>
  <si>
    <t>дирижабль 2</t>
  </si>
  <si>
    <t>07АМн127</t>
  </si>
  <si>
    <t>07АМн128</t>
  </si>
  <si>
    <t>паровозик</t>
  </si>
  <si>
    <t>07АМн129</t>
  </si>
  <si>
    <t>катер</t>
  </si>
  <si>
    <t>07АМн130</t>
  </si>
  <si>
    <t>07АМн131</t>
  </si>
  <si>
    <t>пирамидка</t>
  </si>
  <si>
    <t>07АМн132</t>
  </si>
  <si>
    <t>лошадка</t>
  </si>
  <si>
    <t>07Но106</t>
  </si>
  <si>
    <t>набор 14 февраля</t>
  </si>
  <si>
    <t>07Но107</t>
  </si>
  <si>
    <t xml:space="preserve">люблю тебя  </t>
  </si>
  <si>
    <t>07Но108</t>
  </si>
  <si>
    <t>любовь в тебе</t>
  </si>
  <si>
    <t>07Но109</t>
  </si>
  <si>
    <t>14 февраля</t>
  </si>
  <si>
    <t>07Но110</t>
  </si>
  <si>
    <t>скажу тебе да</t>
  </si>
  <si>
    <t>07Но111</t>
  </si>
  <si>
    <t>я + ты</t>
  </si>
  <si>
    <t>07Но112</t>
  </si>
  <si>
    <t>тебя дала судьба</t>
  </si>
  <si>
    <t>07Но113</t>
  </si>
  <si>
    <t>люблю безумно</t>
  </si>
  <si>
    <t>07Но114</t>
  </si>
  <si>
    <t>день влюбленных</t>
  </si>
  <si>
    <t>07Но115</t>
  </si>
  <si>
    <t>люблю сильнее</t>
  </si>
  <si>
    <t>07Но116</t>
  </si>
  <si>
    <t>ты украл сердце</t>
  </si>
  <si>
    <t>07Но117</t>
  </si>
  <si>
    <t>я всегда с тобой</t>
  </si>
  <si>
    <t>07Нт386</t>
  </si>
  <si>
    <t>ты</t>
  </si>
  <si>
    <t>07Нт387</t>
  </si>
  <si>
    <t>я</t>
  </si>
  <si>
    <t>07Нт388</t>
  </si>
  <si>
    <t>мы</t>
  </si>
  <si>
    <t>07Нт389</t>
  </si>
  <si>
    <t>ты+я=мы</t>
  </si>
  <si>
    <t>07Нт390</t>
  </si>
  <si>
    <t>теплые чувства</t>
  </si>
  <si>
    <t>07Нт391</t>
  </si>
  <si>
    <t>дюйм Я люблю тебя</t>
  </si>
  <si>
    <t>07Нт392</t>
  </si>
  <si>
    <t>ничто не вечно</t>
  </si>
  <si>
    <t>07Нт393</t>
  </si>
  <si>
    <t>настоящая женщина</t>
  </si>
  <si>
    <t>07Нт394</t>
  </si>
  <si>
    <t>настоящий мужчина</t>
  </si>
  <si>
    <t>07Нт395</t>
  </si>
  <si>
    <t>стиляга</t>
  </si>
  <si>
    <t>07Нт396</t>
  </si>
  <si>
    <t>номер 1 (стиляга)</t>
  </si>
  <si>
    <t>07Нт397</t>
  </si>
  <si>
    <t>очень крут  (стиляга)</t>
  </si>
  <si>
    <t>07Нт398</t>
  </si>
  <si>
    <t>всегда первый (стиляга)</t>
  </si>
  <si>
    <t>07Нт399</t>
  </si>
  <si>
    <t>самый-самый (стиляга)</t>
  </si>
  <si>
    <t>07Нт400</t>
  </si>
  <si>
    <t>люблю булавка (стиляга)</t>
  </si>
  <si>
    <t>07Нт401</t>
  </si>
  <si>
    <t>ты герой (стиляга)</t>
  </si>
  <si>
    <t>07Нт402</t>
  </si>
  <si>
    <t>заклепки Это круто (стиляга)</t>
  </si>
  <si>
    <t>07Ви217</t>
  </si>
  <si>
    <t>грабли и лопата</t>
  </si>
  <si>
    <t>07Ви218</t>
  </si>
  <si>
    <t>насекомые</t>
  </si>
  <si>
    <t>07Ви219</t>
  </si>
  <si>
    <t>горшочки</t>
  </si>
  <si>
    <t>07Ви220</t>
  </si>
  <si>
    <t>тюльпан</t>
  </si>
  <si>
    <t>07Ви221</t>
  </si>
  <si>
    <t>дикая роза</t>
  </si>
  <si>
    <t>07Ви222</t>
  </si>
  <si>
    <t>шезлонг</t>
  </si>
  <si>
    <t>07Ви223</t>
  </si>
  <si>
    <t>куст нарциссов</t>
  </si>
  <si>
    <t>07Ви224</t>
  </si>
  <si>
    <t>садовая тачка</t>
  </si>
  <si>
    <t>07Кд074</t>
  </si>
  <si>
    <t>мама/папа</t>
  </si>
  <si>
    <t>07Кд075</t>
  </si>
  <si>
    <t>детские годы</t>
  </si>
  <si>
    <t>07Кд076</t>
  </si>
  <si>
    <t>первый раз</t>
  </si>
  <si>
    <t>07Кд077</t>
  </si>
  <si>
    <t>состав</t>
  </si>
  <si>
    <t>07Кд078</t>
  </si>
  <si>
    <t>счастье быть рядом</t>
  </si>
  <si>
    <t>07Фн094</t>
  </si>
  <si>
    <t>дюйм звезды в кругах (стиляга)</t>
  </si>
  <si>
    <t>07Фн095</t>
  </si>
  <si>
    <t>дюйм крестики (стиляга)</t>
  </si>
  <si>
    <t>07Фн096</t>
  </si>
  <si>
    <t>дюйм звезды  (стиляга)</t>
  </si>
  <si>
    <t>07Фн097</t>
  </si>
  <si>
    <t>дюйм джинса (стиляга)</t>
  </si>
  <si>
    <t>07Но119</t>
  </si>
  <si>
    <t>07Но120</t>
  </si>
  <si>
    <t>с 23 февраля 3</t>
  </si>
  <si>
    <t>07Но121</t>
  </si>
  <si>
    <t>служу отечеству</t>
  </si>
  <si>
    <t>07Нт410</t>
  </si>
  <si>
    <t>воля и честь</t>
  </si>
  <si>
    <t>07Пч091</t>
  </si>
  <si>
    <t>Брянск</t>
  </si>
  <si>
    <t>07Пч092</t>
  </si>
  <si>
    <t>1а</t>
  </si>
  <si>
    <t>1б</t>
  </si>
  <si>
    <t>1в</t>
  </si>
  <si>
    <t>школьный набор</t>
  </si>
  <si>
    <t>07Нт411</t>
  </si>
  <si>
    <t>школьная жизнь</t>
  </si>
  <si>
    <t>07Нт412</t>
  </si>
  <si>
    <t>школьное портфолио</t>
  </si>
  <si>
    <t>совет да любовь 4</t>
  </si>
  <si>
    <t>совет да любовь 1</t>
  </si>
  <si>
    <t>совет да любовь 5</t>
  </si>
  <si>
    <t>07Ви225</t>
  </si>
  <si>
    <t>графин с бокалами</t>
  </si>
  <si>
    <t>07Ви226</t>
  </si>
  <si>
    <t>столовые приборы</t>
  </si>
  <si>
    <t>07Ви227</t>
  </si>
  <si>
    <t>сельдерей</t>
  </si>
  <si>
    <t>07Ви228</t>
  </si>
  <si>
    <t>чеснок</t>
  </si>
  <si>
    <t>07Ви229</t>
  </si>
  <si>
    <t>луковицы</t>
  </si>
  <si>
    <t>07Ви230</t>
  </si>
  <si>
    <t>вишенки</t>
  </si>
  <si>
    <t>07Ви231</t>
  </si>
  <si>
    <t>смородина</t>
  </si>
  <si>
    <t>07Ви232</t>
  </si>
  <si>
    <t>баклажаны</t>
  </si>
  <si>
    <t>07Ви233</t>
  </si>
  <si>
    <t>огурец</t>
  </si>
  <si>
    <t>07Ви234</t>
  </si>
  <si>
    <t>детская коляска</t>
  </si>
  <si>
    <t>07Ви235</t>
  </si>
  <si>
    <t>первые ботиночки</t>
  </si>
  <si>
    <t>07Ви236</t>
  </si>
  <si>
    <t>люлька</t>
  </si>
  <si>
    <t>07Ви238</t>
  </si>
  <si>
    <t>ветка с желудями</t>
  </si>
  <si>
    <t>07Ви239</t>
  </si>
  <si>
    <t>охотничий пес</t>
  </si>
  <si>
    <t>07SE-Но097</t>
  </si>
  <si>
    <t>23 февраля  бол</t>
  </si>
  <si>
    <t>07SE-Но098</t>
  </si>
  <si>
    <t>23 февраля  мал</t>
  </si>
  <si>
    <t>07SE-Но099</t>
  </si>
  <si>
    <t>с праздником</t>
  </si>
  <si>
    <t>07SE-Но100</t>
  </si>
  <si>
    <t xml:space="preserve">поздравляю </t>
  </si>
  <si>
    <t>07SE-Но101</t>
  </si>
  <si>
    <t>поздравляем</t>
  </si>
  <si>
    <t>07SE-Но102</t>
  </si>
  <si>
    <t>с днем рождения 6</t>
  </si>
  <si>
    <t>07SE-Но103</t>
  </si>
  <si>
    <t>пусть мечты сбываются</t>
  </si>
  <si>
    <t>07SE-Но104</t>
  </si>
  <si>
    <t>с тобой быть рядом</t>
  </si>
  <si>
    <t>07SE-8Мар-15</t>
  </si>
  <si>
    <t>с 8  марта 4</t>
  </si>
  <si>
    <t>07SE-8Мар-16</t>
  </si>
  <si>
    <t>с 8  марта 5  мал</t>
  </si>
  <si>
    <t>07SE-8Мар-17</t>
  </si>
  <si>
    <t>с 8  марта 5  бол</t>
  </si>
  <si>
    <t>07SE-Но105</t>
  </si>
  <si>
    <t>круг. С днем рождения</t>
  </si>
  <si>
    <t>07SE-Но106</t>
  </si>
  <si>
    <t>круг. Желаем счастья</t>
  </si>
  <si>
    <t>07SE-Но107</t>
  </si>
  <si>
    <t>круг. Большой любви</t>
  </si>
  <si>
    <t>07SE-Но108</t>
  </si>
  <si>
    <t>круг. Небывалой удачи</t>
  </si>
  <si>
    <t>07SE-Но109</t>
  </si>
  <si>
    <t>круг. Райского счастья</t>
  </si>
  <si>
    <t>07SE-Но110</t>
  </si>
  <si>
    <t>круг. Всего самого лучшего</t>
  </si>
  <si>
    <t>07SE-Но111</t>
  </si>
  <si>
    <t>круг. Живи полной жизнью</t>
  </si>
  <si>
    <t>07SE-Но112</t>
  </si>
  <si>
    <t>круг. Верь в свою мечту</t>
  </si>
  <si>
    <t>07SE-Но113</t>
  </si>
  <si>
    <t>круг. Твори чудеса</t>
  </si>
  <si>
    <t>07SE-Но114</t>
  </si>
  <si>
    <t>круг. Будь счастлив</t>
  </si>
  <si>
    <t>07SE-Но115</t>
  </si>
  <si>
    <t>круг. Будь счастлива</t>
  </si>
  <si>
    <t>07SE-Но116</t>
  </si>
  <si>
    <t>круг. Мечтай о большем</t>
  </si>
  <si>
    <t>07SE-Но117</t>
  </si>
  <si>
    <t>всегда будь яркой</t>
  </si>
  <si>
    <t>07SE-Но118</t>
  </si>
  <si>
    <t>сегодня хороший день</t>
  </si>
  <si>
    <t>07SE-Но119</t>
  </si>
  <si>
    <t>пусть жизнь чаще радует</t>
  </si>
  <si>
    <t>07SE-Фв028</t>
  </si>
  <si>
    <t>валентинка 1</t>
  </si>
  <si>
    <t>07SE-Фв029</t>
  </si>
  <si>
    <t>с днем влюбленных мал.</t>
  </si>
  <si>
    <t>07SE-Фв030</t>
  </si>
  <si>
    <t>с днем влюбленных бол.</t>
  </si>
  <si>
    <t>07SE-Фв031</t>
  </si>
  <si>
    <t>валентинка 2</t>
  </si>
  <si>
    <t>07SE-Нт020</t>
  </si>
  <si>
    <t>Альбом 1</t>
  </si>
  <si>
    <t>07SE-Нт023</t>
  </si>
  <si>
    <t>Альбом 2</t>
  </si>
  <si>
    <t>07SE-Нт048</t>
  </si>
  <si>
    <t>все мечты исполняются</t>
  </si>
  <si>
    <t>07SE-Нт067</t>
  </si>
  <si>
    <t>мой ангел</t>
  </si>
  <si>
    <t>07SE-Нт158</t>
  </si>
  <si>
    <t>фото</t>
  </si>
  <si>
    <t>07SE-Нт165</t>
  </si>
  <si>
    <t>фото в скобках мал.</t>
  </si>
  <si>
    <t>07SE-Нт166</t>
  </si>
  <si>
    <t>фото в скобках бол.</t>
  </si>
  <si>
    <t>07SE-Нт181</t>
  </si>
  <si>
    <t>счастье - это детский смех</t>
  </si>
  <si>
    <t>07SE-Нт189</t>
  </si>
  <si>
    <t>семейные фото</t>
  </si>
  <si>
    <t>07SE-Нт268</t>
  </si>
  <si>
    <t>любимый папочка</t>
  </si>
  <si>
    <t>07SE-Нт273</t>
  </si>
  <si>
    <t>07SE-Нт283</t>
  </si>
  <si>
    <t>поверь в сказку</t>
  </si>
  <si>
    <t>07SE-Нт291</t>
  </si>
  <si>
    <t>самая лучшая</t>
  </si>
  <si>
    <t>07SE-Нт293</t>
  </si>
  <si>
    <t>самый лучший</t>
  </si>
  <si>
    <t>07SE-Нт306</t>
  </si>
  <si>
    <t>твой особенный день</t>
  </si>
  <si>
    <t>07SE-Нт380</t>
  </si>
  <si>
    <t>открыть через год</t>
  </si>
  <si>
    <t>07SE-Нт381</t>
  </si>
  <si>
    <t>малыш, очень ждем</t>
  </si>
  <si>
    <t>07SE-Нт382</t>
  </si>
  <si>
    <t>скреплены навеки</t>
  </si>
  <si>
    <t>07SE-Нт383</t>
  </si>
  <si>
    <t>моменты создают воспоминания</t>
  </si>
  <si>
    <t>07SE-Нт384</t>
  </si>
  <si>
    <t>судьба двух сердец</t>
  </si>
  <si>
    <t>07SE-Нт385</t>
  </si>
  <si>
    <t>в памяти на всю жизнь</t>
  </si>
  <si>
    <t>07SE-Нт386</t>
  </si>
  <si>
    <t>будь рядом всегда</t>
  </si>
  <si>
    <t>07SE-Нт387</t>
  </si>
  <si>
    <t>ребенок это любовь</t>
  </si>
  <si>
    <t>07SE-Нт388</t>
  </si>
  <si>
    <t>там, где мама</t>
  </si>
  <si>
    <t>07SE-Нт389</t>
  </si>
  <si>
    <t>я буду мамой</t>
  </si>
  <si>
    <t>07SE-Нт390</t>
  </si>
  <si>
    <t>главное</t>
  </si>
  <si>
    <t>07SE-Нт391</t>
  </si>
  <si>
    <t>любимый человек</t>
  </si>
  <si>
    <t>07SE-Нт392</t>
  </si>
  <si>
    <t>радость каждого дня</t>
  </si>
  <si>
    <t>07SE-Нт393</t>
  </si>
  <si>
    <t>миг до волшебства</t>
  </si>
  <si>
    <t>07SE-Нт394</t>
  </si>
  <si>
    <t>родительский дом</t>
  </si>
  <si>
    <t>07SE-Нт395</t>
  </si>
  <si>
    <t>в семейном кругу</t>
  </si>
  <si>
    <t>07SE-Нт396</t>
  </si>
  <si>
    <t>продолжение следует</t>
  </si>
  <si>
    <t>07SE-Нт397</t>
  </si>
  <si>
    <t>просто любить</t>
  </si>
  <si>
    <t>07SE-Нт398</t>
  </si>
  <si>
    <t>лучший день в году</t>
  </si>
  <si>
    <t>07SE-Нт399</t>
  </si>
  <si>
    <t>сюрприз для тебя</t>
  </si>
  <si>
    <t>07SE-Нт400</t>
  </si>
  <si>
    <t>одна порция счастья</t>
  </si>
  <si>
    <t>07SE-Нт401</t>
  </si>
  <si>
    <t>живите как ведет звезда</t>
  </si>
  <si>
    <t>07SE-Нт402</t>
  </si>
  <si>
    <t>с рождением ангелочка</t>
  </si>
  <si>
    <t>07SE-Нт403</t>
  </si>
  <si>
    <t>пусть ярким будет день</t>
  </si>
  <si>
    <t>07SE-Нт404</t>
  </si>
  <si>
    <t>большой сюрприз</t>
  </si>
  <si>
    <t>07SE-Нт405</t>
  </si>
  <si>
    <t>здесь подарок</t>
  </si>
  <si>
    <t>07SE-Нг137</t>
  </si>
  <si>
    <t>с НГ в завитках мал.</t>
  </si>
  <si>
    <t>07SE-Нг138</t>
  </si>
  <si>
    <t>с НГ в завитках бол.</t>
  </si>
  <si>
    <t>07Фн098</t>
  </si>
  <si>
    <t>фон алфавит</t>
  </si>
  <si>
    <t>07Фн099</t>
  </si>
  <si>
    <t>фон цифры</t>
  </si>
  <si>
    <t>07Фн100</t>
  </si>
  <si>
    <t>фон месяцы</t>
  </si>
  <si>
    <t>07Фн101</t>
  </si>
  <si>
    <t>пленка</t>
  </si>
  <si>
    <t>снегирь на ветке</t>
  </si>
  <si>
    <t>07Пр134</t>
  </si>
  <si>
    <t>капель</t>
  </si>
  <si>
    <t>07Пр135</t>
  </si>
  <si>
    <t>07Пр136</t>
  </si>
  <si>
    <t>такое небо</t>
  </si>
  <si>
    <t>07Пр137</t>
  </si>
  <si>
    <t>город в апреле</t>
  </si>
  <si>
    <t>07Пр138</t>
  </si>
  <si>
    <t>ласточка</t>
  </si>
  <si>
    <t>07Пр139</t>
  </si>
  <si>
    <t>резиновые сапожки</t>
  </si>
  <si>
    <t>07Пр140</t>
  </si>
  <si>
    <t>весна придет на смену</t>
  </si>
  <si>
    <t>07Пр141</t>
  </si>
  <si>
    <t>первые подснежники</t>
  </si>
  <si>
    <t>07Пр142</t>
  </si>
  <si>
    <t>синичка</t>
  </si>
  <si>
    <t>07Пр143</t>
  </si>
  <si>
    <t>гнездо</t>
  </si>
  <si>
    <t>07Пр144</t>
  </si>
  <si>
    <t>весна идет</t>
  </si>
  <si>
    <t>журналинг 23</t>
  </si>
  <si>
    <t>возможно все!</t>
  </si>
  <si>
    <t>07Аа017</t>
  </si>
  <si>
    <t>набор цифр 1</t>
  </si>
  <si>
    <t>07Аа018</t>
  </si>
  <si>
    <t>набор цифр 2</t>
  </si>
  <si>
    <t>07Аа019</t>
  </si>
  <si>
    <t>набор цифр 3</t>
  </si>
  <si>
    <t>07Аа020</t>
  </si>
  <si>
    <t>набор цифр 4</t>
  </si>
  <si>
    <t>07Аа021</t>
  </si>
  <si>
    <t>набор цифр 5</t>
  </si>
  <si>
    <t>07Аа022</t>
  </si>
  <si>
    <t>набор цифр 6</t>
  </si>
  <si>
    <t>07Аа023</t>
  </si>
  <si>
    <t>набор цифр 7</t>
  </si>
  <si>
    <t>07Аа024</t>
  </si>
  <si>
    <t>07Аа025</t>
  </si>
  <si>
    <t>набор цифр 9</t>
  </si>
  <si>
    <t>07Аа026</t>
  </si>
  <si>
    <t>набор цифр 10</t>
  </si>
  <si>
    <t>07Аа027</t>
  </si>
  <si>
    <t>набор цифр 11</t>
  </si>
  <si>
    <t>07Пл001</t>
  </si>
  <si>
    <t>Время</t>
  </si>
  <si>
    <t>07Пл002</t>
  </si>
  <si>
    <t>365 дней</t>
  </si>
  <si>
    <t>07Пл003</t>
  </si>
  <si>
    <t>просто жизнь</t>
  </si>
  <si>
    <t>07Пл004</t>
  </si>
  <si>
    <t>сутки</t>
  </si>
  <si>
    <t>07Пл006</t>
  </si>
  <si>
    <t>будни</t>
  </si>
  <si>
    <t>07Пл007</t>
  </si>
  <si>
    <t>важно преважно</t>
  </si>
  <si>
    <t>07Пл008</t>
  </si>
  <si>
    <t>фотофакт</t>
  </si>
  <si>
    <t>07Пл009</t>
  </si>
  <si>
    <t>день прожит  с любовью</t>
  </si>
  <si>
    <t>07Пл010</t>
  </si>
  <si>
    <t xml:space="preserve">жизнь </t>
  </si>
  <si>
    <t>07Пл011</t>
  </si>
  <si>
    <t>рейтинг</t>
  </si>
  <si>
    <t>07Пл012</t>
  </si>
  <si>
    <t>мы здесь</t>
  </si>
  <si>
    <t>07Пл013</t>
  </si>
  <si>
    <t>краски жизни</t>
  </si>
  <si>
    <t>07Пл014</t>
  </si>
  <si>
    <t>ого</t>
  </si>
  <si>
    <t>07Пл015</t>
  </si>
  <si>
    <t>снимок дня</t>
  </si>
  <si>
    <t>07Пл016</t>
  </si>
  <si>
    <t>оно того стоит</t>
  </si>
  <si>
    <t>07Пл017</t>
  </si>
  <si>
    <t>мне это нравится</t>
  </si>
  <si>
    <t>07Пл018</t>
  </si>
  <si>
    <t>выходной</t>
  </si>
  <si>
    <t>07Пл019</t>
  </si>
  <si>
    <t>значки</t>
  </si>
  <si>
    <t>07Пл020</t>
  </si>
  <si>
    <t>фразы</t>
  </si>
  <si>
    <t>набор цифр 8 гориз.</t>
  </si>
  <si>
    <t>07Аа028</t>
  </si>
  <si>
    <t>набор цифр 8 вертик.</t>
  </si>
  <si>
    <t>07Пч093</t>
  </si>
  <si>
    <t>Элиста</t>
  </si>
  <si>
    <t>07Пл021</t>
  </si>
  <si>
    <t>алфавит (пл)</t>
  </si>
  <si>
    <t>07Пл022</t>
  </si>
  <si>
    <t>07Пл023</t>
  </si>
  <si>
    <t>неделя</t>
  </si>
  <si>
    <t>07Пл024</t>
  </si>
  <si>
    <t>дата, журналинг</t>
  </si>
  <si>
    <t>07Пл025</t>
  </si>
  <si>
    <t>выбери свой день</t>
  </si>
  <si>
    <t>07Пл026</t>
  </si>
  <si>
    <t>он/она сказали</t>
  </si>
  <si>
    <t>07Пр146</t>
  </si>
  <si>
    <t>маки 2</t>
  </si>
  <si>
    <t>07Пр147</t>
  </si>
  <si>
    <t>маки 3</t>
  </si>
  <si>
    <t>07Пр148</t>
  </si>
  <si>
    <t>лаванда</t>
  </si>
  <si>
    <t>07Пр149</t>
  </si>
  <si>
    <t>букет гвоздик бол.</t>
  </si>
  <si>
    <t>07Пр150</t>
  </si>
  <si>
    <t>гвоздика</t>
  </si>
  <si>
    <t>07Пр151</t>
  </si>
  <si>
    <t>букет гвоздик мал.</t>
  </si>
  <si>
    <t>07Пт079</t>
  </si>
  <si>
    <t>иди к своей цели</t>
  </si>
  <si>
    <t>07Пт080</t>
  </si>
  <si>
    <t>курс на счастье</t>
  </si>
  <si>
    <t>07Пт081</t>
  </si>
  <si>
    <t>поднять паруса</t>
  </si>
  <si>
    <t>07Пт082</t>
  </si>
  <si>
    <t>морские флажки</t>
  </si>
  <si>
    <t>07ПтМир12-1</t>
  </si>
  <si>
    <t>пивная кружка</t>
  </si>
  <si>
    <t>07ПтМир12-2</t>
  </si>
  <si>
    <t>Брецель</t>
  </si>
  <si>
    <t>07ПтМир12-3</t>
  </si>
  <si>
    <t>Бранденбургские ворота</t>
  </si>
  <si>
    <t>07Но122</t>
  </si>
  <si>
    <t>с днем рождения (кв) 5 см</t>
  </si>
  <si>
    <t>07Но123</t>
  </si>
  <si>
    <t>с днем рождения (кв) 8 см</t>
  </si>
  <si>
    <t>07Но124</t>
  </si>
  <si>
    <t>с днем победы 1</t>
  </si>
  <si>
    <t>07Но125</t>
  </si>
  <si>
    <t>9 мая мал</t>
  </si>
  <si>
    <t>07Но126</t>
  </si>
  <si>
    <t>9 мая бол</t>
  </si>
  <si>
    <t>07Но127</t>
  </si>
  <si>
    <t>с праздником победы</t>
  </si>
  <si>
    <t>07Но128</t>
  </si>
  <si>
    <t>воину победителю</t>
  </si>
  <si>
    <t>07Но129</t>
  </si>
  <si>
    <t>фейерверк бол.</t>
  </si>
  <si>
    <t>07Но130</t>
  </si>
  <si>
    <t>фейерверк мал.</t>
  </si>
  <si>
    <t>07Но131</t>
  </si>
  <si>
    <t>спасибо за победу</t>
  </si>
  <si>
    <t>07Но132</t>
  </si>
  <si>
    <t>с днем победы 2</t>
  </si>
  <si>
    <t>07Пч094</t>
  </si>
  <si>
    <t>Орел</t>
  </si>
  <si>
    <t>07Фн102</t>
  </si>
  <si>
    <t>дюйм крупная волна</t>
  </si>
  <si>
    <t>07Фн103</t>
  </si>
  <si>
    <t>дюйм мелкая волна</t>
  </si>
  <si>
    <t>07Фн104</t>
  </si>
  <si>
    <t>дюйм морская рябь</t>
  </si>
  <si>
    <t>07АТп068</t>
  </si>
  <si>
    <t>весна приходит</t>
  </si>
  <si>
    <t>07АТп069</t>
  </si>
  <si>
    <t>весной хочется летать</t>
  </si>
  <si>
    <t>07АТп070</t>
  </si>
  <si>
    <t>С 8 марта 4</t>
  </si>
  <si>
    <t>07АТп071</t>
  </si>
  <si>
    <t>С 8 марта 5</t>
  </si>
  <si>
    <t>07АТп072</t>
  </si>
  <si>
    <t>С 8 марта 6</t>
  </si>
  <si>
    <t>07АТп073</t>
  </si>
  <si>
    <t>С 8 марта 7</t>
  </si>
  <si>
    <t>07АТп074</t>
  </si>
  <si>
    <t>просто для тебя</t>
  </si>
  <si>
    <t>07АТп075</t>
  </si>
  <si>
    <t>лети, мечтай</t>
  </si>
  <si>
    <t>07АТп076</t>
  </si>
  <si>
    <t>весной вырастают крылья</t>
  </si>
  <si>
    <t>07АТп077</t>
  </si>
  <si>
    <t>лети…</t>
  </si>
  <si>
    <t>07АТп078</t>
  </si>
  <si>
    <t>светлой пасхи</t>
  </si>
  <si>
    <t>07АТп079</t>
  </si>
  <si>
    <t>ирисы</t>
  </si>
  <si>
    <t>07SE-Нт406</t>
  </si>
  <si>
    <t>07SE-Нт429</t>
  </si>
  <si>
    <t>07SE-Нт431</t>
  </si>
  <si>
    <t>самой красивой паре</t>
  </si>
  <si>
    <t>07SE-Нт432</t>
  </si>
  <si>
    <t>наша свадьба</t>
  </si>
  <si>
    <t>07SE-Нт433</t>
  </si>
  <si>
    <t>книга пожеланий 2</t>
  </si>
  <si>
    <t>07SE-Нт434</t>
  </si>
  <si>
    <t>07Пр152</t>
  </si>
  <si>
    <t>домик в лесу</t>
  </si>
  <si>
    <t>07Пр153</t>
  </si>
  <si>
    <t>заснеженная избушка</t>
  </si>
  <si>
    <t>07Пр154</t>
  </si>
  <si>
    <t>снегири на ветке</t>
  </si>
  <si>
    <t>07Но133</t>
  </si>
  <si>
    <t>шар Тепла и любви</t>
  </si>
  <si>
    <t>07Но134</t>
  </si>
  <si>
    <t>шар Пусть год будет добрым</t>
  </si>
  <si>
    <t>07Но135</t>
  </si>
  <si>
    <t>подарочный тег с елочкой</t>
  </si>
  <si>
    <t>07Но136</t>
  </si>
  <si>
    <t>подарочный тег Загляни внутрь</t>
  </si>
  <si>
    <t>07Но137</t>
  </si>
  <si>
    <t>подарочный тег 31/12</t>
  </si>
  <si>
    <t>07Но138</t>
  </si>
  <si>
    <t>подарочный тег Это тебе</t>
  </si>
  <si>
    <t>07Но139</t>
  </si>
  <si>
    <t>сказочного нового года</t>
  </si>
  <si>
    <t>07Но140</t>
  </si>
  <si>
    <t>пушистого снега</t>
  </si>
  <si>
    <t>07Но141</t>
  </si>
  <si>
    <t>пусть дом будет уютным</t>
  </si>
  <si>
    <t>07Но142</t>
  </si>
  <si>
    <t>с НГ, с новым счастьем 2</t>
  </si>
  <si>
    <t>07Но143</t>
  </si>
  <si>
    <t>пусть праздник будет веселым</t>
  </si>
  <si>
    <t>07Но144</t>
  </si>
  <si>
    <t>мороз не страшен</t>
  </si>
  <si>
    <t>07Но145</t>
  </si>
  <si>
    <t>бррр</t>
  </si>
  <si>
    <t>07Но146</t>
  </si>
  <si>
    <t>ты единственная как снежинка</t>
  </si>
  <si>
    <t>07Ви241</t>
  </si>
  <si>
    <t>07Ви242</t>
  </si>
  <si>
    <t>ухо</t>
  </si>
  <si>
    <t>07Ви243</t>
  </si>
  <si>
    <t>легкие</t>
  </si>
  <si>
    <t>07Ви244</t>
  </si>
  <si>
    <t>ребра</t>
  </si>
  <si>
    <t>07Ви245</t>
  </si>
  <si>
    <t>07Ви246</t>
  </si>
  <si>
    <t>мускулатура</t>
  </si>
  <si>
    <t>07Ви247</t>
  </si>
  <si>
    <t>мозг</t>
  </si>
  <si>
    <t>07Ви248</t>
  </si>
  <si>
    <t>мозг в разрезе</t>
  </si>
  <si>
    <t>07Ви249</t>
  </si>
  <si>
    <t>органы</t>
  </si>
  <si>
    <t>07Ви250</t>
  </si>
  <si>
    <t>надписи Анатомия</t>
  </si>
  <si>
    <t>череп 2</t>
  </si>
  <si>
    <t>глаз 2</t>
  </si>
  <si>
    <t>07Ви251</t>
  </si>
  <si>
    <t>нога и стопа</t>
  </si>
  <si>
    <t>07Ви252</t>
  </si>
  <si>
    <t>таз</t>
  </si>
  <si>
    <t>07Ви253</t>
  </si>
  <si>
    <t>рука</t>
  </si>
  <si>
    <t>норвежский орнамент, набор 6</t>
  </si>
  <si>
    <t>носочки для подарков</t>
  </si>
  <si>
    <t>новогодние скотчи</t>
  </si>
  <si>
    <t>снежинки (подарки к нг)</t>
  </si>
  <si>
    <t>елка (подарки к нг)</t>
  </si>
  <si>
    <t>07SE-HM019</t>
  </si>
  <si>
    <t>07SE-Но120</t>
  </si>
  <si>
    <t>07SE-Но121</t>
  </si>
  <si>
    <t>спасибо</t>
  </si>
  <si>
    <t>07SE-Но122</t>
  </si>
  <si>
    <t>с праздником 2</t>
  </si>
  <si>
    <t>07SE-Нт183</t>
  </si>
  <si>
    <t>счастье быть мамой</t>
  </si>
  <si>
    <t>07SE-Нт278</t>
  </si>
  <si>
    <t>моя любимая мамочка</t>
  </si>
  <si>
    <t>07SE-Нт281</t>
  </si>
  <si>
    <t>07SE-Нт310</t>
  </si>
  <si>
    <t>навсегда в моем сердце</t>
  </si>
  <si>
    <t>07SE-Нт408</t>
  </si>
  <si>
    <t>счастливый день</t>
  </si>
  <si>
    <t>07SE-Нт409</t>
  </si>
  <si>
    <t>здесь и сейчас</t>
  </si>
  <si>
    <t>07SE-Нт410</t>
  </si>
  <si>
    <t>посмотрите на нас</t>
  </si>
  <si>
    <t>07SE-Нт411</t>
  </si>
  <si>
    <t>лучшее воспоминание</t>
  </si>
  <si>
    <t>07SE-Нт412</t>
  </si>
  <si>
    <t>прекрасная история</t>
  </si>
  <si>
    <t>07SE-Нт413</t>
  </si>
  <si>
    <t>P.S.</t>
  </si>
  <si>
    <t>07SE-Нт414</t>
  </si>
  <si>
    <t>простые удовольствия</t>
  </si>
  <si>
    <t>07SE-Нт415</t>
  </si>
  <si>
    <t>счастливы вместе</t>
  </si>
  <si>
    <t>07SE-Нт416</t>
  </si>
  <si>
    <t>милое фото</t>
  </si>
  <si>
    <t>07SE-Нт417</t>
  </si>
  <si>
    <t>ты и я</t>
  </si>
  <si>
    <t>07SE-Нт418</t>
  </si>
  <si>
    <t>фото расскажет историю нашу</t>
  </si>
  <si>
    <t>07SE-Нт427</t>
  </si>
  <si>
    <t>одна судьба</t>
  </si>
  <si>
    <t>07SE-Нт428</t>
  </si>
  <si>
    <t>люблю тебя навсегда 2</t>
  </si>
  <si>
    <t>книга рецептов 3</t>
  </si>
  <si>
    <t>07Ви254</t>
  </si>
  <si>
    <t>позвоночник</t>
  </si>
  <si>
    <t>ананасы</t>
  </si>
  <si>
    <t>07АЮе001</t>
  </si>
  <si>
    <t>платье бол.</t>
  </si>
  <si>
    <t>07АЮе002</t>
  </si>
  <si>
    <t>юбка 1 бол.</t>
  </si>
  <si>
    <t>07АЮе003</t>
  </si>
  <si>
    <t>юбка 2 бол.</t>
  </si>
  <si>
    <t>07АЮе004</t>
  </si>
  <si>
    <t>девочка 1 бол.</t>
  </si>
  <si>
    <t>07АЮе005</t>
  </si>
  <si>
    <t>девочка 2 бол.</t>
  </si>
  <si>
    <t>07АЮе006</t>
  </si>
  <si>
    <t>крестики</t>
  </si>
  <si>
    <t>07АЮе007</t>
  </si>
  <si>
    <t>крестики на штрихах</t>
  </si>
  <si>
    <t>07АЮе008</t>
  </si>
  <si>
    <t>круговой фон бол.</t>
  </si>
  <si>
    <t>07АЮе009</t>
  </si>
  <si>
    <t>крылья 1 бол.</t>
  </si>
  <si>
    <t>07АЮе010</t>
  </si>
  <si>
    <t>крылья 2 бол.</t>
  </si>
  <si>
    <t>07АЮе011</t>
  </si>
  <si>
    <t>крылья 3 бол.</t>
  </si>
  <si>
    <t>07АЮе012</t>
  </si>
  <si>
    <t>платье мал.</t>
  </si>
  <si>
    <t>07АЮе013</t>
  </si>
  <si>
    <t>юбка 1 мал.</t>
  </si>
  <si>
    <t>07АЮе014</t>
  </si>
  <si>
    <t>юбка 2 мал.</t>
  </si>
  <si>
    <t>07АЮе015</t>
  </si>
  <si>
    <t>девочка 1 мал.</t>
  </si>
  <si>
    <t>07АЮе016</t>
  </si>
  <si>
    <t>девочка 2 мал.</t>
  </si>
  <si>
    <t>07АЮе017</t>
  </si>
  <si>
    <t>крылья 1 мал.</t>
  </si>
  <si>
    <t>07АЮе018</t>
  </si>
  <si>
    <t>крылья 2 мал.</t>
  </si>
  <si>
    <t>07АЮе019</t>
  </si>
  <si>
    <t>крылья 3 мал.</t>
  </si>
  <si>
    <t>07АЮе020</t>
  </si>
  <si>
    <t>круговой фон мал.</t>
  </si>
  <si>
    <t>07АЮе021</t>
  </si>
  <si>
    <t>набор с девочками мал.</t>
  </si>
  <si>
    <t>07АТп080</t>
  </si>
  <si>
    <t>07АТп081</t>
  </si>
  <si>
    <t>птица</t>
  </si>
  <si>
    <t>07АТп082</t>
  </si>
  <si>
    <t>07АТп083</t>
  </si>
  <si>
    <t>мясо</t>
  </si>
  <si>
    <t>07АТп084</t>
  </si>
  <si>
    <t>закуски</t>
  </si>
  <si>
    <t>07АТп085</t>
  </si>
  <si>
    <t>07АТп086</t>
  </si>
  <si>
    <t>заготовки</t>
  </si>
  <si>
    <t>07АТп087</t>
  </si>
  <si>
    <t>десерты</t>
  </si>
  <si>
    <t>07АТп088</t>
  </si>
  <si>
    <t xml:space="preserve">кулинарная книга  </t>
  </si>
  <si>
    <t>07Пр158</t>
  </si>
  <si>
    <t>хоста сред.</t>
  </si>
  <si>
    <t>07Пр162</t>
  </si>
  <si>
    <t>мускари</t>
  </si>
  <si>
    <t>07Нт413</t>
  </si>
  <si>
    <t>набор Сделано 2</t>
  </si>
  <si>
    <t>07Ви255</t>
  </si>
  <si>
    <t>зонт</t>
  </si>
  <si>
    <t>07Ви256</t>
  </si>
  <si>
    <t>барабан</t>
  </si>
  <si>
    <t>07Ви258</t>
  </si>
  <si>
    <t>07Ви259</t>
  </si>
  <si>
    <t>женский набор</t>
  </si>
  <si>
    <t>норвежский набор 7, дюймы</t>
  </si>
  <si>
    <t>тег 31</t>
  </si>
  <si>
    <t>норвежский набор 8, дюймы</t>
  </si>
  <si>
    <t>норвежский набор 9, дюймы</t>
  </si>
  <si>
    <t>07Пл028</t>
  </si>
  <si>
    <t>расписание врачей</t>
  </si>
  <si>
    <t>07Пл029</t>
  </si>
  <si>
    <t>кружки и секции</t>
  </si>
  <si>
    <t>07Пл030</t>
  </si>
  <si>
    <t>детская жизнь</t>
  </si>
  <si>
    <t>07Пл031</t>
  </si>
  <si>
    <t>творческая жизнь</t>
  </si>
  <si>
    <t>07Пл032</t>
  </si>
  <si>
    <t>07Пл033</t>
  </si>
  <si>
    <t>городская жизнь</t>
  </si>
  <si>
    <t>07Пл034</t>
  </si>
  <si>
    <t>куда сходить</t>
  </si>
  <si>
    <t>07Пл035</t>
  </si>
  <si>
    <t>скидки</t>
  </si>
  <si>
    <t>07Пл036</t>
  </si>
  <si>
    <t>меню на сегодня</t>
  </si>
  <si>
    <t>07Пл037</t>
  </si>
  <si>
    <t>что посмотреть</t>
  </si>
  <si>
    <t>07Пл038</t>
  </si>
  <si>
    <t>планы</t>
  </si>
  <si>
    <t>07Пл039</t>
  </si>
  <si>
    <t>где поесть</t>
  </si>
  <si>
    <t>07Пл040</t>
  </si>
  <si>
    <t>список</t>
  </si>
  <si>
    <t>07Пл041</t>
  </si>
  <si>
    <t>что не забыть</t>
  </si>
  <si>
    <t>07Пл042</t>
  </si>
  <si>
    <t>понравилось</t>
  </si>
  <si>
    <t>07Пл043</t>
  </si>
  <si>
    <t>важные адреса</t>
  </si>
  <si>
    <t>07Пл044</t>
  </si>
  <si>
    <t>погода сегодня</t>
  </si>
  <si>
    <t>07Пл045</t>
  </si>
  <si>
    <t>заметки на полях</t>
  </si>
  <si>
    <t>07Пл051</t>
  </si>
  <si>
    <t>игры в дождливый день</t>
  </si>
  <si>
    <t>07Пл052</t>
  </si>
  <si>
    <t>игры на воздухе</t>
  </si>
  <si>
    <t>07Пл053</t>
  </si>
  <si>
    <t>игры в дороге</t>
  </si>
  <si>
    <t>07Пл054</t>
  </si>
  <si>
    <t>детские кафе</t>
  </si>
  <si>
    <t>07Пл055</t>
  </si>
  <si>
    <t>закладочный ярлык 1</t>
  </si>
  <si>
    <t>07Пл056</t>
  </si>
  <si>
    <t>закладочный ярлык 2</t>
  </si>
  <si>
    <t>07Пл057</t>
  </si>
  <si>
    <t>готовим на даче</t>
  </si>
  <si>
    <t>07Пл058</t>
  </si>
  <si>
    <t>блюда</t>
  </si>
  <si>
    <t>07Пл059</t>
  </si>
  <si>
    <t>работа в саду</t>
  </si>
  <si>
    <t>07Пл060</t>
  </si>
  <si>
    <t>месяцы</t>
  </si>
  <si>
    <t>07Пл061</t>
  </si>
  <si>
    <t>посадка</t>
  </si>
  <si>
    <t>07Пл062</t>
  </si>
  <si>
    <t>удобрение</t>
  </si>
  <si>
    <t>07Пл063</t>
  </si>
  <si>
    <t>полив</t>
  </si>
  <si>
    <t>07Пл064</t>
  </si>
  <si>
    <t>обрезка</t>
  </si>
  <si>
    <t>07Пл065</t>
  </si>
  <si>
    <t xml:space="preserve">дата </t>
  </si>
  <si>
    <t>07Пл066</t>
  </si>
  <si>
    <t>журналинг</t>
  </si>
  <si>
    <t>07Пл067</t>
  </si>
  <si>
    <t>любимые блоги</t>
  </si>
  <si>
    <t>07Пл068</t>
  </si>
  <si>
    <t>челендж</t>
  </si>
  <si>
    <t>07Пл069</t>
  </si>
  <si>
    <t>задание</t>
  </si>
  <si>
    <t>07Пл070</t>
  </si>
  <si>
    <t>скетч</t>
  </si>
  <si>
    <t>07Пл071</t>
  </si>
  <si>
    <t>участие в мк</t>
  </si>
  <si>
    <t>07Фн105</t>
  </si>
  <si>
    <t>конструктор 1</t>
  </si>
  <si>
    <t>07Фн106</t>
  </si>
  <si>
    <t>конструктор 2</t>
  </si>
  <si>
    <t>07Фн107</t>
  </si>
  <si>
    <t>конструктор 3</t>
  </si>
  <si>
    <t>07Фн108</t>
  </si>
  <si>
    <t>конструктор 4</t>
  </si>
  <si>
    <t>07Фн109</t>
  </si>
  <si>
    <t>конструктор 5</t>
  </si>
  <si>
    <t>07Фн110</t>
  </si>
  <si>
    <t>конструктор 6</t>
  </si>
  <si>
    <t>07Аа029</t>
  </si>
  <si>
    <t>набор цифр 12 1 см</t>
  </si>
  <si>
    <t>07Аа030</t>
  </si>
  <si>
    <t>набор цифр 12 1.7см</t>
  </si>
  <si>
    <t>07Аа031</t>
  </si>
  <si>
    <t>кантри вестерн  1.7 см</t>
  </si>
  <si>
    <t>07Пл072</t>
  </si>
  <si>
    <t>закладочный ярлык 3</t>
  </si>
  <si>
    <t>07Лс001</t>
  </si>
  <si>
    <t>Норвежские узоры</t>
  </si>
  <si>
    <t>07Лс002</t>
  </si>
  <si>
    <t>Счастливого года</t>
  </si>
  <si>
    <t>07Лс003</t>
  </si>
  <si>
    <t xml:space="preserve">Новогодних чудес  </t>
  </si>
  <si>
    <t>07Лс004</t>
  </si>
  <si>
    <t>Чудесный год</t>
  </si>
  <si>
    <t>07Лс005</t>
  </si>
  <si>
    <t xml:space="preserve">Зимние каникулы  </t>
  </si>
  <si>
    <t>07Лс006</t>
  </si>
  <si>
    <t>Снежная страна</t>
  </si>
  <si>
    <t>07Лс007</t>
  </si>
  <si>
    <t>Морозный день</t>
  </si>
  <si>
    <t>07Лс008</t>
  </si>
  <si>
    <t>С Рождеством Христовым</t>
  </si>
  <si>
    <t>07Лс009</t>
  </si>
  <si>
    <t>Наша свадьба</t>
  </si>
  <si>
    <t>07Лс010</t>
  </si>
  <si>
    <t>07Лс011</t>
  </si>
  <si>
    <t>07Лс012</t>
  </si>
  <si>
    <t>С Днем рождения! (АТП)</t>
  </si>
  <si>
    <t>07Лс013</t>
  </si>
  <si>
    <t>Уютного НГ</t>
  </si>
  <si>
    <t>07Лс014</t>
  </si>
  <si>
    <t>Хаштеги</t>
  </si>
  <si>
    <t>07Лс015</t>
  </si>
  <si>
    <t>Портновский набор</t>
  </si>
  <si>
    <t>07Лс016</t>
  </si>
  <si>
    <t>Живи сегодня</t>
  </si>
  <si>
    <t>07Лс017</t>
  </si>
  <si>
    <t>07Лс019</t>
  </si>
  <si>
    <t>Надписи для открыток</t>
  </si>
  <si>
    <t>07Лс020</t>
  </si>
  <si>
    <t>07Лс021</t>
  </si>
  <si>
    <t>07Лс024</t>
  </si>
  <si>
    <t>Любовь</t>
  </si>
  <si>
    <t>07Лс025</t>
  </si>
  <si>
    <t>Стимпанк</t>
  </si>
  <si>
    <t>07Лс026</t>
  </si>
  <si>
    <t>Посткард</t>
  </si>
  <si>
    <t>07Лс027</t>
  </si>
  <si>
    <t>Морской набор</t>
  </si>
  <si>
    <t>07Лс028</t>
  </si>
  <si>
    <t>Тепло семьи</t>
  </si>
  <si>
    <t>07Лс029</t>
  </si>
  <si>
    <t>Меню</t>
  </si>
  <si>
    <t>07Лс030</t>
  </si>
  <si>
    <t>С 8 марта</t>
  </si>
  <si>
    <t>07Лс031</t>
  </si>
  <si>
    <t>07Лс032</t>
  </si>
  <si>
    <t>здравствуй, школа</t>
  </si>
  <si>
    <t>07Лс033</t>
  </si>
  <si>
    <t>07Лс034</t>
  </si>
  <si>
    <t>весне дорогу</t>
  </si>
  <si>
    <t>07Лс035</t>
  </si>
  <si>
    <t>мой огород</t>
  </si>
  <si>
    <t>07Лс036</t>
  </si>
  <si>
    <t>джентельменский набор</t>
  </si>
  <si>
    <t>07Лс037</t>
  </si>
  <si>
    <t>мой сад</t>
  </si>
  <si>
    <t>07Лс038</t>
  </si>
  <si>
    <t>весна</t>
  </si>
  <si>
    <t>07Лс039</t>
  </si>
  <si>
    <t>набор куртизанки</t>
  </si>
  <si>
    <t>07Лс040</t>
  </si>
  <si>
    <t>свадебная церемония</t>
  </si>
  <si>
    <t>07Лс041</t>
  </si>
  <si>
    <t>вкус лета</t>
  </si>
  <si>
    <t>07Лс042</t>
  </si>
  <si>
    <t>улов</t>
  </si>
  <si>
    <t>07Лс043</t>
  </si>
  <si>
    <t>сосновая ветка</t>
  </si>
  <si>
    <t>07Лс044</t>
  </si>
  <si>
    <t>07Лс045</t>
  </si>
  <si>
    <t xml:space="preserve">краски осени  </t>
  </si>
  <si>
    <t>07Лс046</t>
  </si>
  <si>
    <t xml:space="preserve">мой капитан  </t>
  </si>
  <si>
    <t>07Пр163</t>
  </si>
  <si>
    <t>бабочка-капустница средняя 2</t>
  </si>
  <si>
    <t>07Пл073</t>
  </si>
  <si>
    <t>дачный сезон</t>
  </si>
  <si>
    <t>Норильск</t>
  </si>
  <si>
    <t>07Пч095</t>
  </si>
  <si>
    <r>
      <rPr>
        <sz val="11"/>
        <color indexed="10"/>
        <rFont val="Calibri"/>
        <family val="2"/>
        <charset val="204"/>
      </rPr>
      <t>ОБЯЗАТЕЛЬНО</t>
    </r>
    <r>
      <rPr>
        <sz val="11"/>
        <color theme="1"/>
        <rFont val="Calibri"/>
        <family val="2"/>
        <charset val="204"/>
        <scheme val="minor"/>
      </rPr>
      <t xml:space="preserve"> На странице Печати ПС заполнить таблицу в левом верхнем углу с информацией о вашей компании</t>
    </r>
  </si>
  <si>
    <t>07SE-Фв032</t>
  </si>
  <si>
    <t>в день всех влюбленных</t>
  </si>
  <si>
    <t>07SE-Фв033</t>
  </si>
  <si>
    <t>с днем святого валентина 4</t>
  </si>
  <si>
    <t>07SE-Пх019</t>
  </si>
  <si>
    <t>с праздником пасхи</t>
  </si>
  <si>
    <t>07SE-Жр065</t>
  </si>
  <si>
    <t>журналинг 39 мал</t>
  </si>
  <si>
    <t>07SE-Жр066</t>
  </si>
  <si>
    <t>журналинг 39 бол</t>
  </si>
  <si>
    <t>07SE-Жр067</t>
  </si>
  <si>
    <t>журналинг 40</t>
  </si>
  <si>
    <t>07SE-Зв032</t>
  </si>
  <si>
    <t>уголок и бордюр 2</t>
  </si>
  <si>
    <t>07SE-Пт169</t>
  </si>
  <si>
    <t>набор Цветы 1</t>
  </si>
  <si>
    <t>07SE-Пт170</t>
  </si>
  <si>
    <t>набор Цветы 2</t>
  </si>
  <si>
    <t>07SE-Пт171</t>
  </si>
  <si>
    <t>две веточки 1</t>
  </si>
  <si>
    <t>07SE-Пт172</t>
  </si>
  <si>
    <t>круг с листьями</t>
  </si>
  <si>
    <t>07SE-Пт173</t>
  </si>
  <si>
    <t>две веточки 2</t>
  </si>
  <si>
    <t>07SE-Пт174</t>
  </si>
  <si>
    <t>две веточки 3</t>
  </si>
  <si>
    <t>07SE-Пт175</t>
  </si>
  <si>
    <t>две веточки 4</t>
  </si>
  <si>
    <t>07SE-Пт176</t>
  </si>
  <si>
    <t>набор Цветы 3</t>
  </si>
  <si>
    <t>07SE-Пт177</t>
  </si>
  <si>
    <t>две божьи коровки</t>
  </si>
  <si>
    <t>07SE-Пт178</t>
  </si>
  <si>
    <t>розы бордюр</t>
  </si>
  <si>
    <t>07SE-Пт179</t>
  </si>
  <si>
    <t>листья</t>
  </si>
  <si>
    <t>07SE-Пт180</t>
  </si>
  <si>
    <t>одуванчик 1</t>
  </si>
  <si>
    <t>07SE-Пт181</t>
  </si>
  <si>
    <t>одуванчик 2</t>
  </si>
  <si>
    <t>07SE-Пт182</t>
  </si>
  <si>
    <t>одуванчик 3</t>
  </si>
  <si>
    <t>07SE-Пт183</t>
  </si>
  <si>
    <t>одуванчик 4</t>
  </si>
  <si>
    <t>07SE-Пт184</t>
  </si>
  <si>
    <t>роза силуэт 1</t>
  </si>
  <si>
    <t>07SE-Пт185</t>
  </si>
  <si>
    <t>роза силуэт 2</t>
  </si>
  <si>
    <t>07SE-Пт186</t>
  </si>
  <si>
    <t>роза силуэт 3</t>
  </si>
  <si>
    <t>07SE-Пт187</t>
  </si>
  <si>
    <t>роза силуэт 4</t>
  </si>
  <si>
    <t>07SE-Но123</t>
  </si>
  <si>
    <t>поздравляю 2</t>
  </si>
  <si>
    <t>07SE-Но124</t>
  </si>
  <si>
    <t>поздравляю 3 м</t>
  </si>
  <si>
    <t>07SE-Но125</t>
  </si>
  <si>
    <t xml:space="preserve">поздравляю 3 б </t>
  </si>
  <si>
    <t>07SE-Но126</t>
  </si>
  <si>
    <t>07SE-Но127</t>
  </si>
  <si>
    <t>07SE-Но128</t>
  </si>
  <si>
    <t>любви и счастья</t>
  </si>
  <si>
    <t>07SE-Но129</t>
  </si>
  <si>
    <t>07SE-Но130</t>
  </si>
  <si>
    <t>с любовью 2</t>
  </si>
  <si>
    <t>с праздником 3</t>
  </si>
  <si>
    <t>люблю тебя 2</t>
  </si>
  <si>
    <t>07SE-Нт014</t>
  </si>
  <si>
    <t>ваше фото</t>
  </si>
  <si>
    <t>07SE-Нт317</t>
  </si>
  <si>
    <t>пусть жизнь улыбается</t>
  </si>
  <si>
    <t>07SE-Нт318</t>
  </si>
  <si>
    <t>милой маме</t>
  </si>
  <si>
    <t>07SE-Фн043</t>
  </si>
  <si>
    <t>07SE-Фн044</t>
  </si>
  <si>
    <t>фон полосочки</t>
  </si>
  <si>
    <t>07SE-Фн045</t>
  </si>
  <si>
    <t>фон точки</t>
  </si>
  <si>
    <t>фон доски</t>
  </si>
  <si>
    <t>07SE-Св123</t>
  </si>
  <si>
    <t>с днем свадьбы 3</t>
  </si>
  <si>
    <t>07SE-Св124</t>
  </si>
  <si>
    <t>с днем свадьбы 4 м</t>
  </si>
  <si>
    <t>07SE-Св125</t>
  </si>
  <si>
    <t>с днем свадьбы 4 б</t>
  </si>
  <si>
    <t>07SE-Сп005</t>
  </si>
  <si>
    <t>сапожек</t>
  </si>
  <si>
    <t>07SE-Сп006</t>
  </si>
  <si>
    <t>07Пч100</t>
  </si>
  <si>
    <t>Саратов</t>
  </si>
  <si>
    <t>07Пч096</t>
  </si>
  <si>
    <t>Новороссийск</t>
  </si>
  <si>
    <t>07Нт414</t>
  </si>
  <si>
    <t>малосольный огурец</t>
  </si>
  <si>
    <t>07Нт415</t>
  </si>
  <si>
    <t>я пеку, значит существую</t>
  </si>
  <si>
    <t>07Нт416</t>
  </si>
  <si>
    <t>еда часть диеты</t>
  </si>
  <si>
    <t>07Нт417</t>
  </si>
  <si>
    <t>кто тут повар</t>
  </si>
  <si>
    <t>07Нт418</t>
  </si>
  <si>
    <t>фамильный рецепт</t>
  </si>
  <si>
    <t>07Нт419</t>
  </si>
  <si>
    <t>много есть вредно</t>
  </si>
  <si>
    <t>07Нт420</t>
  </si>
  <si>
    <t>на скорую руку</t>
  </si>
  <si>
    <t>07Нт421</t>
  </si>
  <si>
    <t>очень вкусно</t>
  </si>
  <si>
    <t>07Нт422</t>
  </si>
  <si>
    <t>блюдо от шефа</t>
  </si>
  <si>
    <t>07Нт423</t>
  </si>
  <si>
    <t>по особым случаям</t>
  </si>
  <si>
    <t>07Но147</t>
  </si>
  <si>
    <t>твоя навеки</t>
  </si>
  <si>
    <t>07Но148</t>
  </si>
  <si>
    <t>люблю на любом расстоянии (луна)</t>
  </si>
  <si>
    <t>07Но149</t>
  </si>
  <si>
    <t>сияй, свети (луна)</t>
  </si>
  <si>
    <t>07Но150</t>
  </si>
  <si>
    <t>ты единственная звезда (луна)</t>
  </si>
  <si>
    <t>07Но151</t>
  </si>
  <si>
    <t>чтобы видеть звезды (луна)</t>
  </si>
  <si>
    <t>07Но152</t>
  </si>
  <si>
    <t>не теряй надежды (луна)</t>
  </si>
  <si>
    <t>07Но153</t>
  </si>
  <si>
    <t>друзьй как звезды (луна)</t>
  </si>
  <si>
    <t>07Но154</t>
  </si>
  <si>
    <t>люблю тебя больше (луна)</t>
  </si>
  <si>
    <t>07Но155</t>
  </si>
  <si>
    <t>благодарю звезды (луна)</t>
  </si>
  <si>
    <t>07Но156</t>
  </si>
  <si>
    <t>вместе мы сияем (луна)</t>
  </si>
  <si>
    <t>07Но157</t>
  </si>
  <si>
    <t>я буду ждать тебя (луна)</t>
  </si>
  <si>
    <t>07Но158</t>
  </si>
  <si>
    <t>загадай желание (луна)</t>
  </si>
  <si>
    <t>телескоп (луна)</t>
  </si>
  <si>
    <t>звездочки 1 (луна)</t>
  </si>
  <si>
    <t>луна (луна)</t>
  </si>
  <si>
    <t>месяц-дудлинг (луна)</t>
  </si>
  <si>
    <t>луна и звезды (луна)</t>
  </si>
  <si>
    <t>звездочки 2 (луна)</t>
  </si>
  <si>
    <t>07Нт424</t>
  </si>
  <si>
    <t>торты</t>
  </si>
  <si>
    <t>07Нт425</t>
  </si>
  <si>
    <t>кексы</t>
  </si>
  <si>
    <t>07Нт426</t>
  </si>
  <si>
    <t>печенья</t>
  </si>
  <si>
    <t>07Нт427</t>
  </si>
  <si>
    <t>пироги</t>
  </si>
  <si>
    <t>07Нт428</t>
  </si>
  <si>
    <t>пицца</t>
  </si>
  <si>
    <t>07Нт429</t>
  </si>
  <si>
    <t>07Нт430</t>
  </si>
  <si>
    <t>07Нт431</t>
  </si>
  <si>
    <t>салаты</t>
  </si>
  <si>
    <t>07Нт432</t>
  </si>
  <si>
    <t>07Нт433</t>
  </si>
  <si>
    <t xml:space="preserve">напитки  </t>
  </si>
  <si>
    <t>07Нт434</t>
  </si>
  <si>
    <t>супы</t>
  </si>
  <si>
    <t>07Нт435</t>
  </si>
  <si>
    <t>из птицы</t>
  </si>
  <si>
    <t>07Нт436</t>
  </si>
  <si>
    <t>из рыбы</t>
  </si>
  <si>
    <t>07Нт437</t>
  </si>
  <si>
    <t>из мяса</t>
  </si>
  <si>
    <t>07Нт438</t>
  </si>
  <si>
    <t>дичь</t>
  </si>
  <si>
    <t>07Нт439</t>
  </si>
  <si>
    <t>гарниры</t>
  </si>
  <si>
    <t>07Нт440</t>
  </si>
  <si>
    <t>из овощей</t>
  </si>
  <si>
    <t>07Нт441</t>
  </si>
  <si>
    <t>из грибов</t>
  </si>
  <si>
    <t>07Нт442</t>
  </si>
  <si>
    <t>на гриле</t>
  </si>
  <si>
    <t>07Нт443</t>
  </si>
  <si>
    <t>блины</t>
  </si>
  <si>
    <t>07Нт444</t>
  </si>
  <si>
    <t>запекаем</t>
  </si>
  <si>
    <t>07Лс048</t>
  </si>
  <si>
    <t>07Лс049</t>
  </si>
  <si>
    <t>07Лс050</t>
  </si>
  <si>
    <t>07Лс051</t>
  </si>
  <si>
    <t>апельсин</t>
  </si>
  <si>
    <t>лимон</t>
  </si>
  <si>
    <t>перчики</t>
  </si>
  <si>
    <t>луна и звезды</t>
  </si>
  <si>
    <t>07Но159</t>
  </si>
  <si>
    <t>ты прекрасна</t>
  </si>
  <si>
    <t>07Но160</t>
  </si>
  <si>
    <t>любое приключение</t>
  </si>
  <si>
    <t>07Но161</t>
  </si>
  <si>
    <t>найти счастье</t>
  </si>
  <si>
    <t>07Но162</t>
  </si>
  <si>
    <t>берегите любовь</t>
  </si>
  <si>
    <t>07Но163</t>
  </si>
  <si>
    <t>Спасибо,  с благодарностью</t>
  </si>
  <si>
    <t>07Но164</t>
  </si>
  <si>
    <t>мама, спасибо за все</t>
  </si>
  <si>
    <t>07Но165</t>
  </si>
  <si>
    <t>братик, желаю удачи!</t>
  </si>
  <si>
    <t>07Но166</t>
  </si>
  <si>
    <t>сестричка, желаю удачи!</t>
  </si>
  <si>
    <t>07Но167</t>
  </si>
  <si>
    <t>бабушка, вечной молодости</t>
  </si>
  <si>
    <t>07Но168</t>
  </si>
  <si>
    <t>папа, лучше тебя  нет никого</t>
  </si>
  <si>
    <t>07Но169</t>
  </si>
  <si>
    <t>дедушка, это твой день</t>
  </si>
  <si>
    <t>07Но171</t>
  </si>
  <si>
    <t>скучаю без тебя</t>
  </si>
  <si>
    <t>07Но172</t>
  </si>
  <si>
    <t>рука об руку</t>
  </si>
  <si>
    <t>07Но173</t>
  </si>
  <si>
    <t>женская логика</t>
  </si>
  <si>
    <t>07Но174</t>
  </si>
  <si>
    <t>крутой перец</t>
  </si>
  <si>
    <t>07Но175</t>
  </si>
  <si>
    <t>немного острых ощущений</t>
  </si>
  <si>
    <t>07Но176</t>
  </si>
  <si>
    <t>наслаждайся жизнью</t>
  </si>
  <si>
    <t>07Но177</t>
  </si>
  <si>
    <t>яркого дня</t>
  </si>
  <si>
    <t>07Но178</t>
  </si>
  <si>
    <t>цветные сны</t>
  </si>
  <si>
    <t>07Но179</t>
  </si>
  <si>
    <t>дольче вита</t>
  </si>
  <si>
    <t>07Но180</t>
  </si>
  <si>
    <t>если жизнь подкидывает лимон</t>
  </si>
  <si>
    <t>07Но181</t>
  </si>
  <si>
    <t>терпение горькое</t>
  </si>
  <si>
    <t>07Но182</t>
  </si>
  <si>
    <t>проси соль и текилу</t>
  </si>
  <si>
    <t>07Но183</t>
  </si>
  <si>
    <t>апельсинового настроения</t>
  </si>
  <si>
    <t>07Но184</t>
  </si>
  <si>
    <t>больше солнца</t>
  </si>
  <si>
    <t>07Но185</t>
  </si>
  <si>
    <t>счастье в готовом виде</t>
  </si>
  <si>
    <t>перцы</t>
  </si>
  <si>
    <t>киви</t>
  </si>
  <si>
    <t>07Но186</t>
  </si>
  <si>
    <t>через тернии к звездам (луна)</t>
  </si>
  <si>
    <t>07Но187</t>
  </si>
  <si>
    <t>бесконечность не предел (луна)</t>
  </si>
  <si>
    <t>07Но188</t>
  </si>
  <si>
    <t>любимая, я подарю тебе эту звезду (луна)</t>
  </si>
  <si>
    <t>07Нт445</t>
  </si>
  <si>
    <t>олимпиада</t>
  </si>
  <si>
    <t>07Нт446</t>
  </si>
  <si>
    <t>БАМ</t>
  </si>
  <si>
    <t>07Нт447</t>
  </si>
  <si>
    <t>Поехали</t>
  </si>
  <si>
    <t>07Ви260</t>
  </si>
  <si>
    <t>кошель</t>
  </si>
  <si>
    <t>07Ви261</t>
  </si>
  <si>
    <t>швейная машинка 4</t>
  </si>
  <si>
    <t>07Ви262</t>
  </si>
  <si>
    <t>швейная машинка 5</t>
  </si>
  <si>
    <t>07Ви263</t>
  </si>
  <si>
    <t>пуговицы</t>
  </si>
  <si>
    <t>07Ви264</t>
  </si>
  <si>
    <t>наперсток 2</t>
  </si>
  <si>
    <t>07Ви265</t>
  </si>
  <si>
    <t>наперсток с овальной инкрустацией</t>
  </si>
  <si>
    <t>07Ви266</t>
  </si>
  <si>
    <t>наперсток с цветами</t>
  </si>
  <si>
    <t>07Ви267</t>
  </si>
  <si>
    <t>наперсток с орнаментом</t>
  </si>
  <si>
    <t>07Ви268</t>
  </si>
  <si>
    <t>шкатулка для рукоделия</t>
  </si>
  <si>
    <t>07Ви269</t>
  </si>
  <si>
    <t>игольница с нитками</t>
  </si>
  <si>
    <t>07Ви270</t>
  </si>
  <si>
    <t>корсет на манекене</t>
  </si>
  <si>
    <t>07Ви271</t>
  </si>
  <si>
    <t>манекен высокий</t>
  </si>
  <si>
    <t>07Ви272</t>
  </si>
  <si>
    <t>портновские ножницы 2</t>
  </si>
  <si>
    <t>07Ви273</t>
  </si>
  <si>
    <t>ножницы 1</t>
  </si>
  <si>
    <t>07Ви274</t>
  </si>
  <si>
    <t>ножницы 2</t>
  </si>
  <si>
    <t>07Ви275</t>
  </si>
  <si>
    <t>ножницы 3</t>
  </si>
  <si>
    <t>07Ви276</t>
  </si>
  <si>
    <t>ножницы 4</t>
  </si>
  <si>
    <t>07Ви277</t>
  </si>
  <si>
    <t>ножницы 5</t>
  </si>
  <si>
    <t>07Ви278</t>
  </si>
  <si>
    <t>ножницы 6</t>
  </si>
  <si>
    <t>07Ви279</t>
  </si>
  <si>
    <t>ножницы 7</t>
  </si>
  <si>
    <t>07Ви280</t>
  </si>
  <si>
    <t>ножницы 8</t>
  </si>
  <si>
    <t>07Ви281</t>
  </si>
  <si>
    <t>платье на заказ 1</t>
  </si>
  <si>
    <t>07Ви282</t>
  </si>
  <si>
    <t>платье на заказ 2</t>
  </si>
  <si>
    <t>07Ви283</t>
  </si>
  <si>
    <t>силуэт из журнала мод 1</t>
  </si>
  <si>
    <t>07Ви284</t>
  </si>
  <si>
    <t>силуэт из журнала мод 2</t>
  </si>
  <si>
    <t>07Ви285</t>
  </si>
  <si>
    <t>силуэт из журнала мод 3</t>
  </si>
  <si>
    <t>07Ви286</t>
  </si>
  <si>
    <t>силуэт из журнала мод 4</t>
  </si>
  <si>
    <t>07Ви287</t>
  </si>
  <si>
    <t>выкройка детского пальто</t>
  </si>
  <si>
    <t>07Ви288</t>
  </si>
  <si>
    <t>пальто на девочке</t>
  </si>
  <si>
    <t>07Ви289</t>
  </si>
  <si>
    <t>пальто 1</t>
  </si>
  <si>
    <t>07Ви290</t>
  </si>
  <si>
    <t>пальто 2</t>
  </si>
  <si>
    <t>07Ви291</t>
  </si>
  <si>
    <t>девочка модель</t>
  </si>
  <si>
    <t>07Ви292</t>
  </si>
  <si>
    <t>маечка</t>
  </si>
  <si>
    <t>07Ви293</t>
  </si>
  <si>
    <t>песочник</t>
  </si>
  <si>
    <t>07Ви294</t>
  </si>
  <si>
    <t>платье с поясом</t>
  </si>
  <si>
    <t>07Ви295</t>
  </si>
  <si>
    <t>яблоко</t>
  </si>
  <si>
    <t>07Ви296</t>
  </si>
  <si>
    <t>платье с бантиками</t>
  </si>
  <si>
    <t>07Ви297</t>
  </si>
  <si>
    <t>панталоны</t>
  </si>
  <si>
    <t>07Ви298</t>
  </si>
  <si>
    <t>лиф</t>
  </si>
  <si>
    <t>07Ви299</t>
  </si>
  <si>
    <t>нижняя рубашка</t>
  </si>
  <si>
    <t>07Ви300</t>
  </si>
  <si>
    <t>сарафан</t>
  </si>
  <si>
    <t>07Ви301</t>
  </si>
  <si>
    <t>французская мода 1</t>
  </si>
  <si>
    <t>07Ви302</t>
  </si>
  <si>
    <t>французская мода 2</t>
  </si>
  <si>
    <t>07Ви303</t>
  </si>
  <si>
    <t>французская мода 3</t>
  </si>
  <si>
    <t>07Ви304</t>
  </si>
  <si>
    <t>французская мода 4</t>
  </si>
  <si>
    <t>07Ви305</t>
  </si>
  <si>
    <t>французская мода 5</t>
  </si>
  <si>
    <t>07Ви306</t>
  </si>
  <si>
    <t>французская мода 6</t>
  </si>
  <si>
    <t>07Ви307</t>
  </si>
  <si>
    <t>французская мода 7</t>
  </si>
  <si>
    <t>07Ви308</t>
  </si>
  <si>
    <t>французская мода 8</t>
  </si>
  <si>
    <t>07Ви309</t>
  </si>
  <si>
    <t>французская мода 9</t>
  </si>
  <si>
    <t>07Ви310</t>
  </si>
  <si>
    <t>французская мода 10</t>
  </si>
  <si>
    <t>07Ви311</t>
  </si>
  <si>
    <t>французская мода 11</t>
  </si>
  <si>
    <t>07Ви312</t>
  </si>
  <si>
    <t>французская мода 12</t>
  </si>
  <si>
    <t>07Ви313</t>
  </si>
  <si>
    <t>французская мода 13</t>
  </si>
  <si>
    <t>07Ви314</t>
  </si>
  <si>
    <t>набор чулок 1</t>
  </si>
  <si>
    <t>07Ви316</t>
  </si>
  <si>
    <t>портниха с выкройкой</t>
  </si>
  <si>
    <t>07Ви317</t>
  </si>
  <si>
    <t>портниха за раскроем</t>
  </si>
  <si>
    <t>07Ви318</t>
  </si>
  <si>
    <t>реклама в журнале мод  1</t>
  </si>
  <si>
    <t>07Ви319</t>
  </si>
  <si>
    <t>реклама в журнале мод  2</t>
  </si>
  <si>
    <t>07Ви320</t>
  </si>
  <si>
    <t>твидовый жакет</t>
  </si>
  <si>
    <t>07Ви321</t>
  </si>
  <si>
    <t>жакет в крупную полоску</t>
  </si>
  <si>
    <t>07Ви322</t>
  </si>
  <si>
    <t>гипюровый жакет</t>
  </si>
  <si>
    <t>07Ви323</t>
  </si>
  <si>
    <t>жакет из твида с бантом</t>
  </si>
  <si>
    <t>07Ви324</t>
  </si>
  <si>
    <t>жакет в тонкую полоску</t>
  </si>
  <si>
    <t>07Ви325</t>
  </si>
  <si>
    <t>женская блуза</t>
  </si>
  <si>
    <t>07Ви326</t>
  </si>
  <si>
    <t>07Ви327</t>
  </si>
  <si>
    <t>нижняя юбка</t>
  </si>
  <si>
    <t>07Ви328</t>
  </si>
  <si>
    <t>вязание на спицах</t>
  </si>
  <si>
    <t>07Ви329</t>
  </si>
  <si>
    <t>клубок ниток florence</t>
  </si>
  <si>
    <t>07Ви330</t>
  </si>
  <si>
    <t>клубок ниток crochet</t>
  </si>
  <si>
    <t>07Ви331</t>
  </si>
  <si>
    <t>мужские свитера реклама</t>
  </si>
  <si>
    <t>07Ви332</t>
  </si>
  <si>
    <t>свитера для мальчиков реклама</t>
  </si>
  <si>
    <t>07Ви333</t>
  </si>
  <si>
    <t>детские свитера реклама</t>
  </si>
  <si>
    <t>07Ви334</t>
  </si>
  <si>
    <t>свитер для летчика</t>
  </si>
  <si>
    <t>07Ви335</t>
  </si>
  <si>
    <t>свитер в широкую полоску для архитектора</t>
  </si>
  <si>
    <t>07Ви336</t>
  </si>
  <si>
    <t>теплый свитер для водителя автобуса</t>
  </si>
  <si>
    <t>07Ви337</t>
  </si>
  <si>
    <t>свитер с горлом для монтажника-высотника</t>
  </si>
  <si>
    <t>07Ви338</t>
  </si>
  <si>
    <t>свитер с узорной вязкой для младшего лейтенанта</t>
  </si>
  <si>
    <t>07Ви339</t>
  </si>
  <si>
    <t>легкий свитер для студента Игорька</t>
  </si>
  <si>
    <t>07Ви340</t>
  </si>
  <si>
    <t>полосатый свитер для юных яхтсменов</t>
  </si>
  <si>
    <t>07Ви341</t>
  </si>
  <si>
    <t>вязаная кофта для профессорского корпуса</t>
  </si>
  <si>
    <t>07Ви342</t>
  </si>
  <si>
    <t>свитер для мальчика 1</t>
  </si>
  <si>
    <t>07Ви343</t>
  </si>
  <si>
    <t>свитер для мальчика 2</t>
  </si>
  <si>
    <t>07Ви344</t>
  </si>
  <si>
    <t>свитер для мальчика 3</t>
  </si>
  <si>
    <t>07Ви345</t>
  </si>
  <si>
    <t>детская мода, рубашка</t>
  </si>
  <si>
    <t>07Ви346</t>
  </si>
  <si>
    <t>детская мода,  чепчик</t>
  </si>
  <si>
    <t>07Ви347</t>
  </si>
  <si>
    <t>детская мода,  накидка</t>
  </si>
  <si>
    <t>07Ви348</t>
  </si>
  <si>
    <t>детская мода,  сапожок</t>
  </si>
  <si>
    <t>07Ви349</t>
  </si>
  <si>
    <t>детская мода,  воротник</t>
  </si>
  <si>
    <t>07Ви350</t>
  </si>
  <si>
    <t>детская мода,  рубашка 2</t>
  </si>
  <si>
    <t>07Ви351</t>
  </si>
  <si>
    <t>детская мода,  накидка 2</t>
  </si>
  <si>
    <t>07Ви352</t>
  </si>
  <si>
    <t>детская мода,  нижняя рубашка 1</t>
  </si>
  <si>
    <t>07Ви353</t>
  </si>
  <si>
    <t>детская мода,  платье</t>
  </si>
  <si>
    <t>07Ви354</t>
  </si>
  <si>
    <t>детская мода,  нижняя рубашка 2</t>
  </si>
  <si>
    <t>07Ви355</t>
  </si>
  <si>
    <t>детская мода,  трусики</t>
  </si>
  <si>
    <t>07Ви356</t>
  </si>
  <si>
    <t>детская мода,  кофточка 1</t>
  </si>
  <si>
    <t>07Ви357</t>
  </si>
  <si>
    <t>безрукавка</t>
  </si>
  <si>
    <t>07Ви358</t>
  </si>
  <si>
    <t>детская мода,  кофточка 3</t>
  </si>
  <si>
    <t>07Ви359</t>
  </si>
  <si>
    <t>за раскроем</t>
  </si>
  <si>
    <t>07Ви360</t>
  </si>
  <si>
    <t>швея</t>
  </si>
  <si>
    <t>07Ви362</t>
  </si>
  <si>
    <t>гнездо с яичками</t>
  </si>
  <si>
    <t>07Ви363</t>
  </si>
  <si>
    <t>ножная швейная машинка</t>
  </si>
  <si>
    <t>07Ви364</t>
  </si>
  <si>
    <t>кофейник  2</t>
  </si>
  <si>
    <t>07Ви365</t>
  </si>
  <si>
    <t>утренний чайник</t>
  </si>
  <si>
    <t>07Ви366</t>
  </si>
  <si>
    <t>утренний кофейник</t>
  </si>
  <si>
    <t>07Ви374</t>
  </si>
  <si>
    <t>пион альбифлора</t>
  </si>
  <si>
    <t>07Ви375</t>
  </si>
  <si>
    <t>древовидный пион</t>
  </si>
  <si>
    <t>07Ви377</t>
  </si>
  <si>
    <t>пион витмана</t>
  </si>
  <si>
    <t>07Ви378</t>
  </si>
  <si>
    <t>по секрету</t>
  </si>
  <si>
    <t>07Ви379</t>
  </si>
  <si>
    <t>одна с мячиком</t>
  </si>
  <si>
    <t>07Ви380</t>
  </si>
  <si>
    <t>уже проснулся</t>
  </si>
  <si>
    <t>07Ви381</t>
  </si>
  <si>
    <t>с гусенком</t>
  </si>
  <si>
    <t>07Ви382</t>
  </si>
  <si>
    <t>вся в цветах</t>
  </si>
  <si>
    <t>07Ви384</t>
  </si>
  <si>
    <t>вешалка с одежкой</t>
  </si>
  <si>
    <t>07Ви385</t>
  </si>
  <si>
    <t>вот я какая</t>
  </si>
  <si>
    <t>чашка чая</t>
  </si>
  <si>
    <t>07Ви389</t>
  </si>
  <si>
    <t>я жду</t>
  </si>
  <si>
    <t>07Ви390</t>
  </si>
  <si>
    <t>собачий взгляд</t>
  </si>
  <si>
    <t>07Ви392</t>
  </si>
  <si>
    <t>белая собачка маленькая</t>
  </si>
  <si>
    <t>07Ви394</t>
  </si>
  <si>
    <t>белая кошка маленькая</t>
  </si>
  <si>
    <t>07Ви396</t>
  </si>
  <si>
    <t>кошка справа</t>
  </si>
  <si>
    <t>07Ви397</t>
  </si>
  <si>
    <t>режем и клеим</t>
  </si>
  <si>
    <t>07Ви398</t>
  </si>
  <si>
    <t>так получилось</t>
  </si>
  <si>
    <t>07Ви399</t>
  </si>
  <si>
    <t>чего-то не хочется</t>
  </si>
  <si>
    <t>07Ви400</t>
  </si>
  <si>
    <t>грабли и тяпка</t>
  </si>
  <si>
    <t>07Ви401</t>
  </si>
  <si>
    <t>лопата и вилы</t>
  </si>
  <si>
    <t>07Ви402</t>
  </si>
  <si>
    <t>патисон</t>
  </si>
  <si>
    <t>07Ви403</t>
  </si>
  <si>
    <t>кабачок</t>
  </si>
  <si>
    <t>07Ви406</t>
  </si>
  <si>
    <t>фасоль</t>
  </si>
  <si>
    <t>07Ви407</t>
  </si>
  <si>
    <t>бидон</t>
  </si>
  <si>
    <t>07Ви408</t>
  </si>
  <si>
    <t>перец сладкий</t>
  </si>
  <si>
    <t>07Ви409</t>
  </si>
  <si>
    <t>перец острый</t>
  </si>
  <si>
    <t>07Ви410</t>
  </si>
  <si>
    <t>кустик земляники</t>
  </si>
  <si>
    <t>07Ви411</t>
  </si>
  <si>
    <t>клубничина</t>
  </si>
  <si>
    <t>07Ви412</t>
  </si>
  <si>
    <t>красная смородина</t>
  </si>
  <si>
    <t>07Ви413</t>
  </si>
  <si>
    <t>малиновый цвет</t>
  </si>
  <si>
    <t>07Ви414</t>
  </si>
  <si>
    <t>ветка малины</t>
  </si>
  <si>
    <t>07Ви415</t>
  </si>
  <si>
    <t>клубничка</t>
  </si>
  <si>
    <t>07Ви416</t>
  </si>
  <si>
    <t>мальчик в матроске</t>
  </si>
  <si>
    <t>07Ви417</t>
  </si>
  <si>
    <t>мальчик с шейным платком</t>
  </si>
  <si>
    <t>07Ви418</t>
  </si>
  <si>
    <t>07Ви419</t>
  </si>
  <si>
    <t>девочка в форме лев.</t>
  </si>
  <si>
    <t>07Ви420</t>
  </si>
  <si>
    <t>девочка в форме прав.</t>
  </si>
  <si>
    <t>07Ви421</t>
  </si>
  <si>
    <t>столовый колокольчик</t>
  </si>
  <si>
    <t>07Ви422</t>
  </si>
  <si>
    <t>беседа за чашечкой кофе</t>
  </si>
  <si>
    <t>07Ви423</t>
  </si>
  <si>
    <t>кушать подано</t>
  </si>
  <si>
    <t>07Ви424</t>
  </si>
  <si>
    <t>можно я разложу сама пирожные?</t>
  </si>
  <si>
    <t>07Ви425</t>
  </si>
  <si>
    <t>группа мужчин</t>
  </si>
  <si>
    <t>07Ви427</t>
  </si>
  <si>
    <t>воротники и манжеты 2</t>
  </si>
  <si>
    <t>07Ви428</t>
  </si>
  <si>
    <t>помазки</t>
  </si>
  <si>
    <t>07Ви429</t>
  </si>
  <si>
    <t>нож для бумаги</t>
  </si>
  <si>
    <t>07Ви430</t>
  </si>
  <si>
    <t>перьевая ручка с колпачком 1</t>
  </si>
  <si>
    <t>07Ви433</t>
  </si>
  <si>
    <t>набор ручек с пером</t>
  </si>
  <si>
    <t>07Ви434</t>
  </si>
  <si>
    <t>набор перьев</t>
  </si>
  <si>
    <t>07Ви435</t>
  </si>
  <si>
    <t>бокалы и кубки</t>
  </si>
  <si>
    <t>07Ви436</t>
  </si>
  <si>
    <t>столовые приборы 2</t>
  </si>
  <si>
    <t>07Ви437</t>
  </si>
  <si>
    <t>ложка вилка нож 2</t>
  </si>
  <si>
    <t>07Ви439</t>
  </si>
  <si>
    <t>кубок 1</t>
  </si>
  <si>
    <t>07Ви440</t>
  </si>
  <si>
    <t>кубок 2</t>
  </si>
  <si>
    <t>07Ви442</t>
  </si>
  <si>
    <t>графин 2</t>
  </si>
  <si>
    <t>07Ви443</t>
  </si>
  <si>
    <t>графин 3</t>
  </si>
  <si>
    <t>07Но189</t>
  </si>
  <si>
    <t>сливки и клубника</t>
  </si>
  <si>
    <t>07Но190</t>
  </si>
  <si>
    <t>немного шоколада</t>
  </si>
  <si>
    <t>07Но191</t>
  </si>
  <si>
    <t>жизнь хороша</t>
  </si>
  <si>
    <t>07Но192</t>
  </si>
  <si>
    <t>цветения</t>
  </si>
  <si>
    <t>07Но193</t>
  </si>
  <si>
    <t>такова жизнь</t>
  </si>
  <si>
    <t>07Но194</t>
  </si>
  <si>
    <t>люблю тебя больше, чем колючек</t>
  </si>
  <si>
    <t>07Но195</t>
  </si>
  <si>
    <t>моей колючке</t>
  </si>
  <si>
    <t>07Но196</t>
  </si>
  <si>
    <t>с тобой прикольно</t>
  </si>
  <si>
    <t>07Но197</t>
  </si>
  <si>
    <t>расцветаю рядом  с тобой</t>
  </si>
  <si>
    <t>07Но198</t>
  </si>
  <si>
    <t>кактус тоже цветок</t>
  </si>
  <si>
    <t>07Но199</t>
  </si>
  <si>
    <t>невозможно без мороженого</t>
  </si>
  <si>
    <t>07Но200</t>
  </si>
  <si>
    <t>мы идеальная пара</t>
  </si>
  <si>
    <t>07Но201</t>
  </si>
  <si>
    <t>это любовь</t>
  </si>
  <si>
    <t>07Но202</t>
  </si>
  <si>
    <t>люблю тебя больше, чем мороженое</t>
  </si>
  <si>
    <t>07Но203</t>
  </si>
  <si>
    <t>улыбнись, все решит мороженое</t>
  </si>
  <si>
    <t>07Но204</t>
  </si>
  <si>
    <t>время жить и наслаждаться</t>
  </si>
  <si>
    <t>07Но205</t>
  </si>
  <si>
    <t>таю рядом с тобой</t>
  </si>
  <si>
    <t>07Нт448</t>
  </si>
  <si>
    <t>рожденные в СССР</t>
  </si>
  <si>
    <t>07Нт449</t>
  </si>
  <si>
    <t>стройтотряд</t>
  </si>
  <si>
    <t>кактус 1</t>
  </si>
  <si>
    <t>кактус 2</t>
  </si>
  <si>
    <t>кактус 3</t>
  </si>
  <si>
    <t>цветок кактуса</t>
  </si>
  <si>
    <t>на любой вкус</t>
  </si>
  <si>
    <t>стаканчик с топингами</t>
  </si>
  <si>
    <t xml:space="preserve">эскимо </t>
  </si>
  <si>
    <t>сахарная трубочка</t>
  </si>
  <si>
    <t>07SE-Пт188</t>
  </si>
  <si>
    <t>07SE-Пт189</t>
  </si>
  <si>
    <t>07SE-Шк028</t>
  </si>
  <si>
    <t>рисуем в тетради 1</t>
  </si>
  <si>
    <t>07SE-Шк029</t>
  </si>
  <si>
    <t>прожилки на листочках</t>
  </si>
  <si>
    <t>07SE-Шк030</t>
  </si>
  <si>
    <t>воскресенье (анг.)</t>
  </si>
  <si>
    <t>07SE-Шк031</t>
  </si>
  <si>
    <t>школьный день (анг.)</t>
  </si>
  <si>
    <t>07SE-Шк032</t>
  </si>
  <si>
    <t>время завтрака (анг.)</t>
  </si>
  <si>
    <t>07SE-Шк033</t>
  </si>
  <si>
    <t>happy</t>
  </si>
  <si>
    <t>07SE-Шк034</t>
  </si>
  <si>
    <t>рисуем в тетради 2</t>
  </si>
  <si>
    <t>07SE-Шк039</t>
  </si>
  <si>
    <t>сентябрь (анг.)</t>
  </si>
  <si>
    <t>07SE-Шк040</t>
  </si>
  <si>
    <t>сентябрь (рус.)</t>
  </si>
  <si>
    <t>07SE-Шк041</t>
  </si>
  <si>
    <t>будильник 2</t>
  </si>
  <si>
    <t>07SE-Шк042</t>
  </si>
  <si>
    <t>крестики-нолики</t>
  </si>
  <si>
    <t>07SE-Шк043</t>
  </si>
  <si>
    <t>школьный колокольчик</t>
  </si>
  <si>
    <t>07SE-Шк044</t>
  </si>
  <si>
    <t xml:space="preserve">стакан с карандашами </t>
  </si>
  <si>
    <t>07SE-Шк045</t>
  </si>
  <si>
    <t>бумажный кораблик</t>
  </si>
  <si>
    <t>07SE-Шк046</t>
  </si>
  <si>
    <t>07SE-Шк047</t>
  </si>
  <si>
    <t>строение и связи</t>
  </si>
  <si>
    <t>07SE-Шк048</t>
  </si>
  <si>
    <t>колбы</t>
  </si>
  <si>
    <t>07SE-Шк049</t>
  </si>
  <si>
    <t>треугольник abc</t>
  </si>
  <si>
    <t>07Нт450</t>
  </si>
  <si>
    <t>не помню чтобы я это сажала</t>
  </si>
  <si>
    <t>07Нт451</t>
  </si>
  <si>
    <t>пусть сорняки окажутся цветами</t>
  </si>
  <si>
    <t>07Нт452</t>
  </si>
  <si>
    <t>счастье это садоводство</t>
  </si>
  <si>
    <t>07Нт453</t>
  </si>
  <si>
    <t>в саду отдыхают все</t>
  </si>
  <si>
    <t>07Нт454</t>
  </si>
  <si>
    <t>мало любить цветы</t>
  </si>
  <si>
    <t>07Нт455</t>
  </si>
  <si>
    <t>дождливые дни</t>
  </si>
  <si>
    <t>07Нт456</t>
  </si>
  <si>
    <t>жизнь без сорняков</t>
  </si>
  <si>
    <t>07Нт457</t>
  </si>
  <si>
    <t>жалоба на погоду</t>
  </si>
  <si>
    <t>07Нт458</t>
  </si>
  <si>
    <t>семена выглядели лучше</t>
  </si>
  <si>
    <t>07Нт459</t>
  </si>
  <si>
    <t>нелюбимый цветок</t>
  </si>
  <si>
    <t>07Нт460</t>
  </si>
  <si>
    <t>обильный полив</t>
  </si>
  <si>
    <t>07Нт461</t>
  </si>
  <si>
    <t>садовые эксперименты</t>
  </si>
  <si>
    <t>мороженое на палочке</t>
  </si>
  <si>
    <t>кактусы 2</t>
  </si>
  <si>
    <t>кактусы 3</t>
  </si>
  <si>
    <t>набор в горшочке 1</t>
  </si>
  <si>
    <t>набор в горшочке 2</t>
  </si>
  <si>
    <t>цветок эониума</t>
  </si>
  <si>
    <t>кактусы 1</t>
  </si>
  <si>
    <t>07Пл074</t>
  </si>
  <si>
    <t>садовая жизнь</t>
  </si>
  <si>
    <t>07Пл075</t>
  </si>
  <si>
    <t>огородная жизнь</t>
  </si>
  <si>
    <t>07Пч097</t>
  </si>
  <si>
    <t>Белая Калитва</t>
  </si>
  <si>
    <t>07Пч098</t>
  </si>
  <si>
    <t>Карабаново</t>
  </si>
  <si>
    <t>07Но206</t>
  </si>
  <si>
    <t>расправь крылья</t>
  </si>
  <si>
    <t>07Но207</t>
  </si>
  <si>
    <t>женщина создана для любви</t>
  </si>
  <si>
    <t>07Но208</t>
  </si>
  <si>
    <t>еще один шанс</t>
  </si>
  <si>
    <t>07Но209</t>
  </si>
  <si>
    <t>браслет-рамка 1</t>
  </si>
  <si>
    <t>07Но210</t>
  </si>
  <si>
    <t>браслет-рамка 2</t>
  </si>
  <si>
    <t>07Но211</t>
  </si>
  <si>
    <t>мечтай и верь</t>
  </si>
  <si>
    <t>07Но212</t>
  </si>
  <si>
    <t>с тобой легко</t>
  </si>
  <si>
    <t>07Но213</t>
  </si>
  <si>
    <t>ты мое чудо</t>
  </si>
  <si>
    <t>07Но214</t>
  </si>
  <si>
    <t>пусть сбудутся сны</t>
  </si>
  <si>
    <t>07Но215</t>
  </si>
  <si>
    <t>ты можешь все</t>
  </si>
  <si>
    <t>07Но216</t>
  </si>
  <si>
    <t>если мечты не пугают</t>
  </si>
  <si>
    <t>07Но217</t>
  </si>
  <si>
    <t>под твоим крылом</t>
  </si>
  <si>
    <t>07Но218</t>
  </si>
  <si>
    <t>легкая как перышко</t>
  </si>
  <si>
    <t>07Но219</t>
  </si>
  <si>
    <t>ты меня окрыляешь</t>
  </si>
  <si>
    <t>ловец снов</t>
  </si>
  <si>
    <t>цветные перышки</t>
  </si>
  <si>
    <t>перышко 1</t>
  </si>
  <si>
    <t>перышко 2</t>
  </si>
  <si>
    <t>перышко 3</t>
  </si>
  <si>
    <t>перышко 4</t>
  </si>
  <si>
    <t>контурные перышки</t>
  </si>
  <si>
    <t>подвески</t>
  </si>
  <si>
    <t>арбузы</t>
  </si>
  <si>
    <t>07Но220</t>
  </si>
  <si>
    <t xml:space="preserve">улыбнись  </t>
  </si>
  <si>
    <t>07Но221</t>
  </si>
  <si>
    <t>мелочи не мешают радоваться</t>
  </si>
  <si>
    <t>07Но222</t>
  </si>
  <si>
    <t>прохладный арбуз в жаркий день.</t>
  </si>
  <si>
    <t>07Лс052</t>
  </si>
  <si>
    <t>из жизни колючек</t>
  </si>
  <si>
    <t>07Лс053</t>
  </si>
  <si>
    <t>07Лс054</t>
  </si>
  <si>
    <t>07Лс055</t>
  </si>
  <si>
    <t>подарки к новому году</t>
  </si>
  <si>
    <t>07Но223</t>
  </si>
  <si>
    <t>Спасибо! 8 см</t>
  </si>
  <si>
    <t>07Но224</t>
  </si>
  <si>
    <t>С днем учителя! 8 см</t>
  </si>
  <si>
    <t>07Но225</t>
  </si>
  <si>
    <t>С Новым годом! 8 см</t>
  </si>
  <si>
    <t>07Но226</t>
  </si>
  <si>
    <t>С Юбилеем! 8 см</t>
  </si>
  <si>
    <t>07Но227</t>
  </si>
  <si>
    <t>С Днем рождения! 5 см</t>
  </si>
  <si>
    <t>07Но228</t>
  </si>
  <si>
    <t>С Рождеством Христовым! 9см</t>
  </si>
  <si>
    <t>07Но229</t>
  </si>
  <si>
    <t>Поздравляю! 8 см</t>
  </si>
  <si>
    <t>07Но230</t>
  </si>
  <si>
    <t>Поздравляем! 8 см</t>
  </si>
  <si>
    <t>07Но231</t>
  </si>
  <si>
    <t>горячий шоколад и шерстяные носки</t>
  </si>
  <si>
    <t>07Но232</t>
  </si>
  <si>
    <t>ни одна зима не длится вечно</t>
  </si>
  <si>
    <t>07Но233</t>
  </si>
  <si>
    <t>новый год это новое  начало всего</t>
  </si>
  <si>
    <t>07Но234</t>
  </si>
  <si>
    <t>холодная зима повод обниматься</t>
  </si>
  <si>
    <t>07SE-Пт190</t>
  </si>
  <si>
    <t>07SE-Пт191</t>
  </si>
  <si>
    <t>07SE-Пт192</t>
  </si>
  <si>
    <t>07SE-Пт193</t>
  </si>
  <si>
    <t>07SE-Пт194</t>
  </si>
  <si>
    <t>07SE-Пт195</t>
  </si>
  <si>
    <t>07SE-Пт196</t>
  </si>
  <si>
    <t>07SE-Пт197</t>
  </si>
  <si>
    <t>07SE-Пт198</t>
  </si>
  <si>
    <t>07SE-Пт199</t>
  </si>
  <si>
    <t>07SE-Пт200</t>
  </si>
  <si>
    <t>07SE-Пт201</t>
  </si>
  <si>
    <t>07SE-Пт202</t>
  </si>
  <si>
    <t>07SE-Пт203</t>
  </si>
  <si>
    <t>07SE-Пт204</t>
  </si>
  <si>
    <t>07SE-Пт205</t>
  </si>
  <si>
    <t>07SE-Пт206</t>
  </si>
  <si>
    <t>07SE-Пт207</t>
  </si>
  <si>
    <t>07SE-Пт208</t>
  </si>
  <si>
    <t>07SE-Пт209</t>
  </si>
  <si>
    <t>07SE-Пт210</t>
  </si>
  <si>
    <t>07SE-Пт211</t>
  </si>
  <si>
    <t>07SE-Пт212</t>
  </si>
  <si>
    <t>море</t>
  </si>
  <si>
    <t>07SE-Пт213</t>
  </si>
  <si>
    <t>07SE-Пт214</t>
  </si>
  <si>
    <t>07SE-Пт215</t>
  </si>
  <si>
    <t>07SE-Пт216</t>
  </si>
  <si>
    <t>07SE-Пт217</t>
  </si>
  <si>
    <t>07SE-Пт218</t>
  </si>
  <si>
    <t>07SE-Пт219</t>
  </si>
  <si>
    <t>07SE-Пт220</t>
  </si>
  <si>
    <t>07SE-Пт221</t>
  </si>
  <si>
    <t>07SE-Пт222</t>
  </si>
  <si>
    <t>07SE-Пт223</t>
  </si>
  <si>
    <t>07SE-Пт224</t>
  </si>
  <si>
    <t>07SE-Пт225</t>
  </si>
  <si>
    <t>07SE-Пт226</t>
  </si>
  <si>
    <t>07SE-Пт227</t>
  </si>
  <si>
    <t>07SE-Пт228</t>
  </si>
  <si>
    <t>07SE-Пт229</t>
  </si>
  <si>
    <t>07SE-Фн046</t>
  </si>
  <si>
    <t>07SE-Фн047</t>
  </si>
  <si>
    <t>07SE-Рк095</t>
  </si>
  <si>
    <t>07SE-Пт230</t>
  </si>
  <si>
    <t>07SE-Пт231</t>
  </si>
  <si>
    <t>07SE-Пт232</t>
  </si>
  <si>
    <t>07SE-Пт233</t>
  </si>
  <si>
    <t>07Но235</t>
  </si>
  <si>
    <t>подходим друг к другу</t>
  </si>
  <si>
    <t>07Но236</t>
  </si>
  <si>
    <t>чудеса зимы</t>
  </si>
  <si>
    <t>07Но237</t>
  </si>
  <si>
    <t>сердечного тепла</t>
  </si>
  <si>
    <t>07Но238</t>
  </si>
  <si>
    <t>лучший подарок под елкой</t>
  </si>
  <si>
    <t>07Но239</t>
  </si>
  <si>
    <t>1-31 декабря</t>
  </si>
  <si>
    <t>07Но240</t>
  </si>
  <si>
    <t>посмотри, что внутри</t>
  </si>
  <si>
    <t>07Но241</t>
  </si>
  <si>
    <t>открой меня</t>
  </si>
  <si>
    <t>07Но242</t>
  </si>
  <si>
    <t xml:space="preserve">сюрприз </t>
  </si>
  <si>
    <t>07Но243</t>
  </si>
  <si>
    <t>построй свое счастье</t>
  </si>
  <si>
    <t>07Но244</t>
  </si>
  <si>
    <t>маленькие компоненты</t>
  </si>
  <si>
    <t>07Но245</t>
  </si>
  <si>
    <t>жизнь как конструктор</t>
  </si>
  <si>
    <t>07Но246</t>
  </si>
  <si>
    <t>счастье своими руками</t>
  </si>
  <si>
    <t>07Но247</t>
  </si>
  <si>
    <t>все сложится</t>
  </si>
  <si>
    <t>07Но248</t>
  </si>
  <si>
    <t>дорога к успеху</t>
  </si>
  <si>
    <t>07Аа032</t>
  </si>
  <si>
    <t>цифры вышитые бол.</t>
  </si>
  <si>
    <t>07Аа033</t>
  </si>
  <si>
    <t>цифры вышитые мал.</t>
  </si>
  <si>
    <t>07Аа034</t>
  </si>
  <si>
    <t>цифры крестиком бол.</t>
  </si>
  <si>
    <t>07Аа035</t>
  </si>
  <si>
    <t>цифры крестиком мал.</t>
  </si>
  <si>
    <t>подарки к новому году, набор</t>
  </si>
  <si>
    <t>новогодние шары</t>
  </si>
  <si>
    <t>Тверь</t>
  </si>
  <si>
    <t>07Пч099</t>
  </si>
  <si>
    <t>Черницыно</t>
  </si>
  <si>
    <t>07Пч101</t>
  </si>
  <si>
    <t>07Фн111</t>
  </si>
  <si>
    <t>дюйм клеточка-строчка</t>
  </si>
  <si>
    <t>07Фн112</t>
  </si>
  <si>
    <t>дюйм елки</t>
  </si>
  <si>
    <t>07Фн113</t>
  </si>
  <si>
    <t>дюйм серпантин</t>
  </si>
  <si>
    <t>07Фн114</t>
  </si>
  <si>
    <t>дюйм шары</t>
  </si>
  <si>
    <t>07АКс076</t>
  </si>
  <si>
    <t>яйца в корзиночке  1</t>
  </si>
  <si>
    <t>07АКс079</t>
  </si>
  <si>
    <t>яйца в корзиночке  2</t>
  </si>
  <si>
    <t>07Сп009</t>
  </si>
  <si>
    <t>путь к успеху</t>
  </si>
  <si>
    <t>07Сп010</t>
  </si>
  <si>
    <t>О, спорт!</t>
  </si>
  <si>
    <t>07Сп011</t>
  </si>
  <si>
    <t>быстрее выше сильнее</t>
  </si>
  <si>
    <t>07Сп012</t>
  </si>
  <si>
    <t>главное не победа</t>
  </si>
  <si>
    <t>07Сп013</t>
  </si>
  <si>
    <t>дюйм никогда не сдавайся</t>
  </si>
  <si>
    <t>07Сп014</t>
  </si>
  <si>
    <t>футбол без синяков</t>
  </si>
  <si>
    <t>07Сп015</t>
  </si>
  <si>
    <t>золотые медали</t>
  </si>
  <si>
    <t>07Сп016</t>
  </si>
  <si>
    <t>много работай, много мечтай</t>
  </si>
  <si>
    <t>07Сп017</t>
  </si>
  <si>
    <t>я в тебя верю</t>
  </si>
  <si>
    <t>07Сп018</t>
  </si>
  <si>
    <t>в здоровом теле</t>
  </si>
  <si>
    <t>07Фн115</t>
  </si>
  <si>
    <t>07Фн116</t>
  </si>
  <si>
    <t>дюйм полоски</t>
  </si>
  <si>
    <t>дюйм косая клетка</t>
  </si>
  <si>
    <t>07Лс056</t>
  </si>
  <si>
    <t>07Лс057</t>
  </si>
  <si>
    <t>07Лс058</t>
  </si>
  <si>
    <t>шар фантазийный</t>
  </si>
  <si>
    <t>шар круглый</t>
  </si>
  <si>
    <t>шар сосулька</t>
  </si>
  <si>
    <t>шар звезда</t>
  </si>
  <si>
    <t>шары на еловой ветке</t>
  </si>
  <si>
    <t>07Лс059</t>
  </si>
  <si>
    <t>Похрустим?</t>
  </si>
  <si>
    <t>07Лс060</t>
  </si>
  <si>
    <t>Ягодка моя</t>
  </si>
  <si>
    <t>07Лс061</t>
  </si>
  <si>
    <t xml:space="preserve">Лучшие плоды  </t>
  </si>
  <si>
    <t>07Лс062</t>
  </si>
  <si>
    <t>Ананас</t>
  </si>
  <si>
    <t>07Лс063</t>
  </si>
  <si>
    <t>Интересные факты обо мне</t>
  </si>
  <si>
    <t>07Лс064</t>
  </si>
  <si>
    <t>Море, пляж 2</t>
  </si>
  <si>
    <t>07Лс065</t>
  </si>
  <si>
    <t>Хочешь клубнички?</t>
  </si>
  <si>
    <t>07Лс066</t>
  </si>
  <si>
    <t>Ярких впечатлений</t>
  </si>
  <si>
    <t>Зимних радостей</t>
  </si>
  <si>
    <t>07Но249</t>
  </si>
  <si>
    <t>с днем рождения (бр)</t>
  </si>
  <si>
    <t>07Но250</t>
  </si>
  <si>
    <t>поздравляем (бр)</t>
  </si>
  <si>
    <t>07Но251</t>
  </si>
  <si>
    <t>поздравляю (бр)</t>
  </si>
  <si>
    <t>07Но252</t>
  </si>
  <si>
    <t>а просто так (бр)</t>
  </si>
  <si>
    <t>07Но253</t>
  </si>
  <si>
    <t>привет (бр)</t>
  </si>
  <si>
    <t>07Но254</t>
  </si>
  <si>
    <t>дерзость (бр)</t>
  </si>
  <si>
    <t>07Но255</t>
  </si>
  <si>
    <t>все будет хорошо (бр)</t>
  </si>
  <si>
    <t>07Но256</t>
  </si>
  <si>
    <t>улыбнись (бр)</t>
  </si>
  <si>
    <t>07Но257</t>
  </si>
  <si>
    <t>для тебя (бр)</t>
  </si>
  <si>
    <t>07Но258</t>
  </si>
  <si>
    <t>хорошего дня (бр)</t>
  </si>
  <si>
    <t>07Но259</t>
  </si>
  <si>
    <t>живи сейчас (бр)</t>
  </si>
  <si>
    <t>07Но260</t>
  </si>
  <si>
    <t>думаю о тебе    (бр)</t>
  </si>
  <si>
    <t>07Но261</t>
  </si>
  <si>
    <t>зимние забавы (бр)</t>
  </si>
  <si>
    <t>07Но262</t>
  </si>
  <si>
    <t>зимняя сказка (бр)</t>
  </si>
  <si>
    <t>07Но263</t>
  </si>
  <si>
    <t>любовь сезонный фрукт</t>
  </si>
  <si>
    <t>07Но264</t>
  </si>
  <si>
    <t>лучшие плоды высоко</t>
  </si>
  <si>
    <t>07Но265</t>
  </si>
  <si>
    <t>не попробуешь, не узнаешь</t>
  </si>
  <si>
    <t>07Но266</t>
  </si>
  <si>
    <t>все будет персиково</t>
  </si>
  <si>
    <t>07Но267</t>
  </si>
  <si>
    <t>ты слаще персика</t>
  </si>
  <si>
    <t>07Но268</t>
  </si>
  <si>
    <t>живи со вкусом</t>
  </si>
  <si>
    <t>07Но269</t>
  </si>
  <si>
    <t>зрелый фрукт</t>
  </si>
  <si>
    <t>07Но270</t>
  </si>
  <si>
    <t>яблоко моего пирога</t>
  </si>
  <si>
    <t>07Но271</t>
  </si>
  <si>
    <t>яблоко без яблоньки</t>
  </si>
  <si>
    <t>07Но272</t>
  </si>
  <si>
    <t>абсолютная сочность</t>
  </si>
  <si>
    <t>07Но273</t>
  </si>
  <si>
    <t>любовь как ананас</t>
  </si>
  <si>
    <t>07Но274</t>
  </si>
  <si>
    <t>съешь меня</t>
  </si>
  <si>
    <t>07Но275</t>
  </si>
  <si>
    <t>ягодка моя</t>
  </si>
  <si>
    <t>07Но276</t>
  </si>
  <si>
    <t>не жизнь, а малина</t>
  </si>
  <si>
    <t>07Но277</t>
  </si>
  <si>
    <t>на каждый вкус</t>
  </si>
  <si>
    <t>07Но278</t>
  </si>
  <si>
    <t>одного поля ягоды</t>
  </si>
  <si>
    <t>07Но279</t>
  </si>
  <si>
    <t>каждая ягодка была цветком</t>
  </si>
  <si>
    <t>07Но280</t>
  </si>
  <si>
    <t>все краски лета</t>
  </si>
  <si>
    <t>07Но281</t>
  </si>
  <si>
    <t>когда я улыбаюсь</t>
  </si>
  <si>
    <t>07Но282</t>
  </si>
  <si>
    <t>повод для улыбки</t>
  </si>
  <si>
    <t>07Но283</t>
  </si>
  <si>
    <t>тот еще фрукт</t>
  </si>
  <si>
    <t>07Но284</t>
  </si>
  <si>
    <t>чем темнее ягода, тем слаще сок</t>
  </si>
  <si>
    <t>07Но285</t>
  </si>
  <si>
    <t>ты вишенка на торте</t>
  </si>
  <si>
    <t>07Но286</t>
  </si>
  <si>
    <t>любви даже косточки не помеха</t>
  </si>
  <si>
    <t>07Но287</t>
  </si>
  <si>
    <t>раздень меня</t>
  </si>
  <si>
    <t>07Но288</t>
  </si>
  <si>
    <t>истекаю соком</t>
  </si>
  <si>
    <t>07Но289</t>
  </si>
  <si>
    <t>хочешь клубнички?</t>
  </si>
  <si>
    <t>07Но290</t>
  </si>
  <si>
    <t>Давай попробуем?</t>
  </si>
  <si>
    <t>07Но291</t>
  </si>
  <si>
    <t>Вместе веселее</t>
  </si>
  <si>
    <t>07Но292</t>
  </si>
  <si>
    <t>Снежные нежности</t>
  </si>
  <si>
    <t>07Но293</t>
  </si>
  <si>
    <t>Тому, кого люблю</t>
  </si>
  <si>
    <t>07Но294</t>
  </si>
  <si>
    <t>Пойдем погуляем</t>
  </si>
  <si>
    <t>07Но295</t>
  </si>
  <si>
    <t>Запомни этот день</t>
  </si>
  <si>
    <t>07Но296</t>
  </si>
  <si>
    <t>Ты и я (отражение)</t>
  </si>
  <si>
    <t>груша</t>
  </si>
  <si>
    <t>персик с листиком</t>
  </si>
  <si>
    <t>половинка персика</t>
  </si>
  <si>
    <t>яблоко с листиком</t>
  </si>
  <si>
    <t>половинка яблока</t>
  </si>
  <si>
    <t>бананы</t>
  </si>
  <si>
    <t>ягоды</t>
  </si>
  <si>
    <t>вишня-черешня</t>
  </si>
  <si>
    <t>07SE-Фв034</t>
  </si>
  <si>
    <t>07SE-Фв035</t>
  </si>
  <si>
    <t>07SE-Фв036</t>
  </si>
  <si>
    <t>07SE-Фв037</t>
  </si>
  <si>
    <t>07SE-Фв038</t>
  </si>
  <si>
    <t>07SE-Фв039</t>
  </si>
  <si>
    <t>07SE-Рк096</t>
  </si>
  <si>
    <t>07SE-Рк097</t>
  </si>
  <si>
    <t>07SE-Рк098</t>
  </si>
  <si>
    <t>07SE-Рк099</t>
  </si>
  <si>
    <t>07SE-Рк100</t>
  </si>
  <si>
    <t>07SE-Рк101</t>
  </si>
  <si>
    <t>07SE-Рк102</t>
  </si>
  <si>
    <t>07SE-Рк103</t>
  </si>
  <si>
    <t>07SE-Рк104</t>
  </si>
  <si>
    <t>07SE-Рк105</t>
  </si>
  <si>
    <t>07SE-Рк106</t>
  </si>
  <si>
    <t>07SE-Рк107</t>
  </si>
  <si>
    <t>07SE-Рк108</t>
  </si>
  <si>
    <t>07SE-Рк109</t>
  </si>
  <si>
    <t>07SE-Рк110</t>
  </si>
  <si>
    <t>07Но297</t>
  </si>
  <si>
    <t>Бесценной</t>
  </si>
  <si>
    <t>07Но298</t>
  </si>
  <si>
    <t>Бриллианты были углем</t>
  </si>
  <si>
    <t>07Но299</t>
  </si>
  <si>
    <t>В погоне за блестками</t>
  </si>
  <si>
    <t>07Но300</t>
  </si>
  <si>
    <t>Глаза искрятся</t>
  </si>
  <si>
    <t>07Но301</t>
  </si>
  <si>
    <t>Истинная любовь</t>
  </si>
  <si>
    <t>07Но302</t>
  </si>
  <si>
    <t>Чего хочет женщина</t>
  </si>
  <si>
    <t>07Но303</t>
  </si>
  <si>
    <t>Сияй новыми гранями</t>
  </si>
  <si>
    <t>07Но304</t>
  </si>
  <si>
    <t>Сияй, сверкай</t>
  </si>
  <si>
    <t>07Но305</t>
  </si>
  <si>
    <t>Ты ослепительна</t>
  </si>
  <si>
    <t>07Но306</t>
  </si>
  <si>
    <t>Самой самой</t>
  </si>
  <si>
    <t>07Но307</t>
  </si>
  <si>
    <t>Маленькие слабости</t>
  </si>
  <si>
    <t>07Но308</t>
  </si>
  <si>
    <t>Бриллианту чистой воды</t>
  </si>
  <si>
    <t>07Но309</t>
  </si>
  <si>
    <t>Ты бриллиант</t>
  </si>
  <si>
    <t>07Но310</t>
  </si>
  <si>
    <t>Блестящего дня</t>
  </si>
  <si>
    <t>07Но311</t>
  </si>
  <si>
    <t>Я женщина</t>
  </si>
  <si>
    <t>07Но312</t>
  </si>
  <si>
    <t>Женщина - это красиво</t>
  </si>
  <si>
    <t>07Но313</t>
  </si>
  <si>
    <t>Моему сокровищу</t>
  </si>
  <si>
    <t>бриллиант-сердце</t>
  </si>
  <si>
    <t>круглые бриллианты</t>
  </si>
  <si>
    <t>бриллиант-капля</t>
  </si>
  <si>
    <t>бриллианты в 3 карата</t>
  </si>
  <si>
    <t>для перстней</t>
  </si>
  <si>
    <t>маленькие караты</t>
  </si>
  <si>
    <t>07Лс068</t>
  </si>
  <si>
    <t>Хвойный</t>
  </si>
  <si>
    <t>07Лс069</t>
  </si>
  <si>
    <t>07Лс070</t>
  </si>
  <si>
    <t>07Пр174</t>
  </si>
  <si>
    <t>07Пр175</t>
  </si>
  <si>
    <t>цветы сирени</t>
  </si>
  <si>
    <t>07Ви096</t>
  </si>
  <si>
    <t>лесная фея</t>
  </si>
  <si>
    <t>07Ви451</t>
  </si>
  <si>
    <t>07Ви452</t>
  </si>
  <si>
    <t>черный кот</t>
  </si>
  <si>
    <t>07Ви453</t>
  </si>
  <si>
    <t>скелет стоящий</t>
  </si>
  <si>
    <t>07Ви454</t>
  </si>
  <si>
    <t>скелет просящий</t>
  </si>
  <si>
    <t>07Ви455</t>
  </si>
  <si>
    <t>змея</t>
  </si>
  <si>
    <t>07Ви456</t>
  </si>
  <si>
    <t>летучие мыши</t>
  </si>
  <si>
    <t>магнетит</t>
  </si>
  <si>
    <t>алмаз</t>
  </si>
  <si>
    <t>цитрин</t>
  </si>
  <si>
    <t>минералы</t>
  </si>
  <si>
    <t>драгоценные друзы</t>
  </si>
  <si>
    <t>07SE-Рк119</t>
  </si>
  <si>
    <t>07SE-Рк120</t>
  </si>
  <si>
    <t>07SE-Рк121</t>
  </si>
  <si>
    <t>07SE-Рк122</t>
  </si>
  <si>
    <t>07SE-Рк123</t>
  </si>
  <si>
    <t>07SE-Рк124</t>
  </si>
  <si>
    <t>07Лс071</t>
  </si>
  <si>
    <t>Стиляга</t>
  </si>
  <si>
    <t>07Но314</t>
  </si>
  <si>
    <t>Пусть весна будет яркой</t>
  </si>
  <si>
    <t>07Но315</t>
  </si>
  <si>
    <t>Хорошего настроения</t>
  </si>
  <si>
    <t>07Но316</t>
  </si>
  <si>
    <t>Самое время для счастья</t>
  </si>
  <si>
    <t>07Но317</t>
  </si>
  <si>
    <t>пусть тепло и уют наполняют твой дом</t>
  </si>
  <si>
    <t>07Но318</t>
  </si>
  <si>
    <t>счастье в личном</t>
  </si>
  <si>
    <t>07Пр176</t>
  </si>
  <si>
    <t>мускари набор</t>
  </si>
  <si>
    <t>07Но319</t>
  </si>
  <si>
    <t>ты моя сладкая мечта</t>
  </si>
  <si>
    <t>07Но320</t>
  </si>
  <si>
    <t>глазурь на пончике</t>
  </si>
  <si>
    <t>07Но321</t>
  </si>
  <si>
    <t>жизнь как мороженое</t>
  </si>
  <si>
    <t>07Но322</t>
  </si>
  <si>
    <t>счастливые весов не наблюдают</t>
  </si>
  <si>
    <t>07Но323</t>
  </si>
  <si>
    <t>моей сластене</t>
  </si>
  <si>
    <t>07Но324</t>
  </si>
  <si>
    <t>жизнь коротка</t>
  </si>
  <si>
    <t>07Но325</t>
  </si>
  <si>
    <t>сладкая жизнь фигуры не портит</t>
  </si>
  <si>
    <t>07Но326</t>
  </si>
  <si>
    <t>моему сладкому</t>
  </si>
  <si>
    <t>07Но327</t>
  </si>
  <si>
    <t>моей сладкой</t>
  </si>
  <si>
    <t>07Но328</t>
  </si>
  <si>
    <t>когда нельзя, но очень хочется</t>
  </si>
  <si>
    <t>07Но329</t>
  </si>
  <si>
    <t>сладкой жизни</t>
  </si>
  <si>
    <t>07Но330</t>
  </si>
  <si>
    <t>мало быть конфеткой</t>
  </si>
  <si>
    <t>07Но331</t>
  </si>
  <si>
    <t>праздничного настроения</t>
  </si>
  <si>
    <t>07Но332</t>
  </si>
  <si>
    <t>ты весь мой</t>
  </si>
  <si>
    <t>07Но333</t>
  </si>
  <si>
    <t>счастье выпекается дома</t>
  </si>
  <si>
    <t>07Но334</t>
  </si>
  <si>
    <t>все будет в шоколаде</t>
  </si>
  <si>
    <t>07Но335</t>
  </si>
  <si>
    <t>ты в моем вкусе</t>
  </si>
  <si>
    <t>07Но336</t>
  </si>
  <si>
    <t>заходи в гости</t>
  </si>
  <si>
    <t>07Но337</t>
  </si>
  <si>
    <t>Беззаботной жизни</t>
  </si>
  <si>
    <t>07Но338</t>
  </si>
  <si>
    <t>Клевого дня</t>
  </si>
  <si>
    <t>07Но339</t>
  </si>
  <si>
    <t>Хороших выходных</t>
  </si>
  <si>
    <t>07Но340</t>
  </si>
  <si>
    <t>Желаю верных друзей</t>
  </si>
  <si>
    <t>07Но341</t>
  </si>
  <si>
    <t>Счастье с книгой</t>
  </si>
  <si>
    <t>07Но342</t>
  </si>
  <si>
    <t>Скорее выздоравливый</t>
  </si>
  <si>
    <t>07Но343</t>
  </si>
  <si>
    <t>Ты мне снишься</t>
  </si>
  <si>
    <t>07Но344</t>
  </si>
  <si>
    <t>Спасибо</t>
  </si>
  <si>
    <t>07Но345</t>
  </si>
  <si>
    <t>Выпал зуб</t>
  </si>
  <si>
    <t>07Но346</t>
  </si>
  <si>
    <t>Зуб даю</t>
  </si>
  <si>
    <t>07Но347</t>
  </si>
  <si>
    <t>Вжух вжух</t>
  </si>
  <si>
    <t>07Но348</t>
  </si>
  <si>
    <t>Волшебного дня</t>
  </si>
  <si>
    <t>07Но349</t>
  </si>
  <si>
    <t>Чудеса случаются</t>
  </si>
  <si>
    <t>07Но350</t>
  </si>
  <si>
    <t>Волшебство реально</t>
  </si>
  <si>
    <t>07Но351</t>
  </si>
  <si>
    <t>Жизнь в удовольствие</t>
  </si>
  <si>
    <t>07Но352</t>
  </si>
  <si>
    <t>Мечты сбываются</t>
  </si>
  <si>
    <t>07Но353</t>
  </si>
  <si>
    <t>С днем варенья</t>
  </si>
  <si>
    <t>рождественский посох</t>
  </si>
  <si>
    <t>спиралька</t>
  </si>
  <si>
    <t>лоллипоп</t>
  </si>
  <si>
    <t>мини-пончики</t>
  </si>
  <si>
    <t>креманка с мороженым</t>
  </si>
  <si>
    <t>набор макарунов</t>
  </si>
  <si>
    <t>макарун</t>
  </si>
  <si>
    <t>стопочка макарунов</t>
  </si>
  <si>
    <t>мини-макаруны</t>
  </si>
  <si>
    <t>круассан</t>
  </si>
  <si>
    <t>капкейки</t>
  </si>
  <si>
    <t>Медовик или…?</t>
  </si>
  <si>
    <t>мята и миндаль</t>
  </si>
  <si>
    <t>красная смородинка</t>
  </si>
  <si>
    <t>розочка крема</t>
  </si>
  <si>
    <t>мир пончиков</t>
  </si>
  <si>
    <t>хочу все</t>
  </si>
  <si>
    <t>какой пончик на вкус?</t>
  </si>
  <si>
    <t>07Жр050</t>
  </si>
  <si>
    <t>07Жр051</t>
  </si>
  <si>
    <t>для заметок</t>
  </si>
  <si>
    <t>07Пч103</t>
  </si>
  <si>
    <t>Подольск</t>
  </si>
  <si>
    <t>07Пч102</t>
  </si>
  <si>
    <t>07Лс072</t>
  </si>
  <si>
    <t>Фото-графия</t>
  </si>
  <si>
    <t>07Пт083</t>
  </si>
  <si>
    <t>гибискусы (райский)</t>
  </si>
  <si>
    <t>07Но354</t>
  </si>
  <si>
    <t>Меньше понедельников</t>
  </si>
  <si>
    <t>07Но355</t>
  </si>
  <si>
    <t>Лето всегда с хорошими воспоминаниями</t>
  </si>
  <si>
    <t>07Но357</t>
  </si>
  <si>
    <t>Летом жизнь лучше</t>
  </si>
  <si>
    <t>07Но358</t>
  </si>
  <si>
    <t>07Но359</t>
  </si>
  <si>
    <t>Только вверх</t>
  </si>
  <si>
    <t>07Но360</t>
  </si>
  <si>
    <t>За облаками всегда есть солнце</t>
  </si>
  <si>
    <t>07Аа036</t>
  </si>
  <si>
    <t>леттеринг мал.стр.</t>
  </si>
  <si>
    <t>07Аа037</t>
  </si>
  <si>
    <t>леттеринг мал. Проп.</t>
  </si>
  <si>
    <t>07Аа038</t>
  </si>
  <si>
    <t>леттеринг бол. Стр.</t>
  </si>
  <si>
    <t>07Аа039</t>
  </si>
  <si>
    <t>леттеринг бол. Проп.</t>
  </si>
  <si>
    <t>07Аа040</t>
  </si>
  <si>
    <t>леттеринг цифры</t>
  </si>
  <si>
    <t>Разноцветные облака</t>
  </si>
  <si>
    <t>Белые барашки</t>
  </si>
  <si>
    <t>Воздушный шар мал.</t>
  </si>
  <si>
    <t>Воздушный шар бол.</t>
  </si>
  <si>
    <t>Полетаем?</t>
  </si>
  <si>
    <t>Шар на выбор</t>
  </si>
  <si>
    <t>Бумажный самолетик</t>
  </si>
  <si>
    <t>Бумажный змей</t>
  </si>
  <si>
    <t>К полету готовы</t>
  </si>
  <si>
    <t>Воздушный змей</t>
  </si>
  <si>
    <t>Сергиев Посад</t>
  </si>
  <si>
    <t>Монмартр</t>
  </si>
  <si>
    <t>07АМв001</t>
  </si>
  <si>
    <t>Заборчик</t>
  </si>
  <si>
    <t>07АМв002</t>
  </si>
  <si>
    <t>Каменный бордюр</t>
  </si>
  <si>
    <t>07АМв003</t>
  </si>
  <si>
    <t>Столбик с кладкой</t>
  </si>
  <si>
    <t>07АМв004</t>
  </si>
  <si>
    <t>Фонарь</t>
  </si>
  <si>
    <t>07АМв005</t>
  </si>
  <si>
    <t>Скамейка</t>
  </si>
  <si>
    <t>07АМв006</t>
  </si>
  <si>
    <t>Будка</t>
  </si>
  <si>
    <t>07SE-Рк125</t>
  </si>
  <si>
    <t>07SE-Рк126</t>
  </si>
  <si>
    <t>07SE-Рк127</t>
  </si>
  <si>
    <t>07SE-Рк128</t>
  </si>
  <si>
    <t>07SE-Рк128*</t>
  </si>
  <si>
    <t>07SE-Рк130</t>
  </si>
  <si>
    <t>07SE-Рк132</t>
  </si>
  <si>
    <t>07SE-Рк134</t>
  </si>
  <si>
    <t>07SE-Рк135</t>
  </si>
  <si>
    <t>07SE-Рк136</t>
  </si>
  <si>
    <t>сумма от 7000</t>
  </si>
  <si>
    <t>общая сумма за печати не менее 7000</t>
  </si>
  <si>
    <t>07Но362</t>
  </si>
  <si>
    <t>будь собой</t>
  </si>
  <si>
    <t>07Но363</t>
  </si>
  <si>
    <t>быть собой</t>
  </si>
  <si>
    <t>07Но364</t>
  </si>
  <si>
    <t>верь в себя</t>
  </si>
  <si>
    <t>07Но365</t>
  </si>
  <si>
    <t>будь счастливой!</t>
  </si>
  <si>
    <t>07Но366</t>
  </si>
  <si>
    <t>будь счастлив!</t>
  </si>
  <si>
    <t>07Но367</t>
  </si>
  <si>
    <t>всего и всех</t>
  </si>
  <si>
    <t>07Но368</t>
  </si>
  <si>
    <t>будь новым в новом году 1</t>
  </si>
  <si>
    <t>07Но369</t>
  </si>
  <si>
    <t>будь новым в новом году 2</t>
  </si>
  <si>
    <t>07Но370</t>
  </si>
  <si>
    <t>на всю катушку</t>
  </si>
  <si>
    <t>07Но371</t>
  </si>
  <si>
    <t>ни пуха ни пера</t>
  </si>
  <si>
    <t>07Но372</t>
  </si>
  <si>
    <t>07Но373</t>
  </si>
  <si>
    <t>счастливого года</t>
  </si>
  <si>
    <t>07Но374</t>
  </si>
  <si>
    <t>не ограничивайся</t>
  </si>
  <si>
    <t>07Но375</t>
  </si>
  <si>
    <t>позволь себе все</t>
  </si>
  <si>
    <t>07Но376</t>
  </si>
  <si>
    <t>отличного отдыха</t>
  </si>
  <si>
    <t>07Но377</t>
  </si>
  <si>
    <t>женщина - всегда женщина</t>
  </si>
  <si>
    <t>07Но361</t>
  </si>
  <si>
    <t>Happy Halloween</t>
  </si>
  <si>
    <t>07Пч106</t>
  </si>
  <si>
    <t>07SE-Жв036</t>
  </si>
  <si>
    <t>07SE-Жв037</t>
  </si>
  <si>
    <t>07SE-Жв038</t>
  </si>
  <si>
    <t>07SE-Жв039</t>
  </si>
  <si>
    <t>07SE-Жв040</t>
  </si>
  <si>
    <t>07SE-Жв041</t>
  </si>
  <si>
    <t>07SE-Жв042</t>
  </si>
  <si>
    <t>07SE-Жв043</t>
  </si>
  <si>
    <t>07SE-Жв044</t>
  </si>
  <si>
    <t>07SE-Жв045</t>
  </si>
  <si>
    <t>07SE-Жв046</t>
  </si>
  <si>
    <t>07SE-Жв052</t>
  </si>
  <si>
    <t>07SE-Жв058</t>
  </si>
  <si>
    <t>водоросли</t>
  </si>
  <si>
    <t>07SE-Жв059</t>
  </si>
  <si>
    <t>пузыри</t>
  </si>
  <si>
    <t>07SE-Жв060</t>
  </si>
  <si>
    <t>07SE-Жв061</t>
  </si>
  <si>
    <t>07SE-Жв062</t>
  </si>
  <si>
    <t>07SE-Жв063</t>
  </si>
  <si>
    <t>07SE-Жв064</t>
  </si>
  <si>
    <t>07SE-Жв065</t>
  </si>
  <si>
    <t>07SE-Жв070</t>
  </si>
  <si>
    <t>07SE-Жв071</t>
  </si>
  <si>
    <t>07SE-Жв072</t>
  </si>
  <si>
    <t>07SE-Жв073</t>
  </si>
  <si>
    <t>07SE-Жв074</t>
  </si>
  <si>
    <t>07SE-Нг139</t>
  </si>
  <si>
    <t>07SE-Нг140</t>
  </si>
  <si>
    <t>07SE-Нг142</t>
  </si>
  <si>
    <t>07SE-Нг143</t>
  </si>
  <si>
    <t>07SE-Нг144</t>
  </si>
  <si>
    <t>07SE-Нг145</t>
  </si>
  <si>
    <t>07SE-Нг146</t>
  </si>
  <si>
    <t>07SE-Нг147</t>
  </si>
  <si>
    <t>07Но378</t>
  </si>
  <si>
    <t>люблюнимагу</t>
  </si>
  <si>
    <t>07Но379</t>
  </si>
  <si>
    <t>07Но380</t>
  </si>
  <si>
    <t>валентинка</t>
  </si>
  <si>
    <t>07Но381</t>
  </si>
  <si>
    <t xml:space="preserve">от всего сердца  </t>
  </si>
  <si>
    <t>07Но382</t>
  </si>
  <si>
    <t>от сердца к сердцу</t>
  </si>
  <si>
    <t>07Но383</t>
  </si>
  <si>
    <t>любовь-морковь</t>
  </si>
  <si>
    <t>07Но384</t>
  </si>
  <si>
    <t>с днем рождения (ам)</t>
  </si>
  <si>
    <t>07Но385</t>
  </si>
  <si>
    <t>с 8 марта</t>
  </si>
  <si>
    <t>07Но386</t>
  </si>
  <si>
    <t>с днюхой, бро</t>
  </si>
  <si>
    <t>07Фн117</t>
  </si>
  <si>
    <t>Снегопад 2</t>
  </si>
  <si>
    <t>07Фн118</t>
  </si>
  <si>
    <t>Текстуры, набор</t>
  </si>
  <si>
    <t>07Фн119</t>
  </si>
  <si>
    <t xml:space="preserve">Кляксы, набор </t>
  </si>
  <si>
    <t>07Пр177</t>
  </si>
  <si>
    <t>пальма</t>
  </si>
  <si>
    <t>07Пр178</t>
  </si>
  <si>
    <t>ландыш майский маленький</t>
  </si>
  <si>
    <t>07Пр179</t>
  </si>
  <si>
    <t>ландыш майский большой</t>
  </si>
  <si>
    <t>07Пр180</t>
  </si>
  <si>
    <t>бабочка 8</t>
  </si>
  <si>
    <t>07Пр181</t>
  </si>
  <si>
    <t>бабочка 9</t>
  </si>
  <si>
    <t>07Пр182</t>
  </si>
  <si>
    <t>бабочка 10</t>
  </si>
  <si>
    <t>07Пр183</t>
  </si>
  <si>
    <t>мотылек</t>
  </si>
  <si>
    <t>07Пр184</t>
  </si>
  <si>
    <t>мушки</t>
  </si>
  <si>
    <t>07Пр185</t>
  </si>
  <si>
    <t>жук-олень</t>
  </si>
  <si>
    <t>07Пр186</t>
  </si>
  <si>
    <t>жучина</t>
  </si>
  <si>
    <t>07Пр187</t>
  </si>
  <si>
    <t>жук-навозник</t>
  </si>
  <si>
    <t>07Пр188</t>
  </si>
  <si>
    <t>жучки</t>
  </si>
  <si>
    <t>07Пр189</t>
  </si>
  <si>
    <t>пчела  и шмель</t>
  </si>
  <si>
    <t>07Пр190</t>
  </si>
  <si>
    <t>стрекоза большая</t>
  </si>
  <si>
    <t>07Пр191</t>
  </si>
  <si>
    <t>стрекоза средняя</t>
  </si>
  <si>
    <t>07Пр192</t>
  </si>
  <si>
    <t>стрекоза маленькая</t>
  </si>
  <si>
    <t>07Пр193</t>
  </si>
  <si>
    <t>гусеница</t>
  </si>
  <si>
    <t>07Пр195</t>
  </si>
  <si>
    <t>паук в паутине</t>
  </si>
  <si>
    <t>07Пр196</t>
  </si>
  <si>
    <t>паук мохноногий</t>
  </si>
  <si>
    <t>07Пр197</t>
  </si>
  <si>
    <t>паук мохноногий большой</t>
  </si>
  <si>
    <t>07Пр199</t>
  </si>
  <si>
    <t>грач</t>
  </si>
  <si>
    <t>07Пр200</t>
  </si>
  <si>
    <t>птица кардинал</t>
  </si>
  <si>
    <t>07Пр201</t>
  </si>
  <si>
    <t>одинокая гора, одинокая сосна</t>
  </si>
  <si>
    <t>07Пр202</t>
  </si>
  <si>
    <t>руккола</t>
  </si>
  <si>
    <t>07Пр203</t>
  </si>
  <si>
    <t>эстрагон, тархун</t>
  </si>
  <si>
    <t>07Пр204</t>
  </si>
  <si>
    <t>розмарин</t>
  </si>
  <si>
    <t>07Пр205</t>
  </si>
  <si>
    <t>петрушка</t>
  </si>
  <si>
    <t>07Пр206</t>
  </si>
  <si>
    <t>базилик</t>
  </si>
  <si>
    <t>07Пр207</t>
  </si>
  <si>
    <t>орегано, душица</t>
  </si>
  <si>
    <t>07Пр208</t>
  </si>
  <si>
    <t>халапеньо</t>
  </si>
  <si>
    <t>07Пр209</t>
  </si>
  <si>
    <t>бадьян, анис</t>
  </si>
  <si>
    <t>07Пр210</t>
  </si>
  <si>
    <t>07Пр211</t>
  </si>
  <si>
    <t>корица</t>
  </si>
  <si>
    <t>07Пр212</t>
  </si>
  <si>
    <t>ваниль</t>
  </si>
  <si>
    <t>07Пр213</t>
  </si>
  <si>
    <t>мускатный орех</t>
  </si>
  <si>
    <t>07Пр214</t>
  </si>
  <si>
    <t>какао</t>
  </si>
  <si>
    <t>07Пр215</t>
  </si>
  <si>
    <t>07Пт084</t>
  </si>
  <si>
    <t>голландская чашечка</t>
  </si>
  <si>
    <t>07Пт085</t>
  </si>
  <si>
    <t>мельничка</t>
  </si>
  <si>
    <t>07ПтПитер13</t>
  </si>
  <si>
    <t>аничков мост</t>
  </si>
  <si>
    <t>07ПтПитер13-1</t>
  </si>
  <si>
    <t>аничков мост бол.</t>
  </si>
  <si>
    <t>07ПтПитер14</t>
  </si>
  <si>
    <t>стрелка В.О.</t>
  </si>
  <si>
    <t>07ПтПитер15</t>
  </si>
  <si>
    <t>сфинкс</t>
  </si>
  <si>
    <t>07ПтПитер16</t>
  </si>
  <si>
    <t>банковский мост</t>
  </si>
  <si>
    <t>07ПтПитер17</t>
  </si>
  <si>
    <t>пять углов</t>
  </si>
  <si>
    <t>07ПтПитер18</t>
  </si>
  <si>
    <t>Бездонное небо</t>
  </si>
  <si>
    <t>07ПтПитер19</t>
  </si>
  <si>
    <t>пропитанный снами</t>
  </si>
  <si>
    <t>07ПтПитер20</t>
  </si>
  <si>
    <t>07ПтПитер21</t>
  </si>
  <si>
    <t>2-12-85-06</t>
  </si>
  <si>
    <t>07ПтПитер22</t>
  </si>
  <si>
    <t>в Питере жить</t>
  </si>
  <si>
    <t>07ПтПитер23</t>
  </si>
  <si>
    <t>я могу быть где угодно</t>
  </si>
  <si>
    <t>07Но387</t>
  </si>
  <si>
    <t>с днем студента</t>
  </si>
  <si>
    <t>07Но388</t>
  </si>
  <si>
    <t>любовь кольцо</t>
  </si>
  <si>
    <t>07Но389</t>
  </si>
  <si>
    <t>девочки такие девочки</t>
  </si>
  <si>
    <t>07Но390</t>
  </si>
  <si>
    <t>07Но391</t>
  </si>
  <si>
    <t>сила и смелость</t>
  </si>
  <si>
    <t>07Но392</t>
  </si>
  <si>
    <t>гордость и честь</t>
  </si>
  <si>
    <t>07Но393</t>
  </si>
  <si>
    <t>с днем защитника</t>
  </si>
  <si>
    <t>07Но394</t>
  </si>
  <si>
    <t>моему защитнику</t>
  </si>
  <si>
    <t>07Но395</t>
  </si>
  <si>
    <t>за тобой, как за стеной</t>
  </si>
  <si>
    <t>07Но396</t>
  </si>
  <si>
    <t>под защитой</t>
  </si>
  <si>
    <t>07Но397</t>
  </si>
  <si>
    <t>враг не пройдет</t>
  </si>
  <si>
    <t>07Но398</t>
  </si>
  <si>
    <t>поздравляю</t>
  </si>
  <si>
    <t>07Но399</t>
  </si>
  <si>
    <t>счастья и радости</t>
  </si>
  <si>
    <t>07Но400</t>
  </si>
  <si>
    <t>07Но401</t>
  </si>
  <si>
    <t>07Но402</t>
  </si>
  <si>
    <t>праздничного настроения (ам)</t>
  </si>
  <si>
    <t>07Но403</t>
  </si>
  <si>
    <t>любви и вдохновения</t>
  </si>
  <si>
    <t>07Но404</t>
  </si>
  <si>
    <t>Целую, обнимаю</t>
  </si>
  <si>
    <t>07Но405</t>
  </si>
  <si>
    <t>чудесной маме</t>
  </si>
  <si>
    <t>07Но406</t>
  </si>
  <si>
    <t>желаю хорошего дня</t>
  </si>
  <si>
    <t>07Но407</t>
  </si>
  <si>
    <t>друзья, с днем рождения</t>
  </si>
  <si>
    <t>07Но408</t>
  </si>
  <si>
    <t>не унывай просто так</t>
  </si>
  <si>
    <t>07Но409</t>
  </si>
  <si>
    <t>не унывай, выздоравливай</t>
  </si>
  <si>
    <t>07Но410</t>
  </si>
  <si>
    <t>спасибо, что ты есть</t>
  </si>
  <si>
    <t>07Но411</t>
  </si>
  <si>
    <t>думаю с любовью</t>
  </si>
  <si>
    <t>07Но412</t>
  </si>
  <si>
    <t>сделано с любовью (ш)</t>
  </si>
  <si>
    <t>07Но413</t>
  </si>
  <si>
    <t>целую, скучаю</t>
  </si>
  <si>
    <t>07Но414</t>
  </si>
  <si>
    <t>в подарок от нас</t>
  </si>
  <si>
    <t>07Но415</t>
  </si>
  <si>
    <t>счастья желаю</t>
  </si>
  <si>
    <t>07Но416</t>
  </si>
  <si>
    <t>скучаю по тебе</t>
  </si>
  <si>
    <t>07Но417</t>
  </si>
  <si>
    <t>самого наилучшего</t>
  </si>
  <si>
    <t>07Но418</t>
  </si>
  <si>
    <t>подходящий день</t>
  </si>
  <si>
    <t>07Но419</t>
  </si>
  <si>
    <t>счастливого дня</t>
  </si>
  <si>
    <t>07Но420</t>
  </si>
  <si>
    <t>07Но421</t>
  </si>
  <si>
    <t>с добрыми пожеланиями</t>
  </si>
  <si>
    <t>07Но422</t>
  </si>
  <si>
    <t>самой прекрасной</t>
  </si>
  <si>
    <t>07Но423</t>
  </si>
  <si>
    <t>люблю, счастья</t>
  </si>
  <si>
    <t>07Но424</t>
  </si>
  <si>
    <t>желаю счастья и любви</t>
  </si>
  <si>
    <t>07Нт462</t>
  </si>
  <si>
    <t>особый вкус</t>
  </si>
  <si>
    <t>07Нт463</t>
  </si>
  <si>
    <t>вместе, как яблоко и корица</t>
  </si>
  <si>
    <t>07Нт464</t>
  </si>
  <si>
    <t>пряности радости</t>
  </si>
  <si>
    <t>07Нт465</t>
  </si>
  <si>
    <t>приправь жизнь по своему вкусу</t>
  </si>
  <si>
    <t>07Нт466</t>
  </si>
  <si>
    <t>соль в специях</t>
  </si>
  <si>
    <t>07Нт467</t>
  </si>
  <si>
    <t>07Нт468</t>
  </si>
  <si>
    <t>приправить любовью</t>
  </si>
  <si>
    <t>07Нт469</t>
  </si>
  <si>
    <t>счастье на кухне</t>
  </si>
  <si>
    <t>07Нт470</t>
  </si>
  <si>
    <t>разнообразие</t>
  </si>
  <si>
    <t>07Ви024</t>
  </si>
  <si>
    <t>мельничка (сп)</t>
  </si>
  <si>
    <t>07Ви457</t>
  </si>
  <si>
    <t>скелет рыбы бол</t>
  </si>
  <si>
    <t>07Ви458</t>
  </si>
  <si>
    <t>кружева</t>
  </si>
  <si>
    <t>07Ви459</t>
  </si>
  <si>
    <t>кружево</t>
  </si>
  <si>
    <t>07Аа041</t>
  </si>
  <si>
    <t>леттеринг бол. Проп.Ц, Ш, Щ, Ъ, Ы, Ь, Э</t>
  </si>
  <si>
    <t>Норвежские теги</t>
  </si>
  <si>
    <t>ни шагу назад</t>
  </si>
  <si>
    <t>шлем танкиста</t>
  </si>
  <si>
    <t>доска для повара</t>
  </si>
  <si>
    <t>07Фн120</t>
  </si>
  <si>
    <t>Круги на воде глубокие</t>
  </si>
  <si>
    <t>07Фн121</t>
  </si>
  <si>
    <t>круги на воде легкие</t>
  </si>
  <si>
    <t>07Фн122</t>
  </si>
  <si>
    <t>круги на воде трепетные</t>
  </si>
  <si>
    <t>07Фн123</t>
  </si>
  <si>
    <t>Штриховка</t>
  </si>
  <si>
    <t>07Фн124</t>
  </si>
  <si>
    <t>Круги-цветочки</t>
  </si>
  <si>
    <t>07АТп089</t>
  </si>
  <si>
    <t>тыква мускатная большая</t>
  </si>
  <si>
    <t>07АТп090</t>
  </si>
  <si>
    <t>тыква круглая маленькая</t>
  </si>
  <si>
    <t>07АТп091</t>
  </si>
  <si>
    <t>ломтик тыквы</t>
  </si>
  <si>
    <t>07АТп092</t>
  </si>
  <si>
    <t>тыква пузатенькая</t>
  </si>
  <si>
    <t>07АТп093</t>
  </si>
  <si>
    <t>тыква мускатная с хвостиком</t>
  </si>
  <si>
    <t>07АТп094</t>
  </si>
  <si>
    <t>тыква круглая большая</t>
  </si>
  <si>
    <t>07АТп095</t>
  </si>
  <si>
    <t>листики и завитки</t>
  </si>
  <si>
    <t>07АМв010</t>
  </si>
  <si>
    <t>полочки навесные</t>
  </si>
  <si>
    <t>07АМв011</t>
  </si>
  <si>
    <t>полочки кухонные</t>
  </si>
  <si>
    <t>07АМв012</t>
  </si>
  <si>
    <t>полка для специй</t>
  </si>
  <si>
    <t>07АМв013</t>
  </si>
  <si>
    <t>полки с цепочками</t>
  </si>
  <si>
    <t>07SE-Кк077</t>
  </si>
  <si>
    <t>домашняя еда</t>
  </si>
  <si>
    <t>07SE-Кк078</t>
  </si>
  <si>
    <t xml:space="preserve">начни свой день </t>
  </si>
  <si>
    <t>07SE-Кк079</t>
  </si>
  <si>
    <t>обед по расписанию</t>
  </si>
  <si>
    <t>07SE-Кк080</t>
  </si>
  <si>
    <t>девочки любят вкусняшку</t>
  </si>
  <si>
    <t>07SE-Кк081</t>
  </si>
  <si>
    <t>соления и консервы</t>
  </si>
  <si>
    <t>07SE-Кк082</t>
  </si>
  <si>
    <t>выпечка и десерты</t>
  </si>
  <si>
    <t>07SE-Кк083</t>
  </si>
  <si>
    <t>07SE-Кк084</t>
  </si>
  <si>
    <t>07SE-Нт440</t>
  </si>
  <si>
    <t>большой мальчик</t>
  </si>
  <si>
    <t>07SE-Нт441</t>
  </si>
  <si>
    <t>крупный план</t>
  </si>
  <si>
    <t>07SE-Нт442</t>
  </si>
  <si>
    <t>07SE-Нт443</t>
  </si>
  <si>
    <t>настоящая дружба</t>
  </si>
  <si>
    <t>07SE-Нт444</t>
  </si>
  <si>
    <t>07SE-Нт445</t>
  </si>
  <si>
    <t>мужской поступок</t>
  </si>
  <si>
    <t>07SE-Нт446</t>
  </si>
  <si>
    <t>любимый</t>
  </si>
  <si>
    <t>Наборы штампов от Скрапмании</t>
  </si>
  <si>
    <t>07Скр001</t>
  </si>
  <si>
    <t>Набор штампов "Розовые грезы. Мое счастье"</t>
  </si>
  <si>
    <t>07Скр002</t>
  </si>
  <si>
    <t>Набор штампов "Розовые грезы. Моя мечта"</t>
  </si>
  <si>
    <t>07Скр003</t>
  </si>
  <si>
    <t>Набор штампов "Любовь начинается с кофе"</t>
  </si>
  <si>
    <t>07Скр004</t>
  </si>
  <si>
    <t>Набор штампов "Этника. Лиловое сияние. Следуй за мечтой"</t>
  </si>
  <si>
    <t>07Скр005</t>
  </si>
  <si>
    <t>Набор штампов "Медвежата. Мое счастье"</t>
  </si>
  <si>
    <t>07Скр006</t>
  </si>
  <si>
    <t>Набор штампов "Этника. Лиловое сияние. Ловец снов"</t>
  </si>
  <si>
    <t>07Скр007</t>
  </si>
  <si>
    <t>Набор штампов "Медвежата. Люблю тебя"</t>
  </si>
  <si>
    <t>07Скр008</t>
  </si>
  <si>
    <t>Набор штампов "Этника. Твоя вселенная"</t>
  </si>
  <si>
    <t>07Лс074</t>
  </si>
  <si>
    <t>рябиновые бусы</t>
  </si>
  <si>
    <t>07Лс075</t>
  </si>
  <si>
    <t xml:space="preserve">мама </t>
  </si>
  <si>
    <t>07Лс080</t>
  </si>
  <si>
    <t>07Лс081</t>
  </si>
  <si>
    <t>07Лс082</t>
  </si>
  <si>
    <t>Звездный десант</t>
  </si>
  <si>
    <t>07Лс083</t>
  </si>
  <si>
    <t>пуансеттия</t>
  </si>
  <si>
    <t>07Лс084</t>
  </si>
  <si>
    <t>желтая субмарина</t>
  </si>
  <si>
    <t>07Пр216</t>
  </si>
  <si>
    <t>Древесный спил</t>
  </si>
  <si>
    <t>07Пр217</t>
  </si>
  <si>
    <t>спилы бревен</t>
  </si>
  <si>
    <t>07Пр218</t>
  </si>
  <si>
    <t>деревянный брус</t>
  </si>
  <si>
    <t>07Пр219</t>
  </si>
  <si>
    <t>тукан младшенький</t>
  </si>
  <si>
    <t>07Пр220</t>
  </si>
  <si>
    <t>тукан старшенький</t>
  </si>
  <si>
    <t>07Пр221</t>
  </si>
  <si>
    <t>какаду</t>
  </si>
  <si>
    <t>07Пр222</t>
  </si>
  <si>
    <t>фламинго</t>
  </si>
  <si>
    <t>07Пр223</t>
  </si>
  <si>
    <t>птицы заката</t>
  </si>
  <si>
    <t>07Пр224</t>
  </si>
  <si>
    <t>планирующие чайки</t>
  </si>
  <si>
    <t>07Пр225</t>
  </si>
  <si>
    <t>деревья  в парке</t>
  </si>
  <si>
    <t>07Пр228</t>
  </si>
  <si>
    <t>Три поганки</t>
  </si>
  <si>
    <t>07Пр229</t>
  </si>
  <si>
    <t>Грибки</t>
  </si>
  <si>
    <t>07Пр230</t>
  </si>
  <si>
    <t>Опята</t>
  </si>
  <si>
    <t>07Пр231</t>
  </si>
  <si>
    <t>Семейка мухоморов</t>
  </si>
  <si>
    <t>07Пр232</t>
  </si>
  <si>
    <t>Мухомор</t>
  </si>
  <si>
    <t>07Пр233</t>
  </si>
  <si>
    <t>Боровички</t>
  </si>
  <si>
    <t>07Пр234</t>
  </si>
  <si>
    <t>Лисички</t>
  </si>
  <si>
    <t>07Пр235</t>
  </si>
  <si>
    <t>Волнушка</t>
  </si>
  <si>
    <t>07Пр236</t>
  </si>
  <si>
    <t>высокая сосна</t>
  </si>
  <si>
    <t>07Пр237</t>
  </si>
  <si>
    <t>маленькая сосна</t>
  </si>
  <si>
    <t>07Пр238</t>
  </si>
  <si>
    <t>еловый лес дальний</t>
  </si>
  <si>
    <t>07Пр240</t>
  </si>
  <si>
    <t>елочный базар</t>
  </si>
  <si>
    <t>07Пр241</t>
  </si>
  <si>
    <t>там, за лесом</t>
  </si>
  <si>
    <t>07Пр242</t>
  </si>
  <si>
    <t>сосны болотные</t>
  </si>
  <si>
    <t>07Пр243</t>
  </si>
  <si>
    <t>елки болотные</t>
  </si>
  <si>
    <t>07Пр244</t>
  </si>
  <si>
    <t>елки и сосны болотные</t>
  </si>
  <si>
    <t>07Пр245</t>
  </si>
  <si>
    <t>болотный лес низкий</t>
  </si>
  <si>
    <t>07Пр246</t>
  </si>
  <si>
    <t>лягушка</t>
  </si>
  <si>
    <t>07Пр247</t>
  </si>
  <si>
    <t>обыкновенная лягушка</t>
  </si>
  <si>
    <t>07Пр248</t>
  </si>
  <si>
    <t>гусеницы. Куда ползем?</t>
  </si>
  <si>
    <t>07Пр249</t>
  </si>
  <si>
    <t>пчела и осы</t>
  </si>
  <si>
    <t>07Пр250</t>
  </si>
  <si>
    <t>большая улитка</t>
  </si>
  <si>
    <t>07Пр251</t>
  </si>
  <si>
    <t>маленькая улитка</t>
  </si>
  <si>
    <t>07Пр252</t>
  </si>
  <si>
    <t>летящая бабочка</t>
  </si>
  <si>
    <t>07Пр253</t>
  </si>
  <si>
    <t>бабочка перламутровка</t>
  </si>
  <si>
    <t>07Пр254</t>
  </si>
  <si>
    <t>обыкновенная бабочка</t>
  </si>
  <si>
    <t>07Пр255</t>
  </si>
  <si>
    <t>контурная бабочка</t>
  </si>
  <si>
    <t>07Пр256</t>
  </si>
  <si>
    <t>07Пр257</t>
  </si>
  <si>
    <t xml:space="preserve">грибной жук и листоед </t>
  </si>
  <si>
    <t>07Пр258</t>
  </si>
  <si>
    <t>скорпион</t>
  </si>
  <si>
    <t>07Пр259</t>
  </si>
  <si>
    <t>муравьи</t>
  </si>
  <si>
    <t>07Пр260</t>
  </si>
  <si>
    <t>водяной жук</t>
  </si>
  <si>
    <t>07Пр261</t>
  </si>
  <si>
    <t>комары и муха</t>
  </si>
  <si>
    <t>07Пр262</t>
  </si>
  <si>
    <t>личинка</t>
  </si>
  <si>
    <t>07Пр263</t>
  </si>
  <si>
    <t>саранча</t>
  </si>
  <si>
    <t>07Пр264</t>
  </si>
  <si>
    <t>американская саранча</t>
  </si>
  <si>
    <t>07Пр265</t>
  </si>
  <si>
    <t>полосатый кузнечик</t>
  </si>
  <si>
    <t>07Пр266</t>
  </si>
  <si>
    <t>рогатый кузнечик</t>
  </si>
  <si>
    <t>07Пр267</t>
  </si>
  <si>
    <t>листоед и розовый жук</t>
  </si>
  <si>
    <t>07Пр268</t>
  </si>
  <si>
    <t>навозник</t>
  </si>
  <si>
    <t>07Пр269</t>
  </si>
  <si>
    <t>жук ювелир</t>
  </si>
  <si>
    <t>07Пр270</t>
  </si>
  <si>
    <t>божьи коровки</t>
  </si>
  <si>
    <t>07Пр271</t>
  </si>
  <si>
    <t>жуки солдатики</t>
  </si>
  <si>
    <t>07Пр272</t>
  </si>
  <si>
    <t>удрученный лягух</t>
  </si>
  <si>
    <t>07Пр273</t>
  </si>
  <si>
    <t>птичьи яйца</t>
  </si>
  <si>
    <t>07Пр274</t>
  </si>
  <si>
    <t>Голова совы</t>
  </si>
  <si>
    <t>07Пр275</t>
  </si>
  <si>
    <t>07Пр276</t>
  </si>
  <si>
    <t>ястреб</t>
  </si>
  <si>
    <t>07Пр277</t>
  </si>
  <si>
    <t>чайка</t>
  </si>
  <si>
    <t>07Пр278</t>
  </si>
  <si>
    <t>хамелеон</t>
  </si>
  <si>
    <t>07Пр279</t>
  </si>
  <si>
    <t>голова льва</t>
  </si>
  <si>
    <t>07Пр280</t>
  </si>
  <si>
    <t>дрозд</t>
  </si>
  <si>
    <t>07Пр281</t>
  </si>
  <si>
    <t>канюк</t>
  </si>
  <si>
    <t>07Пр282</t>
  </si>
  <si>
    <t>ботанический набор 1</t>
  </si>
  <si>
    <t>07Пр283</t>
  </si>
  <si>
    <t>ботанический набор 2</t>
  </si>
  <si>
    <t>07Пр284</t>
  </si>
  <si>
    <t>ботанический набор 3</t>
  </si>
  <si>
    <t>07Пр285</t>
  </si>
  <si>
    <t>ботанический набор 4</t>
  </si>
  <si>
    <t>07Пр286</t>
  </si>
  <si>
    <t>ботанический набор 5</t>
  </si>
  <si>
    <t>07Пр287</t>
  </si>
  <si>
    <t>чертополох</t>
  </si>
  <si>
    <t>07Пр288</t>
  </si>
  <si>
    <t>07Пр289</t>
  </si>
  <si>
    <t>василек</t>
  </si>
  <si>
    <t>07Пр290</t>
  </si>
  <si>
    <t>гиацинт</t>
  </si>
  <si>
    <t>07Пр291</t>
  </si>
  <si>
    <t>ландыш</t>
  </si>
  <si>
    <t>07Пр293</t>
  </si>
  <si>
    <t>хвощ</t>
  </si>
  <si>
    <t>07Пр294</t>
  </si>
  <si>
    <t>серебристый папоротник</t>
  </si>
  <si>
    <t>07Пр295</t>
  </si>
  <si>
    <t>адиантум клиновидный</t>
  </si>
  <si>
    <t>07Пр296</t>
  </si>
  <si>
    <t>хамелириум</t>
  </si>
  <si>
    <t>07Пр297</t>
  </si>
  <si>
    <t>дикий лук</t>
  </si>
  <si>
    <t>07Пр298</t>
  </si>
  <si>
    <t>зефирантес</t>
  </si>
  <si>
    <t>07Пр299</t>
  </si>
  <si>
    <t>калопогон красивенький</t>
  </si>
  <si>
    <t>07Пр300</t>
  </si>
  <si>
    <t>лютик высокий</t>
  </si>
  <si>
    <t>07Пр301</t>
  </si>
  <si>
    <t>гибридный клевер</t>
  </si>
  <si>
    <t>07Пр302</t>
  </si>
  <si>
    <t>коровяк тараканий</t>
  </si>
  <si>
    <t>07Пр303</t>
  </si>
  <si>
    <t>стенандриум пурпурный</t>
  </si>
  <si>
    <t>07Пр304</t>
  </si>
  <si>
    <t>голая метла</t>
  </si>
  <si>
    <t>07Пр305</t>
  </si>
  <si>
    <t>лен обыкновенный</t>
  </si>
  <si>
    <t>07Пр306</t>
  </si>
  <si>
    <t>клевер малиновый</t>
  </si>
  <si>
    <t>07Пр307</t>
  </si>
  <si>
    <t>ноготки</t>
  </si>
  <si>
    <t>07Пр308</t>
  </si>
  <si>
    <t>мак</t>
  </si>
  <si>
    <t>07Пр309</t>
  </si>
  <si>
    <t>вербена и компания</t>
  </si>
  <si>
    <t>07Пр310</t>
  </si>
  <si>
    <t>ботанический разрез</t>
  </si>
  <si>
    <t>07Пр311</t>
  </si>
  <si>
    <t>ботаника каштана</t>
  </si>
  <si>
    <t>07Пр312</t>
  </si>
  <si>
    <t>цветы и плоды</t>
  </si>
  <si>
    <t>07Пр313</t>
  </si>
  <si>
    <t>листья большие</t>
  </si>
  <si>
    <t>07Пр314</t>
  </si>
  <si>
    <t>ветки пиона</t>
  </si>
  <si>
    <t>07Пр315</t>
  </si>
  <si>
    <t>голова оленя</t>
  </si>
  <si>
    <t>07Пр316</t>
  </si>
  <si>
    <t>герберы на стебле</t>
  </si>
  <si>
    <t>07Пр317</t>
  </si>
  <si>
    <t xml:space="preserve">герберы  </t>
  </si>
  <si>
    <t>07Пр318</t>
  </si>
  <si>
    <t>07Пр319</t>
  </si>
  <si>
    <t>веточка череды</t>
  </si>
  <si>
    <t>07Пр320</t>
  </si>
  <si>
    <t>вьюнок</t>
  </si>
  <si>
    <t>мухи цокотухи</t>
  </si>
  <si>
    <t>07Пт086</t>
  </si>
  <si>
    <t>фразы путешествие</t>
  </si>
  <si>
    <t>07Пт087</t>
  </si>
  <si>
    <t>водопад</t>
  </si>
  <si>
    <t>07Пт088</t>
  </si>
  <si>
    <t>07Пт089</t>
  </si>
  <si>
    <t>горы</t>
  </si>
  <si>
    <t>07Пт090</t>
  </si>
  <si>
    <t>по горам, по лесам</t>
  </si>
  <si>
    <t>07Пт091</t>
  </si>
  <si>
    <t>занесло</t>
  </si>
  <si>
    <t>07Пт092</t>
  </si>
  <si>
    <t>опасно</t>
  </si>
  <si>
    <t>07Пт093</t>
  </si>
  <si>
    <t>с тобой на край света</t>
  </si>
  <si>
    <t>07Пт094</t>
  </si>
  <si>
    <t>экстрим</t>
  </si>
  <si>
    <t>07Пт095</t>
  </si>
  <si>
    <t>затерянные в горах</t>
  </si>
  <si>
    <t>07Пт096</t>
  </si>
  <si>
    <t>под открытым небом</t>
  </si>
  <si>
    <t>07Пт097</t>
  </si>
  <si>
    <t>живи путешествуй люби</t>
  </si>
  <si>
    <t>07Пт098</t>
  </si>
  <si>
    <t>значки (по горам)</t>
  </si>
  <si>
    <t>07ПтПитер24</t>
  </si>
  <si>
    <t>все только начинается</t>
  </si>
  <si>
    <t>07Но425</t>
  </si>
  <si>
    <t>счастье в ваших руках</t>
  </si>
  <si>
    <t>07Но426</t>
  </si>
  <si>
    <t>живите долго и счастливо</t>
  </si>
  <si>
    <t>07Но427</t>
  </si>
  <si>
    <t>жить долго и счастливо.</t>
  </si>
  <si>
    <t>07Но428</t>
  </si>
  <si>
    <t>Гармонии и любви</t>
  </si>
  <si>
    <t>07Но429</t>
  </si>
  <si>
    <t>Поздравляю-поздравляем</t>
  </si>
  <si>
    <t>07Но430</t>
  </si>
  <si>
    <t>знаешь, все еще будет</t>
  </si>
  <si>
    <t>07Но431</t>
  </si>
  <si>
    <t>рай там, где ты</t>
  </si>
  <si>
    <t>07Но432</t>
  </si>
  <si>
    <t>доброе утро</t>
  </si>
  <si>
    <t>07Но433</t>
  </si>
  <si>
    <t>с днем рождения (тр)</t>
  </si>
  <si>
    <t>07Но434</t>
  </si>
  <si>
    <t>С днем воспитателя</t>
  </si>
  <si>
    <t>07Но435</t>
  </si>
  <si>
    <t>с одной грядки</t>
  </si>
  <si>
    <t>07Но436</t>
  </si>
  <si>
    <t>что бы такого съесть</t>
  </si>
  <si>
    <t>07Но437</t>
  </si>
  <si>
    <t>ты мой сладкий горошек</t>
  </si>
  <si>
    <t>07Но438</t>
  </si>
  <si>
    <t>огурец помидору салат</t>
  </si>
  <si>
    <t>07Но439</t>
  </si>
  <si>
    <t>кто огурец, тот молодец</t>
  </si>
  <si>
    <t>07Но440</t>
  </si>
  <si>
    <t>начни с понедельника</t>
  </si>
  <si>
    <t>07Но441</t>
  </si>
  <si>
    <t>07Но442</t>
  </si>
  <si>
    <t>держи хвост морковкой</t>
  </si>
  <si>
    <t>07Но443</t>
  </si>
  <si>
    <t>тем вкуснее борщ</t>
  </si>
  <si>
    <t>07Но444</t>
  </si>
  <si>
    <t>о вкусах не спорят</t>
  </si>
  <si>
    <t>07Но445</t>
  </si>
  <si>
    <t>без перца не дойдет до сердца</t>
  </si>
  <si>
    <t>07Но446</t>
  </si>
  <si>
    <t>в кастрюле все равны</t>
  </si>
  <si>
    <t>07Но447</t>
  </si>
  <si>
    <t>овощное блаженство</t>
  </si>
  <si>
    <t>07Но448</t>
  </si>
  <si>
    <t>Самое время, чтобы начать</t>
  </si>
  <si>
    <t>07Но449</t>
  </si>
  <si>
    <t>море зовет</t>
  </si>
  <si>
    <t>07Но450</t>
  </si>
  <si>
    <t>Лови волну</t>
  </si>
  <si>
    <t>07Но451</t>
  </si>
  <si>
    <t>Нырнешь со мной?</t>
  </si>
  <si>
    <t>07Но452</t>
  </si>
  <si>
    <t>Любовь бездна</t>
  </si>
  <si>
    <t>07Но453</t>
  </si>
  <si>
    <t>Глубина моих чувств</t>
  </si>
  <si>
    <t>07Но454</t>
  </si>
  <si>
    <t>Жду тебя</t>
  </si>
  <si>
    <t>07Но455</t>
  </si>
  <si>
    <t>Глубокое впечатление</t>
  </si>
  <si>
    <t>07Но456</t>
  </si>
  <si>
    <t>Я рядом на любой глубине</t>
  </si>
  <si>
    <t>07Но457</t>
  </si>
  <si>
    <t>Большая любовь</t>
  </si>
  <si>
    <t>07Но458</t>
  </si>
  <si>
    <t>у солнца тоже рутина</t>
  </si>
  <si>
    <t>07Но459</t>
  </si>
  <si>
    <t>жизнь измеряется не годами</t>
  </si>
  <si>
    <t>07Но460</t>
  </si>
  <si>
    <t>серый мир</t>
  </si>
  <si>
    <t>07Но461</t>
  </si>
  <si>
    <t>хороший дом</t>
  </si>
  <si>
    <t>07Но462</t>
  </si>
  <si>
    <t>тепла и света</t>
  </si>
  <si>
    <t>07Но463</t>
  </si>
  <si>
    <t>отражение</t>
  </si>
  <si>
    <t>07Но464</t>
  </si>
  <si>
    <t>дом, где тебя ждут</t>
  </si>
  <si>
    <t>07Но465</t>
  </si>
  <si>
    <t>окно твоей души</t>
  </si>
  <si>
    <t>07Но466</t>
  </si>
  <si>
    <t>07Но467</t>
  </si>
  <si>
    <t>заходи на огонек</t>
  </si>
  <si>
    <t>07Но468</t>
  </si>
  <si>
    <t>с днем энергетика</t>
  </si>
  <si>
    <t>07Но469</t>
  </si>
  <si>
    <t>вот такая петрушка</t>
  </si>
  <si>
    <t>07Но470</t>
  </si>
  <si>
    <t>дом, милый дом</t>
  </si>
  <si>
    <t>07Но471</t>
  </si>
  <si>
    <t>здесь тебя ждут</t>
  </si>
  <si>
    <t>07Но472</t>
  </si>
  <si>
    <t>там, где теплее коты</t>
  </si>
  <si>
    <t>07Но473</t>
  </si>
  <si>
    <t>хороший муж</t>
  </si>
  <si>
    <t>07Но474</t>
  </si>
  <si>
    <t>счастье дома</t>
  </si>
  <si>
    <t>07Но475</t>
  </si>
  <si>
    <t>уютного вечера</t>
  </si>
  <si>
    <t>07Но476</t>
  </si>
  <si>
    <t>диванного настроения</t>
  </si>
  <si>
    <t>07Но477</t>
  </si>
  <si>
    <t>погода в доме</t>
  </si>
  <si>
    <t>07Но478</t>
  </si>
  <si>
    <t>жить хорошо</t>
  </si>
  <si>
    <t>07Но479</t>
  </si>
  <si>
    <t>лучшие друзья девушек</t>
  </si>
  <si>
    <t>07Но480</t>
  </si>
  <si>
    <t>хорошему котику</t>
  </si>
  <si>
    <t>07Но481</t>
  </si>
  <si>
    <t>от хорошего котика</t>
  </si>
  <si>
    <t>07Но482</t>
  </si>
  <si>
    <t>люби меня</t>
  </si>
  <si>
    <t>07Но483</t>
  </si>
  <si>
    <t>подходящий день, чтобы любить</t>
  </si>
  <si>
    <t>07Но484</t>
  </si>
  <si>
    <t>на мечту</t>
  </si>
  <si>
    <t>07Но485</t>
  </si>
  <si>
    <t>начни день с улыбки</t>
  </si>
  <si>
    <t>07Но486</t>
  </si>
  <si>
    <t>если что, я рядом</t>
  </si>
  <si>
    <t>07Но487</t>
  </si>
  <si>
    <t>всегда приду на помощь</t>
  </si>
  <si>
    <t>07Но488</t>
  </si>
  <si>
    <t>рассчитывай на меня</t>
  </si>
  <si>
    <t>07Но489</t>
  </si>
  <si>
    <t>дружба не ржавеет</t>
  </si>
  <si>
    <t>07Но490</t>
  </si>
  <si>
    <t>никто не станцует за тебя</t>
  </si>
  <si>
    <t>07Но491</t>
  </si>
  <si>
    <t>хорошей девочке</t>
  </si>
  <si>
    <t>07Но492</t>
  </si>
  <si>
    <t>потанцуем</t>
  </si>
  <si>
    <t>07Но493</t>
  </si>
  <si>
    <t>с днем рождения</t>
  </si>
  <si>
    <t>07Но494</t>
  </si>
  <si>
    <t>мир на кончиках пальцев</t>
  </si>
  <si>
    <t>07Но495</t>
  </si>
  <si>
    <t>живи танцуя</t>
  </si>
  <si>
    <t>07Но496</t>
  </si>
  <si>
    <t>жизнь в движении</t>
  </si>
  <si>
    <t>07Но497</t>
  </si>
  <si>
    <t>грации и легкости</t>
  </si>
  <si>
    <t>07Но498</t>
  </si>
  <si>
    <t>время танцевать</t>
  </si>
  <si>
    <t>07Но499</t>
  </si>
  <si>
    <t>веселого хеллоуина</t>
  </si>
  <si>
    <t>07Но500</t>
  </si>
  <si>
    <t>хеллоуин. Можешь не встречать</t>
  </si>
  <si>
    <t>07Но501</t>
  </si>
  <si>
    <t>тепло внутри, тепло снаружи</t>
  </si>
  <si>
    <t>07Но502</t>
  </si>
  <si>
    <t>зажигаем огоньки</t>
  </si>
  <si>
    <t>07Но503</t>
  </si>
  <si>
    <t>07Но504</t>
  </si>
  <si>
    <t>с новым годом!</t>
  </si>
  <si>
    <t>07Но505</t>
  </si>
  <si>
    <t>игрушки на елке</t>
  </si>
  <si>
    <t>07Но506</t>
  </si>
  <si>
    <t>согрей себя</t>
  </si>
  <si>
    <t>07Но507</t>
  </si>
  <si>
    <t>хюгге там, а уют здесь</t>
  </si>
  <si>
    <t>07Но508</t>
  </si>
  <si>
    <t>волшебство в твоих руках</t>
  </si>
  <si>
    <t>07Но509</t>
  </si>
  <si>
    <t>подарок для тебя</t>
  </si>
  <si>
    <t>07Но510</t>
  </si>
  <si>
    <t>пойдем, полетаем</t>
  </si>
  <si>
    <t>07Но511</t>
  </si>
  <si>
    <t>по тыкве каждому</t>
  </si>
  <si>
    <t>07Но512</t>
  </si>
  <si>
    <t>сладости или гадости</t>
  </si>
  <si>
    <t>07Но513</t>
  </si>
  <si>
    <t>жуть там, а  мы здесь</t>
  </si>
  <si>
    <t>07Но514</t>
  </si>
  <si>
    <t>с днем матери</t>
  </si>
  <si>
    <t>07Но515</t>
  </si>
  <si>
    <t>стану твоим котиком</t>
  </si>
  <si>
    <t>07Но516</t>
  </si>
  <si>
    <t>коты заводят людей</t>
  </si>
  <si>
    <t>07Но517</t>
  </si>
  <si>
    <t>будь моим котиком</t>
  </si>
  <si>
    <t>07Но518</t>
  </si>
  <si>
    <t>тебе можно всё</t>
  </si>
  <si>
    <t>07Но519</t>
  </si>
  <si>
    <t>всё, что нужно</t>
  </si>
  <si>
    <t>07Но520</t>
  </si>
  <si>
    <t>я - кот</t>
  </si>
  <si>
    <t>07Но521</t>
  </si>
  <si>
    <t>хозяин твоей подушки</t>
  </si>
  <si>
    <t>07Но522</t>
  </si>
  <si>
    <t>выспись за меня</t>
  </si>
  <si>
    <t>07Но523</t>
  </si>
  <si>
    <t>держи нос по ветру</t>
  </si>
  <si>
    <t>07Но524</t>
  </si>
  <si>
    <t>не важно, какое платье</t>
  </si>
  <si>
    <t>07Но525</t>
  </si>
  <si>
    <t>носи свои мерки</t>
  </si>
  <si>
    <t>07Но526</t>
  </si>
  <si>
    <t>раскрои свою жизнь</t>
  </si>
  <si>
    <t>07Но527</t>
  </si>
  <si>
    <t>от кутюр и без купюр</t>
  </si>
  <si>
    <t>07Но528</t>
  </si>
  <si>
    <t>чувствами наружу</t>
  </si>
  <si>
    <t>07Но529</t>
  </si>
  <si>
    <t>одна голова хорошо</t>
  </si>
  <si>
    <t>07Но530</t>
  </si>
  <si>
    <t>мир жёлтых субмарин</t>
  </si>
  <si>
    <t>07Но531</t>
  </si>
  <si>
    <t>море ждет тебя</t>
  </si>
  <si>
    <t>07Но532</t>
  </si>
  <si>
    <t>добро пожаловать на борт</t>
  </si>
  <si>
    <t>07Но533</t>
  </si>
  <si>
    <t>плавали, знаем</t>
  </si>
  <si>
    <t>07Но534</t>
  </si>
  <si>
    <t>удачного плавания</t>
  </si>
  <si>
    <t>07Но535</t>
  </si>
  <si>
    <t>к самым дальним берегам</t>
  </si>
  <si>
    <t>07Но536</t>
  </si>
  <si>
    <t>чем глубже море</t>
  </si>
  <si>
    <t>07Но537</t>
  </si>
  <si>
    <t>спокойного моря!</t>
  </si>
  <si>
    <t>07Но538</t>
  </si>
  <si>
    <t>нас не видно</t>
  </si>
  <si>
    <t>07Но539</t>
  </si>
  <si>
    <t>да, мой капитан</t>
  </si>
  <si>
    <t>07Но540</t>
  </si>
  <si>
    <t>идем на погружение</t>
  </si>
  <si>
    <t>07Но541</t>
  </si>
  <si>
    <t>море это вечное движение</t>
  </si>
  <si>
    <t>07Но542</t>
  </si>
  <si>
    <t>сколько погружений, столько и всплытий</t>
  </si>
  <si>
    <t>07Но543</t>
  </si>
  <si>
    <t>со мной не штормит</t>
  </si>
  <si>
    <t>07Но544</t>
  </si>
  <si>
    <t>не загружайся</t>
  </si>
  <si>
    <t>07Но545</t>
  </si>
  <si>
    <t>все дороги ведут к морю</t>
  </si>
  <si>
    <t>07Но546</t>
  </si>
  <si>
    <t>заляжем на дно?</t>
  </si>
  <si>
    <t>07Но547</t>
  </si>
  <si>
    <t>душевно благодарю</t>
  </si>
  <si>
    <t>07Но548</t>
  </si>
  <si>
    <t>ты мое вдохновение</t>
  </si>
  <si>
    <t>07Но549</t>
  </si>
  <si>
    <t>сегодня ты прекрасна</t>
  </si>
  <si>
    <t>07Но550</t>
  </si>
  <si>
    <t>07Но551</t>
  </si>
  <si>
    <t>сильной женщине</t>
  </si>
  <si>
    <t>07Но552</t>
  </si>
  <si>
    <t>моему человеку</t>
  </si>
  <si>
    <t>07Но553</t>
  </si>
  <si>
    <t>ты моя жизнь</t>
  </si>
  <si>
    <t>07Но554</t>
  </si>
  <si>
    <t>ты мое солнце</t>
  </si>
  <si>
    <t>07Но555</t>
  </si>
  <si>
    <t>07Но556</t>
  </si>
  <si>
    <t>с годовщиной</t>
  </si>
  <si>
    <t>07Но557</t>
  </si>
  <si>
    <t>07Но558</t>
  </si>
  <si>
    <t>чудесному доктору</t>
  </si>
  <si>
    <t>07Нт476</t>
  </si>
  <si>
    <t>надписи в альбом</t>
  </si>
  <si>
    <t>07Нт477</t>
  </si>
  <si>
    <t>рядом с тобой</t>
  </si>
  <si>
    <t>07Нт478</t>
  </si>
  <si>
    <t>где-то здесь</t>
  </si>
  <si>
    <t>07Нт479</t>
  </si>
  <si>
    <t>с любовью в сердце</t>
  </si>
  <si>
    <t>07Нт480</t>
  </si>
  <si>
    <t>главное внутри</t>
  </si>
  <si>
    <t>07Нт481</t>
  </si>
  <si>
    <t>ради этого</t>
  </si>
  <si>
    <t>07Нт482</t>
  </si>
  <si>
    <t>трогательные слова</t>
  </si>
  <si>
    <t>07Нт483</t>
  </si>
  <si>
    <t>чья дача</t>
  </si>
  <si>
    <t>07Нт484</t>
  </si>
  <si>
    <t>удачи на даче</t>
  </si>
  <si>
    <t>07Нт485</t>
  </si>
  <si>
    <t>дачная сторона жизни</t>
  </si>
  <si>
    <t>07Нт486</t>
  </si>
  <si>
    <t>любишь растить</t>
  </si>
  <si>
    <t>07Нт487</t>
  </si>
  <si>
    <t>летние приключения</t>
  </si>
  <si>
    <t>07Нт488</t>
  </si>
  <si>
    <t>чтоб росло, цвело и зрело</t>
  </si>
  <si>
    <t>07Нт489</t>
  </si>
  <si>
    <t>копать - синоним отдыхать</t>
  </si>
  <si>
    <t>07Нт490</t>
  </si>
  <si>
    <t>надписи в альбом. Мода</t>
  </si>
  <si>
    <t>07Нт491</t>
  </si>
  <si>
    <t>мое тело - мое дело</t>
  </si>
  <si>
    <t>07Нт212*</t>
  </si>
  <si>
    <t>07Нт471</t>
  </si>
  <si>
    <t>мальчики налево</t>
  </si>
  <si>
    <t>07Нт472</t>
  </si>
  <si>
    <t>жизнь-путешествие</t>
  </si>
  <si>
    <t>07Нт473</t>
  </si>
  <si>
    <t>запомнить</t>
  </si>
  <si>
    <t>07Нт474</t>
  </si>
  <si>
    <t>солнце</t>
  </si>
  <si>
    <t>07Нт475</t>
  </si>
  <si>
    <t>07Нт462-1</t>
  </si>
  <si>
    <t>весенние надписи</t>
  </si>
  <si>
    <t>07Ви460</t>
  </si>
  <si>
    <t>девочка-модель 2</t>
  </si>
  <si>
    <t>07Ви461</t>
  </si>
  <si>
    <t>камин</t>
  </si>
  <si>
    <t>07Ви462</t>
  </si>
  <si>
    <t>вязаные сапожки</t>
  </si>
  <si>
    <t>07Ви463</t>
  </si>
  <si>
    <t>мешок с подарками</t>
  </si>
  <si>
    <t>07Ви472</t>
  </si>
  <si>
    <t>цветочная фея</t>
  </si>
  <si>
    <t>07Ви473</t>
  </si>
  <si>
    <t>пион винтажный</t>
  </si>
  <si>
    <t>07Ви474</t>
  </si>
  <si>
    <t>роза винтажная</t>
  </si>
  <si>
    <t>07Ви475</t>
  </si>
  <si>
    <t>07Ви476</t>
  </si>
  <si>
    <t>ваза</t>
  </si>
  <si>
    <t>07Ви478</t>
  </si>
  <si>
    <t>07Ви479</t>
  </si>
  <si>
    <t>цветок пиона</t>
  </si>
  <si>
    <t>07Ви484</t>
  </si>
  <si>
    <t>керосиновая лампа в подвеске</t>
  </si>
  <si>
    <t>07Ви485</t>
  </si>
  <si>
    <t>керосиновая лампа настольная</t>
  </si>
  <si>
    <t>07Ви486</t>
  </si>
  <si>
    <t>свинку вызывали?</t>
  </si>
  <si>
    <t>07Ви487</t>
  </si>
  <si>
    <t>свинью не ждали?</t>
  </si>
  <si>
    <t>07Ви488</t>
  </si>
  <si>
    <t>петушок и курочка</t>
  </si>
  <si>
    <t>07Ви489</t>
  </si>
  <si>
    <t>старинная рамка</t>
  </si>
  <si>
    <t>07Ви490</t>
  </si>
  <si>
    <t>резная рамка</t>
  </si>
  <si>
    <t>07Ви491</t>
  </si>
  <si>
    <t>овальная рама</t>
  </si>
  <si>
    <t>07Ви492</t>
  </si>
  <si>
    <t>раскраска крыльев</t>
  </si>
  <si>
    <t>07Ви493</t>
  </si>
  <si>
    <t>строение паука</t>
  </si>
  <si>
    <t>07Ви495</t>
  </si>
  <si>
    <t>жужелица, стадии</t>
  </si>
  <si>
    <t>07Ви497</t>
  </si>
  <si>
    <t>жук-олень, детали</t>
  </si>
  <si>
    <t>07Ви498</t>
  </si>
  <si>
    <t>части насекомого</t>
  </si>
  <si>
    <t>07Ви499</t>
  </si>
  <si>
    <t>строение мухи</t>
  </si>
  <si>
    <t>07Ви500</t>
  </si>
  <si>
    <t>игуанодонт</t>
  </si>
  <si>
    <t>07Ви501</t>
  </si>
  <si>
    <t>диплодок</t>
  </si>
  <si>
    <t>07Ви502</t>
  </si>
  <si>
    <t>скелет птеродактиля</t>
  </si>
  <si>
    <t>07Ви503</t>
  </si>
  <si>
    <t>скелет птицы</t>
  </si>
  <si>
    <t>07Ви504</t>
  </si>
  <si>
    <t>скелет грифа</t>
  </si>
  <si>
    <t>07Ви505</t>
  </si>
  <si>
    <t>зачем я здесь?</t>
  </si>
  <si>
    <t>07Ви506</t>
  </si>
  <si>
    <t>анатомия ключа</t>
  </si>
  <si>
    <t>07Ви507</t>
  </si>
  <si>
    <t>анатомия замка</t>
  </si>
  <si>
    <t>07Ви508</t>
  </si>
  <si>
    <t>золотое сечение</t>
  </si>
  <si>
    <t>07Ви509</t>
  </si>
  <si>
    <t>простая спираль</t>
  </si>
  <si>
    <t>07Ви510</t>
  </si>
  <si>
    <t>переплетенная спираль</t>
  </si>
  <si>
    <t>07Ви511</t>
  </si>
  <si>
    <t>логарифмическая спираль</t>
  </si>
  <si>
    <t>07Ви512</t>
  </si>
  <si>
    <t>простая графика</t>
  </si>
  <si>
    <t>07Ви513</t>
  </si>
  <si>
    <t>скошенный цилиндр</t>
  </si>
  <si>
    <t>07Ви514</t>
  </si>
  <si>
    <t>07Ви516</t>
  </si>
  <si>
    <t>проекции</t>
  </si>
  <si>
    <t>07Ви517</t>
  </si>
  <si>
    <t>шар</t>
  </si>
  <si>
    <t>07Ви518</t>
  </si>
  <si>
    <t>спираль с горошками</t>
  </si>
  <si>
    <t>07Ви519</t>
  </si>
  <si>
    <t>биплан</t>
  </si>
  <si>
    <t>07Ви520</t>
  </si>
  <si>
    <t>крыло</t>
  </si>
  <si>
    <t>07Ви521</t>
  </si>
  <si>
    <t>угол подения и винт</t>
  </si>
  <si>
    <t>07Ви522</t>
  </si>
  <si>
    <t>строение велосипеда</t>
  </si>
  <si>
    <t>07Ви523</t>
  </si>
  <si>
    <t>устройство движения велосипеда</t>
  </si>
  <si>
    <t>07Ви524</t>
  </si>
  <si>
    <t>какой-то механизм )</t>
  </si>
  <si>
    <t>07Ви525</t>
  </si>
  <si>
    <t>часовые колесики</t>
  </si>
  <si>
    <t>07Ви526</t>
  </si>
  <si>
    <t>зубчатое колесо</t>
  </si>
  <si>
    <t>07Ви527</t>
  </si>
  <si>
    <t>шестерня и шпора</t>
  </si>
  <si>
    <t>07Ви528</t>
  </si>
  <si>
    <t>сверла</t>
  </si>
  <si>
    <t>07Ви529</t>
  </si>
  <si>
    <t>лампы накаливания</t>
  </si>
  <si>
    <t>07Ви530</t>
  </si>
  <si>
    <t>газовая лампа 1</t>
  </si>
  <si>
    <t>07Ви531</t>
  </si>
  <si>
    <t>газовая лампа 2</t>
  </si>
  <si>
    <t>07Ви532</t>
  </si>
  <si>
    <t>газовая лампа 3</t>
  </si>
  <si>
    <t>07Ви533</t>
  </si>
  <si>
    <t>колбы с химикатами</t>
  </si>
  <si>
    <t>07Ви534</t>
  </si>
  <si>
    <t>пустые колбы</t>
  </si>
  <si>
    <t>07Ви535</t>
  </si>
  <si>
    <t>скелет оленя</t>
  </si>
  <si>
    <t>07Ви537</t>
  </si>
  <si>
    <t>скелет лошади</t>
  </si>
  <si>
    <t>07Ви540</t>
  </si>
  <si>
    <t>скелет ирландского лося</t>
  </si>
  <si>
    <t>07Ви541</t>
  </si>
  <si>
    <t>строение летучей мыши</t>
  </si>
  <si>
    <t>07Ви542</t>
  </si>
  <si>
    <t>скелет быка</t>
  </si>
  <si>
    <t>07Ви543</t>
  </si>
  <si>
    <t>скелет обезьяны</t>
  </si>
  <si>
    <t>07Ви544</t>
  </si>
  <si>
    <t>скелет собаки</t>
  </si>
  <si>
    <t>07Ви545</t>
  </si>
  <si>
    <t>скелет крокодила</t>
  </si>
  <si>
    <t>07Ви546</t>
  </si>
  <si>
    <t>скелет лебедя</t>
  </si>
  <si>
    <t>07Ви547</t>
  </si>
  <si>
    <t>скелет носорога</t>
  </si>
  <si>
    <t>07Ви548</t>
  </si>
  <si>
    <t>скелет свиньи</t>
  </si>
  <si>
    <t>07Ви549</t>
  </si>
  <si>
    <t>строение черепахи</t>
  </si>
  <si>
    <t>07Ви550</t>
  </si>
  <si>
    <t>конечности</t>
  </si>
  <si>
    <t>07Ви551</t>
  </si>
  <si>
    <t>медвежья лапа</t>
  </si>
  <si>
    <t>07Ви552</t>
  </si>
  <si>
    <t>череп медведя</t>
  </si>
  <si>
    <t>07Ви553</t>
  </si>
  <si>
    <t>череп быка</t>
  </si>
  <si>
    <t>07Ви554</t>
  </si>
  <si>
    <t>гремучая змея</t>
  </si>
  <si>
    <t>07Ви555</t>
  </si>
  <si>
    <t>лосиные рога</t>
  </si>
  <si>
    <t>07Ви556</t>
  </si>
  <si>
    <t>череп свиньи</t>
  </si>
  <si>
    <t>07Ви557</t>
  </si>
  <si>
    <t>череп дятла</t>
  </si>
  <si>
    <t>07Ви558</t>
  </si>
  <si>
    <t>крыло куропатки</t>
  </si>
  <si>
    <t>07Ви559</t>
  </si>
  <si>
    <t>лапка воробья</t>
  </si>
  <si>
    <t>07Ви560</t>
  </si>
  <si>
    <t>лапа ястреба</t>
  </si>
  <si>
    <t>07Ви561</t>
  </si>
  <si>
    <t>лапа филина</t>
  </si>
  <si>
    <t>07Ви562</t>
  </si>
  <si>
    <t>орлиный коготь</t>
  </si>
  <si>
    <t>07Ви563</t>
  </si>
  <si>
    <t>голубиное крыло</t>
  </si>
  <si>
    <t>07Ви564</t>
  </si>
  <si>
    <t>гадюка</t>
  </si>
  <si>
    <t>07Ви567</t>
  </si>
  <si>
    <t>07Ви568</t>
  </si>
  <si>
    <t>поганка</t>
  </si>
  <si>
    <t>07Ви569</t>
  </si>
  <si>
    <t>ядовитые грибы</t>
  </si>
  <si>
    <t>07Ви570</t>
  </si>
  <si>
    <t>череп быка мал.</t>
  </si>
  <si>
    <t>07Ви571</t>
  </si>
  <si>
    <t>глаз и ресницы</t>
  </si>
  <si>
    <t>07Ви572</t>
  </si>
  <si>
    <t>глазное яблоко</t>
  </si>
  <si>
    <t>07Ви573</t>
  </si>
  <si>
    <t>костяк</t>
  </si>
  <si>
    <t>07Ви574</t>
  </si>
  <si>
    <t>бицепс в действии</t>
  </si>
  <si>
    <t>07Ви575</t>
  </si>
  <si>
    <t>ступня и кисти</t>
  </si>
  <si>
    <t>07Ви576</t>
  </si>
  <si>
    <t>ушной лабиринт</t>
  </si>
  <si>
    <t>07Ви577</t>
  </si>
  <si>
    <t>а что внутри</t>
  </si>
  <si>
    <t>07Ви578</t>
  </si>
  <si>
    <t>мышцы шеи сзади</t>
  </si>
  <si>
    <t>07Ви579</t>
  </si>
  <si>
    <t>мышцы шеи спереди</t>
  </si>
  <si>
    <t>07Ви580</t>
  </si>
  <si>
    <t>кожный покров</t>
  </si>
  <si>
    <t>07Ви581</t>
  </si>
  <si>
    <t>зубоскал</t>
  </si>
  <si>
    <t>07Ви582</t>
  </si>
  <si>
    <t>челюсть</t>
  </si>
  <si>
    <t>07Ви583</t>
  </si>
  <si>
    <t>зубной ряд</t>
  </si>
  <si>
    <t>07Ви584</t>
  </si>
  <si>
    <t>очертание руки</t>
  </si>
  <si>
    <t>07Ви585</t>
  </si>
  <si>
    <t>мышцы руки</t>
  </si>
  <si>
    <t>07Ви586</t>
  </si>
  <si>
    <t>фразы. Изворотливые мыслишки</t>
  </si>
  <si>
    <t>07Ви587</t>
  </si>
  <si>
    <t>пляж</t>
  </si>
  <si>
    <t>07Ви588</t>
  </si>
  <si>
    <t>бегущая крыска</t>
  </si>
  <si>
    <t>07Ви589</t>
  </si>
  <si>
    <t>анатомия лягухи</t>
  </si>
  <si>
    <t>07Ви590</t>
  </si>
  <si>
    <t>удивленная мышь</t>
  </si>
  <si>
    <t>07Ви598</t>
  </si>
  <si>
    <t>для служебного пользования</t>
  </si>
  <si>
    <t>07Ви599</t>
  </si>
  <si>
    <t>верно, проверено</t>
  </si>
  <si>
    <t>07Ви600</t>
  </si>
  <si>
    <t>Проверено</t>
  </si>
  <si>
    <t>07Ви601</t>
  </si>
  <si>
    <t>Аннулировано</t>
  </si>
  <si>
    <t>07Ви602</t>
  </si>
  <si>
    <t>Привязан</t>
  </si>
  <si>
    <t>07Ви603</t>
  </si>
  <si>
    <t>Согласовано</t>
  </si>
  <si>
    <t>07Ви604</t>
  </si>
  <si>
    <t>Гидропроект</t>
  </si>
  <si>
    <t>07Ви605</t>
  </si>
  <si>
    <t>исходящий номер</t>
  </si>
  <si>
    <t>07Ви606</t>
  </si>
  <si>
    <t>Приложение к исх.</t>
  </si>
  <si>
    <t>07Ви607</t>
  </si>
  <si>
    <t>Внесение изменений</t>
  </si>
  <si>
    <t>07Ви608</t>
  </si>
  <si>
    <t>номер из прошлого</t>
  </si>
  <si>
    <t>07Аа042</t>
  </si>
  <si>
    <t>цифры хюгге маленькие</t>
  </si>
  <si>
    <t>07Аа043</t>
  </si>
  <si>
    <t>цифры хюгге большие</t>
  </si>
  <si>
    <t>07Пл076*</t>
  </si>
  <si>
    <t>набор №6 походный</t>
  </si>
  <si>
    <t>07Пл077</t>
  </si>
  <si>
    <t>набор №7 скрепочки</t>
  </si>
  <si>
    <t>07Пл078</t>
  </si>
  <si>
    <t>набор №8 медицина</t>
  </si>
  <si>
    <t>07Пл079</t>
  </si>
  <si>
    <t>набор №9 дома</t>
  </si>
  <si>
    <t>07Пл080</t>
  </si>
  <si>
    <t>набор №10 новый год</t>
  </si>
  <si>
    <t>07Пл081</t>
  </si>
  <si>
    <t>набор №11 ремонт</t>
  </si>
  <si>
    <t>07Пл082</t>
  </si>
  <si>
    <t>набор №12 домашние дела</t>
  </si>
  <si>
    <t>07Пл083</t>
  </si>
  <si>
    <t>набор №13 рукоделие</t>
  </si>
  <si>
    <t>07Пл084</t>
  </si>
  <si>
    <t>набор №14 рамки</t>
  </si>
  <si>
    <t>07Пл085</t>
  </si>
  <si>
    <t>набор №15 тренировка</t>
  </si>
  <si>
    <t>07Пл086</t>
  </si>
  <si>
    <t>набор №16 качалка</t>
  </si>
  <si>
    <t>07Пл087</t>
  </si>
  <si>
    <t>набор №17 питание</t>
  </si>
  <si>
    <t xml:space="preserve">календарь  </t>
  </si>
  <si>
    <t>07Пл089</t>
  </si>
  <si>
    <t>6 недель</t>
  </si>
  <si>
    <t>07Пл090</t>
  </si>
  <si>
    <t>календарик</t>
  </si>
  <si>
    <t>07Пл091</t>
  </si>
  <si>
    <t>07Пл046*</t>
  </si>
  <si>
    <t>набор №1 едим не дома</t>
  </si>
  <si>
    <t>07Пл047*</t>
  </si>
  <si>
    <t>набор №2 перекус</t>
  </si>
  <si>
    <t>07Пл048*</t>
  </si>
  <si>
    <t>набор №3 выход в город</t>
  </si>
  <si>
    <t>07Пл049*</t>
  </si>
  <si>
    <t>набор №4 культура</t>
  </si>
  <si>
    <t>07Пл050*</t>
  </si>
  <si>
    <t>набор №5 погода</t>
  </si>
  <si>
    <t>виражи</t>
  </si>
  <si>
    <t>след протектора</t>
  </si>
  <si>
    <t>голый лес</t>
  </si>
  <si>
    <t>кустики</t>
  </si>
  <si>
    <t>олененок</t>
  </si>
  <si>
    <t>единорог</t>
  </si>
  <si>
    <t>медведь с цветами</t>
  </si>
  <si>
    <t>лис</t>
  </si>
  <si>
    <t>лисенок</t>
  </si>
  <si>
    <t>пенек с грибком</t>
  </si>
  <si>
    <t>зеленый лук</t>
  </si>
  <si>
    <t>зеленый горошек</t>
  </si>
  <si>
    <t>веточка с цветком горошка</t>
  </si>
  <si>
    <t>огурчики</t>
  </si>
  <si>
    <t>морковки</t>
  </si>
  <si>
    <t>морковочка</t>
  </si>
  <si>
    <t>болгарский перец</t>
  </si>
  <si>
    <t>перец в разрезе</t>
  </si>
  <si>
    <t>помидорка</t>
  </si>
  <si>
    <t>ветка черри</t>
  </si>
  <si>
    <t>свекла</t>
  </si>
  <si>
    <t>чеснок с дольками</t>
  </si>
  <si>
    <t>авокадо</t>
  </si>
  <si>
    <t>помидоры для салата</t>
  </si>
  <si>
    <t>Улочка Амстердама</t>
  </si>
  <si>
    <t>Голландские купеческие  домики</t>
  </si>
  <si>
    <t>Голландские домики с подъемником</t>
  </si>
  <si>
    <t>дом с розетками</t>
  </si>
  <si>
    <t>дом со слуховым окном</t>
  </si>
  <si>
    <t>дом с баллюстрадой</t>
  </si>
  <si>
    <t>дом с двойными дверьми</t>
  </si>
  <si>
    <t>дом без цоколя</t>
  </si>
  <si>
    <t>дом с флюгером</t>
  </si>
  <si>
    <t>дом с аттиком</t>
  </si>
  <si>
    <t>дом с карнизом</t>
  </si>
  <si>
    <t>дом с рустом</t>
  </si>
  <si>
    <t>дом с решетчатыми окнами</t>
  </si>
  <si>
    <t>тег маленький</t>
  </si>
  <si>
    <t>тег большой</t>
  </si>
  <si>
    <t>Кривые домишки</t>
  </si>
  <si>
    <t>ратуша</t>
  </si>
  <si>
    <t>сердце вышитое</t>
  </si>
  <si>
    <t>орнамент вышитый</t>
  </si>
  <si>
    <t>зеркало</t>
  </si>
  <si>
    <t>окно в сад</t>
  </si>
  <si>
    <t>дверь в квартиру</t>
  </si>
  <si>
    <t>одежда в прихожей</t>
  </si>
  <si>
    <t>плед и шарф</t>
  </si>
  <si>
    <t>полка для обуви</t>
  </si>
  <si>
    <t>диван в гостиной</t>
  </si>
  <si>
    <t>кресло для чтения</t>
  </si>
  <si>
    <t>столик для отдыха</t>
  </si>
  <si>
    <t>палас</t>
  </si>
  <si>
    <t>ваза с веточками</t>
  </si>
  <si>
    <t>тумба</t>
  </si>
  <si>
    <t>панды</t>
  </si>
  <si>
    <t>пальма в горшке</t>
  </si>
  <si>
    <t>мамино кресло</t>
  </si>
  <si>
    <t>стул из столовой</t>
  </si>
  <si>
    <t>люстра в гостиной</t>
  </si>
  <si>
    <t>лампа в лофте</t>
  </si>
  <si>
    <t>барная полка</t>
  </si>
  <si>
    <t>фотографии на полке</t>
  </si>
  <si>
    <t>портреты на стене</t>
  </si>
  <si>
    <t>подушки  шеврон</t>
  </si>
  <si>
    <t>подушки в клеточку</t>
  </si>
  <si>
    <t>большая подушка</t>
  </si>
  <si>
    <t>подушки с полоской</t>
  </si>
  <si>
    <t>подушки с растительным орнаментом</t>
  </si>
  <si>
    <t>комнатный цветок</t>
  </si>
  <si>
    <t>телевизор</t>
  </si>
  <si>
    <t>длинная тумба</t>
  </si>
  <si>
    <t>диванчик из лаунж зоны</t>
  </si>
  <si>
    <t>торшер</t>
  </si>
  <si>
    <t>ковер  в гостиной</t>
  </si>
  <si>
    <t>домашние питомцы</t>
  </si>
  <si>
    <t>корги</t>
  </si>
  <si>
    <t>бульдожка</t>
  </si>
  <si>
    <t>обиженный пес</t>
  </si>
  <si>
    <t>кошки и птички</t>
  </si>
  <si>
    <t>детская живность</t>
  </si>
  <si>
    <t>все на своем месте</t>
  </si>
  <si>
    <t>люстра  с тремя плафонами</t>
  </si>
  <si>
    <t>дартс</t>
  </si>
  <si>
    <t>папки с документами</t>
  </si>
  <si>
    <t>карта на стене</t>
  </si>
  <si>
    <t>рабочий стол</t>
  </si>
  <si>
    <t>стул на колесиках</t>
  </si>
  <si>
    <t>мусорная корзинка</t>
  </si>
  <si>
    <t xml:space="preserve">телескоп  </t>
  </si>
  <si>
    <t>монстера в горшке</t>
  </si>
  <si>
    <t>рабочее кресло</t>
  </si>
  <si>
    <t>журнальный столик</t>
  </si>
  <si>
    <t>баночки</t>
  </si>
  <si>
    <t>русалка</t>
  </si>
  <si>
    <t>толстые рыбки</t>
  </si>
  <si>
    <t>рыбья стайка</t>
  </si>
  <si>
    <t>умиротворенный пес</t>
  </si>
  <si>
    <t>хитрый кот</t>
  </si>
  <si>
    <t>разочарованный кот</t>
  </si>
  <si>
    <t>рамка портретная</t>
  </si>
  <si>
    <t>рамка фамильная</t>
  </si>
  <si>
    <t>рама круглая</t>
  </si>
  <si>
    <t>рама овальная малая 1</t>
  </si>
  <si>
    <t>рама овальная малая 2</t>
  </si>
  <si>
    <t>рамка круглая малая</t>
  </si>
  <si>
    <t>рамка прямоугольная малая</t>
  </si>
  <si>
    <t>скандинавские руны (фон)</t>
  </si>
  <si>
    <t xml:space="preserve">скандинавские руны  </t>
  </si>
  <si>
    <t>рамка флорариум</t>
  </si>
  <si>
    <t>заборчик</t>
  </si>
  <si>
    <t>сельский забор</t>
  </si>
  <si>
    <t>кусты</t>
  </si>
  <si>
    <t>плодовое деревце</t>
  </si>
  <si>
    <t>плодовое дерево</t>
  </si>
  <si>
    <t>этажерка</t>
  </si>
  <si>
    <t>садовый ящик</t>
  </si>
  <si>
    <t>скамейка</t>
  </si>
  <si>
    <t>цыплятки</t>
  </si>
  <si>
    <t>тюльпаны и крокусы</t>
  </si>
  <si>
    <t>тюльпаны и лаванда</t>
  </si>
  <si>
    <t>первоцветы</t>
  </si>
  <si>
    <t>дача</t>
  </si>
  <si>
    <t>лейка для полива</t>
  </si>
  <si>
    <t>солнце и птички</t>
  </si>
  <si>
    <t>облачные кусты</t>
  </si>
  <si>
    <t>садовые деревья</t>
  </si>
  <si>
    <t>ведерко и сапоги</t>
  </si>
  <si>
    <t xml:space="preserve">тюльпаны </t>
  </si>
  <si>
    <t>яблоко и груша</t>
  </si>
  <si>
    <t>перец и томат</t>
  </si>
  <si>
    <t>садовые инструменты</t>
  </si>
  <si>
    <t>грядки</t>
  </si>
  <si>
    <t>овощная грядка</t>
  </si>
  <si>
    <t>грузовичок</t>
  </si>
  <si>
    <t>автомобильчик</t>
  </si>
  <si>
    <t>лилу</t>
  </si>
  <si>
    <t>пенни</t>
  </si>
  <si>
    <t>сатин</t>
  </si>
  <si>
    <t>три балерины</t>
  </si>
  <si>
    <t>платье для танцев</t>
  </si>
  <si>
    <t>цветочки</t>
  </si>
  <si>
    <t>птичка на ветке</t>
  </si>
  <si>
    <t>цветочки с веточками</t>
  </si>
  <si>
    <t>пуанты</t>
  </si>
  <si>
    <t>садовая живность</t>
  </si>
  <si>
    <t>фон с птичками и цветами</t>
  </si>
  <si>
    <t>фон с балетным декором</t>
  </si>
  <si>
    <t>купальник 1</t>
  </si>
  <si>
    <t>купальник 2</t>
  </si>
  <si>
    <t>купальник 3</t>
  </si>
  <si>
    <t>купальник 4</t>
  </si>
  <si>
    <t>Мандала 7 см</t>
  </si>
  <si>
    <t>Мандала 6 см</t>
  </si>
  <si>
    <t>Мандала 9 см</t>
  </si>
  <si>
    <t>Салфеточка 6.5 см</t>
  </si>
  <si>
    <t>Салфеточка 7.5 см</t>
  </si>
  <si>
    <t>Салфеточка 5.5 см</t>
  </si>
  <si>
    <t>Мандала 5 см</t>
  </si>
  <si>
    <t>пряничная елка</t>
  </si>
  <si>
    <t>пряничное сердце</t>
  </si>
  <si>
    <t>пряничный шар</t>
  </si>
  <si>
    <t>пряничная звезда</t>
  </si>
  <si>
    <t>пряничная снежинка</t>
  </si>
  <si>
    <t>злые глаза (хеллоуин)</t>
  </si>
  <si>
    <t>эмоции (хеллоуин)</t>
  </si>
  <si>
    <t>пряничный человечек</t>
  </si>
  <si>
    <t>ведьминская шляпа</t>
  </si>
  <si>
    <t>широкое кружево с цветами</t>
  </si>
  <si>
    <t>кружевная лента</t>
  </si>
  <si>
    <t>плетеное кружево с бабочками</t>
  </si>
  <si>
    <t>плетеное кружево с фестонами</t>
  </si>
  <si>
    <t>плетеное кружево с цветами</t>
  </si>
  <si>
    <t>кружевной уголок с фестонами и цветами</t>
  </si>
  <si>
    <t>плетеное кружево</t>
  </si>
  <si>
    <t>кружевной отрез</t>
  </si>
  <si>
    <t>бокал глинтвейна</t>
  </si>
  <si>
    <t>свечи</t>
  </si>
  <si>
    <t>кружка с орнаментом</t>
  </si>
  <si>
    <t>рукавичка</t>
  </si>
  <si>
    <t>сладости</t>
  </si>
  <si>
    <t>снежинки</t>
  </si>
  <si>
    <t>новогодний колпак</t>
  </si>
  <si>
    <t>пустой шар</t>
  </si>
  <si>
    <t>деревянный ангел</t>
  </si>
  <si>
    <t>звездочки и пузырьки</t>
  </si>
  <si>
    <t xml:space="preserve">елочка   </t>
  </si>
  <si>
    <t>шар с елкой</t>
  </si>
  <si>
    <t>пряник и драже</t>
  </si>
  <si>
    <t>пряник-сердце</t>
  </si>
  <si>
    <t>чашка с какао</t>
  </si>
  <si>
    <t>оленьи рожки</t>
  </si>
  <si>
    <t>гирлянды</t>
  </si>
  <si>
    <t>зимние птички</t>
  </si>
  <si>
    <t>деревянный олень</t>
  </si>
  <si>
    <t>праздничный капкейк</t>
  </si>
  <si>
    <t>молочный коктейль</t>
  </si>
  <si>
    <t>чулок для подарков</t>
  </si>
  <si>
    <t>паук с паутиной</t>
  </si>
  <si>
    <t>пузырек с зельем</t>
  </si>
  <si>
    <t>шляпа и магический шар</t>
  </si>
  <si>
    <t>метла</t>
  </si>
  <si>
    <t>надгробие замшелое</t>
  </si>
  <si>
    <t xml:space="preserve">надгробие </t>
  </si>
  <si>
    <t>тыквы</t>
  </si>
  <si>
    <t>гадости и сладости</t>
  </si>
  <si>
    <t>котелок с зельем</t>
  </si>
  <si>
    <t>пень</t>
  </si>
  <si>
    <t>книга заклинаний</t>
  </si>
  <si>
    <t>олень, летящий влево</t>
  </si>
  <si>
    <t>олень, летящий вправо</t>
  </si>
  <si>
    <t>снежный десант</t>
  </si>
  <si>
    <t>Портреты на стене крупные</t>
  </si>
  <si>
    <t>лампа в лофте крупная</t>
  </si>
  <si>
    <t>сердечные вензеля</t>
  </si>
  <si>
    <t>девчачьи вензеля</t>
  </si>
  <si>
    <t>рама круглая малая 2</t>
  </si>
  <si>
    <t>валенки, ушанка и леденец</t>
  </si>
  <si>
    <t>спящие котики</t>
  </si>
  <si>
    <t>три медведя</t>
  </si>
  <si>
    <t>олень в свитере</t>
  </si>
  <si>
    <t>лис в шарфике</t>
  </si>
  <si>
    <t>зимние деревья</t>
  </si>
  <si>
    <t>возьмемся за руки</t>
  </si>
  <si>
    <t>спешащий медведь</t>
  </si>
  <si>
    <t>письмо от медведицы</t>
  </si>
  <si>
    <t>тележка с подарками</t>
  </si>
  <si>
    <t>в гости с подарками</t>
  </si>
  <si>
    <t>на катке</t>
  </si>
  <si>
    <t>подушка</t>
  </si>
  <si>
    <t>спящие пёсики</t>
  </si>
  <si>
    <t>держи лапу</t>
  </si>
  <si>
    <t>котятки</t>
  </si>
  <si>
    <t>хорошо висим</t>
  </si>
  <si>
    <t>воздушные шары</t>
  </si>
  <si>
    <t>женщина современности</t>
  </si>
  <si>
    <t>модельные пропорции</t>
  </si>
  <si>
    <t>легкая походка</t>
  </si>
  <si>
    <t>поза позирования</t>
  </si>
  <si>
    <t>на подиуме</t>
  </si>
  <si>
    <t>портновские мерки</t>
  </si>
  <si>
    <t>подводные лодки</t>
  </si>
  <si>
    <t>водолазный шлем</t>
  </si>
  <si>
    <t>дельфинчик</t>
  </si>
  <si>
    <t>креветка</t>
  </si>
  <si>
    <t>скат</t>
  </si>
  <si>
    <t>бутылка с запиской</t>
  </si>
  <si>
    <t>якорёк</t>
  </si>
  <si>
    <t>актиния</t>
  </si>
  <si>
    <t>кальмар</t>
  </si>
  <si>
    <t>сердца в унисон</t>
  </si>
  <si>
    <t>яйца в корзинке</t>
  </si>
  <si>
    <t>пасхальные кролики</t>
  </si>
  <si>
    <t>на страже яиц</t>
  </si>
  <si>
    <t>конфетки</t>
  </si>
  <si>
    <t>метафизический кувшин</t>
  </si>
  <si>
    <t>сосуд настроений</t>
  </si>
  <si>
    <t>под стеклом</t>
  </si>
  <si>
    <t>банка с волшебством</t>
  </si>
  <si>
    <t>чаша превращений</t>
  </si>
  <si>
    <t>колба состояний</t>
  </si>
  <si>
    <t>морской конек юркий</t>
  </si>
  <si>
    <t>морской конек задумчивый</t>
  </si>
  <si>
    <t>рыба мечты</t>
  </si>
  <si>
    <t xml:space="preserve">медуза </t>
  </si>
  <si>
    <t>черепаха мироздания</t>
  </si>
  <si>
    <t>флегматичный кит</t>
  </si>
  <si>
    <t>довольный кит</t>
  </si>
  <si>
    <t>нарвал</t>
  </si>
  <si>
    <t>маяк в волнах</t>
  </si>
  <si>
    <t>планета</t>
  </si>
  <si>
    <t>цвет мироздания</t>
  </si>
  <si>
    <t>эманации</t>
  </si>
  <si>
    <t>кораллы</t>
  </si>
  <si>
    <t>лопухи</t>
  </si>
  <si>
    <t>плеяды</t>
  </si>
  <si>
    <t>цветок яблони</t>
  </si>
  <si>
    <t>листья яблони</t>
  </si>
  <si>
    <t>веточки</t>
  </si>
  <si>
    <t>07Пч104</t>
  </si>
  <si>
    <t>Рязань</t>
  </si>
  <si>
    <t>07Пч105</t>
  </si>
  <si>
    <t>Тольятти</t>
  </si>
  <si>
    <t>Ставрополь</t>
  </si>
  <si>
    <t>07Пч107</t>
  </si>
  <si>
    <t>Тула</t>
  </si>
  <si>
    <t>07Пч108</t>
  </si>
  <si>
    <t>Ярославль</t>
  </si>
  <si>
    <t>07Пч109</t>
  </si>
  <si>
    <t>Златоуст</t>
  </si>
  <si>
    <t>07Пч110</t>
  </si>
  <si>
    <t>Озерск</t>
  </si>
  <si>
    <t>07Пч111</t>
  </si>
  <si>
    <t>Ачинск</t>
  </si>
  <si>
    <t>07Пч112</t>
  </si>
  <si>
    <t>Иваново</t>
  </si>
  <si>
    <t>07Фн125</t>
  </si>
  <si>
    <t>Штриховка 2</t>
  </si>
  <si>
    <t>07Фн126</t>
  </si>
  <si>
    <t>точки инверсия</t>
  </si>
  <si>
    <t>07Фн127</t>
  </si>
  <si>
    <t>календарь 1916</t>
  </si>
  <si>
    <t>07Фн128</t>
  </si>
  <si>
    <t>графы</t>
  </si>
  <si>
    <t>07Фн129</t>
  </si>
  <si>
    <t>метраж</t>
  </si>
  <si>
    <t>07Фн130</t>
  </si>
  <si>
    <t>строчки</t>
  </si>
  <si>
    <t>07Фн131</t>
  </si>
  <si>
    <t>табель</t>
  </si>
  <si>
    <t>07Фн132</t>
  </si>
  <si>
    <t>фон с кружками</t>
  </si>
  <si>
    <t>07Фн133</t>
  </si>
  <si>
    <t>фон с оленями</t>
  </si>
  <si>
    <t>07Фн134</t>
  </si>
  <si>
    <t>вязаный фон</t>
  </si>
  <si>
    <t>07Фн135</t>
  </si>
  <si>
    <t>норвежские звезды</t>
  </si>
  <si>
    <t>07Фн136</t>
  </si>
  <si>
    <t>норвежский орнамент</t>
  </si>
  <si>
    <t>07Фн137</t>
  </si>
  <si>
    <t>скандинавская плитка</t>
  </si>
  <si>
    <t>07Фн138</t>
  </si>
  <si>
    <t>скандинавский орнамент</t>
  </si>
  <si>
    <t>07Фн139</t>
  </si>
  <si>
    <t>вертикальные полоски</t>
  </si>
  <si>
    <t>07Фн140</t>
  </si>
  <si>
    <t>горизонтальные полоски</t>
  </si>
  <si>
    <t>07Фн141</t>
  </si>
  <si>
    <t>скандинавская тесьма</t>
  </si>
  <si>
    <t>07Фн142</t>
  </si>
  <si>
    <t>звездная ночь</t>
  </si>
  <si>
    <t>07Фн143</t>
  </si>
  <si>
    <t>иные миры</t>
  </si>
  <si>
    <t>07Фн144</t>
  </si>
  <si>
    <t>ночные миры</t>
  </si>
  <si>
    <t>07АКс081</t>
  </si>
  <si>
    <t>деловой кролик</t>
  </si>
  <si>
    <t>07АКс082</t>
  </si>
  <si>
    <t>бегущий кролик</t>
  </si>
  <si>
    <t>07АКс083</t>
  </si>
  <si>
    <t>мечтательный кролик</t>
  </si>
  <si>
    <t>07АКс084</t>
  </si>
  <si>
    <t>танцующий кролик</t>
  </si>
  <si>
    <t>07АКс085</t>
  </si>
  <si>
    <t>счастливый кролик</t>
  </si>
  <si>
    <t>07АКс086</t>
  </si>
  <si>
    <t>удивленный кролик</t>
  </si>
  <si>
    <t>цветочная композиция</t>
  </si>
  <si>
    <t>07АМв014</t>
  </si>
  <si>
    <t>листья пальм 1</t>
  </si>
  <si>
    <t>07АМв015</t>
  </si>
  <si>
    <t>листья пальм 2</t>
  </si>
  <si>
    <t>07АМв016</t>
  </si>
  <si>
    <t>листья пальм 3</t>
  </si>
  <si>
    <t>07АМв017</t>
  </si>
  <si>
    <t>листья банана</t>
  </si>
  <si>
    <t>07АМв018</t>
  </si>
  <si>
    <t>монстера</t>
  </si>
  <si>
    <t>07АМв019</t>
  </si>
  <si>
    <t>монстера с прожилками</t>
  </si>
  <si>
    <t>07АМв020</t>
  </si>
  <si>
    <t>лианы</t>
  </si>
  <si>
    <t>07АМв021</t>
  </si>
  <si>
    <t>фон монстеры</t>
  </si>
  <si>
    <t>07АМв022</t>
  </si>
  <si>
    <t>листья монстеры</t>
  </si>
  <si>
    <t>07АМв023</t>
  </si>
  <si>
    <t>07АМв024</t>
  </si>
  <si>
    <t>07АМв025</t>
  </si>
  <si>
    <t>07АМв026</t>
  </si>
  <si>
    <t>07АЮе022</t>
  </si>
  <si>
    <t>ноги юные</t>
  </si>
  <si>
    <t>07АЮе023</t>
  </si>
  <si>
    <t>ноги длинные</t>
  </si>
  <si>
    <t>07Скр013/1</t>
  </si>
  <si>
    <t>Набор штампов "Викинги"</t>
  </si>
  <si>
    <t>07Скр014/2</t>
  </si>
  <si>
    <t>Набор штампов "Викинги. Отвага" </t>
  </si>
  <si>
    <t>07Скр015/3</t>
  </si>
  <si>
    <t>Набор штампов "Этника. Детская. Мечты" </t>
  </si>
  <si>
    <t>07Скр016/4</t>
  </si>
  <si>
    <t>Набор штампов "Этника. Детская. Счастье"</t>
  </si>
  <si>
    <t>07Скр017/5</t>
  </si>
  <si>
    <t>Набор штампов "Сад герцогини" </t>
  </si>
  <si>
    <t>07Скр018/6</t>
  </si>
  <si>
    <t>Набор штампов "Сад герцогини. Мой секрет"</t>
  </si>
  <si>
    <t>07Скр019/7</t>
  </si>
  <si>
    <t>Набор штампов "Дыхание лета. Солнечный день"</t>
  </si>
  <si>
    <t>07Скр020/8</t>
  </si>
  <si>
    <t>Набор штампов "Дыхание лета" </t>
  </si>
  <si>
    <t>07SE-Пт096</t>
  </si>
  <si>
    <t>билет дня</t>
  </si>
  <si>
    <t>07SE-Пт097</t>
  </si>
  <si>
    <t>билет история</t>
  </si>
  <si>
    <t>07SE-Пт098</t>
  </si>
  <si>
    <t>билет в счастье</t>
  </si>
  <si>
    <t>Оптовая скидка на печати распространяется только на эту категорию товаров. Сейчас у нас 4 листа со штампами - вы можете заполнять заказ в трех листах в одной скидочной категории, общая сумма выбранной ценовой категории отображается в самой верхней строке.</t>
  </si>
  <si>
    <t>07Аб001</t>
  </si>
  <si>
    <t>люблю</t>
  </si>
  <si>
    <t>07Аб002</t>
  </si>
  <si>
    <t>07Аб003</t>
  </si>
  <si>
    <t>гармонии</t>
  </si>
  <si>
    <t>07Аб004</t>
  </si>
  <si>
    <t>благодарю</t>
  </si>
  <si>
    <t>07Аб005</t>
  </si>
  <si>
    <t>07Аб006</t>
  </si>
  <si>
    <t>07Аб007</t>
  </si>
  <si>
    <t>07Аб008</t>
  </si>
  <si>
    <t>07Аб009</t>
  </si>
  <si>
    <t>07Аб010</t>
  </si>
  <si>
    <t>лето</t>
  </si>
  <si>
    <t>07Аб011</t>
  </si>
  <si>
    <t>осень</t>
  </si>
  <si>
    <t>Подружки невесты</t>
  </si>
  <si>
    <t>Городской квартет</t>
  </si>
  <si>
    <t xml:space="preserve">Тайны истории  </t>
  </si>
  <si>
    <t xml:space="preserve">Город из сказки  </t>
  </si>
  <si>
    <t>настоящий защитник</t>
  </si>
  <si>
    <t>конструктор. Всё сложится</t>
  </si>
  <si>
    <t>конструктор. Построй свое счастье</t>
  </si>
  <si>
    <t>яблоко и корица</t>
  </si>
  <si>
    <t>Время снеговиков</t>
  </si>
  <si>
    <t>Хеллоуин 1</t>
  </si>
  <si>
    <t>Хеллоуин 2</t>
  </si>
  <si>
    <t>07Лс085</t>
  </si>
  <si>
    <t>жентельмена вызывали?</t>
  </si>
  <si>
    <t>07Лс086</t>
  </si>
  <si>
    <t>вечер в парке</t>
  </si>
  <si>
    <t>07Лс087</t>
  </si>
  <si>
    <t>певчие трели</t>
  </si>
  <si>
    <t>07Лс088</t>
  </si>
  <si>
    <t>в гости к лисенку</t>
  </si>
  <si>
    <t>07Лс089</t>
  </si>
  <si>
    <t>дождливый день</t>
  </si>
  <si>
    <t>07Пр321</t>
  </si>
  <si>
    <t>07Пр322</t>
  </si>
  <si>
    <t>07Пр323</t>
  </si>
  <si>
    <t>07Пр324</t>
  </si>
  <si>
    <t>07Пр325</t>
  </si>
  <si>
    <t>07Пр326</t>
  </si>
  <si>
    <t>07Пр327</t>
  </si>
  <si>
    <t>07Пр328</t>
  </si>
  <si>
    <t>07Пр329</t>
  </si>
  <si>
    <t>07Пр330</t>
  </si>
  <si>
    <t>07Пр331</t>
  </si>
  <si>
    <t>07Пр332</t>
  </si>
  <si>
    <t>07Пр333</t>
  </si>
  <si>
    <t>07Пр334</t>
  </si>
  <si>
    <t>07Пр335</t>
  </si>
  <si>
    <t>07Пр336</t>
  </si>
  <si>
    <t>07Пр337</t>
  </si>
  <si>
    <t>07Пр338</t>
  </si>
  <si>
    <t>07Пр339</t>
  </si>
  <si>
    <t>07Пр340</t>
  </si>
  <si>
    <t>07Пр341</t>
  </si>
  <si>
    <t>07Пр342</t>
  </si>
  <si>
    <t>голова гиены</t>
  </si>
  <si>
    <t>голова кота</t>
  </si>
  <si>
    <t>голова зубра</t>
  </si>
  <si>
    <t>голова яка</t>
  </si>
  <si>
    <t>голова хаски</t>
  </si>
  <si>
    <t>голова северного оленя</t>
  </si>
  <si>
    <t>пушистый кролик</t>
  </si>
  <si>
    <t>ушастый ежик</t>
  </si>
  <si>
    <t>иглистая мышь</t>
  </si>
  <si>
    <t>утенок</t>
  </si>
  <si>
    <t>морская свинка</t>
  </si>
  <si>
    <t>физалис</t>
  </si>
  <si>
    <t>белая омела</t>
  </si>
  <si>
    <t>белая омела бол</t>
  </si>
  <si>
    <t>гортензия малая</t>
  </si>
  <si>
    <t>гортензия средняя</t>
  </si>
  <si>
    <t>гортензия большая</t>
  </si>
  <si>
    <t>цветы гортензии</t>
  </si>
  <si>
    <t>лист гортензии большой</t>
  </si>
  <si>
    <t>лист гортензии длинный</t>
  </si>
  <si>
    <t>лист гортензии малый</t>
  </si>
  <si>
    <t>вороны</t>
  </si>
  <si>
    <t>07Но559</t>
  </si>
  <si>
    <t>пора на шопинг</t>
  </si>
  <si>
    <t>07Но560</t>
  </si>
  <si>
    <t>путь к сердцу женщины</t>
  </si>
  <si>
    <t>07Но561</t>
  </si>
  <si>
    <t>меняйся только в одежде</t>
  </si>
  <si>
    <t>07Но562</t>
  </si>
  <si>
    <t>новый наряд</t>
  </si>
  <si>
    <t>07Но563</t>
  </si>
  <si>
    <t>удобные туфли</t>
  </si>
  <si>
    <t>07Но564</t>
  </si>
  <si>
    <t>с Новым платьем</t>
  </si>
  <si>
    <t>07Но565</t>
  </si>
  <si>
    <t>пойдем поболтаем</t>
  </si>
  <si>
    <t>07Но566</t>
  </si>
  <si>
    <t>втроем веселее</t>
  </si>
  <si>
    <t>07Но567</t>
  </si>
  <si>
    <t>в туфлях и без них</t>
  </si>
  <si>
    <t>07Но568</t>
  </si>
  <si>
    <t>кому сапоги пара</t>
  </si>
  <si>
    <t>07Но569</t>
  </si>
  <si>
    <t>новый лук</t>
  </si>
  <si>
    <t>07Но570</t>
  </si>
  <si>
    <t>полное счастье</t>
  </si>
  <si>
    <t>07Но571</t>
  </si>
  <si>
    <t>пора по барам</t>
  </si>
  <si>
    <t>07Но572</t>
  </si>
  <si>
    <t>07Но573</t>
  </si>
  <si>
    <t>happy Halloween с паучком</t>
  </si>
  <si>
    <t>07Но574</t>
  </si>
  <si>
    <t>острые отношения</t>
  </si>
  <si>
    <t>07Но575</t>
  </si>
  <si>
    <t>куда иголочка</t>
  </si>
  <si>
    <t>07Но576</t>
  </si>
  <si>
    <t>как шьешь, так и живешь</t>
  </si>
  <si>
    <t>07Но577</t>
  </si>
  <si>
    <t>была бы нитка</t>
  </si>
  <si>
    <t>07Но578</t>
  </si>
  <si>
    <t>люби, холи, лелей</t>
  </si>
  <si>
    <t>07Но579</t>
  </si>
  <si>
    <t>две идеальные вещи</t>
  </si>
  <si>
    <t>07Но580</t>
  </si>
  <si>
    <t>жентльменов не зовут</t>
  </si>
  <si>
    <t>07Но581</t>
  </si>
  <si>
    <t>безупречность</t>
  </si>
  <si>
    <t>07Но582</t>
  </si>
  <si>
    <t>оружие джентльмена</t>
  </si>
  <si>
    <t>07Но583</t>
  </si>
  <si>
    <t>прими таким, какой есть</t>
  </si>
  <si>
    <t>07Но584</t>
  </si>
  <si>
    <t>сегодня и всегда</t>
  </si>
  <si>
    <t>07Но585</t>
  </si>
  <si>
    <t>кто рано встает</t>
  </si>
  <si>
    <t>07Но586</t>
  </si>
  <si>
    <t>приходи за печеньками</t>
  </si>
  <si>
    <t>07Но587</t>
  </si>
  <si>
    <t xml:space="preserve">прости </t>
  </si>
  <si>
    <t>07Но588</t>
  </si>
  <si>
    <t>2020 досвидос</t>
  </si>
  <si>
    <t>07Но592</t>
  </si>
  <si>
    <t>не быкуй!</t>
  </si>
  <si>
    <t>07Но593</t>
  </si>
  <si>
    <t>волшебных снов</t>
  </si>
  <si>
    <t>07Но594</t>
  </si>
  <si>
    <t>плачет тайга</t>
  </si>
  <si>
    <t>07Но595</t>
  </si>
  <si>
    <t>сколько ёлочку ни расти</t>
  </si>
  <si>
    <t>07Но596</t>
  </si>
  <si>
    <t>каждому дровосеку свою ёлочку</t>
  </si>
  <si>
    <t>07Но597</t>
  </si>
  <si>
    <t>мужчина с топором</t>
  </si>
  <si>
    <t>07Но598</t>
  </si>
  <si>
    <t>выбирая ёлочку</t>
  </si>
  <si>
    <t>07Но599</t>
  </si>
  <si>
    <t>пойдем погуляем</t>
  </si>
  <si>
    <t>07Но600</t>
  </si>
  <si>
    <t>со мной теплее</t>
  </si>
  <si>
    <t>07Но601</t>
  </si>
  <si>
    <t>07Но602</t>
  </si>
  <si>
    <t>намасте</t>
  </si>
  <si>
    <t>07Но603</t>
  </si>
  <si>
    <t>жить в гармонии</t>
  </si>
  <si>
    <t>07Но604</t>
  </si>
  <si>
    <t>начиная йогу</t>
  </si>
  <si>
    <t>07Но605</t>
  </si>
  <si>
    <t>бодрасана или дрохлосана</t>
  </si>
  <si>
    <t>07Но606</t>
  </si>
  <si>
    <t>йога причина долгой жизни</t>
  </si>
  <si>
    <t>07Но607</t>
  </si>
  <si>
    <t>Пробуй невозможное</t>
  </si>
  <si>
    <t>07Но608</t>
  </si>
  <si>
    <t>жизнь прекрасна, как ни крути</t>
  </si>
  <si>
    <t>07Но609</t>
  </si>
  <si>
    <t>омм или омномном</t>
  </si>
  <si>
    <t>07Но610</t>
  </si>
  <si>
    <t>секунда это не мало</t>
  </si>
  <si>
    <t>07Но611</t>
  </si>
  <si>
    <t>стой красиво</t>
  </si>
  <si>
    <t>07Но612</t>
  </si>
  <si>
    <t>сегодня ровно год</t>
  </si>
  <si>
    <t>07Но613</t>
  </si>
  <si>
    <t>меняй свою карму</t>
  </si>
  <si>
    <t>07Но614</t>
  </si>
  <si>
    <t>подкрепление защитнику</t>
  </si>
  <si>
    <t>07Но615</t>
  </si>
  <si>
    <t>ногам тепло</t>
  </si>
  <si>
    <t>07Но616</t>
  </si>
  <si>
    <t>защитник чист и душой, и лицом</t>
  </si>
  <si>
    <t>07Но617</t>
  </si>
  <si>
    <t>защити самое ценное</t>
  </si>
  <si>
    <t>07Но618</t>
  </si>
  <si>
    <t>не устоять перед тобой</t>
  </si>
  <si>
    <t>07Но619</t>
  </si>
  <si>
    <t>в боевой готовности</t>
  </si>
  <si>
    <t>07Но620</t>
  </si>
  <si>
    <t>можно спать спокойно</t>
  </si>
  <si>
    <t>07Но621</t>
  </si>
  <si>
    <t>ты рыба моей мечты 1</t>
  </si>
  <si>
    <t>07Но622</t>
  </si>
  <si>
    <t>ты рыба моей мечты 2</t>
  </si>
  <si>
    <t>07Но623</t>
  </si>
  <si>
    <t>рыбамоя 1</t>
  </si>
  <si>
    <t>07Но624</t>
  </si>
  <si>
    <t>рыбамоя 2</t>
  </si>
  <si>
    <t>07Но625</t>
  </si>
  <si>
    <t>лимонад из лимонов</t>
  </si>
  <si>
    <t>07Нт492</t>
  </si>
  <si>
    <t>новый год</t>
  </si>
  <si>
    <t>07Нт493</t>
  </si>
  <si>
    <t>рождество</t>
  </si>
  <si>
    <t>07Нт494</t>
  </si>
  <si>
    <t>летние надписи</t>
  </si>
  <si>
    <t>07Ви609</t>
  </si>
  <si>
    <t>В шезлонге</t>
  </si>
  <si>
    <t>07Ви610</t>
  </si>
  <si>
    <t>07Ви611</t>
  </si>
  <si>
    <t>морской фонарь</t>
  </si>
  <si>
    <t>07Ви612</t>
  </si>
  <si>
    <t>песочные часы</t>
  </si>
  <si>
    <t>07Ви613</t>
  </si>
  <si>
    <t>ключ от сокровищ</t>
  </si>
  <si>
    <t>07Ви614</t>
  </si>
  <si>
    <t>07Ви615</t>
  </si>
  <si>
    <t>компас</t>
  </si>
  <si>
    <t>07Ви616</t>
  </si>
  <si>
    <t>свиток карты</t>
  </si>
  <si>
    <t>07Ви617</t>
  </si>
  <si>
    <t>ярлычки</t>
  </si>
  <si>
    <t>сумки, сумки, и еще раз сумки</t>
  </si>
  <si>
    <t>на работу, как на праздник</t>
  </si>
  <si>
    <t>туфли</t>
  </si>
  <si>
    <t>сапог или туфелька?</t>
  </si>
  <si>
    <t>длинное платье</t>
  </si>
  <si>
    <t>пончо</t>
  </si>
  <si>
    <t>туника</t>
  </si>
  <si>
    <t>свитер</t>
  </si>
  <si>
    <t xml:space="preserve">платье  </t>
  </si>
  <si>
    <t>три подружки</t>
  </si>
  <si>
    <t>новый гардероб</t>
  </si>
  <si>
    <t>аксессуары</t>
  </si>
  <si>
    <t>пора принарядиться</t>
  </si>
  <si>
    <t>коты дракулы</t>
  </si>
  <si>
    <t>коты бетмены</t>
  </si>
  <si>
    <t>кот привидение</t>
  </si>
  <si>
    <t>кот мумия</t>
  </si>
  <si>
    <t>кот дьяволенок</t>
  </si>
  <si>
    <t>котятки на празднике</t>
  </si>
  <si>
    <t>бальное платье</t>
  </si>
  <si>
    <t>фигурные коньки</t>
  </si>
  <si>
    <t>боксерские перчатки</t>
  </si>
  <si>
    <t>кот алхимик</t>
  </si>
  <si>
    <t>на метле</t>
  </si>
  <si>
    <t>котики за тыквами</t>
  </si>
  <si>
    <t>кот в гирляндах</t>
  </si>
  <si>
    <t xml:space="preserve">подушка с иголками </t>
  </si>
  <si>
    <t>вешалка</t>
  </si>
  <si>
    <t>швейный кисет</t>
  </si>
  <si>
    <t>пуговица с воткнутой иголкой</t>
  </si>
  <si>
    <t>кукла мужская</t>
  </si>
  <si>
    <t>кукла женская</t>
  </si>
  <si>
    <t>сердце обшитое</t>
  </si>
  <si>
    <t>сердце прошитое с иголкой</t>
  </si>
  <si>
    <t>ведьмино лукошко</t>
  </si>
  <si>
    <t xml:space="preserve">пуговицы </t>
  </si>
  <si>
    <t>привидение с леденцом</t>
  </si>
  <si>
    <t>сова с тыквенной сумочкой</t>
  </si>
  <si>
    <t>флажки с черепом</t>
  </si>
  <si>
    <t>девочка в костюме тыквы</t>
  </si>
  <si>
    <t>мегги</t>
  </si>
  <si>
    <t>тыква в цилиндре</t>
  </si>
  <si>
    <t>рассерженный кот</t>
  </si>
  <si>
    <t>недовольная ворона</t>
  </si>
  <si>
    <t>чертенок с конфетами</t>
  </si>
  <si>
    <t>луна в хеллоуинскую ночь</t>
  </si>
  <si>
    <t>мумия</t>
  </si>
  <si>
    <t>джеки</t>
  </si>
  <si>
    <t xml:space="preserve">привидение  </t>
  </si>
  <si>
    <t>гирлянда с глазом</t>
  </si>
  <si>
    <t>полка с книгами</t>
  </si>
  <si>
    <t>сердитая тыква</t>
  </si>
  <si>
    <t>кипящее зелье</t>
  </si>
  <si>
    <t>огарок свечи</t>
  </si>
  <si>
    <t xml:space="preserve">черепа </t>
  </si>
  <si>
    <t>ведьминский маффин</t>
  </si>
  <si>
    <t>горшок с мухоморами</t>
  </si>
  <si>
    <t>кривая веточка</t>
  </si>
  <si>
    <t>мартини для ведьмы</t>
  </si>
  <si>
    <t>склянка с ядом</t>
  </si>
  <si>
    <t>яд</t>
  </si>
  <si>
    <t>сердечная аура</t>
  </si>
  <si>
    <t>мамина нежность</t>
  </si>
  <si>
    <t>мишкины объятия</t>
  </si>
  <si>
    <t>всегда рядом</t>
  </si>
  <si>
    <t>грибница 1</t>
  </si>
  <si>
    <t>грибница 2</t>
  </si>
  <si>
    <t>камушки</t>
  </si>
  <si>
    <t>грибная семейка 1</t>
  </si>
  <si>
    <t>грибная семейка 2</t>
  </si>
  <si>
    <t>грибная семейка 3</t>
  </si>
  <si>
    <t>грибная семейка 4</t>
  </si>
  <si>
    <t>грибная семейка 5</t>
  </si>
  <si>
    <t>огрызок яблока</t>
  </si>
  <si>
    <t>к осени готовы</t>
  </si>
  <si>
    <t>неужели кончился?</t>
  </si>
  <si>
    <t>грибной дождь</t>
  </si>
  <si>
    <t>шлепая по лужам</t>
  </si>
  <si>
    <t>солнечный ливень</t>
  </si>
  <si>
    <t>прячемся вместе</t>
  </si>
  <si>
    <t>не замочить бы ноги</t>
  </si>
  <si>
    <t>где же дождь?</t>
  </si>
  <si>
    <t xml:space="preserve">ворон </t>
  </si>
  <si>
    <t>склянки с ядом</t>
  </si>
  <si>
    <t>тыква в венке</t>
  </si>
  <si>
    <t>деревца</t>
  </si>
  <si>
    <t>липы</t>
  </si>
  <si>
    <t>елки</t>
  </si>
  <si>
    <t>зайчишки</t>
  </si>
  <si>
    <t>танцующие зверята</t>
  </si>
  <si>
    <t>енот</t>
  </si>
  <si>
    <t>волчонок</t>
  </si>
  <si>
    <t>медведь в шарфике</t>
  </si>
  <si>
    <t>мишка с зайчиком на скамейке</t>
  </si>
  <si>
    <t>сидящий лис</t>
  </si>
  <si>
    <t>сидящий зайчик</t>
  </si>
  <si>
    <t>медведь с зайчиком и лисом</t>
  </si>
  <si>
    <t>медведь в свитере на коньках</t>
  </si>
  <si>
    <t>снеговик с оленьими рожками</t>
  </si>
  <si>
    <t>медведь с медвежонком на коньках</t>
  </si>
  <si>
    <t>медведь с подарками на коньках</t>
  </si>
  <si>
    <t>котятки со снеговиком</t>
  </si>
  <si>
    <t>котик с оленьими рожками</t>
  </si>
  <si>
    <t>котик в цилиндре</t>
  </si>
  <si>
    <t>снеговик большой</t>
  </si>
  <si>
    <t>котик с мешком подарков</t>
  </si>
  <si>
    <t>котики в теплой одежде</t>
  </si>
  <si>
    <t>котятки в шарфиках</t>
  </si>
  <si>
    <t>елка с подарками</t>
  </si>
  <si>
    <t>омела белая</t>
  </si>
  <si>
    <t>омела красная</t>
  </si>
  <si>
    <t>усатая елка</t>
  </si>
  <si>
    <t>слушай внимательно</t>
  </si>
  <si>
    <t>лицом к лицу</t>
  </si>
  <si>
    <t>красота в глазах</t>
  </si>
  <si>
    <t>новогодний бык</t>
  </si>
  <si>
    <t>бык бизнесмен</t>
  </si>
  <si>
    <t>ствол</t>
  </si>
  <si>
    <t>лесные совы</t>
  </si>
  <si>
    <t>дровосек с топором</t>
  </si>
  <si>
    <t>дровосек без топора</t>
  </si>
  <si>
    <t>топор</t>
  </si>
  <si>
    <t>зайчик спящий</t>
  </si>
  <si>
    <t xml:space="preserve">лес </t>
  </si>
  <si>
    <t>спящий бобёр</t>
  </si>
  <si>
    <t>бобёр</t>
  </si>
  <si>
    <t>медвед</t>
  </si>
  <si>
    <t>медвежонок</t>
  </si>
  <si>
    <t>ёжик</t>
  </si>
  <si>
    <t>олень</t>
  </si>
  <si>
    <t>костер</t>
  </si>
  <si>
    <t>спящая лисица</t>
  </si>
  <si>
    <t>белки</t>
  </si>
  <si>
    <t>лесная мелочь</t>
  </si>
  <si>
    <t>январь б</t>
  </si>
  <si>
    <t>февраль б</t>
  </si>
  <si>
    <t>март  б</t>
  </si>
  <si>
    <t>апрель б</t>
  </si>
  <si>
    <t>май б</t>
  </si>
  <si>
    <t>июнь б</t>
  </si>
  <si>
    <t>июль б</t>
  </si>
  <si>
    <t>август б</t>
  </si>
  <si>
    <t>сентябрь б</t>
  </si>
  <si>
    <t>октябрь б</t>
  </si>
  <si>
    <t>ноябрь  б</t>
  </si>
  <si>
    <t>декабрь б</t>
  </si>
  <si>
    <t>гном с фонарём</t>
  </si>
  <si>
    <t>гном с ёлкой</t>
  </si>
  <si>
    <t>гном с подарком</t>
  </si>
  <si>
    <t>гном с пирогом</t>
  </si>
  <si>
    <t>гном на коньках</t>
  </si>
  <si>
    <t>снеговик с подарками</t>
  </si>
  <si>
    <t>снеговик с игрушкой</t>
  </si>
  <si>
    <t>снеговик с посохом</t>
  </si>
  <si>
    <t>веселый снеговик</t>
  </si>
  <si>
    <t>грустный снеговик</t>
  </si>
  <si>
    <t>ангел со звездой</t>
  </si>
  <si>
    <t>ангел с цветком</t>
  </si>
  <si>
    <t>ангел с фонарем</t>
  </si>
  <si>
    <t>ангел на облаке</t>
  </si>
  <si>
    <t>Всё для SPAкойствия</t>
  </si>
  <si>
    <t>плюмерия</t>
  </si>
  <si>
    <t>ароматерапия</t>
  </si>
  <si>
    <t>аромалампа</t>
  </si>
  <si>
    <t>расслабусы</t>
  </si>
  <si>
    <t>наслаждение</t>
  </si>
  <si>
    <t>поза Собаки мордой вверх</t>
  </si>
  <si>
    <t>березка</t>
  </si>
  <si>
    <t>асана Дерево</t>
  </si>
  <si>
    <t>асана повелителя</t>
  </si>
  <si>
    <t>Триконасана</t>
  </si>
  <si>
    <t>поза лотоса</t>
  </si>
  <si>
    <t>поза голубки</t>
  </si>
  <si>
    <t>поза Воина</t>
  </si>
  <si>
    <t>зайчик с зайчихой на свидании</t>
  </si>
  <si>
    <t>зайчик с зайчихой на прогулке</t>
  </si>
  <si>
    <t>зайчик садовод</t>
  </si>
  <si>
    <t>зайчик ботаник</t>
  </si>
  <si>
    <t>деревца 2</t>
  </si>
  <si>
    <t>зайка с шариком</t>
  </si>
  <si>
    <t>зайчик на велосипеде</t>
  </si>
  <si>
    <t>зайчик с зайчихой</t>
  </si>
  <si>
    <t>летящая девочка</t>
  </si>
  <si>
    <t>девочка с сердцем</t>
  </si>
  <si>
    <t>задумчивая девочка</t>
  </si>
  <si>
    <t>девочка с цветком</t>
  </si>
  <si>
    <t>застенчивая девочка</t>
  </si>
  <si>
    <t>цветочные композиции</t>
  </si>
  <si>
    <t>Минни под зонтом</t>
  </si>
  <si>
    <t>Лиззи и Минни</t>
  </si>
  <si>
    <t>Лиззи с корзинкой цветов</t>
  </si>
  <si>
    <t>Лиззи со щенком</t>
  </si>
  <si>
    <t>Ани с зайчиком</t>
  </si>
  <si>
    <t>щенок</t>
  </si>
  <si>
    <t>букет цветов</t>
  </si>
  <si>
    <t>зайцы побегайцы</t>
  </si>
  <si>
    <t>моя морковочка</t>
  </si>
  <si>
    <t>а я поделюсь</t>
  </si>
  <si>
    <t>зайка с морковным шариком</t>
  </si>
  <si>
    <t>длинноухая парочка</t>
  </si>
  <si>
    <t>пасхальный кролик</t>
  </si>
  <si>
    <t>морковное счастье</t>
  </si>
  <si>
    <t>чашки 1</t>
  </si>
  <si>
    <t>чашки 2</t>
  </si>
  <si>
    <t>яичная скорлупа</t>
  </si>
  <si>
    <t>зайчишки пушишки</t>
  </si>
  <si>
    <t>котики как зайчики</t>
  </si>
  <si>
    <t>домашние котики</t>
  </si>
  <si>
    <t>коты на рыбалке</t>
  </si>
  <si>
    <t>подводные растения</t>
  </si>
  <si>
    <t>подлодка и подлодочка</t>
  </si>
  <si>
    <t>люк</t>
  </si>
  <si>
    <t>ладонь к  ладони</t>
  </si>
  <si>
    <t>прими</t>
  </si>
  <si>
    <t>ты не ты 1</t>
  </si>
  <si>
    <t>ты не ты 2</t>
  </si>
  <si>
    <t>дело в шляпе</t>
  </si>
  <si>
    <t>подожди минутку</t>
  </si>
  <si>
    <t>я вас снимаю</t>
  </si>
  <si>
    <t>девушка в уггах</t>
  </si>
  <si>
    <t>девушка в мини</t>
  </si>
  <si>
    <t>деловая штучка</t>
  </si>
  <si>
    <t>девушка с напитком</t>
  </si>
  <si>
    <t>парень в джинсовке</t>
  </si>
  <si>
    <t>мужчина в пальто</t>
  </si>
  <si>
    <t>кисти и краски</t>
  </si>
  <si>
    <t>цветы и веточки</t>
  </si>
  <si>
    <t>красочные кисти</t>
  </si>
  <si>
    <t>палитра цветов</t>
  </si>
  <si>
    <t>букет кистей</t>
  </si>
  <si>
    <t>очки и шляпа 1</t>
  </si>
  <si>
    <t>очки и шляпа 2</t>
  </si>
  <si>
    <t>он, она и шлепанцы</t>
  </si>
  <si>
    <t>фотоаппарат</t>
  </si>
  <si>
    <t>чайка в шарфе</t>
  </si>
  <si>
    <t>чайка в шапочке</t>
  </si>
  <si>
    <t>якорь в полоску</t>
  </si>
  <si>
    <t>якорь разноцветный</t>
  </si>
  <si>
    <t>якорь граненый</t>
  </si>
  <si>
    <t>штурвал деревянный</t>
  </si>
  <si>
    <t>штурвал переплетеный</t>
  </si>
  <si>
    <t>штурвал в полоску</t>
  </si>
  <si>
    <t>круг в клеточку</t>
  </si>
  <si>
    <t>круг с рыбками</t>
  </si>
  <si>
    <t>круг в полоску</t>
  </si>
  <si>
    <t>котятки без одежды</t>
  </si>
  <si>
    <t>коты диванные</t>
  </si>
  <si>
    <t>коты лимонадные</t>
  </si>
  <si>
    <t>кот с клубникой</t>
  </si>
  <si>
    <t>коты купальщики</t>
  </si>
  <si>
    <t>коты танцовщицы</t>
  </si>
  <si>
    <t>коты на пляже</t>
  </si>
  <si>
    <t>лимон с листиками</t>
  </si>
  <si>
    <t>пол-лимона</t>
  </si>
  <si>
    <t>лимон на веточке</t>
  </si>
  <si>
    <t>цветы лимона</t>
  </si>
  <si>
    <t>07Фн145</t>
  </si>
  <si>
    <t>древесина</t>
  </si>
  <si>
    <t>07Фн146</t>
  </si>
  <si>
    <t>елки палки</t>
  </si>
  <si>
    <t>07Фн147</t>
  </si>
  <si>
    <t>орнамент</t>
  </si>
  <si>
    <t>07Лс022</t>
  </si>
  <si>
    <t>Кошачий бу!</t>
  </si>
  <si>
    <t>07Лс023</t>
  </si>
  <si>
    <t>Пора утепляться</t>
  </si>
  <si>
    <t>07Но626</t>
  </si>
  <si>
    <t>раскрась жизнь</t>
  </si>
  <si>
    <t>07Но627</t>
  </si>
  <si>
    <t>я иду тебя искать</t>
  </si>
  <si>
    <t>07Но628</t>
  </si>
  <si>
    <t>выходи со мной летать</t>
  </si>
  <si>
    <t>07Но629</t>
  </si>
  <si>
    <t>я улетела</t>
  </si>
  <si>
    <t>07Но630</t>
  </si>
  <si>
    <t>нет крыльев?</t>
  </si>
  <si>
    <t>07Но631</t>
  </si>
  <si>
    <t>смирись</t>
  </si>
  <si>
    <t>07Но632</t>
  </si>
  <si>
    <t>уж полночь близится</t>
  </si>
  <si>
    <t>07Но633</t>
  </si>
  <si>
    <t>между нами магия</t>
  </si>
  <si>
    <t>07Но634</t>
  </si>
  <si>
    <t>безобразного веселья</t>
  </si>
  <si>
    <t>07Но635</t>
  </si>
  <si>
    <t>гони все страхи прочь</t>
  </si>
  <si>
    <t>07Но636</t>
  </si>
  <si>
    <t>адски приятных знакомств</t>
  </si>
  <si>
    <t>07Но637</t>
  </si>
  <si>
    <t>чертовски прекрасна</t>
  </si>
  <si>
    <t>07Но638</t>
  </si>
  <si>
    <t>пугающе крепких нервов</t>
  </si>
  <si>
    <t>07Но639</t>
  </si>
  <si>
    <t>угости или пожалеешь</t>
  </si>
  <si>
    <t>07Нт495</t>
  </si>
  <si>
    <t>школьная жизнь 2</t>
  </si>
  <si>
    <t>07Нт496</t>
  </si>
  <si>
    <t>осенние надписи</t>
  </si>
  <si>
    <t>07Нт497</t>
  </si>
  <si>
    <t>осенние хештеги</t>
  </si>
  <si>
    <t>07Нт498</t>
  </si>
  <si>
    <t>ты просто крези</t>
  </si>
  <si>
    <t>07Нт499</t>
  </si>
  <si>
    <t>жизнь только начинается</t>
  </si>
  <si>
    <t>07Нт500</t>
  </si>
  <si>
    <t>беру вино на себя</t>
  </si>
  <si>
    <t>07Нт501</t>
  </si>
  <si>
    <t>вино плохой погодой не испортишь</t>
  </si>
  <si>
    <t>коты русалки 1</t>
  </si>
  <si>
    <t>коты русалки 2</t>
  </si>
  <si>
    <t>домашние арбузы</t>
  </si>
  <si>
    <t>бабочки и пчела</t>
  </si>
  <si>
    <t>кружка с сердцем</t>
  </si>
  <si>
    <t>крынка с ромашками</t>
  </si>
  <si>
    <t>кружка с клевером</t>
  </si>
  <si>
    <t>ромашковая поляна</t>
  </si>
  <si>
    <t>земляничный пригорок</t>
  </si>
  <si>
    <t>трава у дома</t>
  </si>
  <si>
    <t>кофейный домик</t>
  </si>
  <si>
    <t>голубой кувшин</t>
  </si>
  <si>
    <t>домик с краю</t>
  </si>
  <si>
    <t>сторожка</t>
  </si>
  <si>
    <t>дом на краю леса</t>
  </si>
  <si>
    <t>забор и ограда</t>
  </si>
  <si>
    <t>голубой дом</t>
  </si>
  <si>
    <t>зеленый дом с очагом</t>
  </si>
  <si>
    <t>дом со ставнями</t>
  </si>
  <si>
    <t>красный домик</t>
  </si>
  <si>
    <t>дом с мансардой</t>
  </si>
  <si>
    <t>монстр 1</t>
  </si>
  <si>
    <t>монстр 2</t>
  </si>
  <si>
    <t>монстр 3</t>
  </si>
  <si>
    <t>монстр 4</t>
  </si>
  <si>
    <t>медведь</t>
  </si>
  <si>
    <t>воздушный змей</t>
  </si>
  <si>
    <t>заинька</t>
  </si>
  <si>
    <t>скромная белочка</t>
  </si>
  <si>
    <t>ёжик франт</t>
  </si>
  <si>
    <t>хитрая лисичка</t>
  </si>
  <si>
    <t xml:space="preserve">милый лось </t>
  </si>
  <si>
    <t>по лесам, по горам</t>
  </si>
  <si>
    <t>еж с грибом</t>
  </si>
  <si>
    <t>еж в тыкве</t>
  </si>
  <si>
    <t>еж с чем-то в лапе</t>
  </si>
  <si>
    <t>спящий еж</t>
  </si>
  <si>
    <t>веселый еж</t>
  </si>
  <si>
    <t>еж под зонтом</t>
  </si>
  <si>
    <t>лейка с цветами</t>
  </si>
  <si>
    <t>зонт, вертушка и скворечник</t>
  </si>
  <si>
    <t>йорик на прогулке</t>
  </si>
  <si>
    <t>патрик с уловом</t>
  </si>
  <si>
    <t>мечтательный вульф</t>
  </si>
  <si>
    <t>радостный Джек</t>
  </si>
  <si>
    <t>Джеки выросла</t>
  </si>
  <si>
    <t>Урсула</t>
  </si>
  <si>
    <t>Мортиша</t>
  </si>
  <si>
    <t>Гомес</t>
  </si>
  <si>
    <t>мухоморчики</t>
  </si>
  <si>
    <t>косточки</t>
  </si>
  <si>
    <t>розы</t>
  </si>
  <si>
    <t>розы глазастые</t>
  </si>
  <si>
    <t>подсолнухи</t>
  </si>
  <si>
    <t>череп в подсолнухе</t>
  </si>
  <si>
    <t>венок</t>
  </si>
  <si>
    <t>омела</t>
  </si>
  <si>
    <t>цветочные веточки</t>
  </si>
  <si>
    <t>бутоны роз</t>
  </si>
  <si>
    <t>полевые цветы</t>
  </si>
  <si>
    <t>веточки с листьями 1</t>
  </si>
  <si>
    <t>луговые цветы</t>
  </si>
  <si>
    <t>сухие ветки</t>
  </si>
  <si>
    <t>веточки с листьями 2</t>
  </si>
  <si>
    <t>07Пч127</t>
  </si>
  <si>
    <t>07АОс044</t>
  </si>
  <si>
    <t>весна на подоконнике</t>
  </si>
  <si>
    <t>07АОс045</t>
  </si>
  <si>
    <t>гиацинт, выгонка 1</t>
  </si>
  <si>
    <t>07АОс046</t>
  </si>
  <si>
    <t>гиацинт, выгонка 2</t>
  </si>
  <si>
    <t>07АОс047</t>
  </si>
  <si>
    <t>мускари в банке</t>
  </si>
  <si>
    <t>07АОс048</t>
  </si>
  <si>
    <t>нарцисс с луковицей</t>
  </si>
  <si>
    <t>07АОс049</t>
  </si>
  <si>
    <t>кадушка с нарциссами</t>
  </si>
  <si>
    <t>07АОс050</t>
  </si>
  <si>
    <t>гиацинт распускается</t>
  </si>
  <si>
    <t>01ТрК015</t>
  </si>
  <si>
    <t>01ТрК016</t>
  </si>
  <si>
    <t>01ТрС022</t>
  </si>
  <si>
    <t>01ТрБ017</t>
  </si>
  <si>
    <t>цена продажи</t>
  </si>
  <si>
    <t>сумма от 1200</t>
  </si>
  <si>
    <t>количество от 2-х шт</t>
  </si>
  <si>
    <t>Трафарет "Пергола". 19х19 см</t>
  </si>
  <si>
    <t>Трафарет "Восточный узор". 19х19 см</t>
  </si>
  <si>
    <t>Трафарет "Снегопад". 19х19 см</t>
  </si>
  <si>
    <t>Трафарет "Розы". 19х19 см</t>
  </si>
  <si>
    <t>Трафарет "Березовая роща". 19х19 см</t>
  </si>
  <si>
    <t>Трафарет "Круголикость". 19х19 см</t>
  </si>
  <si>
    <t>Трафарет "Ромбы". 19х19 см</t>
  </si>
  <si>
    <t>Трафарет "Ромбы некрупные". 19х19 см</t>
  </si>
  <si>
    <t>Трафарет "Полет бабочки". 19х19 см</t>
  </si>
  <si>
    <t>Трафарет "Крик чайки". 19х19 см</t>
  </si>
  <si>
    <t>Трафарет "Наслоение". 19х19 см</t>
  </si>
  <si>
    <t>Трафарет "Чешуя". 19х19 см</t>
  </si>
  <si>
    <t>Трафарет "Лиственный бриз". 19х19 см</t>
  </si>
  <si>
    <t>Трафарет "В плену у роз". 19х19 см</t>
  </si>
  <si>
    <t>Трафарет "Еловый лес". 19х19 см</t>
  </si>
  <si>
    <t>Трафарет "Снежинистость". 19х19 см</t>
  </si>
  <si>
    <t>Трафарет "Восточный ажур". 19х19 см</t>
  </si>
  <si>
    <t>Трафарет "Улочка Амстердама". 6х19 см</t>
  </si>
  <si>
    <t>Трафарет "По полям. по лугам". 4х19х2 см</t>
  </si>
  <si>
    <t>Трафарет "Рассвет в горах". 6х19х2 см</t>
  </si>
  <si>
    <t>Трафарет "Волны гасят ветер". 4х19х2 см (копия)</t>
  </si>
  <si>
    <t>Трафарет "Боке". 7х9 см</t>
  </si>
  <si>
    <t>Трафарет "Облака". 7х9 см</t>
  </si>
  <si>
    <t>Трафарет "Круглоликость". 11х11 см</t>
  </si>
  <si>
    <t>Трафарет "Круги и кружочки". 11х11 см</t>
  </si>
  <si>
    <t>Трафарет "Грани ромба". 11х11 см</t>
  </si>
  <si>
    <t>Трафарет "Бег по кругу". 11х11 см</t>
  </si>
  <si>
    <t>Трафарет "Одинокая сосна". 11х11 см</t>
  </si>
  <si>
    <t>Трафарет "На опушке". 11х11 см</t>
  </si>
  <si>
    <t>Трафарет "В цель". 11х11 см</t>
  </si>
  <si>
    <t>Трафарет "Снегоцветик". 11х11 см</t>
  </si>
  <si>
    <t>Трафарет "Простая снежинка". 11х11 см</t>
  </si>
  <si>
    <t>Трафарет "Сложная снежинка". 11х11 см</t>
  </si>
  <si>
    <t>Трафарет "Орнамент в круге". 11х11 см</t>
  </si>
  <si>
    <t>Трафарет "Розовое сердце". 11х11 см</t>
  </si>
  <si>
    <t>Трафарет "Сердечная графика". 11х11 см</t>
  </si>
  <si>
    <t>Трафарет "Ромбы". 11.5х16.5 см</t>
  </si>
  <si>
    <t>Трафарет "Ромбы некрупные". 11.5х16.5 см</t>
  </si>
  <si>
    <t>Трафарет "Косой угол". 11.5х16.5</t>
  </si>
  <si>
    <t>Трафарет "Вязаный плед". 11.5х16.5 см</t>
  </si>
  <si>
    <t>Трафарет "Вдребезги". 11.5х16.5</t>
  </si>
  <si>
    <t>Трафарет "Звездопад". 11.5х16.5</t>
  </si>
  <si>
    <t>Трафарет "Березовая роща". 11.5х16.5</t>
  </si>
  <si>
    <t>Трафарет "Рыбки". 11.5х16.5 см</t>
  </si>
  <si>
    <t>Трафарет "Летящие сердца". 11.5х16.5</t>
  </si>
  <si>
    <t>Трафарет "Многоточие". 11.5х16.5 см</t>
  </si>
  <si>
    <t>Трафарет "Сердца и точки". 11.5х16.5см</t>
  </si>
  <si>
    <t>Трафарет "Дела сердечные". 11.5х16.5</t>
  </si>
  <si>
    <t>Трафарет "Изгибы". 11.5х16.5 см</t>
  </si>
  <si>
    <t>Трафарет "От всего сердца". 11.5х16.5 см</t>
  </si>
  <si>
    <t>Трафарет "Круговая порука". 11.5х16.5</t>
  </si>
  <si>
    <t>Трафарет "Каменная кладка". 11.5х16.5</t>
  </si>
  <si>
    <t>Трафарет "Бусинка за бусинкой". 11.5х16.5</t>
  </si>
  <si>
    <t>Трафарет "Кофе с утра". 11.5х16.5</t>
  </si>
  <si>
    <t>Трафарет "Сезон тыкв". 11.5х16.5</t>
  </si>
  <si>
    <t>Трафарет "Пионы расцвели". 11.5х16.5</t>
  </si>
  <si>
    <t>Трафарет "Ёлочка красавица". 11.5х16.5 см</t>
  </si>
  <si>
    <t>Трафарет "Облачный атлас". 11.5х16.5 см</t>
  </si>
  <si>
    <t>Трафарет "Красота в круге". 11х11 см</t>
  </si>
  <si>
    <t>Трафареты 19х19 см</t>
  </si>
  <si>
    <t>Трафареты  края 19 см</t>
  </si>
  <si>
    <t>Трафареты  мини 7х9 см</t>
  </si>
  <si>
    <t>Трафареты  11х11 см</t>
  </si>
  <si>
    <t>Трафареты  11.5х16.5 см</t>
  </si>
  <si>
    <t>01ТрК013</t>
  </si>
  <si>
    <t>01ТрБ018</t>
  </si>
  <si>
    <t>Трафарет "Звездный дождь". 19х19 см</t>
  </si>
  <si>
    <t>Трафарет "Паутина". 19х19 см</t>
  </si>
  <si>
    <t>01ТрБ001</t>
  </si>
  <si>
    <t>01ТрБ002</t>
  </si>
  <si>
    <t>01ТрБ003</t>
  </si>
  <si>
    <t>01ТрБ004</t>
  </si>
  <si>
    <t>01ТрБ005</t>
  </si>
  <si>
    <t>01ТрБ006</t>
  </si>
  <si>
    <t>01ТрБ007</t>
  </si>
  <si>
    <t>01ТрБ008</t>
  </si>
  <si>
    <t>01ТрБ009</t>
  </si>
  <si>
    <t>01ТрБ010</t>
  </si>
  <si>
    <t>01ТрБ011</t>
  </si>
  <si>
    <t>01ТрБ012</t>
  </si>
  <si>
    <t>01ТрБ013</t>
  </si>
  <si>
    <t>01ТрБ014</t>
  </si>
  <si>
    <t>01ТрБ015</t>
  </si>
  <si>
    <t>01ТрБ016</t>
  </si>
  <si>
    <t>01ТрБ019</t>
  </si>
  <si>
    <t>01ТрВ001</t>
  </si>
  <si>
    <t>01ТрВ002</t>
  </si>
  <si>
    <t>01ТрВ003</t>
  </si>
  <si>
    <t>01ТрВ005</t>
  </si>
  <si>
    <t>01ТрК001</t>
  </si>
  <si>
    <t>01ТрК002</t>
  </si>
  <si>
    <t>01ТрК003</t>
  </si>
  <si>
    <t>01ТрК004</t>
  </si>
  <si>
    <t>01ТрК005</t>
  </si>
  <si>
    <t>01ТрК006</t>
  </si>
  <si>
    <t>01ТрК007</t>
  </si>
  <si>
    <t>01ТрК008</t>
  </si>
  <si>
    <t>01ТрК009</t>
  </si>
  <si>
    <t>01ТрК010</t>
  </si>
  <si>
    <t>01ТрК011</t>
  </si>
  <si>
    <t>01ТрК012</t>
  </si>
  <si>
    <t>01ТрК014</t>
  </si>
  <si>
    <t>01ТрС001</t>
  </si>
  <si>
    <t>01ТрС002</t>
  </si>
  <si>
    <t>01ТрС003</t>
  </si>
  <si>
    <t>01ТрС004</t>
  </si>
  <si>
    <t>01ТрС005</t>
  </si>
  <si>
    <t>01ТрС006</t>
  </si>
  <si>
    <t>01ТрС007</t>
  </si>
  <si>
    <t>01ТрС008</t>
  </si>
  <si>
    <t>01ТрС009</t>
  </si>
  <si>
    <t>01ТрС010</t>
  </si>
  <si>
    <t>01ТрС011</t>
  </si>
  <si>
    <t>01ТрС012</t>
  </si>
  <si>
    <t>01ТрС013</t>
  </si>
  <si>
    <t>01ТрС014</t>
  </si>
  <si>
    <t>01ТрС015</t>
  </si>
  <si>
    <t>01ТрС016</t>
  </si>
  <si>
    <t>01ТрС017</t>
  </si>
  <si>
    <t>01ТрС018</t>
  </si>
  <si>
    <t>01ТрС019</t>
  </si>
  <si>
    <t>01ТрС020</t>
  </si>
  <si>
    <t>01ТрС021</t>
  </si>
  <si>
    <t>07Но640</t>
  </si>
  <si>
    <t>аромат волшебства</t>
  </si>
  <si>
    <t>07Но641</t>
  </si>
  <si>
    <t>мечта сбылась</t>
  </si>
  <si>
    <t>07Но642</t>
  </si>
  <si>
    <t>все дело в шляпе</t>
  </si>
  <si>
    <t>07Но643</t>
  </si>
  <si>
    <t>живи и радуйся</t>
  </si>
  <si>
    <t>07Но644</t>
  </si>
  <si>
    <t>лайкни меня</t>
  </si>
  <si>
    <t>07Но645</t>
  </si>
  <si>
    <t>широкая масленица</t>
  </si>
  <si>
    <t>07Но646</t>
  </si>
  <si>
    <t>масленица, не грусти</t>
  </si>
  <si>
    <t>07Но647</t>
  </si>
  <si>
    <t>к тёще на блины</t>
  </si>
  <si>
    <t>07Нт502</t>
  </si>
  <si>
    <t>зимние надписи</t>
  </si>
  <si>
    <t>07Нт503</t>
  </si>
  <si>
    <t>новогодние надписи</t>
  </si>
  <si>
    <t>07Нт504</t>
  </si>
  <si>
    <t>семейные надписи</t>
  </si>
  <si>
    <t>07Ви618</t>
  </si>
  <si>
    <t>мужчина в клетчатом пиджаке</t>
  </si>
  <si>
    <t>07Ви619</t>
  </si>
  <si>
    <t>девушка в домашнем платье</t>
  </si>
  <si>
    <t>07Ви620</t>
  </si>
  <si>
    <t>девушка в плаще</t>
  </si>
  <si>
    <t>07Ви621</t>
  </si>
  <si>
    <t>девушка в платье с воротничком</t>
  </si>
  <si>
    <t>07Ви622</t>
  </si>
  <si>
    <t>девушка в полупальто</t>
  </si>
  <si>
    <t>07Ви623</t>
  </si>
  <si>
    <t>девушка в рабочем платье</t>
  </si>
  <si>
    <t>07Ви624</t>
  </si>
  <si>
    <t>девушка в строгом платье</t>
  </si>
  <si>
    <t>07Ви625</t>
  </si>
  <si>
    <t>подружки</t>
  </si>
  <si>
    <t>07Ви626</t>
  </si>
  <si>
    <t>служанка</t>
  </si>
  <si>
    <t>07Ви627</t>
  </si>
  <si>
    <t>барышня</t>
  </si>
  <si>
    <t>07Ви628</t>
  </si>
  <si>
    <t>полуночница</t>
  </si>
  <si>
    <t>07Ви629</t>
  </si>
  <si>
    <t>рукодельница</t>
  </si>
  <si>
    <t>07Ви630</t>
  </si>
  <si>
    <t>барышня в матроске</t>
  </si>
  <si>
    <t>07Ви631</t>
  </si>
  <si>
    <t>кавалер 1</t>
  </si>
  <si>
    <t>07Ви632</t>
  </si>
  <si>
    <t>кавалер 2</t>
  </si>
  <si>
    <t>07Ви633</t>
  </si>
  <si>
    <t>кавалер 3</t>
  </si>
  <si>
    <t>Анни с лисенком</t>
  </si>
  <si>
    <t>Лиззи с котенком</t>
  </si>
  <si>
    <t>Кевин с зайчиком</t>
  </si>
  <si>
    <t>Кевин на ветке</t>
  </si>
  <si>
    <t>Лиззи на ветке</t>
  </si>
  <si>
    <t>ветка дерева</t>
  </si>
  <si>
    <t>Минни с ворохом листьев</t>
  </si>
  <si>
    <t>уголок с подсолнухом</t>
  </si>
  <si>
    <t>ворох листьев</t>
  </si>
  <si>
    <t>листья на ветру</t>
  </si>
  <si>
    <t>осенняя лейка</t>
  </si>
  <si>
    <t>Осений сапожек</t>
  </si>
  <si>
    <t>Добрый лисенок</t>
  </si>
  <si>
    <t>милый лисенок</t>
  </si>
  <si>
    <t>котенок</t>
  </si>
  <si>
    <t>зайчик за книгой</t>
  </si>
  <si>
    <t>стопка непрочитанных книг</t>
  </si>
  <si>
    <t>венок обратный</t>
  </si>
  <si>
    <t xml:space="preserve">месяц  </t>
  </si>
  <si>
    <t>девушка на мотике</t>
  </si>
  <si>
    <t>сидящая девушка</t>
  </si>
  <si>
    <t>девушка с подарками</t>
  </si>
  <si>
    <t>девушка с сумкой</t>
  </si>
  <si>
    <t>спортивный парень</t>
  </si>
  <si>
    <t>парень в шортах</t>
  </si>
  <si>
    <t>девушка в пальто</t>
  </si>
  <si>
    <t>парень в футболке</t>
  </si>
  <si>
    <t>девушка в шапке</t>
  </si>
  <si>
    <t>пингвин со снеговиком</t>
  </si>
  <si>
    <t>пингвин в свитере с подарком</t>
  </si>
  <si>
    <t>пингвин Санта Клаус</t>
  </si>
  <si>
    <t>сидящий пингвинчик</t>
  </si>
  <si>
    <t>пингвин в наушниках</t>
  </si>
  <si>
    <t>танцующие пингвинята</t>
  </si>
  <si>
    <t>пингвины на коньках</t>
  </si>
  <si>
    <t>гусь с подарком</t>
  </si>
  <si>
    <t>олень с кексом и глинтвейном</t>
  </si>
  <si>
    <t>лось с кружкой горячего чая</t>
  </si>
  <si>
    <t>уснувший медведь</t>
  </si>
  <si>
    <t>зайчики за рождественским гимном</t>
  </si>
  <si>
    <t>белочка с подарком</t>
  </si>
  <si>
    <t>мыши с какао</t>
  </si>
  <si>
    <t>Лиззи с подарками</t>
  </si>
  <si>
    <t>Минни с кексом</t>
  </si>
  <si>
    <t>Лиззи с пуансеттией</t>
  </si>
  <si>
    <t>Миини с пуансеттией</t>
  </si>
  <si>
    <t>Портрет Лиззи</t>
  </si>
  <si>
    <t>Портрет Анни</t>
  </si>
  <si>
    <t>Пуансеттия в букете</t>
  </si>
  <si>
    <t>Зимние цветы</t>
  </si>
  <si>
    <t>Миини на прогулке</t>
  </si>
  <si>
    <t>Снеговик в шляпе с цветком</t>
  </si>
  <si>
    <t>Анни на прогулке</t>
  </si>
  <si>
    <t>сани с олененком</t>
  </si>
  <si>
    <t>а наши подарки где?</t>
  </si>
  <si>
    <t>подарочный заяц</t>
  </si>
  <si>
    <t xml:space="preserve">подарочные пингвины </t>
  </si>
  <si>
    <t>подарочный медведь</t>
  </si>
  <si>
    <t>кресло с зайцем</t>
  </si>
  <si>
    <t>кресло без зайца</t>
  </si>
  <si>
    <t>вяжущий шарф медведь</t>
  </si>
  <si>
    <t>пингвин в шарфе</t>
  </si>
  <si>
    <t>мишка, сидящий боком</t>
  </si>
  <si>
    <t>мишка, сидящий спиной</t>
  </si>
  <si>
    <t>мишка, смотрящий вниз</t>
  </si>
  <si>
    <t>висящая компашка</t>
  </si>
  <si>
    <t>пигвинята</t>
  </si>
  <si>
    <t>зайцы не побегайцы</t>
  </si>
  <si>
    <t>маленький олененок</t>
  </si>
  <si>
    <t>на море хорошо</t>
  </si>
  <si>
    <t>свитер с пингвином</t>
  </si>
  <si>
    <t>свитер с медведем</t>
  </si>
  <si>
    <t>свитер с зайцем</t>
  </si>
  <si>
    <t>свитер с оленем</t>
  </si>
  <si>
    <t>свитер с дед морозом</t>
  </si>
  <si>
    <t>свитер со снеговиком</t>
  </si>
  <si>
    <t>гирлянда с домиками</t>
  </si>
  <si>
    <t>гирлянда с шарами</t>
  </si>
  <si>
    <t>гирлянда с фонариками</t>
  </si>
  <si>
    <t>чашка с кексиком</t>
  </si>
  <si>
    <t>шар с флажками</t>
  </si>
  <si>
    <t>шар с бантом</t>
  </si>
  <si>
    <t>корзины для воздушных шаров</t>
  </si>
  <si>
    <t>белка</t>
  </si>
  <si>
    <t>кабанчик</t>
  </si>
  <si>
    <t>платок на голову</t>
  </si>
  <si>
    <t>шляпа и бант</t>
  </si>
  <si>
    <t>лиса</t>
  </si>
  <si>
    <t>ежиха</t>
  </si>
  <si>
    <t>мышка</t>
  </si>
  <si>
    <t>зонты</t>
  </si>
  <si>
    <t>сапоги и сапожки</t>
  </si>
  <si>
    <t>такса в дождевике</t>
  </si>
  <si>
    <t>девушка под зонтом</t>
  </si>
  <si>
    <t>Масленица. Скоморох</t>
  </si>
  <si>
    <t>Масленица</t>
  </si>
  <si>
    <t>масленица. Девица с блинами</t>
  </si>
  <si>
    <t>масленица. Веселье</t>
  </si>
  <si>
    <t>масленица. Костер</t>
  </si>
  <si>
    <t>масленица. Набор 1</t>
  </si>
  <si>
    <t>масленица. Набор 2</t>
  </si>
  <si>
    <t>масленица. Набор 3</t>
  </si>
  <si>
    <t>масленица. Набор 4</t>
  </si>
  <si>
    <t>масленица. Набор 5</t>
  </si>
  <si>
    <t>07Кд082</t>
  </si>
  <si>
    <t>комплект для мальчика</t>
  </si>
  <si>
    <t>07Кд083</t>
  </si>
  <si>
    <t>комплект для девоки</t>
  </si>
  <si>
    <t>07Кд084</t>
  </si>
  <si>
    <t>деревянные погремушки</t>
  </si>
  <si>
    <t>07Кд085</t>
  </si>
  <si>
    <t>рожок и соска</t>
  </si>
  <si>
    <t>07Кд086</t>
  </si>
  <si>
    <t>игрушки для малыша</t>
  </si>
  <si>
    <t>07Кд087</t>
  </si>
  <si>
    <t>королевское приданое</t>
  </si>
  <si>
    <t>07Кд088</t>
  </si>
  <si>
    <t>коляска</t>
  </si>
  <si>
    <t>07Кд089</t>
  </si>
  <si>
    <t>спящий малыш</t>
  </si>
  <si>
    <t>07Кд090</t>
  </si>
  <si>
    <t>малыш на животе</t>
  </si>
  <si>
    <t>07Кд091</t>
  </si>
  <si>
    <t>малыш в обнимку с зайцем</t>
  </si>
  <si>
    <t>название фирмы</t>
  </si>
  <si>
    <t>Автотрейдинг, Деловые линии, Байкал-Сервис, (выбрать)</t>
  </si>
  <si>
    <t>эл.почта</t>
  </si>
  <si>
    <t>сумма</t>
  </si>
  <si>
    <t>07Лс000 Лимитированная серия</t>
  </si>
  <si>
    <t>07Лс018</t>
  </si>
  <si>
    <t>День рождения</t>
  </si>
  <si>
    <t>07Лс067</t>
  </si>
  <si>
    <t>Всем чмоки</t>
  </si>
  <si>
    <t>07Лс079</t>
  </si>
  <si>
    <t>котики и песики</t>
  </si>
  <si>
    <t>07Рп000 ШТАМПОМАНЬЯК</t>
  </si>
  <si>
    <t>07Рп018</t>
  </si>
  <si>
    <t>фонов много не бывает</t>
  </si>
  <si>
    <t>07Рп019</t>
  </si>
  <si>
    <t>без меня как без рук</t>
  </si>
  <si>
    <t>07Рп020</t>
  </si>
  <si>
    <t>растительный мир</t>
  </si>
  <si>
    <t>07Рп021</t>
  </si>
  <si>
    <t>07Рп027</t>
  </si>
  <si>
    <t>живая планета</t>
  </si>
  <si>
    <t>07Рп028</t>
  </si>
  <si>
    <t>прикосновение</t>
  </si>
  <si>
    <t>07Рп029</t>
  </si>
  <si>
    <t>07Рп036</t>
  </si>
  <si>
    <t>Без кота жизнь не та</t>
  </si>
  <si>
    <t>07Рп037</t>
  </si>
  <si>
    <t>Цветущий сад</t>
  </si>
  <si>
    <t>07Аа000 АЛФАВИТЫ</t>
  </si>
  <si>
    <t>07Аа016-1</t>
  </si>
  <si>
    <t>алфавит (авто) буквы</t>
  </si>
  <si>
    <t>07Аа044</t>
  </si>
  <si>
    <t>леттеринг англ мал.стр.</t>
  </si>
  <si>
    <t>07Аа045</t>
  </si>
  <si>
    <t>леттеринг англ мал. Проп.</t>
  </si>
  <si>
    <t>07Аа046</t>
  </si>
  <si>
    <t>вихлястый</t>
  </si>
  <si>
    <t>07Аа047</t>
  </si>
  <si>
    <t>набор цифр Готика 1</t>
  </si>
  <si>
    <t>07Аа048</t>
  </si>
  <si>
    <t>набор цифр Готика 2</t>
  </si>
  <si>
    <t>07Аа049</t>
  </si>
  <si>
    <t>набор цифр Готика 3</t>
  </si>
  <si>
    <t>07Аб000 Артем Байдин и Скрапклуб</t>
  </si>
  <si>
    <t>07Аб013</t>
  </si>
  <si>
    <t>здоровья</t>
  </si>
  <si>
    <t>07АВб000  Тори Буйлова и Скрапклуб</t>
  </si>
  <si>
    <t>Стимпанк. Крылья мал.</t>
  </si>
  <si>
    <t>07АЕв000 Авторские штампы Елены Виноградовой</t>
  </si>
  <si>
    <t>07АКс000 Авторские штампы Киры Смоленцевой</t>
  </si>
  <si>
    <t>07АМб000 Авторские штампы atpalicis maGic bunny</t>
  </si>
  <si>
    <t>07АМв000 Штампы  Марины Васильевой</t>
  </si>
  <si>
    <t>ФП штамп "Робот Алик"</t>
  </si>
  <si>
    <t>ФП штамп "Робот Лектрик"</t>
  </si>
  <si>
    <t>ФП штамп "Робот Синус"</t>
  </si>
  <si>
    <t>ФП штамп "Робот Механика"</t>
  </si>
  <si>
    <t>07АМн000 Авторские штампы от Monkey</t>
  </si>
  <si>
    <t>07АОс000 Ольга Сычева и Скрапклуб</t>
  </si>
  <si>
    <t>07АСк000  Екатерина Стрелкова и Скрапклуб</t>
  </si>
  <si>
    <t>07АТп000 Татьяна Пушная и Скрапклуб</t>
  </si>
  <si>
    <t>Кулинарная книга, набор ТП</t>
  </si>
  <si>
    <t>07АЮе000  Юлианна и Скрапклуб</t>
  </si>
  <si>
    <t>07Ви000 ВИНТАЖ, РЕТРО, РОМАНТИКА</t>
  </si>
  <si>
    <t>07Ви069</t>
  </si>
  <si>
    <t>клетка</t>
  </si>
  <si>
    <t>сердце (анатомия)</t>
  </si>
  <si>
    <t>07Ви634</t>
  </si>
  <si>
    <t>витражное узкое окно</t>
  </si>
  <si>
    <t>07Ви635</t>
  </si>
  <si>
    <t>витражное окно 1</t>
  </si>
  <si>
    <t>07Ви636</t>
  </si>
  <si>
    <t>витражное окно 2</t>
  </si>
  <si>
    <t>07Ви637</t>
  </si>
  <si>
    <t>готическое окно 1</t>
  </si>
  <si>
    <t>07Ви638</t>
  </si>
  <si>
    <t>готическое окно 2</t>
  </si>
  <si>
    <t>07Ви639</t>
  </si>
  <si>
    <t>окно в соборе</t>
  </si>
  <si>
    <t>07Ви640</t>
  </si>
  <si>
    <t>подземелье</t>
  </si>
  <si>
    <t>07Ви641</t>
  </si>
  <si>
    <t>тайный ход</t>
  </si>
  <si>
    <t>07Ви642</t>
  </si>
  <si>
    <t>геральдический лев</t>
  </si>
  <si>
    <t>07Ви643</t>
  </si>
  <si>
    <t>геральдический козел</t>
  </si>
  <si>
    <t>07Ви644</t>
  </si>
  <si>
    <t>геральдический гусь</t>
  </si>
  <si>
    <t>07Ви645</t>
  </si>
  <si>
    <t>геральдическая змея</t>
  </si>
  <si>
    <t>07Ви646</t>
  </si>
  <si>
    <t>07Ви647</t>
  </si>
  <si>
    <t>трехножник</t>
  </si>
  <si>
    <t>07Ви648</t>
  </si>
  <si>
    <t>гербовая рамка 1</t>
  </si>
  <si>
    <t>07Ви649</t>
  </si>
  <si>
    <t>гербовая рамка 2</t>
  </si>
  <si>
    <t>07Ви650</t>
  </si>
  <si>
    <t>гербовая рамка 3</t>
  </si>
  <si>
    <t>07Ви651</t>
  </si>
  <si>
    <t>гербовая рамка 4</t>
  </si>
  <si>
    <t>07Ви652</t>
  </si>
  <si>
    <t>гаргулья</t>
  </si>
  <si>
    <t>07Ви653</t>
  </si>
  <si>
    <t>маскарон</t>
  </si>
  <si>
    <t>07Ви654</t>
  </si>
  <si>
    <t>гротеск 1</t>
  </si>
  <si>
    <t>07Ви655</t>
  </si>
  <si>
    <t>гротеск 2</t>
  </si>
  <si>
    <t>07Ви656</t>
  </si>
  <si>
    <t>07Ви657</t>
  </si>
  <si>
    <t>роза на чертеже</t>
  </si>
  <si>
    <t>07Ви658</t>
  </si>
  <si>
    <t>военная геральдика 1</t>
  </si>
  <si>
    <t>07Ви659</t>
  </si>
  <si>
    <t>охотничья геральдика</t>
  </si>
  <si>
    <t>07Ви660</t>
  </si>
  <si>
    <t>военная геральдика 2</t>
  </si>
  <si>
    <t>07Ви661</t>
  </si>
  <si>
    <t>художественная геральдика</t>
  </si>
  <si>
    <t>07Ви662</t>
  </si>
  <si>
    <t>гербовые ключи</t>
  </si>
  <si>
    <t>07Ви663</t>
  </si>
  <si>
    <t>королевские шпаги</t>
  </si>
  <si>
    <t>07Ви664</t>
  </si>
  <si>
    <t>геральдические мечи</t>
  </si>
  <si>
    <t>07Ви665</t>
  </si>
  <si>
    <t>рыцарские шлемы</t>
  </si>
  <si>
    <t>07Ви667</t>
  </si>
  <si>
    <t>свиток</t>
  </si>
  <si>
    <t>07Ви668</t>
  </si>
  <si>
    <t>придворная дама</t>
  </si>
  <si>
    <t>07Ви669</t>
  </si>
  <si>
    <t>кубок</t>
  </si>
  <si>
    <t>07Ви670</t>
  </si>
  <si>
    <t>ворота парка</t>
  </si>
  <si>
    <t>07Ви671</t>
  </si>
  <si>
    <t>грёзы о готике</t>
  </si>
  <si>
    <t>07Ви672</t>
  </si>
  <si>
    <t>замок 1</t>
  </si>
  <si>
    <t>07Ви673</t>
  </si>
  <si>
    <t>замок 2</t>
  </si>
  <si>
    <t>07Ви674</t>
  </si>
  <si>
    <t>чертим витраж</t>
  </si>
  <si>
    <t>07Ви675</t>
  </si>
  <si>
    <t>люстра</t>
  </si>
  <si>
    <t>07Ви676</t>
  </si>
  <si>
    <t>последнее ложе</t>
  </si>
  <si>
    <t>07Ви677</t>
  </si>
  <si>
    <t>кафедральный собор 1</t>
  </si>
  <si>
    <t>07Ви678</t>
  </si>
  <si>
    <t>кафедральный собор 2</t>
  </si>
  <si>
    <t>07Ви679</t>
  </si>
  <si>
    <t>гаргулья 2</t>
  </si>
  <si>
    <t>07Ви680</t>
  </si>
  <si>
    <t>гаргулья 3</t>
  </si>
  <si>
    <t>07Ви681</t>
  </si>
  <si>
    <t>химера</t>
  </si>
  <si>
    <t>07Ви682</t>
  </si>
  <si>
    <t>химера 1</t>
  </si>
  <si>
    <t>07Ви683</t>
  </si>
  <si>
    <t>гаргулья 4</t>
  </si>
  <si>
    <t>07Ви684</t>
  </si>
  <si>
    <t>гаргулья 5</t>
  </si>
  <si>
    <t>07Ви685</t>
  </si>
  <si>
    <t>химера 2</t>
  </si>
  <si>
    <t>07Ви686</t>
  </si>
  <si>
    <t>химера 3</t>
  </si>
  <si>
    <t>07Ви687</t>
  </si>
  <si>
    <t>химера 4</t>
  </si>
  <si>
    <t>07Ви688</t>
  </si>
  <si>
    <t>химера 5</t>
  </si>
  <si>
    <t>07Ви689</t>
  </si>
  <si>
    <t>химера 6</t>
  </si>
  <si>
    <t>07Ви690</t>
  </si>
  <si>
    <t>химера 7</t>
  </si>
  <si>
    <t>07Ви691</t>
  </si>
  <si>
    <t>химера 8</t>
  </si>
  <si>
    <t>07Ви692</t>
  </si>
  <si>
    <t>ядовитая наклейка 1</t>
  </si>
  <si>
    <t>07Ви693</t>
  </si>
  <si>
    <t>ядовитая наклейка 2</t>
  </si>
  <si>
    <t>07Ви694</t>
  </si>
  <si>
    <t>ядовитая наклейка 3</t>
  </si>
  <si>
    <t>07Ви695</t>
  </si>
  <si>
    <t>старинный альбом</t>
  </si>
  <si>
    <t>07Ви696</t>
  </si>
  <si>
    <t>портрет леди в белом</t>
  </si>
  <si>
    <t>07Ви697</t>
  </si>
  <si>
    <t>портрет леди в черном</t>
  </si>
  <si>
    <t>07Ви698</t>
  </si>
  <si>
    <t>07Ви699</t>
  </si>
  <si>
    <t>лекала</t>
  </si>
  <si>
    <t>07Ви700</t>
  </si>
  <si>
    <t>функция</t>
  </si>
  <si>
    <t>07Ви701</t>
  </si>
  <si>
    <t>квадратура круга</t>
  </si>
  <si>
    <t>07Ви702</t>
  </si>
  <si>
    <t>скелет уставший</t>
  </si>
  <si>
    <t>07Ви703</t>
  </si>
  <si>
    <t>скелет лежащий</t>
  </si>
  <si>
    <t>07Ви704</t>
  </si>
  <si>
    <t>бука</t>
  </si>
  <si>
    <t>07Ви705</t>
  </si>
  <si>
    <t>бяка</t>
  </si>
  <si>
    <t>07Ви706</t>
  </si>
  <si>
    <t>премудрый пескарь</t>
  </si>
  <si>
    <t>07Ви707</t>
  </si>
  <si>
    <t>скелет русалки</t>
  </si>
  <si>
    <t>07Ви708</t>
  </si>
  <si>
    <t>уроборос</t>
  </si>
  <si>
    <t>07ДиС000 Дарина и Скрапклуб</t>
  </si>
  <si>
    <t>07Жр000 ЖУРНАЛИНГ</t>
  </si>
  <si>
    <t xml:space="preserve">разлиновка  </t>
  </si>
  <si>
    <t>07Жр053</t>
  </si>
  <si>
    <t>документы приняты</t>
  </si>
  <si>
    <t>07Жр054</t>
  </si>
  <si>
    <t>оригинал</t>
  </si>
  <si>
    <t>07Жр055</t>
  </si>
  <si>
    <t>верно</t>
  </si>
  <si>
    <t>07Жр056</t>
  </si>
  <si>
    <t>контрольный экземпляр</t>
  </si>
  <si>
    <t>07Жр057</t>
  </si>
  <si>
    <t>копия верна</t>
  </si>
  <si>
    <t>07Жр058</t>
  </si>
  <si>
    <t>вход</t>
  </si>
  <si>
    <t>07Жр059</t>
  </si>
  <si>
    <t>прошито</t>
  </si>
  <si>
    <t>07Жр060</t>
  </si>
  <si>
    <t>гербарий</t>
  </si>
  <si>
    <t>07Зр000 ЗАВИТКИ</t>
  </si>
  <si>
    <t>07Кд000 ДЕТСТВО</t>
  </si>
  <si>
    <t>07Кп000 КАРТИНКИ, РАЗНОЕ</t>
  </si>
  <si>
    <t>07Кп0001</t>
  </si>
  <si>
    <t>07Кп0002</t>
  </si>
  <si>
    <t>07Кп0003</t>
  </si>
  <si>
    <t>07Кп0004</t>
  </si>
  <si>
    <t>07Кп0006</t>
  </si>
  <si>
    <t>07Кп0008</t>
  </si>
  <si>
    <t>07Кп0015</t>
  </si>
  <si>
    <t>07Кп0018</t>
  </si>
  <si>
    <t>07Кп0022</t>
  </si>
  <si>
    <t>07Кп0031</t>
  </si>
  <si>
    <t>07Кп0032</t>
  </si>
  <si>
    <t>07Кп0033</t>
  </si>
  <si>
    <t>07Кп0034</t>
  </si>
  <si>
    <t>07Кп0035</t>
  </si>
  <si>
    <t>07Кп0036</t>
  </si>
  <si>
    <t>07Кп0037</t>
  </si>
  <si>
    <t>07Кп0039</t>
  </si>
  <si>
    <t>07Кп0041</t>
  </si>
  <si>
    <t>07Кп0042</t>
  </si>
  <si>
    <t>07Кп0043</t>
  </si>
  <si>
    <t>07Кп0044</t>
  </si>
  <si>
    <t>07Кп0045</t>
  </si>
  <si>
    <t>07Кп0046</t>
  </si>
  <si>
    <t>07Кп0047</t>
  </si>
  <si>
    <t>07Кп0048</t>
  </si>
  <si>
    <t>07Кп0049</t>
  </si>
  <si>
    <t>07Кп0050</t>
  </si>
  <si>
    <t>07Кп0051</t>
  </si>
  <si>
    <t>07Кп0052</t>
  </si>
  <si>
    <t>07Кп0053</t>
  </si>
  <si>
    <t>07Кп0054</t>
  </si>
  <si>
    <t>07Кп0055</t>
  </si>
  <si>
    <t>07Кп0056</t>
  </si>
  <si>
    <t>07Кп0057</t>
  </si>
  <si>
    <t>07Кп0058</t>
  </si>
  <si>
    <t>07Кп0059</t>
  </si>
  <si>
    <t>07Кп0060</t>
  </si>
  <si>
    <t>07Кп0061</t>
  </si>
  <si>
    <t>07Кп0062</t>
  </si>
  <si>
    <t>07Кп0063</t>
  </si>
  <si>
    <t>07Кп0064</t>
  </si>
  <si>
    <t>07Кп0065</t>
  </si>
  <si>
    <t>07Кп0066</t>
  </si>
  <si>
    <t>07Кп0070</t>
  </si>
  <si>
    <t>07Кп0071</t>
  </si>
  <si>
    <t>07Кп0072</t>
  </si>
  <si>
    <t>07Кп0073</t>
  </si>
  <si>
    <t>07Кп0074</t>
  </si>
  <si>
    <t>07Кп0075</t>
  </si>
  <si>
    <t>07Кп0076</t>
  </si>
  <si>
    <t>07Кп0077</t>
  </si>
  <si>
    <t>07Кп0078</t>
  </si>
  <si>
    <t>07Кп0079</t>
  </si>
  <si>
    <t>07Кп0080</t>
  </si>
  <si>
    <t>07Кп0081</t>
  </si>
  <si>
    <t>2020 вышит.</t>
  </si>
  <si>
    <t>07Кп0082</t>
  </si>
  <si>
    <t>07Кп0083</t>
  </si>
  <si>
    <t>07Кп0084</t>
  </si>
  <si>
    <t>07Кп0085</t>
  </si>
  <si>
    <t>07Кп0086</t>
  </si>
  <si>
    <t>07Кп0087</t>
  </si>
  <si>
    <t>07Кп0088</t>
  </si>
  <si>
    <t>07Кп0089</t>
  </si>
  <si>
    <t>07Кп0090</t>
  </si>
  <si>
    <t>07Кп0091</t>
  </si>
  <si>
    <t>07Кп0092</t>
  </si>
  <si>
    <t>07Кп0093</t>
  </si>
  <si>
    <t>07Кп0094</t>
  </si>
  <si>
    <t>07Кп0095</t>
  </si>
  <si>
    <t>07Кп0096</t>
  </si>
  <si>
    <t>07Кп0097</t>
  </si>
  <si>
    <t>07Кп0098</t>
  </si>
  <si>
    <t>07Кп0099</t>
  </si>
  <si>
    <t>07Кп0100</t>
  </si>
  <si>
    <t>07Кп0101</t>
  </si>
  <si>
    <t>07Кп0102</t>
  </si>
  <si>
    <t>07Кп0103</t>
  </si>
  <si>
    <t>07Кп0104</t>
  </si>
  <si>
    <t>07Кп0105</t>
  </si>
  <si>
    <t>07Кп0106</t>
  </si>
  <si>
    <t>07Кп0107</t>
  </si>
  <si>
    <t>07Кп0108</t>
  </si>
  <si>
    <t>07Кп0109</t>
  </si>
  <si>
    <t>07Кп0110</t>
  </si>
  <si>
    <t>07Кп0111</t>
  </si>
  <si>
    <t>07Кп0112</t>
  </si>
  <si>
    <t>07Кп0113</t>
  </si>
  <si>
    <t>07Кп0114</t>
  </si>
  <si>
    <t>07Кп0115</t>
  </si>
  <si>
    <t>07Кп0116</t>
  </si>
  <si>
    <t>07Кп0117</t>
  </si>
  <si>
    <t>07Кп0118</t>
  </si>
  <si>
    <t>07Кп0119</t>
  </si>
  <si>
    <t>07Кп0120</t>
  </si>
  <si>
    <t>07Кп0121</t>
  </si>
  <si>
    <t>07Кп0122</t>
  </si>
  <si>
    <t>07Кп0123</t>
  </si>
  <si>
    <t>07Кп0124</t>
  </si>
  <si>
    <t>07Кп0125</t>
  </si>
  <si>
    <t>07Кп0126</t>
  </si>
  <si>
    <t>07Кп0127</t>
  </si>
  <si>
    <t>07Кп0128</t>
  </si>
  <si>
    <t>07Кп0129</t>
  </si>
  <si>
    <t>07Кп0130</t>
  </si>
  <si>
    <t>07Кп0131</t>
  </si>
  <si>
    <t>07Кп0132</t>
  </si>
  <si>
    <t>07Кп0133</t>
  </si>
  <si>
    <t>07Кп0134</t>
  </si>
  <si>
    <t>07Кп0135</t>
  </si>
  <si>
    <t>07Кп0136</t>
  </si>
  <si>
    <t>07Кп0137</t>
  </si>
  <si>
    <t>07Кп0138</t>
  </si>
  <si>
    <t>07Кп0139</t>
  </si>
  <si>
    <t>07Кп0140</t>
  </si>
  <si>
    <t>07Кп0141</t>
  </si>
  <si>
    <t>07Кп0142</t>
  </si>
  <si>
    <t>07Кп0143</t>
  </si>
  <si>
    <t>07Кп0144</t>
  </si>
  <si>
    <t>07Кп0145</t>
  </si>
  <si>
    <t>07Кп0146</t>
  </si>
  <si>
    <t>07Кп0147</t>
  </si>
  <si>
    <t>07Кп0148</t>
  </si>
  <si>
    <t>07Кп0149</t>
  </si>
  <si>
    <t>07Кп0150</t>
  </si>
  <si>
    <t>07Кп0151</t>
  </si>
  <si>
    <t>07Кп0152</t>
  </si>
  <si>
    <t>07Кп0153</t>
  </si>
  <si>
    <t>07Кп0154</t>
  </si>
  <si>
    <t>07Кп0155</t>
  </si>
  <si>
    <t>07Кп0156</t>
  </si>
  <si>
    <t>07Кп0158</t>
  </si>
  <si>
    <t>07Кп0159</t>
  </si>
  <si>
    <t>07Кп0160</t>
  </si>
  <si>
    <t>07Кп0161</t>
  </si>
  <si>
    <t>07Кп0162</t>
  </si>
  <si>
    <t>07Кп0163</t>
  </si>
  <si>
    <t>07Кп0164</t>
  </si>
  <si>
    <t>07Кп0165</t>
  </si>
  <si>
    <t>07Кп0166</t>
  </si>
  <si>
    <t>07Кп0167</t>
  </si>
  <si>
    <t>07Кп0168</t>
  </si>
  <si>
    <t>07Кп0169</t>
  </si>
  <si>
    <t>07Кп0170</t>
  </si>
  <si>
    <t>07Кп0171</t>
  </si>
  <si>
    <t>07Кп0172</t>
  </si>
  <si>
    <t>07Кп0173</t>
  </si>
  <si>
    <t>07Кп0174</t>
  </si>
  <si>
    <t>07Кп0175</t>
  </si>
  <si>
    <t>07Кп0176</t>
  </si>
  <si>
    <t>07Кп0177</t>
  </si>
  <si>
    <t>07Кп0178</t>
  </si>
  <si>
    <t>07Кп0179</t>
  </si>
  <si>
    <t>07Кп0181</t>
  </si>
  <si>
    <t>07Кп0182</t>
  </si>
  <si>
    <t>07Кп0183</t>
  </si>
  <si>
    <t>07Кп0184</t>
  </si>
  <si>
    <t>07Кп0185</t>
  </si>
  <si>
    <t>07Кп0186</t>
  </si>
  <si>
    <t>07Кп0187</t>
  </si>
  <si>
    <t>07Кп0188</t>
  </si>
  <si>
    <t>07Кп0189</t>
  </si>
  <si>
    <t>07Кп0190</t>
  </si>
  <si>
    <t>07Кп0191</t>
  </si>
  <si>
    <t>07Кп0192</t>
  </si>
  <si>
    <t>07Кп0193</t>
  </si>
  <si>
    <t>07Кп0194</t>
  </si>
  <si>
    <t>07Кп0195</t>
  </si>
  <si>
    <t>07Кп0196</t>
  </si>
  <si>
    <t>07Кп0197</t>
  </si>
  <si>
    <t>07Кп0198</t>
  </si>
  <si>
    <t>07Кп0199</t>
  </si>
  <si>
    <t>07Кп0200</t>
  </si>
  <si>
    <t>07Кп0201</t>
  </si>
  <si>
    <t>07Кп0202</t>
  </si>
  <si>
    <t>07Кп0203</t>
  </si>
  <si>
    <t>07Кп0204</t>
  </si>
  <si>
    <t>07Кп0205</t>
  </si>
  <si>
    <t>07Кп0206</t>
  </si>
  <si>
    <t>07Кп0207</t>
  </si>
  <si>
    <t>07Кп0208</t>
  </si>
  <si>
    <t>07Кп0209</t>
  </si>
  <si>
    <t>07Кп0210</t>
  </si>
  <si>
    <t>07Кп0211</t>
  </si>
  <si>
    <t>07Кп0212</t>
  </si>
  <si>
    <t>07Кп0213</t>
  </si>
  <si>
    <t>07Кп0214</t>
  </si>
  <si>
    <t>07Кп0215</t>
  </si>
  <si>
    <t>07Кп0216</t>
  </si>
  <si>
    <t>07Кп0217</t>
  </si>
  <si>
    <t>07Кп0218</t>
  </si>
  <si>
    <t>07Кп0219</t>
  </si>
  <si>
    <t>07Кп0220</t>
  </si>
  <si>
    <t>07Кп0221</t>
  </si>
  <si>
    <t>07Кп0222</t>
  </si>
  <si>
    <t>07Кп0223</t>
  </si>
  <si>
    <t>07Кп0224</t>
  </si>
  <si>
    <t>07Кп0225</t>
  </si>
  <si>
    <t>07Кп0226</t>
  </si>
  <si>
    <t>07Кп0227</t>
  </si>
  <si>
    <t>07Кп0228</t>
  </si>
  <si>
    <t>07Кп0229</t>
  </si>
  <si>
    <t>07Кп0231</t>
  </si>
  <si>
    <t>07Кп0233</t>
  </si>
  <si>
    <t>07Кп0236</t>
  </si>
  <si>
    <t>07Кп0237</t>
  </si>
  <si>
    <t>07Кп0239</t>
  </si>
  <si>
    <t>07Кп0240</t>
  </si>
  <si>
    <t>07Кп0241</t>
  </si>
  <si>
    <t>07Кп0242</t>
  </si>
  <si>
    <t>07Кп0243</t>
  </si>
  <si>
    <t>07Кп0244</t>
  </si>
  <si>
    <t>07Кп0246</t>
  </si>
  <si>
    <t>07Кп0247</t>
  </si>
  <si>
    <t>07Кп0248</t>
  </si>
  <si>
    <t>07Кп0249</t>
  </si>
  <si>
    <t>07Кп0250</t>
  </si>
  <si>
    <t>07Кп0251</t>
  </si>
  <si>
    <t>07Кп0252</t>
  </si>
  <si>
    <t>07Кп0253</t>
  </si>
  <si>
    <t>07Кп0254</t>
  </si>
  <si>
    <t>07Кп0255</t>
  </si>
  <si>
    <t>07Кп0256</t>
  </si>
  <si>
    <t>07Кп0257</t>
  </si>
  <si>
    <t>07Кп0258</t>
  </si>
  <si>
    <t>07Кп0259</t>
  </si>
  <si>
    <t>07Кп0260</t>
  </si>
  <si>
    <t>07Кп0261</t>
  </si>
  <si>
    <t>07Кп0262</t>
  </si>
  <si>
    <t>07Кп0263</t>
  </si>
  <si>
    <t>07Кп0264</t>
  </si>
  <si>
    <t>07Кп0265</t>
  </si>
  <si>
    <t>07Кп0266</t>
  </si>
  <si>
    <t>07Кп0267</t>
  </si>
  <si>
    <t>07Кп0268</t>
  </si>
  <si>
    <t>07Кп0269</t>
  </si>
  <si>
    <t>07Кп0270</t>
  </si>
  <si>
    <t>07Кп0271</t>
  </si>
  <si>
    <t>07Кп0272</t>
  </si>
  <si>
    <t>07Кп0273</t>
  </si>
  <si>
    <t>07Кп0274</t>
  </si>
  <si>
    <t>07Кп0275</t>
  </si>
  <si>
    <t>07Кп0276</t>
  </si>
  <si>
    <t>07Кп0277</t>
  </si>
  <si>
    <t>07Кп0278</t>
  </si>
  <si>
    <t>07Кп0279</t>
  </si>
  <si>
    <t>07Кп0280</t>
  </si>
  <si>
    <t>07Кп0281</t>
  </si>
  <si>
    <t>07Кп0282</t>
  </si>
  <si>
    <t>07Кп0283</t>
  </si>
  <si>
    <t>07Кп0284</t>
  </si>
  <si>
    <t>07Кп0285</t>
  </si>
  <si>
    <t>07Кп0286</t>
  </si>
  <si>
    <t>07Кп0287</t>
  </si>
  <si>
    <t>07Кп0288</t>
  </si>
  <si>
    <t>07Кп0289</t>
  </si>
  <si>
    <t>07Кп0290</t>
  </si>
  <si>
    <t>07Кп0291</t>
  </si>
  <si>
    <t>07Кп0292</t>
  </si>
  <si>
    <t>07Кп0293</t>
  </si>
  <si>
    <t>07Кп0294</t>
  </si>
  <si>
    <t>07Кп0295</t>
  </si>
  <si>
    <t>07Кп0296</t>
  </si>
  <si>
    <t>07Кп0297</t>
  </si>
  <si>
    <t>07Кп0298</t>
  </si>
  <si>
    <t>07Кп0299</t>
  </si>
  <si>
    <t>07Кп0300</t>
  </si>
  <si>
    <t>07Кп0301</t>
  </si>
  <si>
    <t>07Кп0302</t>
  </si>
  <si>
    <t>07Кп0303</t>
  </si>
  <si>
    <t>07Кп0304</t>
  </si>
  <si>
    <t>07Кп0305</t>
  </si>
  <si>
    <t>07Кп0306</t>
  </si>
  <si>
    <t>07Кп0307</t>
  </si>
  <si>
    <t>07Кп0308</t>
  </si>
  <si>
    <t>07Кп0309</t>
  </si>
  <si>
    <t>07Кп0310</t>
  </si>
  <si>
    <t>07Кп0311</t>
  </si>
  <si>
    <t>07Кп0312</t>
  </si>
  <si>
    <t>07Кп0313</t>
  </si>
  <si>
    <t>07Кп0314</t>
  </si>
  <si>
    <t>07Кп0318</t>
  </si>
  <si>
    <t>07Кп0319</t>
  </si>
  <si>
    <t>07Кп0320</t>
  </si>
  <si>
    <t>07Кп0321</t>
  </si>
  <si>
    <t>07Кп0322</t>
  </si>
  <si>
    <t>07Кп0323</t>
  </si>
  <si>
    <t>07Кп0324</t>
  </si>
  <si>
    <t>07Кп0325</t>
  </si>
  <si>
    <t>07Кп0326</t>
  </si>
  <si>
    <t>07Кп0327</t>
  </si>
  <si>
    <t>07Кп0328</t>
  </si>
  <si>
    <t>07Кп0329</t>
  </si>
  <si>
    <t>07Кп0330</t>
  </si>
  <si>
    <t>07Кп0331</t>
  </si>
  <si>
    <t>07Кп0332</t>
  </si>
  <si>
    <t>07Кп0333</t>
  </si>
  <si>
    <t>07Кп0334</t>
  </si>
  <si>
    <t>07Кп0335</t>
  </si>
  <si>
    <t>07Кп0336</t>
  </si>
  <si>
    <t>07Кп0337</t>
  </si>
  <si>
    <t>07Кп0338</t>
  </si>
  <si>
    <t>07Кп0339</t>
  </si>
  <si>
    <t>07Кп0340</t>
  </si>
  <si>
    <t>07Кп0341</t>
  </si>
  <si>
    <t>07Кп0342</t>
  </si>
  <si>
    <t>07Кп0343</t>
  </si>
  <si>
    <t>07Кп0344</t>
  </si>
  <si>
    <t>07Кп0345</t>
  </si>
  <si>
    <t>07Кп0346</t>
  </si>
  <si>
    <t>07Кп0347</t>
  </si>
  <si>
    <t>07Кп0348</t>
  </si>
  <si>
    <t>07Кп0349</t>
  </si>
  <si>
    <t>07Кп0350</t>
  </si>
  <si>
    <t>07Кп0351</t>
  </si>
  <si>
    <t>07Кп0352</t>
  </si>
  <si>
    <t>07Кп0353</t>
  </si>
  <si>
    <t>07Кп0354</t>
  </si>
  <si>
    <t>07Кп0355</t>
  </si>
  <si>
    <t>07Кп0356</t>
  </si>
  <si>
    <t>07Кп0357</t>
  </si>
  <si>
    <t>07Кп0358</t>
  </si>
  <si>
    <t>07Кп0359</t>
  </si>
  <si>
    <t>07Кп0360</t>
  </si>
  <si>
    <t>07Кп0361</t>
  </si>
  <si>
    <t>07Кп0362</t>
  </si>
  <si>
    <t>07Кп0363</t>
  </si>
  <si>
    <t>07Кп0364</t>
  </si>
  <si>
    <t>07Кп0365</t>
  </si>
  <si>
    <t>07Кп0366</t>
  </si>
  <si>
    <t>07Кп0367</t>
  </si>
  <si>
    <t>07Кп0368</t>
  </si>
  <si>
    <t>07Кп0369</t>
  </si>
  <si>
    <t>07Кп0370</t>
  </si>
  <si>
    <t>07Кп0371</t>
  </si>
  <si>
    <t>07Кп0372</t>
  </si>
  <si>
    <t>07Кп0373</t>
  </si>
  <si>
    <t>07Кп0374</t>
  </si>
  <si>
    <t>07Кп0375</t>
  </si>
  <si>
    <t>07Кп0376</t>
  </si>
  <si>
    <t>07Кп0377</t>
  </si>
  <si>
    <t>07Кп0378</t>
  </si>
  <si>
    <t>07Кп0379</t>
  </si>
  <si>
    <t>07Кп0380</t>
  </si>
  <si>
    <t>07Кп0381</t>
  </si>
  <si>
    <t>07Кп0382</t>
  </si>
  <si>
    <t>07Кп0383</t>
  </si>
  <si>
    <t>07Кп0384</t>
  </si>
  <si>
    <t>07Кп0385</t>
  </si>
  <si>
    <t>07Кп0386</t>
  </si>
  <si>
    <t>07Кп0387</t>
  </si>
  <si>
    <t>07Кп0389</t>
  </si>
  <si>
    <t>07Кп0390</t>
  </si>
  <si>
    <t>07Кп0391</t>
  </si>
  <si>
    <t>07Кп0392</t>
  </si>
  <si>
    <t>07Кп0393</t>
  </si>
  <si>
    <t>07Кп0395</t>
  </si>
  <si>
    <t>07Кп0397</t>
  </si>
  <si>
    <t>07Кп0398</t>
  </si>
  <si>
    <t>07Кп0399</t>
  </si>
  <si>
    <t>07Кп0400</t>
  </si>
  <si>
    <t>07Кп0401</t>
  </si>
  <si>
    <t>07Кп0402</t>
  </si>
  <si>
    <t>07Кп0403</t>
  </si>
  <si>
    <t>07Кп0404</t>
  </si>
  <si>
    <t>07Кп0405</t>
  </si>
  <si>
    <t>07Кп0406</t>
  </si>
  <si>
    <t>07Кп0407</t>
  </si>
  <si>
    <t>07Кп0408</t>
  </si>
  <si>
    <t>07Кп0409</t>
  </si>
  <si>
    <t>07Кп0410</t>
  </si>
  <si>
    <t>07Кп0411</t>
  </si>
  <si>
    <t>07Кп0412</t>
  </si>
  <si>
    <t>07Кп0413</t>
  </si>
  <si>
    <t>07Кп0414</t>
  </si>
  <si>
    <t>07Кп0415</t>
  </si>
  <si>
    <t>07Кп0416</t>
  </si>
  <si>
    <t>07Кп0417</t>
  </si>
  <si>
    <t>07Кп0418</t>
  </si>
  <si>
    <t>07Кп0419</t>
  </si>
  <si>
    <t>07Кп0420</t>
  </si>
  <si>
    <t>07Кп0421</t>
  </si>
  <si>
    <t>07Кп0422</t>
  </si>
  <si>
    <t>07Кп0423</t>
  </si>
  <si>
    <t>07Кп0424</t>
  </si>
  <si>
    <t>07Кп0425</t>
  </si>
  <si>
    <t>07Кп0426</t>
  </si>
  <si>
    <t>07Кп0427</t>
  </si>
  <si>
    <t>07Кп0428</t>
  </si>
  <si>
    <t>07Кп0429</t>
  </si>
  <si>
    <t>07Кп0430</t>
  </si>
  <si>
    <t>07Кп0431</t>
  </si>
  <si>
    <t>07Кп0432</t>
  </si>
  <si>
    <t>07Кп0433</t>
  </si>
  <si>
    <t>07Кп0434</t>
  </si>
  <si>
    <t>07Кп0435</t>
  </si>
  <si>
    <t>07Кп0436</t>
  </si>
  <si>
    <t>07Кп0437</t>
  </si>
  <si>
    <t>07Кп0438</t>
  </si>
  <si>
    <t>07Кп0439</t>
  </si>
  <si>
    <t>07Кп0440</t>
  </si>
  <si>
    <t>07Кп0441</t>
  </si>
  <si>
    <t>07Кп0442</t>
  </si>
  <si>
    <t>07Кп0443</t>
  </si>
  <si>
    <t>07Кп0445</t>
  </si>
  <si>
    <t>07Кп0446</t>
  </si>
  <si>
    <t>07Кп0447</t>
  </si>
  <si>
    <t>07Кп0448</t>
  </si>
  <si>
    <t>07Кп0449</t>
  </si>
  <si>
    <t>07Кп0450</t>
  </si>
  <si>
    <t>07Кп0451</t>
  </si>
  <si>
    <t>07Кп0452</t>
  </si>
  <si>
    <t>07Кп0453</t>
  </si>
  <si>
    <t>07Кп0454</t>
  </si>
  <si>
    <t>07Кп0455</t>
  </si>
  <si>
    <t>07Кп0456</t>
  </si>
  <si>
    <t>07Кп0457</t>
  </si>
  <si>
    <t>07Кп0458</t>
  </si>
  <si>
    <t>07Кп0459</t>
  </si>
  <si>
    <t>07Кп0460</t>
  </si>
  <si>
    <t>07Кп0461</t>
  </si>
  <si>
    <t>07Кп0462</t>
  </si>
  <si>
    <t>07Кп0463</t>
  </si>
  <si>
    <t>07Кп0464</t>
  </si>
  <si>
    <t>07Кп0465</t>
  </si>
  <si>
    <t>07Кп0466</t>
  </si>
  <si>
    <t>07Кп0467</t>
  </si>
  <si>
    <t>07Кп0468</t>
  </si>
  <si>
    <t>07Кп0469</t>
  </si>
  <si>
    <t>07Кп0470</t>
  </si>
  <si>
    <t>07Кп0471</t>
  </si>
  <si>
    <t>07Кп0472</t>
  </si>
  <si>
    <t>07Кп0473</t>
  </si>
  <si>
    <t>07Кп0474</t>
  </si>
  <si>
    <t>07Кп0475</t>
  </si>
  <si>
    <t>07Кп0476</t>
  </si>
  <si>
    <t>07Кп0477</t>
  </si>
  <si>
    <t>07Кп0478</t>
  </si>
  <si>
    <t>07Кп0479</t>
  </si>
  <si>
    <t>07Кп0480</t>
  </si>
  <si>
    <t>07Кп0481</t>
  </si>
  <si>
    <t>07Кп0482</t>
  </si>
  <si>
    <t>07Кп0483</t>
  </si>
  <si>
    <t>07Кп0484</t>
  </si>
  <si>
    <t>07Кп0485</t>
  </si>
  <si>
    <t>07Кп0486</t>
  </si>
  <si>
    <t>07Кп0487</t>
  </si>
  <si>
    <t>07Кп0488</t>
  </si>
  <si>
    <t>07Кп0489</t>
  </si>
  <si>
    <t>07Кп0490</t>
  </si>
  <si>
    <t>07Кп0491</t>
  </si>
  <si>
    <t>07Кп0492</t>
  </si>
  <si>
    <t>07Кп0493</t>
  </si>
  <si>
    <t>07Кп0494</t>
  </si>
  <si>
    <t>07Кп0495</t>
  </si>
  <si>
    <t>07Кп0496</t>
  </si>
  <si>
    <t>07Кп0497</t>
  </si>
  <si>
    <t>07Кп0498</t>
  </si>
  <si>
    <t>07Кп0499</t>
  </si>
  <si>
    <t>07Кп0500</t>
  </si>
  <si>
    <t>07Кп0501</t>
  </si>
  <si>
    <t>07Кп0502</t>
  </si>
  <si>
    <t>07Кп0503</t>
  </si>
  <si>
    <t>07Кп0504</t>
  </si>
  <si>
    <t>07Кп0505</t>
  </si>
  <si>
    <t>07Кп0506</t>
  </si>
  <si>
    <t>07Кп0507</t>
  </si>
  <si>
    <t>07Кп0508</t>
  </si>
  <si>
    <t>07Кп0509</t>
  </si>
  <si>
    <t>07Кп0510</t>
  </si>
  <si>
    <t>07Кп0511</t>
  </si>
  <si>
    <t>07Кп0512</t>
  </si>
  <si>
    <t>07Кп0513</t>
  </si>
  <si>
    <t>07Кп0514</t>
  </si>
  <si>
    <t>07Кп0515</t>
  </si>
  <si>
    <t>07Кп0516</t>
  </si>
  <si>
    <t>07Кп0517</t>
  </si>
  <si>
    <t>07Кп0518</t>
  </si>
  <si>
    <t>07Кп0519</t>
  </si>
  <si>
    <t>07Кп0520</t>
  </si>
  <si>
    <t>07Кп0521</t>
  </si>
  <si>
    <t>07Кп0522</t>
  </si>
  <si>
    <t>07Кп0523</t>
  </si>
  <si>
    <t>07Кп0524</t>
  </si>
  <si>
    <t>07Кп0525</t>
  </si>
  <si>
    <t>07Кп0526</t>
  </si>
  <si>
    <t>07Кп0527</t>
  </si>
  <si>
    <t>07Кп0528</t>
  </si>
  <si>
    <t>07Кп0529</t>
  </si>
  <si>
    <t>07Кп0530</t>
  </si>
  <si>
    <t>07Кп0531</t>
  </si>
  <si>
    <t>07Кп0532</t>
  </si>
  <si>
    <t>07Кп0533</t>
  </si>
  <si>
    <t>07Кп0534</t>
  </si>
  <si>
    <t>07Кп0535</t>
  </si>
  <si>
    <t>07Кп0536</t>
  </si>
  <si>
    <t>07Кп0537</t>
  </si>
  <si>
    <t>07Кп0538</t>
  </si>
  <si>
    <t>07Кп0539</t>
  </si>
  <si>
    <t>07Кп0540</t>
  </si>
  <si>
    <t>07Кп0541</t>
  </si>
  <si>
    <t>07Кп0542</t>
  </si>
  <si>
    <t>07Кп0543</t>
  </si>
  <si>
    <t>07Кп0544</t>
  </si>
  <si>
    <t>07Кп0545</t>
  </si>
  <si>
    <t>07Кп0546</t>
  </si>
  <si>
    <t>07Кп0547</t>
  </si>
  <si>
    <t>07Кп0548</t>
  </si>
  <si>
    <t>07Кп0549</t>
  </si>
  <si>
    <t>07Кп0550</t>
  </si>
  <si>
    <t>07Кп0551</t>
  </si>
  <si>
    <t>07Кп0552</t>
  </si>
  <si>
    <t>07Кп0553</t>
  </si>
  <si>
    <t>07Кп0554</t>
  </si>
  <si>
    <t>07Кп0555</t>
  </si>
  <si>
    <t>07Кп0556</t>
  </si>
  <si>
    <t>07Кп0557</t>
  </si>
  <si>
    <t>07Кп0558</t>
  </si>
  <si>
    <t>07Кп0559</t>
  </si>
  <si>
    <t>07Кп0560</t>
  </si>
  <si>
    <t>07Кп0561</t>
  </si>
  <si>
    <t>07Кп0562</t>
  </si>
  <si>
    <t>07Кп0563</t>
  </si>
  <si>
    <t>07Кп0564</t>
  </si>
  <si>
    <t>07Кп0565</t>
  </si>
  <si>
    <t>07Кп0566</t>
  </si>
  <si>
    <t>07Кп0567</t>
  </si>
  <si>
    <t>07Кп0568</t>
  </si>
  <si>
    <t>07Кп0569</t>
  </si>
  <si>
    <t>07Кп0570</t>
  </si>
  <si>
    <t>07Кп0571</t>
  </si>
  <si>
    <t>07Кп0572</t>
  </si>
  <si>
    <t>07Кп0573</t>
  </si>
  <si>
    <t>07Кп0574</t>
  </si>
  <si>
    <t>07Кп0575</t>
  </si>
  <si>
    <t>07Кп0576</t>
  </si>
  <si>
    <t>07Кп0577</t>
  </si>
  <si>
    <t>07Кп0578</t>
  </si>
  <si>
    <t>07Кп0579</t>
  </si>
  <si>
    <t>07Кп0580</t>
  </si>
  <si>
    <t>07Кп0581</t>
  </si>
  <si>
    <t>07Кп0582</t>
  </si>
  <si>
    <t>07Кп0583</t>
  </si>
  <si>
    <t>07Кп0584</t>
  </si>
  <si>
    <t>07Кп0585</t>
  </si>
  <si>
    <t>07Кп0586</t>
  </si>
  <si>
    <t>07Кп0587</t>
  </si>
  <si>
    <t>07Кп0588</t>
  </si>
  <si>
    <t>07Кп0589</t>
  </si>
  <si>
    <t>07Кп0590</t>
  </si>
  <si>
    <t>07Кп0591</t>
  </si>
  <si>
    <t>07Кп0592</t>
  </si>
  <si>
    <t>07Кп0593</t>
  </si>
  <si>
    <t>07Кп0594</t>
  </si>
  <si>
    <t>07Кп0595</t>
  </si>
  <si>
    <t>07Кп0596</t>
  </si>
  <si>
    <t>07Кп0597</t>
  </si>
  <si>
    <t>07Кп0598</t>
  </si>
  <si>
    <t>07Кп0599</t>
  </si>
  <si>
    <t>07Кп0600</t>
  </si>
  <si>
    <t>07Кп0601</t>
  </si>
  <si>
    <t>07Кп0602</t>
  </si>
  <si>
    <t>07Кп0603</t>
  </si>
  <si>
    <t>07Кп0604</t>
  </si>
  <si>
    <t>07Кп0605</t>
  </si>
  <si>
    <t>07Кп0606</t>
  </si>
  <si>
    <t>07Кп0607</t>
  </si>
  <si>
    <t>07Кп0608</t>
  </si>
  <si>
    <t>07Кп0609</t>
  </si>
  <si>
    <t>07Кп0610</t>
  </si>
  <si>
    <t>07Кп0611</t>
  </si>
  <si>
    <t>07Кп0612</t>
  </si>
  <si>
    <t>07Кп0613</t>
  </si>
  <si>
    <t>07Кп0614</t>
  </si>
  <si>
    <t>07Кп0615</t>
  </si>
  <si>
    <t>07Кп0616</t>
  </si>
  <si>
    <t>07Кп0617</t>
  </si>
  <si>
    <t>07Кп0618</t>
  </si>
  <si>
    <t>07Кп0619</t>
  </si>
  <si>
    <t>07Кп0620</t>
  </si>
  <si>
    <t>07Кп0621</t>
  </si>
  <si>
    <t>07Кп0622</t>
  </si>
  <si>
    <t>07Кп0623</t>
  </si>
  <si>
    <t>07Кп0624</t>
  </si>
  <si>
    <t>07Кп0625</t>
  </si>
  <si>
    <t>07Кп0626</t>
  </si>
  <si>
    <t>07Кп0627</t>
  </si>
  <si>
    <t>07Кп0628</t>
  </si>
  <si>
    <t>07Кп0629</t>
  </si>
  <si>
    <t>07Кп0630</t>
  </si>
  <si>
    <t>07Кп0631</t>
  </si>
  <si>
    <t>07Кп0632</t>
  </si>
  <si>
    <t>07Кп0633</t>
  </si>
  <si>
    <t>07Кп0634</t>
  </si>
  <si>
    <t>07Кп0635</t>
  </si>
  <si>
    <t>07Кп0636</t>
  </si>
  <si>
    <t>07Кп0637</t>
  </si>
  <si>
    <t>07Кп0638</t>
  </si>
  <si>
    <t>07Кп0639</t>
  </si>
  <si>
    <t>07Кп0640</t>
  </si>
  <si>
    <t>07Кп0641</t>
  </si>
  <si>
    <t>07Кп0642</t>
  </si>
  <si>
    <t>07Кп0643</t>
  </si>
  <si>
    <t>07Кп0644</t>
  </si>
  <si>
    <t>07Кп0645</t>
  </si>
  <si>
    <t>07Кп0646</t>
  </si>
  <si>
    <t>07Кп0647</t>
  </si>
  <si>
    <t>07Кп0648</t>
  </si>
  <si>
    <t>07Кп0649</t>
  </si>
  <si>
    <t>07Кп0650</t>
  </si>
  <si>
    <t>07Кп0651</t>
  </si>
  <si>
    <t>07Кп0652</t>
  </si>
  <si>
    <t>07Кп0653</t>
  </si>
  <si>
    <t>07Кп0654</t>
  </si>
  <si>
    <t>07Кп0655</t>
  </si>
  <si>
    <t>07Кп0656</t>
  </si>
  <si>
    <t>07Кп0657</t>
  </si>
  <si>
    <t>07Кп0658</t>
  </si>
  <si>
    <t>07Кп0659</t>
  </si>
  <si>
    <t>07Кп0660</t>
  </si>
  <si>
    <t>07Кп0661</t>
  </si>
  <si>
    <t>07Кп0662</t>
  </si>
  <si>
    <t>07Кп0663</t>
  </si>
  <si>
    <t>07Кп0664</t>
  </si>
  <si>
    <t>07Кп0665</t>
  </si>
  <si>
    <t>07Кп0666</t>
  </si>
  <si>
    <t>07Кп0667</t>
  </si>
  <si>
    <t>07Кп0668</t>
  </si>
  <si>
    <t>07Кп0669</t>
  </si>
  <si>
    <t>07Кп0670</t>
  </si>
  <si>
    <t>07Кп0671</t>
  </si>
  <si>
    <t>07Кп0672</t>
  </si>
  <si>
    <t>07Кп0673</t>
  </si>
  <si>
    <t>07Кп0674</t>
  </si>
  <si>
    <t>07Кп0675</t>
  </si>
  <si>
    <t>07Кп0676</t>
  </si>
  <si>
    <t>07Кп0677</t>
  </si>
  <si>
    <t>07Кп0678</t>
  </si>
  <si>
    <t>07Кп0679</t>
  </si>
  <si>
    <t>07Кп0680</t>
  </si>
  <si>
    <t>07Кп0681</t>
  </si>
  <si>
    <t>07Кп0682</t>
  </si>
  <si>
    <t>07Кп0683</t>
  </si>
  <si>
    <t>07Кп0684</t>
  </si>
  <si>
    <t>07Кп0685</t>
  </si>
  <si>
    <t>07Кп0686</t>
  </si>
  <si>
    <t>07Кп0687</t>
  </si>
  <si>
    <t>07Кп0688</t>
  </si>
  <si>
    <t>07Кп0689</t>
  </si>
  <si>
    <t>07Кп0690</t>
  </si>
  <si>
    <t>07Кп0691</t>
  </si>
  <si>
    <t>07Кп0692</t>
  </si>
  <si>
    <t>07Кп0693</t>
  </si>
  <si>
    <t>07Кп0694</t>
  </si>
  <si>
    <t>07Кп0695</t>
  </si>
  <si>
    <t>07Кп0696</t>
  </si>
  <si>
    <t>07Кп0697</t>
  </si>
  <si>
    <t>07Кп0698</t>
  </si>
  <si>
    <t>07Кп0699</t>
  </si>
  <si>
    <t>07Кп0700</t>
  </si>
  <si>
    <t>07Кп0701</t>
  </si>
  <si>
    <t>07Кп0702</t>
  </si>
  <si>
    <t>07Кп0703</t>
  </si>
  <si>
    <t>07Кп0704</t>
  </si>
  <si>
    <t>07Кп0705</t>
  </si>
  <si>
    <t>07Кп0706</t>
  </si>
  <si>
    <t>07Кп0707</t>
  </si>
  <si>
    <t>07Кп0708</t>
  </si>
  <si>
    <t>07Кп0709</t>
  </si>
  <si>
    <t>07Кп0710</t>
  </si>
  <si>
    <t>07Кп0711</t>
  </si>
  <si>
    <t>07Кп0712</t>
  </si>
  <si>
    <t>07Кп0713</t>
  </si>
  <si>
    <t>07Кп0714</t>
  </si>
  <si>
    <t>07Кп0715</t>
  </si>
  <si>
    <t>07Кп0716</t>
  </si>
  <si>
    <t>07Кп0717</t>
  </si>
  <si>
    <t>07Кп0718</t>
  </si>
  <si>
    <t>07Кп0719</t>
  </si>
  <si>
    <t>07Кп0720</t>
  </si>
  <si>
    <t>07Кп0721</t>
  </si>
  <si>
    <t>07Кп0722</t>
  </si>
  <si>
    <t>07Кп0723</t>
  </si>
  <si>
    <t>07Кп0724</t>
  </si>
  <si>
    <t>07Кп0725</t>
  </si>
  <si>
    <t>07Кп0726</t>
  </si>
  <si>
    <t>07Кп0727</t>
  </si>
  <si>
    <t>07Кп0728</t>
  </si>
  <si>
    <t>07Кп0729</t>
  </si>
  <si>
    <t>07Кп0730</t>
  </si>
  <si>
    <t>07Кп0731</t>
  </si>
  <si>
    <t>07Кп0732</t>
  </si>
  <si>
    <t>07Кп0733</t>
  </si>
  <si>
    <t>07Кп0734</t>
  </si>
  <si>
    <t>07Кп0735</t>
  </si>
  <si>
    <t>07Кп0736</t>
  </si>
  <si>
    <t>07Кп0737</t>
  </si>
  <si>
    <t>07Кп0738</t>
  </si>
  <si>
    <t>07Кп0739</t>
  </si>
  <si>
    <t>07Кп0740</t>
  </si>
  <si>
    <t>07Кп0741</t>
  </si>
  <si>
    <t>07Кп0742</t>
  </si>
  <si>
    <t>07Кп0743</t>
  </si>
  <si>
    <t>07Кп0744</t>
  </si>
  <si>
    <t>07Кп0745</t>
  </si>
  <si>
    <t>07Кп0746</t>
  </si>
  <si>
    <t>07Кп0747</t>
  </si>
  <si>
    <t>07Кп0748</t>
  </si>
  <si>
    <t>07Кп0750</t>
  </si>
  <si>
    <t>07Кп0751</t>
  </si>
  <si>
    <t>07Кп0752</t>
  </si>
  <si>
    <t>07Кп0753</t>
  </si>
  <si>
    <t>07Кп0754</t>
  </si>
  <si>
    <t>07Кп0755</t>
  </si>
  <si>
    <t>07Кп0756</t>
  </si>
  <si>
    <t>07Кп0757</t>
  </si>
  <si>
    <t>07Кп0758</t>
  </si>
  <si>
    <t>07Кп0759</t>
  </si>
  <si>
    <t>07Кп0760</t>
  </si>
  <si>
    <t>07Кп0761</t>
  </si>
  <si>
    <t>07Кп0762</t>
  </si>
  <si>
    <t>07Кп0763</t>
  </si>
  <si>
    <t>07Кп0764</t>
  </si>
  <si>
    <t>07Кп0765</t>
  </si>
  <si>
    <t>07Кп0766</t>
  </si>
  <si>
    <t>07Кп0767</t>
  </si>
  <si>
    <t>07Кп0768</t>
  </si>
  <si>
    <t>07Кп0769</t>
  </si>
  <si>
    <t>07Кп0770</t>
  </si>
  <si>
    <t>07Кп0771</t>
  </si>
  <si>
    <t>07Кп0772</t>
  </si>
  <si>
    <t>07Кп0773</t>
  </si>
  <si>
    <t>07Кп0774</t>
  </si>
  <si>
    <t>07Кп0775</t>
  </si>
  <si>
    <t>07Кп0776</t>
  </si>
  <si>
    <t>07Кп0777</t>
  </si>
  <si>
    <t>07Кп0778</t>
  </si>
  <si>
    <t>07Кп0779</t>
  </si>
  <si>
    <t>07Кп0780</t>
  </si>
  <si>
    <t>07Кп0781</t>
  </si>
  <si>
    <t>07Кп0782</t>
  </si>
  <si>
    <t>07Кп0783</t>
  </si>
  <si>
    <t>07Кп0784</t>
  </si>
  <si>
    <t>07Кп0785</t>
  </si>
  <si>
    <t>07Кп0786</t>
  </si>
  <si>
    <t>07Кп0787</t>
  </si>
  <si>
    <t>07Кп0788</t>
  </si>
  <si>
    <t>07Кп0789</t>
  </si>
  <si>
    <t>07Кп0790</t>
  </si>
  <si>
    <t>07Кп0791</t>
  </si>
  <si>
    <t>07Кп0792</t>
  </si>
  <si>
    <t>07Кп0793</t>
  </si>
  <si>
    <t>07Кп0794</t>
  </si>
  <si>
    <t>07Кп0796</t>
  </si>
  <si>
    <t>07Кп0797</t>
  </si>
  <si>
    <t>07Кп0798</t>
  </si>
  <si>
    <t>07Кп0799</t>
  </si>
  <si>
    <t>07Кп0800</t>
  </si>
  <si>
    <t>07Кп0801</t>
  </si>
  <si>
    <t>07Кп0802</t>
  </si>
  <si>
    <t>07Кп0803</t>
  </si>
  <si>
    <t>07Кп0804</t>
  </si>
  <si>
    <t>07Кп0805</t>
  </si>
  <si>
    <t>07Кп0806</t>
  </si>
  <si>
    <t>07Кп0807</t>
  </si>
  <si>
    <t>07Кп0808</t>
  </si>
  <si>
    <t>07Кп0809</t>
  </si>
  <si>
    <t>07Кп0810</t>
  </si>
  <si>
    <t>07Кп0811</t>
  </si>
  <si>
    <t>07Кп0812</t>
  </si>
  <si>
    <t>07Кп0813</t>
  </si>
  <si>
    <t>07Кп0814</t>
  </si>
  <si>
    <t>07Кп0815</t>
  </si>
  <si>
    <t>07Кп0816</t>
  </si>
  <si>
    <t>07Кп0817</t>
  </si>
  <si>
    <t>07Кп0818</t>
  </si>
  <si>
    <t>07Кп0819</t>
  </si>
  <si>
    <t>07Кп0820</t>
  </si>
  <si>
    <t>07Кп0821</t>
  </si>
  <si>
    <t>07Кп0822</t>
  </si>
  <si>
    <t>07Кп0823</t>
  </si>
  <si>
    <t>07Кп0824</t>
  </si>
  <si>
    <t>07Кп0825</t>
  </si>
  <si>
    <t>07Кп0826</t>
  </si>
  <si>
    <t>07Кп0827</t>
  </si>
  <si>
    <t>07Кп0828</t>
  </si>
  <si>
    <t>07Кп0829</t>
  </si>
  <si>
    <t>07Кп0830</t>
  </si>
  <si>
    <t>07Кп0831</t>
  </si>
  <si>
    <t>07Кп0832</t>
  </si>
  <si>
    <t>07Кп0833</t>
  </si>
  <si>
    <t>07Кп0834</t>
  </si>
  <si>
    <t>07Кп0835</t>
  </si>
  <si>
    <t>07Кп0836</t>
  </si>
  <si>
    <t>07Кп0837</t>
  </si>
  <si>
    <t>07Кп0838</t>
  </si>
  <si>
    <t>07Кп0839</t>
  </si>
  <si>
    <t>07Кп0840</t>
  </si>
  <si>
    <t>07Кп0841</t>
  </si>
  <si>
    <t>07Кп0842</t>
  </si>
  <si>
    <t>07Кп0843</t>
  </si>
  <si>
    <t>07Кп0844</t>
  </si>
  <si>
    <t>07Кп0845</t>
  </si>
  <si>
    <t>07Кп0846</t>
  </si>
  <si>
    <t>07Кп0847</t>
  </si>
  <si>
    <t>07Кп0848</t>
  </si>
  <si>
    <t>07Кп0849</t>
  </si>
  <si>
    <t>07Кп0850</t>
  </si>
  <si>
    <t>07Кп0851</t>
  </si>
  <si>
    <t>07Кп0852</t>
  </si>
  <si>
    <t>07Кп0853</t>
  </si>
  <si>
    <t>07Кп0854</t>
  </si>
  <si>
    <t>07Кп0855</t>
  </si>
  <si>
    <t>07Кп0856</t>
  </si>
  <si>
    <t>07Кп0857</t>
  </si>
  <si>
    <t>07Кп0858</t>
  </si>
  <si>
    <t>07Кп0859</t>
  </si>
  <si>
    <t>07Кп0860</t>
  </si>
  <si>
    <t>07Кп0861</t>
  </si>
  <si>
    <t>07Кп0862</t>
  </si>
  <si>
    <t>07Кп0863</t>
  </si>
  <si>
    <t>07Кп0864</t>
  </si>
  <si>
    <t>07Кп0865</t>
  </si>
  <si>
    <t>07Кп0866</t>
  </si>
  <si>
    <t>07Кп0867</t>
  </si>
  <si>
    <t>07Кп0868</t>
  </si>
  <si>
    <t>07Кп0869</t>
  </si>
  <si>
    <t>07Кп0870</t>
  </si>
  <si>
    <t>07Кп0871</t>
  </si>
  <si>
    <t>07Кп0872</t>
  </si>
  <si>
    <t>07Кп0873</t>
  </si>
  <si>
    <t>07Кп0874</t>
  </si>
  <si>
    <t>07Кп0875</t>
  </si>
  <si>
    <t>07Кп0876</t>
  </si>
  <si>
    <t>07Кп0877</t>
  </si>
  <si>
    <t>07Кп0878</t>
  </si>
  <si>
    <t>07Кп0879</t>
  </si>
  <si>
    <t>07Кп0880</t>
  </si>
  <si>
    <t>07Кп0881</t>
  </si>
  <si>
    <t>07Кп0882</t>
  </si>
  <si>
    <t>07Кп0883</t>
  </si>
  <si>
    <t>07Кп0884</t>
  </si>
  <si>
    <t>07Кп0885</t>
  </si>
  <si>
    <t>07Кп0886</t>
  </si>
  <si>
    <t>07Кп0887</t>
  </si>
  <si>
    <t>07Кп0888</t>
  </si>
  <si>
    <t>07Кп0889</t>
  </si>
  <si>
    <t>07Кп0890</t>
  </si>
  <si>
    <t>07Кп0891</t>
  </si>
  <si>
    <t>07Кп0892</t>
  </si>
  <si>
    <t>07Кп0893</t>
  </si>
  <si>
    <t>07Кп0894</t>
  </si>
  <si>
    <t>07Кп0895</t>
  </si>
  <si>
    <t>07Кп0896</t>
  </si>
  <si>
    <t>07Кп0897</t>
  </si>
  <si>
    <t>07Кп0898</t>
  </si>
  <si>
    <t>07Кп0899</t>
  </si>
  <si>
    <t>07Кп0900</t>
  </si>
  <si>
    <t>07Кп0901</t>
  </si>
  <si>
    <t>07Кп0902</t>
  </si>
  <si>
    <t>07Кп0903</t>
  </si>
  <si>
    <t>07Кп0904</t>
  </si>
  <si>
    <t>07Кп0905</t>
  </si>
  <si>
    <t>07Кп0906</t>
  </si>
  <si>
    <t>07Кп0907</t>
  </si>
  <si>
    <t>07Кп0908</t>
  </si>
  <si>
    <t>07Кп0909</t>
  </si>
  <si>
    <t>07Кп0910</t>
  </si>
  <si>
    <t>07Кп0911</t>
  </si>
  <si>
    <t>07Кп0912</t>
  </si>
  <si>
    <t>07Кп0913</t>
  </si>
  <si>
    <t>07Кп0914</t>
  </si>
  <si>
    <t>07Кп0915</t>
  </si>
  <si>
    <t>07Кп0916</t>
  </si>
  <si>
    <t>07Кп0917</t>
  </si>
  <si>
    <t>07Кп0918</t>
  </si>
  <si>
    <t>07Кп0919</t>
  </si>
  <si>
    <t>07Кп0920</t>
  </si>
  <si>
    <t>07Кп0921</t>
  </si>
  <si>
    <t>07Кп0922</t>
  </si>
  <si>
    <t>07Кп0923</t>
  </si>
  <si>
    <t>07Кп0924</t>
  </si>
  <si>
    <t>07Кп0925</t>
  </si>
  <si>
    <t>07Кп0926</t>
  </si>
  <si>
    <t>07Кп0927</t>
  </si>
  <si>
    <t>07Кп0928</t>
  </si>
  <si>
    <t>07Кп0929</t>
  </si>
  <si>
    <t>07Кп0930</t>
  </si>
  <si>
    <t>07Кп0931</t>
  </si>
  <si>
    <t>07Кп0932</t>
  </si>
  <si>
    <t>07Кп0933</t>
  </si>
  <si>
    <t>07Кп0934</t>
  </si>
  <si>
    <t>07Кп0935</t>
  </si>
  <si>
    <t>07Кп0936</t>
  </si>
  <si>
    <t>07Кп0937</t>
  </si>
  <si>
    <t>07Кп0938</t>
  </si>
  <si>
    <t>07Кп0939</t>
  </si>
  <si>
    <t>07Кп0940</t>
  </si>
  <si>
    <t>07Кп0941</t>
  </si>
  <si>
    <t>07Кп0942</t>
  </si>
  <si>
    <t>07Кп0943</t>
  </si>
  <si>
    <t>07Кп0944</t>
  </si>
  <si>
    <t>07Кп0945</t>
  </si>
  <si>
    <t>07Кп0946</t>
  </si>
  <si>
    <t>07Кп0947</t>
  </si>
  <si>
    <t>07Кп0948</t>
  </si>
  <si>
    <t>07Кп0949</t>
  </si>
  <si>
    <t>07Кп0950</t>
  </si>
  <si>
    <t>07Кп0951</t>
  </si>
  <si>
    <t>07Кп0952</t>
  </si>
  <si>
    <t>07Кп0953</t>
  </si>
  <si>
    <t>07Кп0954</t>
  </si>
  <si>
    <t>07Кп0955</t>
  </si>
  <si>
    <t>07Кп0956</t>
  </si>
  <si>
    <t>07Кп0957</t>
  </si>
  <si>
    <t>07Кп0958</t>
  </si>
  <si>
    <t>07Кп0959</t>
  </si>
  <si>
    <t>07Кп0960</t>
  </si>
  <si>
    <t>07Кп0961</t>
  </si>
  <si>
    <t>07Кп0962</t>
  </si>
  <si>
    <t>07Кп0963</t>
  </si>
  <si>
    <t>07Кп0964</t>
  </si>
  <si>
    <t>07Кп0965</t>
  </si>
  <si>
    <t>07Кп0966</t>
  </si>
  <si>
    <t>07Кп0967</t>
  </si>
  <si>
    <t>07Кп0968</t>
  </si>
  <si>
    <t>07Кп0969</t>
  </si>
  <si>
    <t>07Кп0970</t>
  </si>
  <si>
    <t>07Кп0971</t>
  </si>
  <si>
    <t>07Кп0972</t>
  </si>
  <si>
    <t>07Кп0973</t>
  </si>
  <si>
    <t>07Кп0974</t>
  </si>
  <si>
    <t>айда на небо</t>
  </si>
  <si>
    <t>07Кп0975</t>
  </si>
  <si>
    <t>07Кп0976</t>
  </si>
  <si>
    <t>на луне</t>
  </si>
  <si>
    <t>07Кп0977</t>
  </si>
  <si>
    <t>я подарю тебе звезду</t>
  </si>
  <si>
    <t>07Кп0978</t>
  </si>
  <si>
    <t>там, в вышине</t>
  </si>
  <si>
    <t>07Кп0979</t>
  </si>
  <si>
    <t>крыша дома</t>
  </si>
  <si>
    <t>07Кп0980</t>
  </si>
  <si>
    <t>шляпа фокусника</t>
  </si>
  <si>
    <t>07Кп0981</t>
  </si>
  <si>
    <t>07Кп0982</t>
  </si>
  <si>
    <t>зайчатки</t>
  </si>
  <si>
    <t>07Кп0983</t>
  </si>
  <si>
    <t>яйчатки</t>
  </si>
  <si>
    <t>07Кп0984</t>
  </si>
  <si>
    <t>заячье семейство</t>
  </si>
  <si>
    <t>07Кп0985</t>
  </si>
  <si>
    <t>полувенок 1</t>
  </si>
  <si>
    <t>07Кп0986</t>
  </si>
  <si>
    <t>полувенок 2</t>
  </si>
  <si>
    <t>07Кп0987</t>
  </si>
  <si>
    <t>ивовый венок</t>
  </si>
  <si>
    <t>07Кп0988</t>
  </si>
  <si>
    <t>яйца маленькие</t>
  </si>
  <si>
    <t>07Кп0989</t>
  </si>
  <si>
    <t>яйца крупные</t>
  </si>
  <si>
    <t>07Кп0990</t>
  </si>
  <si>
    <t>пятнышки яиц кукушкообразных птиц 1</t>
  </si>
  <si>
    <t>07Кп0991</t>
  </si>
  <si>
    <t>пятнышки яиц кукушкообразных птиц 2</t>
  </si>
  <si>
    <t>07Кп0992</t>
  </si>
  <si>
    <t>носорог</t>
  </si>
  <si>
    <t>07Кп0993</t>
  </si>
  <si>
    <t>носорожка</t>
  </si>
  <si>
    <t>07Кп0994</t>
  </si>
  <si>
    <t>бегомотиха</t>
  </si>
  <si>
    <t>07Кп0995</t>
  </si>
  <si>
    <t>бегомотик</t>
  </si>
  <si>
    <t>07Кп0996</t>
  </si>
  <si>
    <t>ящерка</t>
  </si>
  <si>
    <t>07Кп0997</t>
  </si>
  <si>
    <t>07Кп0998</t>
  </si>
  <si>
    <t>жираф</t>
  </si>
  <si>
    <t>07Кп0999</t>
  </si>
  <si>
    <t>жирафиха</t>
  </si>
  <si>
    <t>07Кп1000</t>
  </si>
  <si>
    <t>львенок</t>
  </si>
  <si>
    <t>07Кп1001</t>
  </si>
  <si>
    <t>мартышка</t>
  </si>
  <si>
    <t>07Кп1002</t>
  </si>
  <si>
    <t>попугай</t>
  </si>
  <si>
    <t>07Кп1003</t>
  </si>
  <si>
    <t>07Кп1004</t>
  </si>
  <si>
    <t>цветочный шар</t>
  </si>
  <si>
    <t>07Кп1005</t>
  </si>
  <si>
    <t>бабка 1</t>
  </si>
  <si>
    <t>07Кп1006</t>
  </si>
  <si>
    <t>бабка 2</t>
  </si>
  <si>
    <t>07Кп1007</t>
  </si>
  <si>
    <t>окно с эркером</t>
  </si>
  <si>
    <t>07Кп1008</t>
  </si>
  <si>
    <t xml:space="preserve">окно  </t>
  </si>
  <si>
    <t>07Кп1009</t>
  </si>
  <si>
    <t>слуховое окно</t>
  </si>
  <si>
    <t>07Кп1010</t>
  </si>
  <si>
    <t>чердачное окно</t>
  </si>
  <si>
    <t>07Кп1011</t>
  </si>
  <si>
    <t>окно в зале</t>
  </si>
  <si>
    <t>07Кп1012</t>
  </si>
  <si>
    <t>окно с маркизой</t>
  </si>
  <si>
    <t>07Кп1013</t>
  </si>
  <si>
    <t>окно со ставнями</t>
  </si>
  <si>
    <t>07Кп1014</t>
  </si>
  <si>
    <t>07Кп1015</t>
  </si>
  <si>
    <t>кошки в доме</t>
  </si>
  <si>
    <t>07Кп1016</t>
  </si>
  <si>
    <t>оконные сюжеты</t>
  </si>
  <si>
    <t>07Кп1017</t>
  </si>
  <si>
    <t>домашний концерт</t>
  </si>
  <si>
    <t>07Кп1018</t>
  </si>
  <si>
    <t>гнездо на ветке</t>
  </si>
  <si>
    <t>07Кп1019</t>
  </si>
  <si>
    <t>ветка  с листьями</t>
  </si>
  <si>
    <t>07Кп1020</t>
  </si>
  <si>
    <t>старая ветка</t>
  </si>
  <si>
    <t>07Кп1021</t>
  </si>
  <si>
    <t>качели на ветке</t>
  </si>
  <si>
    <t>07Кп1022</t>
  </si>
  <si>
    <t>07Кп1023</t>
  </si>
  <si>
    <t>садовый домик</t>
  </si>
  <si>
    <t>07Кп1024</t>
  </si>
  <si>
    <t>садоводство</t>
  </si>
  <si>
    <t>07Кп1025</t>
  </si>
  <si>
    <t>палисадник</t>
  </si>
  <si>
    <t>07Кп1026</t>
  </si>
  <si>
    <t>плетень</t>
  </si>
  <si>
    <t>07Кп1027</t>
  </si>
  <si>
    <t>луг</t>
  </si>
  <si>
    <t>07Кп1028</t>
  </si>
  <si>
    <t>лужайка</t>
  </si>
  <si>
    <t>07Кп1029</t>
  </si>
  <si>
    <t>аллея</t>
  </si>
  <si>
    <t>07Кп1030</t>
  </si>
  <si>
    <t>роща</t>
  </si>
  <si>
    <t>07Кп1031</t>
  </si>
  <si>
    <t>девочка с тортом</t>
  </si>
  <si>
    <t>07Кп1032</t>
  </si>
  <si>
    <t>мальчик в кресле</t>
  </si>
  <si>
    <t>07Кп1033</t>
  </si>
  <si>
    <t>морские штучки</t>
  </si>
  <si>
    <t>07Кп1034</t>
  </si>
  <si>
    <t>сатин с мороженым</t>
  </si>
  <si>
    <t>07Кп1035</t>
  </si>
  <si>
    <t>лилу с арбузом</t>
  </si>
  <si>
    <t>07Кп1036</t>
  </si>
  <si>
    <t>наташа в круге</t>
  </si>
  <si>
    <t>07Кп1037</t>
  </si>
  <si>
    <t>пенни морячка</t>
  </si>
  <si>
    <t>07Кп1038</t>
  </si>
  <si>
    <t>наташа с ракушкой</t>
  </si>
  <si>
    <t>07Кп1039</t>
  </si>
  <si>
    <t>питер с корабликом</t>
  </si>
  <si>
    <t>07Кп1040</t>
  </si>
  <si>
    <t>санни русалка</t>
  </si>
  <si>
    <t>07Кп1041</t>
  </si>
  <si>
    <t>глиняные кувшинчики</t>
  </si>
  <si>
    <t>07Кп1042</t>
  </si>
  <si>
    <t>бутыли</t>
  </si>
  <si>
    <t>07Кп1043</t>
  </si>
  <si>
    <t>вазы с водой</t>
  </si>
  <si>
    <t>07Кп1044</t>
  </si>
  <si>
    <t>вазы из толстого стекла</t>
  </si>
  <si>
    <t>07Кп1045</t>
  </si>
  <si>
    <t>мак 1</t>
  </si>
  <si>
    <t>07Кп1046</t>
  </si>
  <si>
    <t>мак 2</t>
  </si>
  <si>
    <t>07Кп1047</t>
  </si>
  <si>
    <t>мак 3</t>
  </si>
  <si>
    <t>07Кп1048</t>
  </si>
  <si>
    <t>мак 4</t>
  </si>
  <si>
    <t>07Кп1049</t>
  </si>
  <si>
    <t>Таинственная незнакомка</t>
  </si>
  <si>
    <t>07Кп1050</t>
  </si>
  <si>
    <t>ветер в поле</t>
  </si>
  <si>
    <t>07Кп1051</t>
  </si>
  <si>
    <t>пляжные домишки</t>
  </si>
  <si>
    <t>07Кп1052</t>
  </si>
  <si>
    <t>спасательная вышка</t>
  </si>
  <si>
    <t>07Кп1053</t>
  </si>
  <si>
    <t>домик с вывеской</t>
  </si>
  <si>
    <t>07Кп1054</t>
  </si>
  <si>
    <t>домик с флажком</t>
  </si>
  <si>
    <t>07Кп1055</t>
  </si>
  <si>
    <t>домик с гирляндой</t>
  </si>
  <si>
    <t>07Кп1056</t>
  </si>
  <si>
    <t>домик со звездой</t>
  </si>
  <si>
    <t>07Кп1057</t>
  </si>
  <si>
    <t>домик с якорем</t>
  </si>
  <si>
    <t>07Кп1058</t>
  </si>
  <si>
    <t>улитка в поисках дома</t>
  </si>
  <si>
    <t>07Кп1059</t>
  </si>
  <si>
    <t>улиточка</t>
  </si>
  <si>
    <t>07Кп1060</t>
  </si>
  <si>
    <t>улитка папа</t>
  </si>
  <si>
    <t>07Кп1061</t>
  </si>
  <si>
    <t>улитенок</t>
  </si>
  <si>
    <t>07Кп1062</t>
  </si>
  <si>
    <t>улитка мама</t>
  </si>
  <si>
    <t>07Кп1063</t>
  </si>
  <si>
    <t>Мухоморы с земляникой</t>
  </si>
  <si>
    <t>07Кп1064</t>
  </si>
  <si>
    <t>опята на полянке</t>
  </si>
  <si>
    <t>07Кп1065</t>
  </si>
  <si>
    <t>поганочки</t>
  </si>
  <si>
    <t>07Кп1066</t>
  </si>
  <si>
    <t>грибная улитка</t>
  </si>
  <si>
    <t>07Кп1067</t>
  </si>
  <si>
    <t>улитка</t>
  </si>
  <si>
    <t>07Кп1068</t>
  </si>
  <si>
    <t>мухоморы в огороде</t>
  </si>
  <si>
    <t>07Кп1069</t>
  </si>
  <si>
    <t>горшок с осокой</t>
  </si>
  <si>
    <t>07Кп1070</t>
  </si>
  <si>
    <t>на просушке</t>
  </si>
  <si>
    <t>07Кп1071</t>
  </si>
  <si>
    <t>лягушки</t>
  </si>
  <si>
    <t>07Кп1072</t>
  </si>
  <si>
    <t>Сказки леса</t>
  </si>
  <si>
    <t>07Кп1073</t>
  </si>
  <si>
    <t>Босиком по Руси</t>
  </si>
  <si>
    <t>07Кп1074</t>
  </si>
  <si>
    <t>бабочка задумчивая</t>
  </si>
  <si>
    <t>07Кп1075</t>
  </si>
  <si>
    <t>восхищенная бабочка</t>
  </si>
  <si>
    <t>07Кп1076</t>
  </si>
  <si>
    <t xml:space="preserve">радостная бабочка </t>
  </si>
  <si>
    <t>07Кп1077</t>
  </si>
  <si>
    <t>благодарная бабочка</t>
  </si>
  <si>
    <t>07Кп1078</t>
  </si>
  <si>
    <t xml:space="preserve">бабочка  </t>
  </si>
  <si>
    <t>07Кп1079</t>
  </si>
  <si>
    <t>бабочк мечтательница</t>
  </si>
  <si>
    <t>07Кп1080</t>
  </si>
  <si>
    <t>бегемотиха с подарком</t>
  </si>
  <si>
    <t>07Кп1081</t>
  </si>
  <si>
    <t>бегемотик с шариками</t>
  </si>
  <si>
    <t>07Кп1082</t>
  </si>
  <si>
    <t>бегемот именинник</t>
  </si>
  <si>
    <t>07Кп1083</t>
  </si>
  <si>
    <t>сладкая парочка</t>
  </si>
  <si>
    <t>07Кп1084</t>
  </si>
  <si>
    <t>зайчики в гостях</t>
  </si>
  <si>
    <t>07Кп1085</t>
  </si>
  <si>
    <t>танцуем для родителей</t>
  </si>
  <si>
    <t>07Кп1086</t>
  </si>
  <si>
    <t>мишка с тортом</t>
  </si>
  <si>
    <t>07Кп1087</t>
  </si>
  <si>
    <t>папа мишки</t>
  </si>
  <si>
    <t>07Кп1088</t>
  </si>
  <si>
    <t>слоник устал</t>
  </si>
  <si>
    <t>07Кп1089</t>
  </si>
  <si>
    <t xml:space="preserve">слон </t>
  </si>
  <si>
    <t>07Кп1090</t>
  </si>
  <si>
    <t>слоненок</t>
  </si>
  <si>
    <t>07Кп1091</t>
  </si>
  <si>
    <t>слониха</t>
  </si>
  <si>
    <t>07Кп1092</t>
  </si>
  <si>
    <t>новенький</t>
  </si>
  <si>
    <t>07Кп1093</t>
  </si>
  <si>
    <t>а кто это на пенёчке?</t>
  </si>
  <si>
    <t>07Кп1094</t>
  </si>
  <si>
    <t>может, чайку?</t>
  </si>
  <si>
    <t>07Кп1095</t>
  </si>
  <si>
    <t>какая прелесть!</t>
  </si>
  <si>
    <t>07Кп1096</t>
  </si>
  <si>
    <t>а вот и я</t>
  </si>
  <si>
    <t>07Кп1097</t>
  </si>
  <si>
    <t>не ешь меня</t>
  </si>
  <si>
    <t>07Кп1098</t>
  </si>
  <si>
    <t>грибочки под пенёчком</t>
  </si>
  <si>
    <t>07Кп1099</t>
  </si>
  <si>
    <t>дождалась</t>
  </si>
  <si>
    <t>07Кп1100</t>
  </si>
  <si>
    <t>что же выбрать?</t>
  </si>
  <si>
    <t>07Кп1101</t>
  </si>
  <si>
    <t>гусь, просто гусь</t>
  </si>
  <si>
    <t>07Кп1102</t>
  </si>
  <si>
    <t>счастливая русалка</t>
  </si>
  <si>
    <t>07Кп1103</t>
  </si>
  <si>
    <t>умная русалка</t>
  </si>
  <si>
    <t>07Кп1104</t>
  </si>
  <si>
    <t>сидящая русалка</t>
  </si>
  <si>
    <t>07Кп1105</t>
  </si>
  <si>
    <t>плывущая русалка</t>
  </si>
  <si>
    <t>07Кп1106</t>
  </si>
  <si>
    <t>скромная русалка</t>
  </si>
  <si>
    <t>07Кп1107</t>
  </si>
  <si>
    <t>белуха</t>
  </si>
  <si>
    <t>07Кп1108</t>
  </si>
  <si>
    <t>кашалот</t>
  </si>
  <si>
    <t>07Кп1109</t>
  </si>
  <si>
    <t>касатка</t>
  </si>
  <si>
    <t>07Кп1110</t>
  </si>
  <si>
    <t>синий кит</t>
  </si>
  <si>
    <t>07Кп1111</t>
  </si>
  <si>
    <t>южный кит</t>
  </si>
  <si>
    <t>07Кп1112</t>
  </si>
  <si>
    <t>горбатый кит</t>
  </si>
  <si>
    <t>07Кп1113</t>
  </si>
  <si>
    <t>юный моряк</t>
  </si>
  <si>
    <t>07Кп1114</t>
  </si>
  <si>
    <t>морская мелочь</t>
  </si>
  <si>
    <t>07Кп1115</t>
  </si>
  <si>
    <t>кексик с костями</t>
  </si>
  <si>
    <t>07Кп1116</t>
  </si>
  <si>
    <t>кексик с пауками</t>
  </si>
  <si>
    <t>07Кп1117</t>
  </si>
  <si>
    <t>кексик с ведьмой</t>
  </si>
  <si>
    <t>07Кп1118</t>
  </si>
  <si>
    <t>кексик с тыквой</t>
  </si>
  <si>
    <t>07Кп1119</t>
  </si>
  <si>
    <t>привидение со свечкой</t>
  </si>
  <si>
    <t>07Кп1120</t>
  </si>
  <si>
    <t>привидение с книжкой</t>
  </si>
  <si>
    <t>07Кп1121</t>
  </si>
  <si>
    <t>привидение с тыквой</t>
  </si>
  <si>
    <t>07Кп1122</t>
  </si>
  <si>
    <t>привидение</t>
  </si>
  <si>
    <t>07Кп1123</t>
  </si>
  <si>
    <t>07Кп1124</t>
  </si>
  <si>
    <t>ведьмочка</t>
  </si>
  <si>
    <t>07Кп1125</t>
  </si>
  <si>
    <t>кукла вуду</t>
  </si>
  <si>
    <t>07Кп1126</t>
  </si>
  <si>
    <t>летучий мышь</t>
  </si>
  <si>
    <t>07Кп1127</t>
  </si>
  <si>
    <t>тыквы на хеллоуин</t>
  </si>
  <si>
    <t>07Кп1128</t>
  </si>
  <si>
    <t>плитка 1</t>
  </si>
  <si>
    <t>07Кп1128а</t>
  </si>
  <si>
    <t>плитка дюймы 1</t>
  </si>
  <si>
    <t>07Кп1129</t>
  </si>
  <si>
    <t>плитка 2</t>
  </si>
  <si>
    <t>07Кп1129а</t>
  </si>
  <si>
    <t>плитка дюймы 2</t>
  </si>
  <si>
    <t>07Кп1130</t>
  </si>
  <si>
    <t>плитка 3</t>
  </si>
  <si>
    <t>07Кп1130а</t>
  </si>
  <si>
    <t>плитка дюймы 3</t>
  </si>
  <si>
    <t>07Кп1131</t>
  </si>
  <si>
    <t>плитка пустая 1</t>
  </si>
  <si>
    <t>07Кп1132</t>
  </si>
  <si>
    <t>плитка пустая 2</t>
  </si>
  <si>
    <t>07Кп1133</t>
  </si>
  <si>
    <t>приморский набор</t>
  </si>
  <si>
    <t>07Кп1134</t>
  </si>
  <si>
    <t>крестьянский набор</t>
  </si>
  <si>
    <t>07Кп1135</t>
  </si>
  <si>
    <t>цветочный набор</t>
  </si>
  <si>
    <t>07Кп1136</t>
  </si>
  <si>
    <t>национальный фон</t>
  </si>
  <si>
    <t>07Кп1137</t>
  </si>
  <si>
    <t>народные сказы 1</t>
  </si>
  <si>
    <t>07Кп1138</t>
  </si>
  <si>
    <t>народные сказы 2</t>
  </si>
  <si>
    <t>07Кп1139</t>
  </si>
  <si>
    <t>лове</t>
  </si>
  <si>
    <t>07Кп1140</t>
  </si>
  <si>
    <t>ФП штамп "Зайчики"</t>
  </si>
  <si>
    <t>07Кп1140а</t>
  </si>
  <si>
    <t>ФП штамп "Зайчики" (контурные)</t>
  </si>
  <si>
    <t>07Кп1141</t>
  </si>
  <si>
    <t>ФП штамп "Курочки"</t>
  </si>
  <si>
    <t>07Кп1141а</t>
  </si>
  <si>
    <t>ФП штамп "Курочки" (контурные)</t>
  </si>
  <si>
    <t>07Кп1142</t>
  </si>
  <si>
    <t>ФП штамп "Птички"</t>
  </si>
  <si>
    <t>07Кп1142а</t>
  </si>
  <si>
    <t>ФП штамп "Птички" (контурные)</t>
  </si>
  <si>
    <t>07Кп1143</t>
  </si>
  <si>
    <t>ФП штамп "Коник"</t>
  </si>
  <si>
    <t>07Кп1143а</t>
  </si>
  <si>
    <t>ФП штамп "Коник" (контурный)</t>
  </si>
  <si>
    <t>07Кп1144</t>
  </si>
  <si>
    <t>ФП штамп "Цветок заревый"</t>
  </si>
  <si>
    <t>07Кп1145</t>
  </si>
  <si>
    <t>ФП штамп "Олень"</t>
  </si>
  <si>
    <t>07Кп1145а</t>
  </si>
  <si>
    <t>ФП штамп "Олень" (контурный)</t>
  </si>
  <si>
    <t>07Кп1146</t>
  </si>
  <si>
    <t>ФП штамп "Ещё один олень"</t>
  </si>
  <si>
    <t>07Кп1146а</t>
  </si>
  <si>
    <t>ФП штамп "Ещё один олень" (контурный)</t>
  </si>
  <si>
    <t>07Кп1147</t>
  </si>
  <si>
    <t>07Кп1148</t>
  </si>
  <si>
    <t>лемэроцереус</t>
  </si>
  <si>
    <t>07Кп1149</t>
  </si>
  <si>
    <t>эхинопсис</t>
  </si>
  <si>
    <t>07Кп1150</t>
  </si>
  <si>
    <t>ферокактус</t>
  </si>
  <si>
    <t>07Кп1151</t>
  </si>
  <si>
    <t>цветок лобивии</t>
  </si>
  <si>
    <t>07Кп1152</t>
  </si>
  <si>
    <t>07Кп1153</t>
  </si>
  <si>
    <t>Мрачная Эллис</t>
  </si>
  <si>
    <t>07Кп1154</t>
  </si>
  <si>
    <t>Свой парень</t>
  </si>
  <si>
    <t>07Кп1155</t>
  </si>
  <si>
    <t>Он опаздывает</t>
  </si>
  <si>
    <t>07Кп1156</t>
  </si>
  <si>
    <t>О</t>
  </si>
  <si>
    <t>07Кп1157</t>
  </si>
  <si>
    <t>Папина принцесса</t>
  </si>
  <si>
    <t>07Кп1158</t>
  </si>
  <si>
    <t>Тужур - бонжур</t>
  </si>
  <si>
    <t>07Кп1159</t>
  </si>
  <si>
    <t>Сью</t>
  </si>
  <si>
    <t>07Кп1160</t>
  </si>
  <si>
    <t>на офисе</t>
  </si>
  <si>
    <t>07Кп1161</t>
  </si>
  <si>
    <t>07Кп1162</t>
  </si>
  <si>
    <t>связка елочных шаров</t>
  </si>
  <si>
    <t>07Кп1163</t>
  </si>
  <si>
    <t>половичок у камина</t>
  </si>
  <si>
    <t>07Кп1164</t>
  </si>
  <si>
    <t>коврик у ног 1</t>
  </si>
  <si>
    <t>07Кп1165</t>
  </si>
  <si>
    <t>коврик у ног 2</t>
  </si>
  <si>
    <t>07Кп1166</t>
  </si>
  <si>
    <t>07Кп1167</t>
  </si>
  <si>
    <t>и чашечка</t>
  </si>
  <si>
    <t>07Кп1168</t>
  </si>
  <si>
    <t>слуга</t>
  </si>
  <si>
    <t>07Кп1169</t>
  </si>
  <si>
    <t>Мари</t>
  </si>
  <si>
    <t>07Кп1170</t>
  </si>
  <si>
    <t>Мари с Щелкунчиком в руках</t>
  </si>
  <si>
    <t>07Кп1171</t>
  </si>
  <si>
    <t>Щелкунчик</t>
  </si>
  <si>
    <t>07Кп1172</t>
  </si>
  <si>
    <t>Мари в танце</t>
  </si>
  <si>
    <t>07Кп1173</t>
  </si>
  <si>
    <t>мышиный король</t>
  </si>
  <si>
    <t>07Кп1174</t>
  </si>
  <si>
    <t>деревянный конь</t>
  </si>
  <si>
    <t>07Кп1175</t>
  </si>
  <si>
    <t>елочные часы</t>
  </si>
  <si>
    <t>07Кп1176</t>
  </si>
  <si>
    <t>07Кп1177</t>
  </si>
  <si>
    <t>07Кп1178</t>
  </si>
  <si>
    <t>танцующий санта</t>
  </si>
  <si>
    <t>07Кп1179</t>
  </si>
  <si>
    <t>ангел</t>
  </si>
  <si>
    <t>07Кп1180</t>
  </si>
  <si>
    <t>07Кп1181</t>
  </si>
  <si>
    <t>бабушка</t>
  </si>
  <si>
    <t>07Кп1182</t>
  </si>
  <si>
    <t>елочка</t>
  </si>
  <si>
    <t>07Кп1183</t>
  </si>
  <si>
    <t>07Кп1184</t>
  </si>
  <si>
    <t xml:space="preserve">тигренок </t>
  </si>
  <si>
    <t>07Кп1185</t>
  </si>
  <si>
    <t>07Кп1186</t>
  </si>
  <si>
    <t>новгодние кексы 1</t>
  </si>
  <si>
    <t>07Кп1187</t>
  </si>
  <si>
    <t>новгодние кексы 2</t>
  </si>
  <si>
    <t>07Кп1188</t>
  </si>
  <si>
    <t>санты в сборе</t>
  </si>
  <si>
    <t>07Кп1189</t>
  </si>
  <si>
    <t>новогодняя мелочь</t>
  </si>
  <si>
    <t>07Кп1190</t>
  </si>
  <si>
    <t>каменный камин</t>
  </si>
  <si>
    <t>07Кп1191</t>
  </si>
  <si>
    <t>бабушка с вышивкой</t>
  </si>
  <si>
    <t>07Кп1192</t>
  </si>
  <si>
    <t>внучка с куклой</t>
  </si>
  <si>
    <t>07Кп1193</t>
  </si>
  <si>
    <t>брат с сестрой</t>
  </si>
  <si>
    <t>07Кп1194</t>
  </si>
  <si>
    <t>хлопок и омела</t>
  </si>
  <si>
    <t>07Кп1195</t>
  </si>
  <si>
    <t>хлопок и пуансеттия</t>
  </si>
  <si>
    <t>07Кп1196</t>
  </si>
  <si>
    <t>омела и хлопок</t>
  </si>
  <si>
    <t>07Кп1197</t>
  </si>
  <si>
    <t>апельсины на елке</t>
  </si>
  <si>
    <t>07Кп1198</t>
  </si>
  <si>
    <t>гном лепрекон</t>
  </si>
  <si>
    <t>07Кп1199</t>
  </si>
  <si>
    <t>гном вприсядку</t>
  </si>
  <si>
    <t>07Кп1200</t>
  </si>
  <si>
    <t>бубенцы</t>
  </si>
  <si>
    <t>07Кп1201</t>
  </si>
  <si>
    <t>сушеные апельсины</t>
  </si>
  <si>
    <t>07Кп1202</t>
  </si>
  <si>
    <t>Хипстеры. Сьюзи</t>
  </si>
  <si>
    <t>07Кп1203</t>
  </si>
  <si>
    <t>Хипстеры. Джек</t>
  </si>
  <si>
    <t>07Кп1204</t>
  </si>
  <si>
    <t>Хипстеры. Ричард</t>
  </si>
  <si>
    <t>07Кп1205</t>
  </si>
  <si>
    <t>Хипстеры. Мери</t>
  </si>
  <si>
    <t>07Кп1206</t>
  </si>
  <si>
    <t>Хипстеры. Феликс</t>
  </si>
  <si>
    <t>07Кп1207</t>
  </si>
  <si>
    <t>Хипстеры. Снейк</t>
  </si>
  <si>
    <t>07Кп1208</t>
  </si>
  <si>
    <t>лис на рыбалке</t>
  </si>
  <si>
    <t>07Кп1209</t>
  </si>
  <si>
    <t>лис на свидании</t>
  </si>
  <si>
    <t>07Кп1210</t>
  </si>
  <si>
    <t>лис на уколах</t>
  </si>
  <si>
    <t>07Кп1211</t>
  </si>
  <si>
    <t>зайчик с горном</t>
  </si>
  <si>
    <t>07Кп1212</t>
  </si>
  <si>
    <t>лис спит</t>
  </si>
  <si>
    <t>07Кп1213</t>
  </si>
  <si>
    <t>зимние птахи</t>
  </si>
  <si>
    <t>07Кп1214</t>
  </si>
  <si>
    <t>07Кп1215</t>
  </si>
  <si>
    <t>зайцы с подарками</t>
  </si>
  <si>
    <t>07Кп1216</t>
  </si>
  <si>
    <t>Суслик? Суслик!</t>
  </si>
  <si>
    <t>07Кп1217</t>
  </si>
  <si>
    <t>медведь на лыжах</t>
  </si>
  <si>
    <t>07Кп1218</t>
  </si>
  <si>
    <t>три снежинки</t>
  </si>
  <si>
    <t>07Кп1219</t>
  </si>
  <si>
    <t>Ошарашенный лягух</t>
  </si>
  <si>
    <t>07Кп1220</t>
  </si>
  <si>
    <t>уверенный лягух</t>
  </si>
  <si>
    <t>07Кп1221</t>
  </si>
  <si>
    <t>самовлюбленная лягушка</t>
  </si>
  <si>
    <t>07Кп1222</t>
  </si>
  <si>
    <t>удивленный лягух</t>
  </si>
  <si>
    <t>07Кп1223</t>
  </si>
  <si>
    <t>лягушка секси</t>
  </si>
  <si>
    <t>07Кп1224</t>
  </si>
  <si>
    <t>07Кп1225</t>
  </si>
  <si>
    <t>девочка лиса</t>
  </si>
  <si>
    <t>07Кп1226</t>
  </si>
  <si>
    <t>лис, скрывающий лицо</t>
  </si>
  <si>
    <t>07Кп1227</t>
  </si>
  <si>
    <t>хипстерский кот</t>
  </si>
  <si>
    <t>07Кп1228</t>
  </si>
  <si>
    <t>городской сфинкс</t>
  </si>
  <si>
    <t>07Кп1229</t>
  </si>
  <si>
    <t>корги на стиле</t>
  </si>
  <si>
    <t>07Кп1230</t>
  </si>
  <si>
    <t>сиба ину на офисе</t>
  </si>
  <si>
    <t>07Кп1231</t>
  </si>
  <si>
    <t>бультерьер морской волк</t>
  </si>
  <si>
    <t>07Кп1232</t>
  </si>
  <si>
    <t>бультерьер на кортах</t>
  </si>
  <si>
    <t>07Кп1233</t>
  </si>
  <si>
    <t>ягненок</t>
  </si>
  <si>
    <t>07Кп1234</t>
  </si>
  <si>
    <t>хмурый бульдог</t>
  </si>
  <si>
    <t>07Кп1235</t>
  </si>
  <si>
    <t>бассет-хаунд</t>
  </si>
  <si>
    <t>07Кп1236</t>
  </si>
  <si>
    <t>замечтавшаяся выдра</t>
  </si>
  <si>
    <t>07Кп1237</t>
  </si>
  <si>
    <t>заблудшая выдра</t>
  </si>
  <si>
    <t>07Кп1238</t>
  </si>
  <si>
    <t>потрепанная лягушка</t>
  </si>
  <si>
    <t>07Кп1239</t>
  </si>
  <si>
    <t>лягушка на приеме</t>
  </si>
  <si>
    <t>07Кп1240</t>
  </si>
  <si>
    <t>лягушка в костюме зайца</t>
  </si>
  <si>
    <t>07Кп1241</t>
  </si>
  <si>
    <t>лягушка в своих мыслях</t>
  </si>
  <si>
    <t>07Кп1242</t>
  </si>
  <si>
    <t>безмятежная лягушка</t>
  </si>
  <si>
    <t>07Кп1243</t>
  </si>
  <si>
    <t>лягушка бандит</t>
  </si>
  <si>
    <t>07Кп1244</t>
  </si>
  <si>
    <t>лягушка простой парень</t>
  </si>
  <si>
    <t>07Кп1245</t>
  </si>
  <si>
    <t>сварливая лягушка</t>
  </si>
  <si>
    <t>07Кп1246</t>
  </si>
  <si>
    <t>умная лягушка</t>
  </si>
  <si>
    <t>07Кп1247</t>
  </si>
  <si>
    <t>принц-лягушка</t>
  </si>
  <si>
    <t>07Кп1248</t>
  </si>
  <si>
    <t>лягушка на дзене</t>
  </si>
  <si>
    <t>07Кп1249</t>
  </si>
  <si>
    <t>лягушка-шпион</t>
  </si>
  <si>
    <t>07Кп1250</t>
  </si>
  <si>
    <t>сельский голубь</t>
  </si>
  <si>
    <t>07Кп1251</t>
  </si>
  <si>
    <t>птица шпион</t>
  </si>
  <si>
    <t>07Кп1252</t>
  </si>
  <si>
    <t>элегантный голубь</t>
  </si>
  <si>
    <t>07Кп1253</t>
  </si>
  <si>
    <t>голубь школьник</t>
  </si>
  <si>
    <t>07Кп1254</t>
  </si>
  <si>
    <t xml:space="preserve">мальчик   </t>
  </si>
  <si>
    <t>07Кп1255</t>
  </si>
  <si>
    <t>девочка</t>
  </si>
  <si>
    <t>07Кп1256</t>
  </si>
  <si>
    <t>избушка в снегу</t>
  </si>
  <si>
    <t>07Кп1257</t>
  </si>
  <si>
    <t xml:space="preserve">избушка  </t>
  </si>
  <si>
    <t>07Кп1258</t>
  </si>
  <si>
    <t>сердечки</t>
  </si>
  <si>
    <t>07Кп1259</t>
  </si>
  <si>
    <t>сердечная теплота</t>
  </si>
  <si>
    <t>07Кп1260</t>
  </si>
  <si>
    <t>окно в детской</t>
  </si>
  <si>
    <t>07Кп1261</t>
  </si>
  <si>
    <t>ночь за окном</t>
  </si>
  <si>
    <t>07Кп1262</t>
  </si>
  <si>
    <t>мишка тоже не спит</t>
  </si>
  <si>
    <t>07Кп1263</t>
  </si>
  <si>
    <t>встречаем рассвет</t>
  </si>
  <si>
    <t>07Кп1264</t>
  </si>
  <si>
    <t>корги с кофе</t>
  </si>
  <si>
    <t>07Кп1265</t>
  </si>
  <si>
    <t>веселый сиба ину</t>
  </si>
  <si>
    <t>07Кп1266</t>
  </si>
  <si>
    <t>ворчливый бультерьер</t>
  </si>
  <si>
    <t>07Кп1267</t>
  </si>
  <si>
    <t>еще один хмурый бульдог</t>
  </si>
  <si>
    <t>07Кп1268</t>
  </si>
  <si>
    <t>уходящий мопс</t>
  </si>
  <si>
    <t>07Кп1269</t>
  </si>
  <si>
    <t>невозмутимый далматинец</t>
  </si>
  <si>
    <t>07Кп1270</t>
  </si>
  <si>
    <t>дом с пристройкой</t>
  </si>
  <si>
    <t>07Кп1271</t>
  </si>
  <si>
    <t>дом с кривой трубой</t>
  </si>
  <si>
    <t>07Кп1272</t>
  </si>
  <si>
    <t>дом с балконом</t>
  </si>
  <si>
    <t>07Кп1273</t>
  </si>
  <si>
    <t>дом с сарайчиком</t>
  </si>
  <si>
    <t>07Кп1274</t>
  </si>
  <si>
    <t>дом с двумя трубами</t>
  </si>
  <si>
    <t>07Кп1275</t>
  </si>
  <si>
    <t>уютный дом</t>
  </si>
  <si>
    <t>07Кп1276</t>
  </si>
  <si>
    <t>лягушка турист</t>
  </si>
  <si>
    <t>07Кп1277</t>
  </si>
  <si>
    <t>уставший лягух</t>
  </si>
  <si>
    <t>07Кп1278</t>
  </si>
  <si>
    <t>лягушка на мопеде</t>
  </si>
  <si>
    <t>07Кп1279</t>
  </si>
  <si>
    <t>лягушка командировочный</t>
  </si>
  <si>
    <t>07Кп1280</t>
  </si>
  <si>
    <t>ожидающая лягушка</t>
  </si>
  <si>
    <t>07Кп1281</t>
  </si>
  <si>
    <t>девочка лягушка</t>
  </si>
  <si>
    <t>07Кп1282</t>
  </si>
  <si>
    <t>лягушка бейсболист</t>
  </si>
  <si>
    <t>07Кп1283</t>
  </si>
  <si>
    <t>лягушка баскетболист</t>
  </si>
  <si>
    <t>07Кп1284</t>
  </si>
  <si>
    <t>спешащая лягушка</t>
  </si>
  <si>
    <t>07Кп1285</t>
  </si>
  <si>
    <t>лягушка курьер</t>
  </si>
  <si>
    <t>07Кп1286</t>
  </si>
  <si>
    <t>лягушка байкер</t>
  </si>
  <si>
    <t>07Кп1287</t>
  </si>
  <si>
    <t>лягушка прогульщик</t>
  </si>
  <si>
    <t>07Кп1288</t>
  </si>
  <si>
    <t>лягушка с  музоном</t>
  </si>
  <si>
    <t>07Кп1289</t>
  </si>
  <si>
    <t>лягушка в нирване</t>
  </si>
  <si>
    <t>07Кп1290</t>
  </si>
  <si>
    <t>лягушка с битой</t>
  </si>
  <si>
    <t>07Кп1291</t>
  </si>
  <si>
    <t>лягушка моряк</t>
  </si>
  <si>
    <t>07Кп1292</t>
  </si>
  <si>
    <t>влюбленная лягушка</t>
  </si>
  <si>
    <t>07Кп1293</t>
  </si>
  <si>
    <t>акула</t>
  </si>
  <si>
    <t>07Кп1294</t>
  </si>
  <si>
    <t>лягушка в костюме акулы</t>
  </si>
  <si>
    <t>07Кп1295</t>
  </si>
  <si>
    <t>лягушка айтишник</t>
  </si>
  <si>
    <t>07Кп1296</t>
  </si>
  <si>
    <t>лягушка секретарь</t>
  </si>
  <si>
    <t>07Кп1297</t>
  </si>
  <si>
    <t>лягушка босс</t>
  </si>
  <si>
    <t>07Кп1298</t>
  </si>
  <si>
    <t>поникшая лягушка</t>
  </si>
  <si>
    <t>07Кп1299</t>
  </si>
  <si>
    <t>лягушка на охоте</t>
  </si>
  <si>
    <t>07Кп1300</t>
  </si>
  <si>
    <t>лягушка гитарист</t>
  </si>
  <si>
    <t>07Кп1301</t>
  </si>
  <si>
    <t>лягушка гитарист 2</t>
  </si>
  <si>
    <t>07Кп1302</t>
  </si>
  <si>
    <t>танцующая лягушка 1</t>
  </si>
  <si>
    <t>07Кп1303</t>
  </si>
  <si>
    <t>танцующая лягушка 2</t>
  </si>
  <si>
    <t>07Кп1304</t>
  </si>
  <si>
    <t>танцующая лягушка 3</t>
  </si>
  <si>
    <t>07Кп1305</t>
  </si>
  <si>
    <t>07Кп1306</t>
  </si>
  <si>
    <t>чайный сервиз</t>
  </si>
  <si>
    <t>07Кп1307</t>
  </si>
  <si>
    <t>кофейный сервиз</t>
  </si>
  <si>
    <t>07Кп1308</t>
  </si>
  <si>
    <t>угощение на стол</t>
  </si>
  <si>
    <t>07Кп1309</t>
  </si>
  <si>
    <t>конфеты из белого шоколада</t>
  </si>
  <si>
    <t>07Кп1310</t>
  </si>
  <si>
    <t>конфеты из темного шоколада</t>
  </si>
  <si>
    <t>07Кп1311</t>
  </si>
  <si>
    <t>кофейные коктейли</t>
  </si>
  <si>
    <t>07Кп1312</t>
  </si>
  <si>
    <t>чай с медом</t>
  </si>
  <si>
    <t>07Кп1313</t>
  </si>
  <si>
    <t>глинтвейн</t>
  </si>
  <si>
    <t>07Кп1314</t>
  </si>
  <si>
    <t>латте</t>
  </si>
  <si>
    <t>07Кп1315</t>
  </si>
  <si>
    <t>сервиз в горошек</t>
  </si>
  <si>
    <t>07Кп1316</t>
  </si>
  <si>
    <t>я люблю кофе</t>
  </si>
  <si>
    <t>07Кп1317</t>
  </si>
  <si>
    <t>лис с горшком</t>
  </si>
  <si>
    <t>07Кп1318</t>
  </si>
  <si>
    <t>заяц с лейкой</t>
  </si>
  <si>
    <t>07Кп1319</t>
  </si>
  <si>
    <t>белка с клубникой</t>
  </si>
  <si>
    <t>07Кп1320</t>
  </si>
  <si>
    <t>куст клубники</t>
  </si>
  <si>
    <t>07Кп1321</t>
  </si>
  <si>
    <t>горностай с ножницами</t>
  </si>
  <si>
    <t>07Кп1322</t>
  </si>
  <si>
    <t>бурундучиха с лейкой</t>
  </si>
  <si>
    <t>07Кп1323</t>
  </si>
  <si>
    <t>крот с тачкой</t>
  </si>
  <si>
    <t>07Кп1324</t>
  </si>
  <si>
    <t>барсук с совком</t>
  </si>
  <si>
    <t>07Кп1325</t>
  </si>
  <si>
    <t>олень с граблями</t>
  </si>
  <si>
    <t>07Кп1326</t>
  </si>
  <si>
    <t>медведица с тюльпанами</t>
  </si>
  <si>
    <t>07Кп1327</t>
  </si>
  <si>
    <t>птицы</t>
  </si>
  <si>
    <t>07Кп1328</t>
  </si>
  <si>
    <t>почва под ногами</t>
  </si>
  <si>
    <t>07Кп1329</t>
  </si>
  <si>
    <t>07Кп1330</t>
  </si>
  <si>
    <t>цветник</t>
  </si>
  <si>
    <t>07Кп1331</t>
  </si>
  <si>
    <t>садовая скамейка</t>
  </si>
  <si>
    <t>07Кп1332</t>
  </si>
  <si>
    <t>кустарник 1</t>
  </si>
  <si>
    <t>07Кп1333</t>
  </si>
  <si>
    <t>кустарник 2</t>
  </si>
  <si>
    <t>07Кп1334</t>
  </si>
  <si>
    <t>кустарник 3</t>
  </si>
  <si>
    <t>07Кп1335</t>
  </si>
  <si>
    <t>деревце</t>
  </si>
  <si>
    <t>07Кп1336</t>
  </si>
  <si>
    <t>садовая композиция 1</t>
  </si>
  <si>
    <t>07Кп1337</t>
  </si>
  <si>
    <t>садовая композиция 2</t>
  </si>
  <si>
    <t>07Кп1338</t>
  </si>
  <si>
    <t>садовая композиция 3</t>
  </si>
  <si>
    <t>07Кп1339</t>
  </si>
  <si>
    <t>садовая композиция 4</t>
  </si>
  <si>
    <t>07Кп1340</t>
  </si>
  <si>
    <t>садовый набор 1</t>
  </si>
  <si>
    <t>07Кп1341</t>
  </si>
  <si>
    <t>садовый набор 2</t>
  </si>
  <si>
    <t>07Кп1342</t>
  </si>
  <si>
    <t>на чемоданах раз</t>
  </si>
  <si>
    <t>07Кп1343</t>
  </si>
  <si>
    <t>на чемоданах два</t>
  </si>
  <si>
    <t>07Кп1344</t>
  </si>
  <si>
    <t>лис варит кофе</t>
  </si>
  <si>
    <t>07Кп1345</t>
  </si>
  <si>
    <t>столик с шампанским</t>
  </si>
  <si>
    <t>07Кп1346</t>
  </si>
  <si>
    <t>лист черной смородины</t>
  </si>
  <si>
    <t>07Кп1347</t>
  </si>
  <si>
    <t>черная смородина</t>
  </si>
  <si>
    <t>07Кп1348</t>
  </si>
  <si>
    <t>земляника, листья  и ягоды</t>
  </si>
  <si>
    <t>07Кп1349</t>
  </si>
  <si>
    <t>ежевика, листья и ягоды</t>
  </si>
  <si>
    <t>07Кп1350</t>
  </si>
  <si>
    <t>малина, листья и ягоды</t>
  </si>
  <si>
    <t>07Кп1351</t>
  </si>
  <si>
    <t>07Кп1352</t>
  </si>
  <si>
    <t>07Кп1353</t>
  </si>
  <si>
    <t>эхинацея</t>
  </si>
  <si>
    <t>07Кп1354</t>
  </si>
  <si>
    <t>плоды шиповника</t>
  </si>
  <si>
    <t>07Кп1355</t>
  </si>
  <si>
    <t>вишня</t>
  </si>
  <si>
    <t>07Кп1356</t>
  </si>
  <si>
    <t>листья вишни</t>
  </si>
  <si>
    <t>07Кп1357</t>
  </si>
  <si>
    <t>брусника</t>
  </si>
  <si>
    <t>07Кп1358</t>
  </si>
  <si>
    <t>брусничный лист</t>
  </si>
  <si>
    <t>07Кп1359</t>
  </si>
  <si>
    <t>облепиха</t>
  </si>
  <si>
    <t>07Кп1360</t>
  </si>
  <si>
    <t>мята</t>
  </si>
  <si>
    <t>07Кп1361</t>
  </si>
  <si>
    <t>душица</t>
  </si>
  <si>
    <t>07Кп1362</t>
  </si>
  <si>
    <t>07Кп1363</t>
  </si>
  <si>
    <t>Шалфей</t>
  </si>
  <si>
    <t>07Кп1364</t>
  </si>
  <si>
    <t>веточки шалфея</t>
  </si>
  <si>
    <t>07Кп1365</t>
  </si>
  <si>
    <t>07Кп1366</t>
  </si>
  <si>
    <t>липовый цвет</t>
  </si>
  <si>
    <t>07Кп1367</t>
  </si>
  <si>
    <t>жасмин</t>
  </si>
  <si>
    <t>07Кп1368</t>
  </si>
  <si>
    <t>07Кп1369</t>
  </si>
  <si>
    <t>чайная церемония 1</t>
  </si>
  <si>
    <t>07Кп1370</t>
  </si>
  <si>
    <t>чайные пакетики</t>
  </si>
  <si>
    <t>07Кп1371</t>
  </si>
  <si>
    <t>после чаепития</t>
  </si>
  <si>
    <t>07Кп1372</t>
  </si>
  <si>
    <t>чайный набор</t>
  </si>
  <si>
    <t>07Кп1373</t>
  </si>
  <si>
    <t>чайная церемония 2</t>
  </si>
  <si>
    <t>07Кп1374</t>
  </si>
  <si>
    <t>07Кп1375</t>
  </si>
  <si>
    <t>07Кп1376</t>
  </si>
  <si>
    <t>делаем уроки</t>
  </si>
  <si>
    <t>07Кп1377</t>
  </si>
  <si>
    <t>не делаем уроки</t>
  </si>
  <si>
    <t>07Кп1378</t>
  </si>
  <si>
    <t>садимся за домашку</t>
  </si>
  <si>
    <t>07Кп1379</t>
  </si>
  <si>
    <t xml:space="preserve">стол </t>
  </si>
  <si>
    <t>07Кп1380</t>
  </si>
  <si>
    <t>домашний кот</t>
  </si>
  <si>
    <t>07Кп1381</t>
  </si>
  <si>
    <t>собираем рюкзак</t>
  </si>
  <si>
    <t>07Кп1382</t>
  </si>
  <si>
    <t>диван с подушками</t>
  </si>
  <si>
    <t>07Кп1383</t>
  </si>
  <si>
    <t>диван старинный</t>
  </si>
  <si>
    <t>07Кп1384</t>
  </si>
  <si>
    <t>шкафчик с ящиками</t>
  </si>
  <si>
    <t>07Кп1385</t>
  </si>
  <si>
    <t>шифоньер</t>
  </si>
  <si>
    <t>07Кп1386</t>
  </si>
  <si>
    <t>дубовые листья</t>
  </si>
  <si>
    <t>07Кп1387</t>
  </si>
  <si>
    <t>пожухлые листья</t>
  </si>
  <si>
    <t>07Кп1388</t>
  </si>
  <si>
    <t>пожухлые листья 2</t>
  </si>
  <si>
    <t>07Кп1389</t>
  </si>
  <si>
    <t>ветка с сухими листьями</t>
  </si>
  <si>
    <t>07Кп1390</t>
  </si>
  <si>
    <t>сухая ветка</t>
  </si>
  <si>
    <t>07Кп1391</t>
  </si>
  <si>
    <t>ветка с шишками</t>
  </si>
  <si>
    <t>07Кп1392</t>
  </si>
  <si>
    <t>07Но000 ОТКРЫТКИ</t>
  </si>
  <si>
    <t>С мелей бросай все, что тянет вниз</t>
  </si>
  <si>
    <t>07Но648</t>
  </si>
  <si>
    <t>с днем победы</t>
  </si>
  <si>
    <t>07Но649</t>
  </si>
  <si>
    <t>с днем победы со звездой</t>
  </si>
  <si>
    <t>07Но650</t>
  </si>
  <si>
    <t>сделано со вкусом</t>
  </si>
  <si>
    <t>07Но651</t>
  </si>
  <si>
    <t>чего хотят девочки</t>
  </si>
  <si>
    <t>07Но652</t>
  </si>
  <si>
    <t>хочу парня</t>
  </si>
  <si>
    <t>07Но653</t>
  </si>
  <si>
    <t>праздник удался</t>
  </si>
  <si>
    <t>07Но654</t>
  </si>
  <si>
    <t>залог хорошей тусы</t>
  </si>
  <si>
    <t>07Но655</t>
  </si>
  <si>
    <t>взбодрись и не болей</t>
  </si>
  <si>
    <t>07Но656</t>
  </si>
  <si>
    <t>лучше потерпеть</t>
  </si>
  <si>
    <t>07Но657</t>
  </si>
  <si>
    <t>утром просыпается</t>
  </si>
  <si>
    <t>07Но658</t>
  </si>
  <si>
    <t>съешь ещё булок</t>
  </si>
  <si>
    <t>07Но659</t>
  </si>
  <si>
    <t>чай или кофе?</t>
  </si>
  <si>
    <t>07Но660</t>
  </si>
  <si>
    <t>будет утро</t>
  </si>
  <si>
    <t>07Но661</t>
  </si>
  <si>
    <t>настроение кофе</t>
  </si>
  <si>
    <t>07Но662</t>
  </si>
  <si>
    <t>настроение чай</t>
  </si>
  <si>
    <t>07Но663</t>
  </si>
  <si>
    <t>настроение глинтвейн</t>
  </si>
  <si>
    <t>07Но664</t>
  </si>
  <si>
    <t>душа чая</t>
  </si>
  <si>
    <t>07Но665</t>
  </si>
  <si>
    <t>необычайная встреча</t>
  </si>
  <si>
    <t>07Но667</t>
  </si>
  <si>
    <t>захвати кофе</t>
  </si>
  <si>
    <t>07Но668</t>
  </si>
  <si>
    <t>утро добрым не бывает</t>
  </si>
  <si>
    <t>07Но669</t>
  </si>
  <si>
    <t>первоклассный день</t>
  </si>
  <si>
    <t>07Нт000 ТЕКСТ</t>
  </si>
  <si>
    <t>АТС (бол)</t>
  </si>
  <si>
    <t>07Нт505</t>
  </si>
  <si>
    <t>Надписи. Кукусики</t>
  </si>
  <si>
    <t>07Нт506</t>
  </si>
  <si>
    <t>Надписи. Травяной чай</t>
  </si>
  <si>
    <t>07Нт507</t>
  </si>
  <si>
    <t>Надписи поздравительные</t>
  </si>
  <si>
    <t>07Нт508</t>
  </si>
  <si>
    <t>Готика</t>
  </si>
  <si>
    <t>07Нт509</t>
  </si>
  <si>
    <t>Время готики</t>
  </si>
  <si>
    <t>07Пл000 Проджект лайф</t>
  </si>
  <si>
    <t>07Пл027</t>
  </si>
  <si>
    <t>недельник</t>
  </si>
  <si>
    <t>07Пл092</t>
  </si>
  <si>
    <t>07Пр000 ПРИРОДА</t>
  </si>
  <si>
    <t>маки 1</t>
  </si>
  <si>
    <t>07Пр198</t>
  </si>
  <si>
    <t>ФП штамп "Птичка в гнезде"</t>
  </si>
  <si>
    <t>07Пр343</t>
  </si>
  <si>
    <t>веточки-пятнышки 1</t>
  </si>
  <si>
    <t>07Пр343-1</t>
  </si>
  <si>
    <t>ФП штамп "Z с гвоздикой"</t>
  </si>
  <si>
    <t>07Пр344</t>
  </si>
  <si>
    <t>веточки-пятнышки 2</t>
  </si>
  <si>
    <t>07Пр345</t>
  </si>
  <si>
    <t>веточки-пятнышки 3</t>
  </si>
  <si>
    <t>07Пр346</t>
  </si>
  <si>
    <t>горные елки</t>
  </si>
  <si>
    <t>07Пр347</t>
  </si>
  <si>
    <t>елки на склоне</t>
  </si>
  <si>
    <t>07Пр348</t>
  </si>
  <si>
    <t>07Пр349</t>
  </si>
  <si>
    <t xml:space="preserve">олень  </t>
  </si>
  <si>
    <t>07Пр350</t>
  </si>
  <si>
    <t>07Пр351</t>
  </si>
  <si>
    <t>волк</t>
  </si>
  <si>
    <t>07Пр352</t>
  </si>
  <si>
    <t>парящий орел</t>
  </si>
  <si>
    <t>07Пр353</t>
  </si>
  <si>
    <t>07Пр354</t>
  </si>
  <si>
    <t>07Пр355</t>
  </si>
  <si>
    <t>вазы</t>
  </si>
  <si>
    <t>07Пр356</t>
  </si>
  <si>
    <t>домик</t>
  </si>
  <si>
    <t>07Пр357</t>
  </si>
  <si>
    <t>кусты и дерево</t>
  </si>
  <si>
    <t>07Пр358</t>
  </si>
  <si>
    <t>домик 2</t>
  </si>
  <si>
    <t>07Пр359</t>
  </si>
  <si>
    <t>07Пр360</t>
  </si>
  <si>
    <t>дальние холмы</t>
  </si>
  <si>
    <t>07Пр361</t>
  </si>
  <si>
    <t>дорога в гору</t>
  </si>
  <si>
    <t>07Пр362</t>
  </si>
  <si>
    <t>обочина в цвету</t>
  </si>
  <si>
    <t>07Пр363</t>
  </si>
  <si>
    <t>07Пр364</t>
  </si>
  <si>
    <t>расторопша (чертополох)</t>
  </si>
  <si>
    <t>07Пр365</t>
  </si>
  <si>
    <t>цветки сирени</t>
  </si>
  <si>
    <t>07Пр366</t>
  </si>
  <si>
    <t>лист сирени</t>
  </si>
  <si>
    <t>07Пр367</t>
  </si>
  <si>
    <t>литья сирени</t>
  </si>
  <si>
    <t>07Пр368</t>
  </si>
  <si>
    <t>белая сирень</t>
  </si>
  <si>
    <t>07Пр369</t>
  </si>
  <si>
    <t>ветка сирени</t>
  </si>
  <si>
    <t>07Пр370</t>
  </si>
  <si>
    <t>07Пр371</t>
  </si>
  <si>
    <t>кувшинки большие</t>
  </si>
  <si>
    <t>07Пр372</t>
  </si>
  <si>
    <t>кувшинки маленькие</t>
  </si>
  <si>
    <t>07Пр373</t>
  </si>
  <si>
    <t>иван-чай</t>
  </si>
  <si>
    <t>07Пт000 ПУТЕШЕСТВИЕ</t>
  </si>
  <si>
    <t>07Пт099</t>
  </si>
  <si>
    <t>у бассейна</t>
  </si>
  <si>
    <t>07Пт100</t>
  </si>
  <si>
    <t>барный зонт</t>
  </si>
  <si>
    <t>07Пт101</t>
  </si>
  <si>
    <t>зонт от солнца</t>
  </si>
  <si>
    <t>07Пт102</t>
  </si>
  <si>
    <t>07Пт103</t>
  </si>
  <si>
    <t>пляжный лежак</t>
  </si>
  <si>
    <t>07Пт104</t>
  </si>
  <si>
    <t>лежак с подушкой</t>
  </si>
  <si>
    <t>07Пт105</t>
  </si>
  <si>
    <t>зонт без солнца</t>
  </si>
  <si>
    <t>07Пт106</t>
  </si>
  <si>
    <t>девушка, смотрящая вдаль</t>
  </si>
  <si>
    <t>07Пт107</t>
  </si>
  <si>
    <t>длинные мостки</t>
  </si>
  <si>
    <t>07Пт108</t>
  </si>
  <si>
    <t>пляжный лук</t>
  </si>
  <si>
    <t>07ПтМир00 ПУТЕШЕСТВИЕ/СТРАНЫ/ГОРОДА</t>
  </si>
  <si>
    <t>Чехия. Вывеска вепрево колено</t>
  </si>
  <si>
    <t>в городе живет небо</t>
  </si>
  <si>
    <t>07Пч000 ПОЧТА</t>
  </si>
  <si>
    <t>07Пч113</t>
  </si>
  <si>
    <t>Надым</t>
  </si>
  <si>
    <t>07Пч114</t>
  </si>
  <si>
    <t>Борок</t>
  </si>
  <si>
    <t>07Пч115</t>
  </si>
  <si>
    <t>Сочи</t>
  </si>
  <si>
    <t>07Пч116</t>
  </si>
  <si>
    <t>Новомичуринск</t>
  </si>
  <si>
    <t>07Пч117</t>
  </si>
  <si>
    <t>Кадом</t>
  </si>
  <si>
    <t>07Пч118</t>
  </si>
  <si>
    <t>Губкин</t>
  </si>
  <si>
    <t>07Пч119</t>
  </si>
  <si>
    <t>Петрозаводск</t>
  </si>
  <si>
    <t>07Пч120</t>
  </si>
  <si>
    <t>Белогорск</t>
  </si>
  <si>
    <t>07Пч121</t>
  </si>
  <si>
    <t>Нижнеудинск</t>
  </si>
  <si>
    <t>07Пч122</t>
  </si>
  <si>
    <t>Мытищи</t>
  </si>
  <si>
    <t>07Пч123</t>
  </si>
  <si>
    <t>Вольск</t>
  </si>
  <si>
    <t>07Пч124</t>
  </si>
  <si>
    <t>Чехов</t>
  </si>
  <si>
    <t>07Пч125</t>
  </si>
  <si>
    <t>Анапа</t>
  </si>
  <si>
    <t>07Пч126</t>
  </si>
  <si>
    <t>Заринск</t>
  </si>
  <si>
    <t>Раменское</t>
  </si>
  <si>
    <t>07Пч128</t>
  </si>
  <si>
    <t>Елец</t>
  </si>
  <si>
    <t>07Пч129</t>
  </si>
  <si>
    <t>Пушкин</t>
  </si>
  <si>
    <t>07Пч130</t>
  </si>
  <si>
    <t>Богданович</t>
  </si>
  <si>
    <t>07Пч131</t>
  </si>
  <si>
    <t>Шерегеш</t>
  </si>
  <si>
    <t>07Пч132</t>
  </si>
  <si>
    <t>Выборг</t>
  </si>
  <si>
    <t>07Пч133</t>
  </si>
  <si>
    <t>Железногорск</t>
  </si>
  <si>
    <t>07Пч134</t>
  </si>
  <si>
    <t>Одинцово</t>
  </si>
  <si>
    <t>07Пч135</t>
  </si>
  <si>
    <t>Павловский посад</t>
  </si>
  <si>
    <t>07Пч136</t>
  </si>
  <si>
    <t>Анна</t>
  </si>
  <si>
    <t>07Пч137</t>
  </si>
  <si>
    <t>Череповец</t>
  </si>
  <si>
    <t>07Пч138</t>
  </si>
  <si>
    <t>Темрюк</t>
  </si>
  <si>
    <t>07Пч139</t>
  </si>
  <si>
    <t>Севастополь</t>
  </si>
  <si>
    <t>07Пч140</t>
  </si>
  <si>
    <t>Кугеси</t>
  </si>
  <si>
    <t>07Рл000 Религия</t>
  </si>
  <si>
    <t>07Рл001</t>
  </si>
  <si>
    <t>Господь прибежище мое</t>
  </si>
  <si>
    <t>07Рл002</t>
  </si>
  <si>
    <t>Да благословит тебя Господь</t>
  </si>
  <si>
    <t>07Рл003</t>
  </si>
  <si>
    <t>Господь пастырь мой</t>
  </si>
  <si>
    <t>07Рл004</t>
  </si>
  <si>
    <t>Утешайся Господом</t>
  </si>
  <si>
    <t>07Рл005</t>
  </si>
  <si>
    <t>Благословенного года</t>
  </si>
  <si>
    <t>07Рл006</t>
  </si>
  <si>
    <t>Благ Господь</t>
  </si>
  <si>
    <t>07Рл007</t>
  </si>
  <si>
    <t>Не бойся</t>
  </si>
  <si>
    <t>07Рл008</t>
  </si>
  <si>
    <t>Ты особенная</t>
  </si>
  <si>
    <t>07Рл009</t>
  </si>
  <si>
    <t>Ты особенный</t>
  </si>
  <si>
    <t>07Рл010</t>
  </si>
  <si>
    <t>Радость в Господе</t>
  </si>
  <si>
    <t>07Сп000 СПОРТ</t>
  </si>
  <si>
    <t>07Фн000 Фоны</t>
  </si>
  <si>
    <t>07Фн148</t>
  </si>
  <si>
    <t>круги на воде зыбкие</t>
  </si>
  <si>
    <t>07Фн149</t>
  </si>
  <si>
    <t>расчеркушки</t>
  </si>
  <si>
    <t>07Фн150</t>
  </si>
  <si>
    <t>готический текст 1</t>
  </si>
  <si>
    <t>07Фн151</t>
  </si>
  <si>
    <t>готический текст 2</t>
  </si>
  <si>
    <t>07Фн152</t>
  </si>
  <si>
    <t>манускрипт</t>
  </si>
  <si>
    <t>07Фн153</t>
  </si>
  <si>
    <t>готический текст 3</t>
  </si>
  <si>
    <t>07SE-8Мар-0. ПРАЗДНИКИ 8 марта</t>
  </si>
  <si>
    <t>07SE-8Мар-01</t>
  </si>
  <si>
    <t>07SE-8Мар-02</t>
  </si>
  <si>
    <t>07SE-8Мар-03</t>
  </si>
  <si>
    <t>07SE-8Мар-04</t>
  </si>
  <si>
    <t>07SE-8Мар-05</t>
  </si>
  <si>
    <t>07SE-8Мар-06</t>
  </si>
  <si>
    <t>07SE-8Мар-07</t>
  </si>
  <si>
    <t>07SE-HM000. Ручная работа</t>
  </si>
  <si>
    <t>07SE-HM001</t>
  </si>
  <si>
    <t>07SE-HM002</t>
  </si>
  <si>
    <t>07SE-HM003</t>
  </si>
  <si>
    <t>07SE-HM004</t>
  </si>
  <si>
    <t>07SE-HM005</t>
  </si>
  <si>
    <t>07SE-HM006</t>
  </si>
  <si>
    <t>07SE-HM007</t>
  </si>
  <si>
    <t>сделано с любовью на ленте</t>
  </si>
  <si>
    <t>07SE-HM008</t>
  </si>
  <si>
    <t>07SE-HM009</t>
  </si>
  <si>
    <t>сделано с любовью специально для вас</t>
  </si>
  <si>
    <t>07SE-HM010</t>
  </si>
  <si>
    <t>handmade for you by … с мишкой</t>
  </si>
  <si>
    <t>07SE-HM011</t>
  </si>
  <si>
    <t>07SE-HM012</t>
  </si>
  <si>
    <t>07SE-HM013</t>
  </si>
  <si>
    <t>07SE-HM014</t>
  </si>
  <si>
    <t>07SE-HM015</t>
  </si>
  <si>
    <t>07SE-HM017</t>
  </si>
  <si>
    <t>07SE-HM018</t>
  </si>
  <si>
    <t>07SE-Sm000. Миниатюры (заказ не менее 3х штук)</t>
  </si>
  <si>
    <t>07SE-Вр000. Вырубка</t>
  </si>
  <si>
    <t>07SE-Дт000 .Детское</t>
  </si>
  <si>
    <t>№1</t>
  </si>
  <si>
    <t>07SE-Жв000 Природа (Животные, птицы, насекомые)</t>
  </si>
  <si>
    <t>кот на подушке 1</t>
  </si>
  <si>
    <t>ФП штамп "Кот полевой"</t>
  </si>
  <si>
    <t>ФП штамп "Кот садовый"</t>
  </si>
  <si>
    <t>ФП штамп "Кот кустарниковый"</t>
  </si>
  <si>
    <t>ФП штамп "Кот огородный"</t>
  </si>
  <si>
    <t>ФП штамп "Кот приводоемный"</t>
  </si>
  <si>
    <t>ФП штамп "Кот клумбовый"</t>
  </si>
  <si>
    <t>ФП штамп "Коты дачные"</t>
  </si>
  <si>
    <t>ФП штамп "Кот с чашечкой"</t>
  </si>
  <si>
    <t>ФП штамп "Кот с корабликом"</t>
  </si>
  <si>
    <t>ФП штамп "Коты рыболовы"</t>
  </si>
  <si>
    <t>ФП штамп "Кот сердечный"</t>
  </si>
  <si>
    <t>ФП штамп "Улов"</t>
  </si>
  <si>
    <t>ФП штамп "Водоросли"</t>
  </si>
  <si>
    <t>ФП штамп "Пузыри"</t>
  </si>
  <si>
    <t>ФП штамп "Кошачья мята"</t>
  </si>
  <si>
    <t>ФП штамп "Веточка"</t>
  </si>
  <si>
    <t>ФП штамп "Веточка малая"</t>
  </si>
  <si>
    <t>ФП штамп "Авто и галстуки"</t>
  </si>
  <si>
    <t>ФП штамп "Колпачки на день рождения"</t>
  </si>
  <si>
    <t>ФП штамп "Новогодние колпачки"</t>
  </si>
  <si>
    <t>ФП штамп "Кошачий окрас"</t>
  </si>
  <si>
    <t>ФП штамп "Котейкины цветочки"</t>
  </si>
  <si>
    <t>ФП штамп "Круговая порука"</t>
  </si>
  <si>
    <t>ФП штамп "Космические цветы"</t>
  </si>
  <si>
    <t>ФП штамп "Осколки"</t>
  </si>
  <si>
    <t>07SE-Жр001 Журналинг</t>
  </si>
  <si>
    <t>журналинг 28</t>
  </si>
  <si>
    <t>07SE-Зв001 Завитки</t>
  </si>
  <si>
    <t>07SE-Иг000. КАРТИНКИ Игрушки</t>
  </si>
  <si>
    <t>07SE-Кк001. Кулинария</t>
  </si>
  <si>
    <t>первые блюда 2</t>
  </si>
  <si>
    <t>вторые блюда 2</t>
  </si>
  <si>
    <t>07SE-Лд000. КАРТИНКИ Люди</t>
  </si>
  <si>
    <t>07SE-Мс000 .КАЛЕНДАРЬ</t>
  </si>
  <si>
    <t>07SE-Мч000 .КАРТИНКИ Игрушки для мальчиков</t>
  </si>
  <si>
    <t>07SE-Нг001. ПРАЗДНИКИ Новый год</t>
  </si>
  <si>
    <t>новогодняя елка 8</t>
  </si>
  <si>
    <t>снеговик с лампочками</t>
  </si>
  <si>
    <t>Дед Мороз</t>
  </si>
  <si>
    <t>ФП штамп "Звездная елочка"</t>
  </si>
  <si>
    <t>ФП штамп "Елка графическая"</t>
  </si>
  <si>
    <t>07SE-Нг140-1</t>
  </si>
  <si>
    <t>ФП штамп "Елка со звездами"</t>
  </si>
  <si>
    <t>ФП штамп "С НГ с наилучшими пожеланиями"</t>
  </si>
  <si>
    <t>ФП штамп "Ажурные подвески" 1</t>
  </si>
  <si>
    <t>ФП штамп "Ажурные подвески" 2</t>
  </si>
  <si>
    <t>ФП штамп "Ажурные подвески" 3</t>
  </si>
  <si>
    <t>ФП штамп "Ажурные подвески" 4</t>
  </si>
  <si>
    <t>ФП штамп "Ажурная гирлянда"</t>
  </si>
  <si>
    <t>07SE-Но000 .Надписи к открыткам</t>
  </si>
  <si>
    <t>Желаем счастья</t>
  </si>
  <si>
    <t>от всего сердца</t>
  </si>
  <si>
    <t>Поздравляем</t>
  </si>
  <si>
    <t>с 23 февраля</t>
  </si>
  <si>
    <t>с юбилеем</t>
  </si>
  <si>
    <t>от всего сердца 2</t>
  </si>
  <si>
    <t>с днем рождения 1</t>
  </si>
  <si>
    <t>с днем рождения 2</t>
  </si>
  <si>
    <t>самой прекрасной паре</t>
  </si>
  <si>
    <t>с днем рождения 3</t>
  </si>
  <si>
    <t>с днем рождения 5</t>
  </si>
  <si>
    <t>просто так …</t>
  </si>
  <si>
    <t>07SE-Нт000. Надписи, тексты</t>
  </si>
  <si>
    <t>07SE-Нт157</t>
  </si>
  <si>
    <t>фото (мал)</t>
  </si>
  <si>
    <t>07SE-Пт001. Путешествия и природа</t>
  </si>
  <si>
    <t>ветка сакуры</t>
  </si>
  <si>
    <t>ФП штамп "Роза объемная 1"</t>
  </si>
  <si>
    <t>ФП штамп "Роза объемная 2"</t>
  </si>
  <si>
    <t>ФП штамп "Улыбайся"</t>
  </si>
  <si>
    <t>ФП штамп "Это жизнь моя"</t>
  </si>
  <si>
    <t>ФП штамп "Время не ждет"</t>
  </si>
  <si>
    <t>ФП штамп "Дари людям улыбку"</t>
  </si>
  <si>
    <t>ФП штамп "Лучшее лето"</t>
  </si>
  <si>
    <t>ФП штамп "Летние каникулы"</t>
  </si>
  <si>
    <t>ФП штамп "Волшебное лето"</t>
  </si>
  <si>
    <t>ФП штамп "Хорошего отпуска"</t>
  </si>
  <si>
    <t>ФП штамп "Наше путешествие"</t>
  </si>
  <si>
    <t>ФП штамп "Люби искренне"</t>
  </si>
  <si>
    <t>ФП штамп "Хочу помнить"</t>
  </si>
  <si>
    <t>ФП штамп "Набор флажков"</t>
  </si>
  <si>
    <t>ФП штамп "Морская бутылка"</t>
  </si>
  <si>
    <t>ФП штамп "Лови момент"</t>
  </si>
  <si>
    <t>ФП штамп "Наслаждайся каждым моментом"</t>
  </si>
  <si>
    <t>ФП штамп "Путешествие "</t>
  </si>
  <si>
    <t>ФП штамп "Лето в моем сердце"</t>
  </si>
  <si>
    <t>ФП штамп "Вчера уже прошло"</t>
  </si>
  <si>
    <t>ФП штамп "Не трать время"</t>
  </si>
  <si>
    <t>ФП штамп "Якорь в круге"</t>
  </si>
  <si>
    <t>ФП штамп "Мгновения делают историю"</t>
  </si>
  <si>
    <t>ФП штамп "Общайся с тем, кто лучше"</t>
  </si>
  <si>
    <t>ФП штамп "Море"</t>
  </si>
  <si>
    <t>ФП штамп "Учись у каждого"</t>
  </si>
  <si>
    <t>ФП штамп "Измени мир"</t>
  </si>
  <si>
    <t>ФП штамп "Время для отдыха"</t>
  </si>
  <si>
    <t>ФП штамп "Это мой день"</t>
  </si>
  <si>
    <t>ФП штамп "Мечтай"</t>
  </si>
  <si>
    <t>ФП штамп "Верь в мечту"</t>
  </si>
  <si>
    <t>ФП штамп "Живи со смыслом"</t>
  </si>
  <si>
    <t>ФП штамп "Самый лучший день"</t>
  </si>
  <si>
    <t>ФП штамп "Наше путешествие, полоска"</t>
  </si>
  <si>
    <t>ФП штамп "Позируем"</t>
  </si>
  <si>
    <t>ФП штамп "Все отлично"</t>
  </si>
  <si>
    <t>ФП штамп "Наше время"</t>
  </si>
  <si>
    <t>ФП штамп "Помни"</t>
  </si>
  <si>
    <t>ФП штамп "Лучший день"</t>
  </si>
  <si>
    <t>ФП штамп "Здесь"</t>
  </si>
  <si>
    <t>ФП штамп "Настоящая история"</t>
  </si>
  <si>
    <t>ФП штамп "Ты &amp; я"  (s)</t>
  </si>
  <si>
    <t>ФП штамп "Жизнь летом"</t>
  </si>
  <si>
    <t>ФП штамп "Мой день"</t>
  </si>
  <si>
    <t>ФП штамп "Лето и я"</t>
  </si>
  <si>
    <t>ФП штамп "Солнце и море"</t>
  </si>
  <si>
    <t>07SE-Пх000. ПРАЗДНИКИ Пасха</t>
  </si>
  <si>
    <t>07SE-Рд000. Рукоделие</t>
  </si>
  <si>
    <t>мое любимое рукодели</t>
  </si>
  <si>
    <t>07SE-Рк001. Разное</t>
  </si>
  <si>
    <t>ФП штамп "Алфавит в квадратиках" (Эрудит)</t>
  </si>
  <si>
    <t>ФП штамп "Дзен" 1</t>
  </si>
  <si>
    <t>ФП штамп "Дзен" 2</t>
  </si>
  <si>
    <t>ФП штамп "Дзен" 3 мал</t>
  </si>
  <si>
    <t>ФП штамп "Дзен" 3 бол</t>
  </si>
  <si>
    <t>ФП штамп "Дзен" 4</t>
  </si>
  <si>
    <t>ФП штамп "Дзен" 5</t>
  </si>
  <si>
    <t>ФП штамп "Дзен" 6</t>
  </si>
  <si>
    <t>ФП штамп "Ярких впечатлений"</t>
  </si>
  <si>
    <t>ФП штамп "Дзен" 7</t>
  </si>
  <si>
    <t>ФП штамп "Дзен" 8</t>
  </si>
  <si>
    <t>ФП штамп "Дзен" 9</t>
  </si>
  <si>
    <t>ФП штамп "Дзен" 10</t>
  </si>
  <si>
    <t>ФП штамп "Дзен" 11</t>
  </si>
  <si>
    <t>ФП штамп "Дзен" 12</t>
  </si>
  <si>
    <t>ФП штамп "Дзен листики"</t>
  </si>
  <si>
    <t>ФП штамп "Дзен" 1 сред.</t>
  </si>
  <si>
    <t>ФП штамп "Дзен" 1 бол</t>
  </si>
  <si>
    <t>ФП штамп "Дзен" 4 сред.</t>
  </si>
  <si>
    <t>ФП штамп "Дзен" 4 бол.</t>
  </si>
  <si>
    <t>ФП штамп "Дзен" 11 сред.</t>
  </si>
  <si>
    <t>ФП штамп "Дзен" 11 бол.</t>
  </si>
  <si>
    <t>ФП штамп "Волчий тотем"</t>
  </si>
  <si>
    <t>ФП штамп "Волчья нежность"</t>
  </si>
  <si>
    <t>ФП штамп "Волчица"</t>
  </si>
  <si>
    <t>ФП штамп "Волчья песнь"</t>
  </si>
  <si>
    <t>ФП штамп "Лунная песнь"</t>
  </si>
  <si>
    <t>ФП штамп "Этно-дюйм" 2</t>
  </si>
  <si>
    <t>ФП штамп "Набор Этно" 2</t>
  </si>
  <si>
    <t>ФП штамп "Порхающий танец"</t>
  </si>
  <si>
    <t>ФП штамп "Знаки души"</t>
  </si>
  <si>
    <t>ФП штамп "Этнографика"</t>
  </si>
  <si>
    <t>07SE-Св001.Свадьба</t>
  </si>
  <si>
    <t>07SE-Сп000 .Стимпанк</t>
  </si>
  <si>
    <t>ФП штамп "Сапожок"</t>
  </si>
  <si>
    <t>ФП штамп "Сердце с ключом"</t>
  </si>
  <si>
    <t>07SE-Фв000 ПРАЗДНИКИ 14 февраля</t>
  </si>
  <si>
    <t>ФП штамп "Счастье это ты"</t>
  </si>
  <si>
    <t>ФП штамп "Я люблю тебя"</t>
  </si>
  <si>
    <t>ФП штамп "Будь счастлива"</t>
  </si>
  <si>
    <t>ФП штамп "Есть место для тебя"</t>
  </si>
  <si>
    <t>ФП штамп "Сердечко со строчкой"</t>
  </si>
  <si>
    <t>ФП штамп "Цветы"</t>
  </si>
  <si>
    <t>07SE-Фн000. Фоны</t>
  </si>
  <si>
    <t>трещины</t>
  </si>
  <si>
    <t>текст</t>
  </si>
  <si>
    <t>клеточка</t>
  </si>
  <si>
    <t>каменная кладка</t>
  </si>
  <si>
    <t>темные кирпичи</t>
  </si>
  <si>
    <t>ФП штамп "Рамка в тексте" гор.</t>
  </si>
  <si>
    <t>ФП штамп "Рамка в тексте" верт.</t>
  </si>
  <si>
    <t>07SE-Шк000. Школа</t>
  </si>
  <si>
    <t>07SE-Шк022/01</t>
  </si>
  <si>
    <t>07SE-Шк022/02</t>
  </si>
  <si>
    <t>07SE-Шк022/03</t>
  </si>
  <si>
    <t>07SE-Шк022/04</t>
  </si>
  <si>
    <t>07SE-Шк022/05</t>
  </si>
  <si>
    <t>07SE-Шк022/06</t>
  </si>
  <si>
    <t>здравствуй школа</t>
  </si>
  <si>
    <t>07SE-Шк022/07</t>
  </si>
  <si>
    <t>07SE-Шк022/08</t>
  </si>
  <si>
    <t>07SE-Шк022/09</t>
  </si>
  <si>
    <t>07SE-Шк035-1</t>
  </si>
  <si>
    <t>ФП штамп "Время для школы" (англ) 1</t>
  </si>
  <si>
    <t>07SE-Шк035-2</t>
  </si>
  <si>
    <t>ФП штамп "Время для школы" (англ) 2</t>
  </si>
  <si>
    <t>07SE-Шк036-1</t>
  </si>
  <si>
    <t>ФП штамп "Время для школы" (рус) 1</t>
  </si>
  <si>
    <t>07SE-Шк036-2</t>
  </si>
  <si>
    <t>ФП штамп "Время для школы" (рус) 2</t>
  </si>
  <si>
    <t>07SE-Шк038-1</t>
  </si>
  <si>
    <t>ФП штамп "Набор для младшей школы"</t>
  </si>
  <si>
    <t>07SE-Шк038-2</t>
  </si>
  <si>
    <t>ФП штамп "Набор для средней школы"</t>
  </si>
  <si>
    <t>07SE-Шк038-3</t>
  </si>
  <si>
    <t>ФП штамп "Набор для старшей школы"</t>
  </si>
  <si>
    <t>от 7000 (в оптовых ценах)</t>
  </si>
  <si>
    <t>от 15000 (в оптовых ценах)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</si>
</sst>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41" x14ac:knownFonts="1">
    <font>
      <sz val="11"/>
      <color theme="1"/>
      <name val="Calibri"/>
      <family val="2"/>
      <charset val="204"/>
      <scheme val="minor"/>
    </font>
    <font>
      <b/>
      <sz val="9"/>
      <color indexed="81"/>
      <name val="Tahoma"/>
      <family val="2"/>
      <charset val="204"/>
    </font>
    <font>
      <sz val="11"/>
      <color indexed="1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9"/>
      <name val="Calibri"/>
      <family val="2"/>
      <charset val="204"/>
      <scheme val="minor"/>
    </font>
    <font>
      <b/>
      <i/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color theme="1" tint="0.499984740745262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1"/>
      <color theme="1" tint="0.499984740745262"/>
      <name val="Calibri"/>
      <family val="2"/>
      <charset val="204"/>
      <scheme val="minor"/>
    </font>
    <font>
      <i/>
      <sz val="11"/>
      <color rgb="FFFF0000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1"/>
      <color rgb="FFC00000"/>
      <name val="Calibri"/>
      <family val="2"/>
      <charset val="204"/>
      <scheme val="minor"/>
    </font>
    <font>
      <sz val="8"/>
      <color rgb="FFC0000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1"/>
      <color rgb="FFFF0000"/>
      <name val="Calibri"/>
      <family val="2"/>
      <charset val="204"/>
      <scheme val="minor"/>
    </font>
    <font>
      <i/>
      <sz val="11"/>
      <color theme="0" tint="-0.499984740745262"/>
      <name val="Calibri"/>
      <family val="2"/>
      <charset val="204"/>
      <scheme val="minor"/>
    </font>
    <font>
      <sz val="8"/>
      <color theme="3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i/>
      <sz val="12"/>
      <color rgb="FFFF0000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sz val="9"/>
      <color rgb="FFC00000"/>
      <name val="Calibri"/>
      <family val="2"/>
      <charset val="204"/>
      <scheme val="minor"/>
    </font>
    <font>
      <sz val="11"/>
      <color rgb="FF0070C0"/>
      <name val="Calibri"/>
      <family val="2"/>
      <charset val="204"/>
      <scheme val="minor"/>
    </font>
    <font>
      <sz val="11"/>
      <color theme="9" tint="-0.249977111117893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i/>
      <sz val="8"/>
      <color theme="0" tint="-0.249977111117893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8"/>
      <color rgb="FFFF0000"/>
      <name val="Calibri"/>
      <family val="2"/>
      <charset val="204"/>
      <scheme val="minor"/>
    </font>
    <font>
      <b/>
      <sz val="8"/>
      <color theme="3"/>
      <name val="Calibri"/>
      <family val="2"/>
      <charset val="204"/>
      <scheme val="minor"/>
    </font>
    <font>
      <sz val="8"/>
      <color theme="9" tint="-0.249977111117893"/>
      <name val="Calibri"/>
      <family val="2"/>
      <charset val="204"/>
      <scheme val="minor"/>
    </font>
    <font>
      <b/>
      <sz val="12"/>
      <color theme="3"/>
      <name val="Calibri"/>
      <family val="2"/>
      <charset val="204"/>
      <scheme val="minor"/>
    </font>
    <font>
      <b/>
      <sz val="12"/>
      <color rgb="FFFF0000"/>
      <name val="Calibri"/>
      <family val="2"/>
      <charset val="204"/>
      <scheme val="minor"/>
    </font>
    <font>
      <b/>
      <sz val="11"/>
      <color rgb="FF00B0F0"/>
      <name val="Calibri"/>
      <family val="2"/>
      <charset val="204"/>
      <scheme val="minor"/>
    </font>
    <font>
      <sz val="11"/>
      <color rgb="FF00B0F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1F5F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24" fillId="0" borderId="0"/>
  </cellStyleXfs>
  <cellXfs count="195">
    <xf numFmtId="0" fontId="0" fillId="0" borderId="0" xfId="0"/>
    <xf numFmtId="0" fontId="0" fillId="2" borderId="0" xfId="0" applyFill="1"/>
    <xf numFmtId="1" fontId="0" fillId="3" borderId="0" xfId="0" applyNumberFormat="1" applyFill="1"/>
    <xf numFmtId="4" fontId="0" fillId="3" borderId="1" xfId="0" applyNumberFormat="1" applyFill="1" applyBorder="1"/>
    <xf numFmtId="4" fontId="0" fillId="3" borderId="0" xfId="0" applyNumberFormat="1" applyFill="1"/>
    <xf numFmtId="1" fontId="0" fillId="2" borderId="0" xfId="0" applyNumberFormat="1" applyFill="1"/>
    <xf numFmtId="4" fontId="4" fillId="2" borderId="2" xfId="0" applyNumberFormat="1" applyFont="1" applyFill="1" applyBorder="1"/>
    <xf numFmtId="1" fontId="0" fillId="3" borderId="1" xfId="0" applyNumberFormat="1" applyFill="1" applyBorder="1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1" fontId="6" fillId="0" borderId="0" xfId="0" applyNumberFormat="1" applyFont="1"/>
    <xf numFmtId="1" fontId="6" fillId="2" borderId="0" xfId="0" applyNumberFormat="1" applyFont="1" applyFill="1"/>
    <xf numFmtId="9" fontId="3" fillId="2" borderId="0" xfId="1" applyFont="1" applyFill="1"/>
    <xf numFmtId="4" fontId="0" fillId="2" borderId="0" xfId="0" applyNumberFormat="1" applyFill="1"/>
    <xf numFmtId="0" fontId="4" fillId="0" borderId="0" xfId="0" applyFont="1" applyAlignment="1">
      <alignment wrapText="1"/>
    </xf>
    <xf numFmtId="0" fontId="0" fillId="0" borderId="0" xfId="0" applyAlignment="1">
      <alignment vertical="top"/>
    </xf>
    <xf numFmtId="164" fontId="7" fillId="2" borderId="0" xfId="0" applyNumberFormat="1" applyFont="1" applyFill="1"/>
    <xf numFmtId="164" fontId="7" fillId="0" borderId="0" xfId="0" applyNumberFormat="1" applyFont="1"/>
    <xf numFmtId="4" fontId="6" fillId="2" borderId="1" xfId="0" applyNumberFormat="1" applyFont="1" applyFill="1" applyBorder="1"/>
    <xf numFmtId="0" fontId="8" fillId="2" borderId="3" xfId="0" applyFont="1" applyFill="1" applyBorder="1"/>
    <xf numFmtId="0" fontId="10" fillId="2" borderId="0" xfId="0" applyFont="1" applyFill="1"/>
    <xf numFmtId="0" fontId="5" fillId="0" borderId="0" xfId="0" applyFont="1"/>
    <xf numFmtId="0" fontId="11" fillId="2" borderId="0" xfId="0" applyFont="1" applyFill="1"/>
    <xf numFmtId="2" fontId="7" fillId="2" borderId="0" xfId="0" applyNumberFormat="1" applyFont="1" applyFill="1"/>
    <xf numFmtId="0" fontId="5" fillId="0" borderId="0" xfId="0" applyFont="1" applyAlignment="1">
      <alignment vertical="top"/>
    </xf>
    <xf numFmtId="0" fontId="5" fillId="0" borderId="0" xfId="0" applyFont="1" applyAlignment="1">
      <alignment wrapText="1"/>
    </xf>
    <xf numFmtId="0" fontId="9" fillId="2" borderId="4" xfId="0" applyFont="1" applyFill="1" applyBorder="1"/>
    <xf numFmtId="0" fontId="12" fillId="2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6" fillId="0" borderId="0" xfId="0" applyFont="1" applyAlignment="1">
      <alignment wrapText="1"/>
    </xf>
    <xf numFmtId="0" fontId="13" fillId="0" borderId="1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1" fontId="14" fillId="0" borderId="1" xfId="0" applyNumberFormat="1" applyFont="1" applyBorder="1" applyAlignment="1">
      <alignment horizontal="center" vertical="center" wrapText="1"/>
    </xf>
    <xf numFmtId="4" fontId="0" fillId="3" borderId="1" xfId="0" applyNumberFormat="1" applyFill="1" applyBorder="1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4" fontId="0" fillId="3" borderId="6" xfId="0" applyNumberFormat="1" applyFill="1" applyBorder="1" applyAlignment="1">
      <alignment horizontal="center" vertical="center" wrapText="1"/>
    </xf>
    <xf numFmtId="0" fontId="15" fillId="5" borderId="0" xfId="0" applyFont="1" applyFill="1"/>
    <xf numFmtId="0" fontId="0" fillId="5" borderId="0" xfId="0" applyFill="1"/>
    <xf numFmtId="9" fontId="3" fillId="5" borderId="0" xfId="1" applyFont="1" applyFill="1"/>
    <xf numFmtId="1" fontId="0" fillId="5" borderId="0" xfId="0" applyNumberFormat="1" applyFill="1"/>
    <xf numFmtId="0" fontId="16" fillId="0" borderId="7" xfId="0" applyFont="1" applyBorder="1"/>
    <xf numFmtId="4" fontId="4" fillId="4" borderId="2" xfId="0" applyNumberFormat="1" applyFont="1" applyFill="1" applyBorder="1" applyAlignment="1">
      <alignment horizontal="right" vertical="center" wrapText="1"/>
    </xf>
    <xf numFmtId="0" fontId="4" fillId="6" borderId="0" xfId="0" applyFont="1" applyFill="1" applyAlignment="1">
      <alignment wrapText="1"/>
    </xf>
    <xf numFmtId="0" fontId="16" fillId="0" borderId="1" xfId="0" applyFont="1" applyBorder="1"/>
    <xf numFmtId="0" fontId="10" fillId="2" borderId="1" xfId="0" applyFont="1" applyFill="1" applyBorder="1"/>
    <xf numFmtId="0" fontId="10" fillId="5" borderId="0" xfId="0" applyFont="1" applyFill="1"/>
    <xf numFmtId="164" fontId="17" fillId="7" borderId="1" xfId="0" applyNumberFormat="1" applyFont="1" applyFill="1" applyBorder="1" applyAlignment="1">
      <alignment horizontal="right" wrapText="1"/>
    </xf>
    <xf numFmtId="0" fontId="16" fillId="2" borderId="7" xfId="0" applyFont="1" applyFill="1" applyBorder="1"/>
    <xf numFmtId="4" fontId="0" fillId="8" borderId="1" xfId="0" applyNumberFormat="1" applyFill="1" applyBorder="1" applyAlignment="1">
      <alignment horizontal="center" vertical="center" wrapText="1"/>
    </xf>
    <xf numFmtId="1" fontId="0" fillId="8" borderId="1" xfId="0" applyNumberFormat="1" applyFill="1" applyBorder="1" applyAlignment="1">
      <alignment horizontal="center" vertical="center" wrapText="1"/>
    </xf>
    <xf numFmtId="4" fontId="0" fillId="8" borderId="6" xfId="0" applyNumberFormat="1" applyFill="1" applyBorder="1" applyAlignment="1">
      <alignment horizontal="center" vertical="center" wrapText="1"/>
    </xf>
    <xf numFmtId="4" fontId="0" fillId="8" borderId="1" xfId="0" applyNumberFormat="1" applyFill="1" applyBorder="1"/>
    <xf numFmtId="1" fontId="0" fillId="8" borderId="1" xfId="0" applyNumberFormat="1" applyFill="1" applyBorder="1"/>
    <xf numFmtId="0" fontId="18" fillId="2" borderId="1" xfId="0" applyFont="1" applyFill="1" applyBorder="1"/>
    <xf numFmtId="0" fontId="19" fillId="0" borderId="1" xfId="0" applyFont="1" applyBorder="1"/>
    <xf numFmtId="4" fontId="0" fillId="8" borderId="0" xfId="0" applyNumberFormat="1" applyFill="1"/>
    <xf numFmtId="1" fontId="0" fillId="8" borderId="0" xfId="0" applyNumberFormat="1" applyFill="1"/>
    <xf numFmtId="165" fontId="17" fillId="5" borderId="0" xfId="0" applyNumberFormat="1" applyFont="1" applyFill="1" applyAlignment="1">
      <alignment horizontal="right"/>
    </xf>
    <xf numFmtId="0" fontId="16" fillId="0" borderId="9" xfId="0" applyFont="1" applyBorder="1"/>
    <xf numFmtId="164" fontId="16" fillId="7" borderId="1" xfId="0" applyNumberFormat="1" applyFont="1" applyFill="1" applyBorder="1" applyAlignment="1">
      <alignment horizontal="right" wrapText="1"/>
    </xf>
    <xf numFmtId="1" fontId="0" fillId="2" borderId="0" xfId="0" applyNumberFormat="1" applyFill="1" applyAlignment="1">
      <alignment horizontal="center"/>
    </xf>
    <xf numFmtId="9" fontId="5" fillId="2" borderId="0" xfId="1" applyFont="1" applyFill="1" applyAlignment="1">
      <alignment horizontal="center"/>
    </xf>
    <xf numFmtId="4" fontId="4" fillId="3" borderId="2" xfId="0" applyNumberFormat="1" applyFont="1" applyFill="1" applyBorder="1" applyAlignment="1">
      <alignment horizontal="right" vertical="center" wrapText="1"/>
    </xf>
    <xf numFmtId="0" fontId="16" fillId="2" borderId="1" xfId="0" applyFont="1" applyFill="1" applyBorder="1"/>
    <xf numFmtId="164" fontId="16" fillId="7" borderId="8" xfId="0" applyNumberFormat="1" applyFont="1" applyFill="1" applyBorder="1" applyAlignment="1">
      <alignment horizontal="right" wrapText="1"/>
    </xf>
    <xf numFmtId="0" fontId="16" fillId="2" borderId="0" xfId="0" applyFont="1" applyFill="1"/>
    <xf numFmtId="0" fontId="16" fillId="0" borderId="0" xfId="0" applyFont="1"/>
    <xf numFmtId="0" fontId="16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5" fillId="2" borderId="0" xfId="0" applyFont="1" applyFill="1"/>
    <xf numFmtId="0" fontId="10" fillId="0" borderId="0" xfId="0" applyFont="1"/>
    <xf numFmtId="164" fontId="23" fillId="7" borderId="8" xfId="0" applyNumberFormat="1" applyFont="1" applyFill="1" applyBorder="1" applyAlignment="1">
      <alignment horizontal="right" wrapText="1"/>
    </xf>
    <xf numFmtId="164" fontId="23" fillId="7" borderId="1" xfId="0" applyNumberFormat="1" applyFont="1" applyFill="1" applyBorder="1" applyAlignment="1">
      <alignment horizontal="right" wrapText="1"/>
    </xf>
    <xf numFmtId="0" fontId="0" fillId="2" borderId="1" xfId="0" applyFont="1" applyFill="1" applyBorder="1"/>
    <xf numFmtId="0" fontId="10" fillId="0" borderId="1" xfId="0" applyFont="1" applyBorder="1"/>
    <xf numFmtId="1" fontId="25" fillId="0" borderId="1" xfId="0" applyNumberFormat="1" applyFont="1" applyBorder="1" applyAlignment="1">
      <alignment horizontal="center" vertical="center" wrapText="1"/>
    </xf>
    <xf numFmtId="0" fontId="26" fillId="0" borderId="7" xfId="0" applyFont="1" applyBorder="1"/>
    <xf numFmtId="0" fontId="18" fillId="0" borderId="1" xfId="0" applyFont="1" applyBorder="1"/>
    <xf numFmtId="0" fontId="10" fillId="9" borderId="1" xfId="0" applyFont="1" applyFill="1" applyBorder="1"/>
    <xf numFmtId="0" fontId="28" fillId="0" borderId="7" xfId="0" applyFont="1" applyBorder="1"/>
    <xf numFmtId="4" fontId="0" fillId="8" borderId="16" xfId="0" applyNumberFormat="1" applyFill="1" applyBorder="1" applyAlignment="1">
      <alignment horizontal="center" vertical="center" wrapText="1"/>
    </xf>
    <xf numFmtId="4" fontId="0" fillId="8" borderId="15" xfId="0" applyNumberFormat="1" applyFill="1" applyBorder="1" applyAlignment="1">
      <alignment horizontal="center" vertical="center" wrapText="1"/>
    </xf>
    <xf numFmtId="4" fontId="0" fillId="3" borderId="16" xfId="0" applyNumberFormat="1" applyFill="1" applyBorder="1" applyAlignment="1">
      <alignment horizontal="center" vertical="center" wrapText="1"/>
    </xf>
    <xf numFmtId="4" fontId="0" fillId="3" borderId="15" xfId="0" applyNumberFormat="1" applyFill="1" applyBorder="1" applyAlignment="1">
      <alignment horizontal="center" vertical="center" wrapText="1"/>
    </xf>
    <xf numFmtId="0" fontId="22" fillId="2" borderId="11" xfId="0" applyFont="1" applyFill="1" applyBorder="1" applyAlignment="1">
      <alignment horizontal="center"/>
    </xf>
    <xf numFmtId="0" fontId="22" fillId="2" borderId="12" xfId="0" applyFont="1" applyFill="1" applyBorder="1" applyAlignment="1">
      <alignment horizontal="center"/>
    </xf>
    <xf numFmtId="0" fontId="22" fillId="2" borderId="13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7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9" fontId="29" fillId="2" borderId="0" xfId="1" applyFont="1" applyFill="1"/>
    <xf numFmtId="9" fontId="30" fillId="2" borderId="0" xfId="1" applyFont="1" applyFill="1"/>
    <xf numFmtId="0" fontId="8" fillId="2" borderId="4" xfId="0" applyFont="1" applyFill="1" applyBorder="1"/>
    <xf numFmtId="0" fontId="31" fillId="2" borderId="7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21" fillId="2" borderId="15" xfId="0" applyFont="1" applyFill="1" applyBorder="1" applyAlignment="1">
      <alignment horizontal="center"/>
    </xf>
    <xf numFmtId="4" fontId="29" fillId="2" borderId="0" xfId="0" applyNumberFormat="1" applyFont="1" applyFill="1"/>
    <xf numFmtId="4" fontId="30" fillId="2" borderId="0" xfId="0" applyNumberFormat="1" applyFont="1" applyFill="1"/>
    <xf numFmtId="0" fontId="32" fillId="2" borderId="14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17" fillId="2" borderId="14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8" fillId="2" borderId="17" xfId="0" applyFont="1" applyFill="1" applyBorder="1"/>
    <xf numFmtId="0" fontId="10" fillId="2" borderId="9" xfId="0" applyFont="1" applyFill="1" applyBorder="1" applyAlignment="1">
      <alignment horizontal="center"/>
    </xf>
    <xf numFmtId="2" fontId="7" fillId="2" borderId="18" xfId="0" applyNumberFormat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8" fillId="2" borderId="5" xfId="0" applyFont="1" applyFill="1" applyBorder="1"/>
    <xf numFmtId="0" fontId="10" fillId="2" borderId="20" xfId="0" applyFont="1" applyFill="1" applyBorder="1" applyAlignment="1">
      <alignment horizontal="center"/>
    </xf>
    <xf numFmtId="0" fontId="17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1" fontId="21" fillId="0" borderId="1" xfId="0" applyNumberFormat="1" applyFont="1" applyBorder="1" applyAlignment="1">
      <alignment horizontal="center" vertical="center" wrapText="1"/>
    </xf>
    <xf numFmtId="4" fontId="29" fillId="8" borderId="1" xfId="0" applyNumberFormat="1" applyFont="1" applyFill="1" applyBorder="1" applyAlignment="1">
      <alignment horizontal="center" vertical="center" wrapText="1"/>
    </xf>
    <xf numFmtId="4" fontId="30" fillId="3" borderId="1" xfId="0" applyNumberFormat="1" applyFont="1" applyFill="1" applyBorder="1" applyAlignment="1">
      <alignment horizontal="center" vertical="center" wrapText="1"/>
    </xf>
    <xf numFmtId="0" fontId="20" fillId="2" borderId="0" xfId="0" applyFont="1" applyFill="1"/>
    <xf numFmtId="0" fontId="33" fillId="6" borderId="0" xfId="0" applyFont="1" applyFill="1"/>
    <xf numFmtId="0" fontId="10" fillId="6" borderId="0" xfId="0" applyFont="1" applyFill="1"/>
    <xf numFmtId="164" fontId="23" fillId="6" borderId="0" xfId="0" applyNumberFormat="1" applyFont="1" applyFill="1" applyAlignment="1">
      <alignment horizontal="right"/>
    </xf>
    <xf numFmtId="164" fontId="34" fillId="6" borderId="0" xfId="0" applyNumberFormat="1" applyFont="1" applyFill="1" applyAlignment="1">
      <alignment horizontal="right"/>
    </xf>
    <xf numFmtId="0" fontId="26" fillId="2" borderId="7" xfId="0" applyFont="1" applyFill="1" applyBorder="1"/>
    <xf numFmtId="4" fontId="6" fillId="7" borderId="1" xfId="0" applyNumberFormat="1" applyFont="1" applyFill="1" applyBorder="1"/>
    <xf numFmtId="4" fontId="29" fillId="8" borderId="1" xfId="0" applyNumberFormat="1" applyFont="1" applyFill="1" applyBorder="1"/>
    <xf numFmtId="4" fontId="30" fillId="3" borderId="1" xfId="0" applyNumberFormat="1" applyFont="1" applyFill="1" applyBorder="1"/>
    <xf numFmtId="164" fontId="23" fillId="3" borderId="8" xfId="0" applyNumberFormat="1" applyFont="1" applyFill="1" applyBorder="1" applyAlignment="1">
      <alignment horizontal="right" wrapText="1"/>
    </xf>
    <xf numFmtId="164" fontId="23" fillId="3" borderId="1" xfId="0" applyNumberFormat="1" applyFont="1" applyFill="1" applyBorder="1" applyAlignment="1">
      <alignment horizontal="right" wrapText="1"/>
    </xf>
    <xf numFmtId="4" fontId="6" fillId="3" borderId="1" xfId="0" applyNumberFormat="1" applyFont="1" applyFill="1" applyBorder="1"/>
    <xf numFmtId="0" fontId="12" fillId="2" borderId="7" xfId="0" applyFont="1" applyFill="1" applyBorder="1"/>
    <xf numFmtId="0" fontId="28" fillId="2" borderId="7" xfId="0" applyFont="1" applyFill="1" applyBorder="1"/>
    <xf numFmtId="0" fontId="12" fillId="0" borderId="7" xfId="0" applyFont="1" applyBorder="1"/>
    <xf numFmtId="0" fontId="28" fillId="9" borderId="7" xfId="0" applyFont="1" applyFill="1" applyBorder="1"/>
    <xf numFmtId="0" fontId="33" fillId="6" borderId="0" xfId="0" applyFont="1" applyFill="1" applyBorder="1"/>
    <xf numFmtId="164" fontId="23" fillId="6" borderId="0" xfId="0" applyNumberFormat="1" applyFont="1" applyFill="1" applyBorder="1" applyAlignment="1">
      <alignment horizontal="right" wrapText="1"/>
    </xf>
    <xf numFmtId="0" fontId="33" fillId="6" borderId="7" xfId="0" applyFont="1" applyFill="1" applyBorder="1"/>
    <xf numFmtId="0" fontId="20" fillId="6" borderId="1" xfId="0" applyFont="1" applyFill="1" applyBorder="1"/>
    <xf numFmtId="164" fontId="35" fillId="6" borderId="8" xfId="0" applyNumberFormat="1" applyFont="1" applyFill="1" applyBorder="1" applyAlignment="1">
      <alignment horizontal="right" wrapText="1"/>
    </xf>
    <xf numFmtId="164" fontId="35" fillId="6" borderId="1" xfId="0" applyNumberFormat="1" applyFont="1" applyFill="1" applyBorder="1" applyAlignment="1">
      <alignment horizontal="right" wrapText="1"/>
    </xf>
    <xf numFmtId="0" fontId="33" fillId="0" borderId="7" xfId="0" applyFont="1" applyBorder="1"/>
    <xf numFmtId="0" fontId="20" fillId="2" borderId="1" xfId="0" applyFont="1" applyFill="1" applyBorder="1"/>
    <xf numFmtId="164" fontId="35" fillId="7" borderId="8" xfId="0" applyNumberFormat="1" applyFont="1" applyFill="1" applyBorder="1" applyAlignment="1">
      <alignment horizontal="right" wrapText="1"/>
    </xf>
    <xf numFmtId="164" fontId="35" fillId="7" borderId="1" xfId="0" applyNumberFormat="1" applyFont="1" applyFill="1" applyBorder="1" applyAlignment="1">
      <alignment horizontal="right" wrapText="1"/>
    </xf>
    <xf numFmtId="164" fontId="34" fillId="6" borderId="1" xfId="0" applyNumberFormat="1" applyFont="1" applyFill="1" applyBorder="1" applyAlignment="1">
      <alignment horizontal="right" wrapText="1"/>
    </xf>
    <xf numFmtId="164" fontId="36" fillId="7" borderId="8" xfId="0" applyNumberFormat="1" applyFont="1" applyFill="1" applyBorder="1" applyAlignment="1">
      <alignment horizontal="right" wrapText="1"/>
    </xf>
    <xf numFmtId="164" fontId="36" fillId="7" borderId="1" xfId="0" applyNumberFormat="1" applyFont="1" applyFill="1" applyBorder="1" applyAlignment="1">
      <alignment horizontal="right" wrapText="1"/>
    </xf>
    <xf numFmtId="164" fontId="37" fillId="6" borderId="14" xfId="0" applyNumberFormat="1" applyFont="1" applyFill="1" applyBorder="1" applyAlignment="1">
      <alignment horizontal="right" wrapText="1"/>
    </xf>
    <xf numFmtId="164" fontId="38" fillId="6" borderId="14" xfId="0" applyNumberFormat="1" applyFont="1" applyFill="1" applyBorder="1" applyAlignment="1">
      <alignment horizontal="right" wrapText="1"/>
    </xf>
    <xf numFmtId="0" fontId="26" fillId="9" borderId="7" xfId="0" applyFont="1" applyFill="1" applyBorder="1"/>
    <xf numFmtId="0" fontId="33" fillId="2" borderId="7" xfId="0" applyFont="1" applyFill="1" applyBorder="1"/>
    <xf numFmtId="164" fontId="23" fillId="6" borderId="1" xfId="0" applyNumberFormat="1" applyFont="1" applyFill="1" applyBorder="1" applyAlignment="1">
      <alignment horizontal="right" wrapText="1"/>
    </xf>
    <xf numFmtId="164" fontId="23" fillId="6" borderId="8" xfId="0" applyNumberFormat="1" applyFont="1" applyFill="1" applyBorder="1" applyAlignment="1">
      <alignment horizontal="right" wrapText="1"/>
    </xf>
    <xf numFmtId="0" fontId="10" fillId="6" borderId="1" xfId="0" applyFont="1" applyFill="1" applyBorder="1"/>
    <xf numFmtId="0" fontId="10" fillId="2" borderId="8" xfId="0" applyFont="1" applyFill="1" applyBorder="1"/>
    <xf numFmtId="0" fontId="33" fillId="5" borderId="7" xfId="0" applyFont="1" applyFill="1" applyBorder="1"/>
    <xf numFmtId="0" fontId="10" fillId="5" borderId="1" xfId="0" applyFont="1" applyFill="1" applyBorder="1"/>
    <xf numFmtId="164" fontId="23" fillId="5" borderId="8" xfId="0" applyNumberFormat="1" applyFont="1" applyFill="1" applyBorder="1" applyAlignment="1">
      <alignment horizontal="right" wrapText="1"/>
    </xf>
    <xf numFmtId="164" fontId="23" fillId="5" borderId="1" xfId="0" applyNumberFormat="1" applyFont="1" applyFill="1" applyBorder="1" applyAlignment="1">
      <alignment horizontal="right" wrapText="1"/>
    </xf>
    <xf numFmtId="164" fontId="34" fillId="5" borderId="1" xfId="0" applyNumberFormat="1" applyFont="1" applyFill="1" applyBorder="1" applyAlignment="1">
      <alignment horizontal="right" wrapText="1"/>
    </xf>
    <xf numFmtId="164" fontId="23" fillId="2" borderId="8" xfId="0" applyNumberFormat="1" applyFont="1" applyFill="1" applyBorder="1" applyAlignment="1">
      <alignment horizontal="right" wrapText="1"/>
    </xf>
    <xf numFmtId="164" fontId="23" fillId="2" borderId="1" xfId="0" applyNumberFormat="1" applyFont="1" applyFill="1" applyBorder="1" applyAlignment="1">
      <alignment horizontal="right" wrapText="1"/>
    </xf>
    <xf numFmtId="164" fontId="23" fillId="6" borderId="8" xfId="0" applyNumberFormat="1" applyFont="1" applyFill="1" applyBorder="1" applyAlignment="1">
      <alignment horizontal="right"/>
    </xf>
    <xf numFmtId="164" fontId="23" fillId="6" borderId="1" xfId="0" applyNumberFormat="1" applyFont="1" applyFill="1" applyBorder="1" applyAlignment="1">
      <alignment horizontal="right"/>
    </xf>
    <xf numFmtId="0" fontId="26" fillId="7" borderId="7" xfId="0" applyFont="1" applyFill="1" applyBorder="1"/>
    <xf numFmtId="0" fontId="12" fillId="0" borderId="1" xfId="0" applyFont="1" applyBorder="1"/>
    <xf numFmtId="0" fontId="20" fillId="6" borderId="7" xfId="0" applyFont="1" applyFill="1" applyBorder="1" applyAlignment="1"/>
    <xf numFmtId="0" fontId="20" fillId="6" borderId="8" xfId="0" applyFont="1" applyFill="1" applyBorder="1" applyAlignment="1"/>
    <xf numFmtId="164" fontId="23" fillId="7" borderId="1" xfId="0" applyNumberFormat="1" applyFont="1" applyFill="1" applyBorder="1" applyAlignment="1">
      <alignment horizontal="right"/>
    </xf>
    <xf numFmtId="0" fontId="4" fillId="6" borderId="1" xfId="0" applyFont="1" applyFill="1" applyBorder="1" applyAlignment="1"/>
    <xf numFmtId="0" fontId="10" fillId="2" borderId="1" xfId="0" applyFont="1" applyFill="1" applyBorder="1" applyAlignment="1"/>
    <xf numFmtId="164" fontId="23" fillId="7" borderId="8" xfId="0" applyNumberFormat="1" applyFont="1" applyFill="1" applyBorder="1" applyAlignment="1">
      <alignment horizontal="right"/>
    </xf>
    <xf numFmtId="0" fontId="10" fillId="2" borderId="8" xfId="0" applyFont="1" applyFill="1" applyBorder="1" applyAlignment="1"/>
    <xf numFmtId="0" fontId="0" fillId="2" borderId="1" xfId="0" applyFont="1" applyFill="1" applyBorder="1" applyAlignment="1"/>
    <xf numFmtId="0" fontId="0" fillId="2" borderId="8" xfId="0" applyFont="1" applyFill="1" applyBorder="1"/>
    <xf numFmtId="0" fontId="39" fillId="6" borderId="1" xfId="0" applyFont="1" applyFill="1" applyBorder="1" applyAlignment="1"/>
    <xf numFmtId="0" fontId="16" fillId="0" borderId="1" xfId="0" applyFont="1" applyBorder="1" applyAlignment="1"/>
    <xf numFmtId="0" fontId="10" fillId="4" borderId="8" xfId="0" applyFont="1" applyFill="1" applyBorder="1"/>
    <xf numFmtId="164" fontId="23" fillId="7" borderId="0" xfId="0" applyNumberFormat="1" applyFont="1" applyFill="1" applyBorder="1" applyAlignment="1">
      <alignment horizontal="right"/>
    </xf>
    <xf numFmtId="0" fontId="10" fillId="0" borderId="1" xfId="0" applyFont="1" applyFill="1" applyBorder="1"/>
    <xf numFmtId="0" fontId="20" fillId="6" borderId="1" xfId="0" applyFont="1" applyFill="1" applyBorder="1" applyAlignment="1"/>
    <xf numFmtId="164" fontId="23" fillId="10" borderId="1" xfId="0" applyNumberFormat="1" applyFont="1" applyFill="1" applyBorder="1" applyAlignment="1"/>
    <xf numFmtId="0" fontId="10" fillId="0" borderId="1" xfId="0" applyFont="1" applyFill="1" applyBorder="1" applyAlignment="1"/>
    <xf numFmtId="164" fontId="23" fillId="10" borderId="1" xfId="0" applyNumberFormat="1" applyFont="1" applyFill="1" applyBorder="1" applyAlignment="1">
      <alignment horizontal="right" wrapText="1"/>
    </xf>
    <xf numFmtId="0" fontId="10" fillId="0" borderId="10" xfId="0" applyFont="1" applyFill="1" applyBorder="1"/>
    <xf numFmtId="164" fontId="23" fillId="7" borderId="10" xfId="0" applyNumberFormat="1" applyFont="1" applyFill="1" applyBorder="1" applyAlignment="1">
      <alignment horizontal="right" wrapText="1"/>
    </xf>
    <xf numFmtId="164" fontId="23" fillId="7" borderId="6" xfId="0" applyNumberFormat="1" applyFont="1" applyFill="1" applyBorder="1" applyAlignment="1">
      <alignment horizontal="right" wrapText="1"/>
    </xf>
    <xf numFmtId="164" fontId="23" fillId="7" borderId="23" xfId="0" applyNumberFormat="1" applyFont="1" applyFill="1" applyBorder="1" applyAlignment="1">
      <alignment horizontal="right" wrapText="1"/>
    </xf>
    <xf numFmtId="164" fontId="23" fillId="7" borderId="25" xfId="0" applyNumberFormat="1" applyFont="1" applyFill="1" applyBorder="1" applyAlignment="1">
      <alignment horizontal="right" wrapText="1"/>
    </xf>
    <xf numFmtId="164" fontId="23" fillId="7" borderId="8" xfId="0" applyNumberFormat="1" applyFont="1" applyFill="1" applyBorder="1" applyAlignment="1"/>
    <xf numFmtId="164" fontId="23" fillId="7" borderId="1" xfId="0" applyNumberFormat="1" applyFont="1" applyFill="1" applyBorder="1" applyAlignment="1"/>
    <xf numFmtId="164" fontId="23" fillId="10" borderId="8" xfId="0" applyNumberFormat="1" applyFont="1" applyFill="1" applyBorder="1" applyAlignment="1"/>
    <xf numFmtId="164" fontId="23" fillId="7" borderId="0" xfId="0" applyNumberFormat="1" applyFont="1" applyFill="1" applyBorder="1" applyAlignment="1">
      <alignment horizontal="right" wrapText="1"/>
    </xf>
    <xf numFmtId="0" fontId="16" fillId="0" borderId="7" xfId="0" applyFont="1" applyBorder="1" applyAlignment="1"/>
    <xf numFmtId="0" fontId="20" fillId="6" borderId="24" xfId="0" applyFont="1" applyFill="1" applyBorder="1" applyAlignment="1"/>
    <xf numFmtId="0" fontId="40" fillId="2" borderId="8" xfId="0" applyFont="1" applyFill="1" applyBorder="1"/>
    <xf numFmtId="0" fontId="16" fillId="0" borderId="24" xfId="0" applyFont="1" applyBorder="1"/>
    <xf numFmtId="0" fontId="26" fillId="0" borderId="7" xfId="0" applyFont="1" applyBorder="1" applyAlignment="1"/>
    <xf numFmtId="0" fontId="16" fillId="0" borderId="1" xfId="0" applyFont="1" applyBorder="1" applyAlignment="1">
      <alignment horizontal="left"/>
    </xf>
    <xf numFmtId="0" fontId="16" fillId="2" borderId="1" xfId="0" applyFont="1" applyFill="1" applyBorder="1" applyAlignment="1"/>
  </cellXfs>
  <cellStyles count="3">
    <cellStyle name="Обычный" xfId="0" builtinId="0"/>
    <cellStyle name="Обычный 2" xfId="2" xr:uid="{00000000-0005-0000-0000-000001000000}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8"/>
  <sheetViews>
    <sheetView workbookViewId="0">
      <selection activeCell="B7" sqref="B7"/>
    </sheetView>
  </sheetViews>
  <sheetFormatPr defaultRowHeight="14.4" x14ac:dyDescent="0.3"/>
  <cols>
    <col min="2" max="2" width="101.44140625" style="8" customWidth="1"/>
    <col min="3" max="3" width="11.109375" customWidth="1"/>
  </cols>
  <sheetData>
    <row r="2" spans="1:2" x14ac:dyDescent="0.3">
      <c r="B2" s="14" t="s">
        <v>1155</v>
      </c>
    </row>
    <row r="3" spans="1:2" ht="28.8" x14ac:dyDescent="0.3">
      <c r="A3" s="15">
        <v>1</v>
      </c>
      <c r="B3" s="8" t="s">
        <v>5332</v>
      </c>
    </row>
    <row r="4" spans="1:2" ht="14.25" customHeight="1" x14ac:dyDescent="0.3">
      <c r="A4" s="15">
        <v>1.1000000000000001</v>
      </c>
      <c r="B4" s="8" t="s">
        <v>1156</v>
      </c>
    </row>
    <row r="5" spans="1:2" ht="28.8" x14ac:dyDescent="0.3">
      <c r="A5" s="15">
        <v>2</v>
      </c>
      <c r="B5" s="8" t="s">
        <v>1414</v>
      </c>
    </row>
    <row r="6" spans="1:2" ht="43.2" x14ac:dyDescent="0.3">
      <c r="A6" s="15"/>
      <c r="B6" s="42" t="s">
        <v>8210</v>
      </c>
    </row>
    <row r="7" spans="1:2" ht="28.8" x14ac:dyDescent="0.3">
      <c r="A7" s="15">
        <v>3</v>
      </c>
      <c r="B7" s="29" t="s">
        <v>3870</v>
      </c>
    </row>
    <row r="8" spans="1:2" s="21" customFormat="1" x14ac:dyDescent="0.3">
      <c r="A8" s="24"/>
      <c r="B8" s="25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Y68"/>
  <sheetViews>
    <sheetView workbookViewId="0">
      <selection activeCell="D47" sqref="D47:D68"/>
    </sheetView>
  </sheetViews>
  <sheetFormatPr defaultRowHeight="14.4" x14ac:dyDescent="0.3"/>
  <cols>
    <col min="1" max="1" width="23.88671875" customWidth="1"/>
    <col min="2" max="2" width="43.5546875" bestFit="1" customWidth="1"/>
    <col min="3" max="3" width="9.88671875" customWidth="1"/>
    <col min="5" max="5" width="11.21875" customWidth="1"/>
  </cols>
  <sheetData>
    <row r="1" spans="1:51" s="28" customFormat="1" ht="31.8" thickBot="1" x14ac:dyDescent="0.35">
      <c r="A1" s="67" t="s">
        <v>0</v>
      </c>
      <c r="B1" s="68" t="s">
        <v>1</v>
      </c>
      <c r="C1" s="75" t="s">
        <v>8831</v>
      </c>
      <c r="D1" s="33" t="s">
        <v>4050</v>
      </c>
      <c r="E1" s="34" t="s">
        <v>8833</v>
      </c>
      <c r="F1" s="35" t="s">
        <v>8832</v>
      </c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  <c r="AT1" s="27"/>
      <c r="AU1" s="27"/>
      <c r="AV1" s="27"/>
      <c r="AW1" s="27"/>
      <c r="AX1" s="27"/>
      <c r="AY1" s="27"/>
    </row>
    <row r="2" spans="1:51" s="1" customFormat="1" ht="15" thickBot="1" x14ac:dyDescent="0.35">
      <c r="A2" s="69"/>
      <c r="B2" s="20"/>
      <c r="C2" s="11"/>
      <c r="D2" s="12">
        <v>-0.5</v>
      </c>
      <c r="E2" s="60">
        <f>SUM(E90:E4116)</f>
        <v>0</v>
      </c>
      <c r="F2" s="6">
        <f>SUM(F4:F4173)</f>
        <v>0</v>
      </c>
    </row>
    <row r="3" spans="1:51" x14ac:dyDescent="0.3">
      <c r="A3" s="36" t="s">
        <v>8893</v>
      </c>
      <c r="B3" s="45"/>
      <c r="C3" s="37"/>
      <c r="D3" s="39"/>
      <c r="E3" s="39"/>
      <c r="F3" s="39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</row>
    <row r="4" spans="1:51" x14ac:dyDescent="0.3">
      <c r="A4" s="40" t="s">
        <v>8902</v>
      </c>
      <c r="B4" s="44" t="s">
        <v>8834</v>
      </c>
      <c r="C4" s="18">
        <v>320</v>
      </c>
      <c r="D4" s="3">
        <v>160</v>
      </c>
      <c r="E4" s="7"/>
      <c r="F4" s="3">
        <f>E4*D4</f>
        <v>0</v>
      </c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</row>
    <row r="5" spans="1:51" x14ac:dyDescent="0.3">
      <c r="A5" s="40" t="s">
        <v>8903</v>
      </c>
      <c r="B5" s="44" t="s">
        <v>8835</v>
      </c>
      <c r="C5" s="18">
        <v>320</v>
      </c>
      <c r="D5" s="3">
        <v>160</v>
      </c>
      <c r="E5" s="7"/>
      <c r="F5" s="3">
        <f t="shared" ref="F5:F68" si="0">E5*D5</f>
        <v>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</row>
    <row r="6" spans="1:51" x14ac:dyDescent="0.3">
      <c r="A6" s="40" t="s">
        <v>8904</v>
      </c>
      <c r="B6" s="44" t="s">
        <v>8836</v>
      </c>
      <c r="C6" s="18">
        <v>320</v>
      </c>
      <c r="D6" s="3">
        <v>160</v>
      </c>
      <c r="E6" s="7"/>
      <c r="F6" s="3">
        <f t="shared" si="0"/>
        <v>0</v>
      </c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</row>
    <row r="7" spans="1:51" x14ac:dyDescent="0.3">
      <c r="A7" s="40" t="s">
        <v>8905</v>
      </c>
      <c r="B7" s="44" t="s">
        <v>8837</v>
      </c>
      <c r="C7" s="18">
        <v>320</v>
      </c>
      <c r="D7" s="3">
        <v>160</v>
      </c>
      <c r="E7" s="7"/>
      <c r="F7" s="3">
        <f t="shared" si="0"/>
        <v>0</v>
      </c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</row>
    <row r="8" spans="1:51" x14ac:dyDescent="0.3">
      <c r="A8" s="40" t="s">
        <v>8906</v>
      </c>
      <c r="B8" s="44" t="s">
        <v>8838</v>
      </c>
      <c r="C8" s="18">
        <v>320</v>
      </c>
      <c r="D8" s="3">
        <v>160</v>
      </c>
      <c r="E8" s="7"/>
      <c r="F8" s="3">
        <f t="shared" si="0"/>
        <v>0</v>
      </c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</row>
    <row r="9" spans="1:51" x14ac:dyDescent="0.3">
      <c r="A9" s="40" t="s">
        <v>8907</v>
      </c>
      <c r="B9" s="44" t="s">
        <v>8839</v>
      </c>
      <c r="C9" s="18">
        <v>320</v>
      </c>
      <c r="D9" s="3">
        <v>160</v>
      </c>
      <c r="E9" s="7"/>
      <c r="F9" s="3">
        <f t="shared" si="0"/>
        <v>0</v>
      </c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</row>
    <row r="10" spans="1:51" x14ac:dyDescent="0.3">
      <c r="A10" s="40" t="s">
        <v>8908</v>
      </c>
      <c r="B10" s="44" t="s">
        <v>8840</v>
      </c>
      <c r="C10" s="18">
        <v>320</v>
      </c>
      <c r="D10" s="3">
        <v>160</v>
      </c>
      <c r="E10" s="7"/>
      <c r="F10" s="3">
        <f t="shared" si="0"/>
        <v>0</v>
      </c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</row>
    <row r="11" spans="1:51" x14ac:dyDescent="0.3">
      <c r="A11" s="40" t="s">
        <v>8909</v>
      </c>
      <c r="B11" s="44" t="s">
        <v>8841</v>
      </c>
      <c r="C11" s="18">
        <v>320</v>
      </c>
      <c r="D11" s="3">
        <v>160</v>
      </c>
      <c r="E11" s="7"/>
      <c r="F11" s="3">
        <f t="shared" si="0"/>
        <v>0</v>
      </c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</row>
    <row r="12" spans="1:51" x14ac:dyDescent="0.3">
      <c r="A12" s="40" t="s">
        <v>8910</v>
      </c>
      <c r="B12" s="44" t="s">
        <v>8842</v>
      </c>
      <c r="C12" s="18">
        <v>320</v>
      </c>
      <c r="D12" s="3">
        <v>160</v>
      </c>
      <c r="E12" s="7"/>
      <c r="F12" s="3">
        <f t="shared" si="0"/>
        <v>0</v>
      </c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</row>
    <row r="13" spans="1:51" x14ac:dyDescent="0.3">
      <c r="A13" s="40" t="s">
        <v>8911</v>
      </c>
      <c r="B13" s="44" t="s">
        <v>8843</v>
      </c>
      <c r="C13" s="18">
        <v>320</v>
      </c>
      <c r="D13" s="3">
        <v>160</v>
      </c>
      <c r="E13" s="7"/>
      <c r="F13" s="3">
        <f t="shared" si="0"/>
        <v>0</v>
      </c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</row>
    <row r="14" spans="1:51" x14ac:dyDescent="0.3">
      <c r="A14" s="40" t="s">
        <v>8912</v>
      </c>
      <c r="B14" s="44" t="s">
        <v>8844</v>
      </c>
      <c r="C14" s="18">
        <v>320</v>
      </c>
      <c r="D14" s="3">
        <v>160</v>
      </c>
      <c r="E14" s="7"/>
      <c r="F14" s="3">
        <f t="shared" si="0"/>
        <v>0</v>
      </c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</row>
    <row r="15" spans="1:51" x14ac:dyDescent="0.3">
      <c r="A15" s="40" t="s">
        <v>8913</v>
      </c>
      <c r="B15" s="44" t="s">
        <v>8845</v>
      </c>
      <c r="C15" s="18">
        <v>320</v>
      </c>
      <c r="D15" s="3">
        <v>160</v>
      </c>
      <c r="E15" s="7"/>
      <c r="F15" s="3">
        <f t="shared" si="0"/>
        <v>0</v>
      </c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</row>
    <row r="16" spans="1:51" x14ac:dyDescent="0.3">
      <c r="A16" s="40" t="s">
        <v>8914</v>
      </c>
      <c r="B16" s="44" t="s">
        <v>8846</v>
      </c>
      <c r="C16" s="18">
        <v>320</v>
      </c>
      <c r="D16" s="3">
        <v>160</v>
      </c>
      <c r="E16" s="7"/>
      <c r="F16" s="3">
        <f t="shared" si="0"/>
        <v>0</v>
      </c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</row>
    <row r="17" spans="1:51" x14ac:dyDescent="0.3">
      <c r="A17" s="40" t="s">
        <v>8915</v>
      </c>
      <c r="B17" s="44" t="s">
        <v>8847</v>
      </c>
      <c r="C17" s="18">
        <v>320</v>
      </c>
      <c r="D17" s="3">
        <v>160</v>
      </c>
      <c r="E17" s="7"/>
      <c r="F17" s="3">
        <f t="shared" si="0"/>
        <v>0</v>
      </c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</row>
    <row r="18" spans="1:51" x14ac:dyDescent="0.3">
      <c r="A18" s="40" t="s">
        <v>8916</v>
      </c>
      <c r="B18" s="44" t="s">
        <v>8848</v>
      </c>
      <c r="C18" s="18">
        <v>320</v>
      </c>
      <c r="D18" s="3">
        <v>160</v>
      </c>
      <c r="E18" s="7"/>
      <c r="F18" s="3">
        <f t="shared" si="0"/>
        <v>0</v>
      </c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</row>
    <row r="19" spans="1:51" x14ac:dyDescent="0.3">
      <c r="A19" s="40" t="s">
        <v>8917</v>
      </c>
      <c r="B19" s="44" t="s">
        <v>8849</v>
      </c>
      <c r="C19" s="18">
        <v>320</v>
      </c>
      <c r="D19" s="3">
        <v>160</v>
      </c>
      <c r="E19" s="7"/>
      <c r="F19" s="3">
        <f t="shared" si="0"/>
        <v>0</v>
      </c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</row>
    <row r="20" spans="1:51" x14ac:dyDescent="0.3">
      <c r="A20" s="40" t="s">
        <v>8830</v>
      </c>
      <c r="B20" s="44" t="s">
        <v>8850</v>
      </c>
      <c r="C20" s="18">
        <v>320</v>
      </c>
      <c r="D20" s="3">
        <v>160</v>
      </c>
      <c r="E20" s="7"/>
      <c r="F20" s="3">
        <f t="shared" si="0"/>
        <v>0</v>
      </c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</row>
    <row r="21" spans="1:51" x14ac:dyDescent="0.3">
      <c r="A21" s="40" t="s">
        <v>8899</v>
      </c>
      <c r="B21" s="44" t="s">
        <v>8900</v>
      </c>
      <c r="C21" s="18">
        <v>320</v>
      </c>
      <c r="D21" s="3">
        <v>160</v>
      </c>
      <c r="E21" s="7"/>
      <c r="F21" s="3">
        <f t="shared" si="0"/>
        <v>0</v>
      </c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</row>
    <row r="22" spans="1:51" x14ac:dyDescent="0.3">
      <c r="A22" s="40" t="s">
        <v>8918</v>
      </c>
      <c r="B22" s="44" t="s">
        <v>8901</v>
      </c>
      <c r="C22" s="18">
        <v>320</v>
      </c>
      <c r="D22" s="3">
        <v>160</v>
      </c>
      <c r="E22" s="7"/>
      <c r="F22" s="3">
        <f t="shared" si="0"/>
        <v>0</v>
      </c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</row>
    <row r="23" spans="1:51" x14ac:dyDescent="0.3">
      <c r="A23" s="36" t="s">
        <v>8894</v>
      </c>
      <c r="B23" s="45"/>
      <c r="C23" s="37"/>
      <c r="D23" s="39"/>
      <c r="E23" s="39"/>
      <c r="F23" s="39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</row>
    <row r="24" spans="1:51" x14ac:dyDescent="0.3">
      <c r="A24" s="40" t="s">
        <v>8919</v>
      </c>
      <c r="B24" s="44" t="s">
        <v>8851</v>
      </c>
      <c r="C24" s="18">
        <v>45</v>
      </c>
      <c r="D24" s="3">
        <v>45</v>
      </c>
      <c r="E24" s="7"/>
      <c r="F24" s="3">
        <f t="shared" si="0"/>
        <v>0</v>
      </c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</row>
    <row r="25" spans="1:51" x14ac:dyDescent="0.3">
      <c r="A25" s="40" t="s">
        <v>8920</v>
      </c>
      <c r="B25" s="44" t="s">
        <v>8852</v>
      </c>
      <c r="C25" s="18">
        <v>65</v>
      </c>
      <c r="D25" s="3">
        <v>65</v>
      </c>
      <c r="E25" s="7"/>
      <c r="F25" s="3">
        <f t="shared" si="0"/>
        <v>0</v>
      </c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</row>
    <row r="26" spans="1:51" x14ac:dyDescent="0.3">
      <c r="A26" s="40" t="s">
        <v>8921</v>
      </c>
      <c r="B26" s="44" t="s">
        <v>8853</v>
      </c>
      <c r="C26" s="18">
        <v>85</v>
      </c>
      <c r="D26" s="3">
        <v>85</v>
      </c>
      <c r="E26" s="7"/>
      <c r="F26" s="3">
        <f t="shared" si="0"/>
        <v>0</v>
      </c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</row>
    <row r="27" spans="1:51" x14ac:dyDescent="0.3">
      <c r="A27" s="40" t="s">
        <v>8922</v>
      </c>
      <c r="B27" s="44" t="s">
        <v>8854</v>
      </c>
      <c r="C27" s="18">
        <v>85</v>
      </c>
      <c r="D27" s="3">
        <v>85</v>
      </c>
      <c r="E27" s="7"/>
      <c r="F27" s="3">
        <f t="shared" si="0"/>
        <v>0</v>
      </c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</row>
    <row r="28" spans="1:51" x14ac:dyDescent="0.3">
      <c r="A28" s="36" t="s">
        <v>8895</v>
      </c>
      <c r="B28" s="45"/>
      <c r="C28" s="37"/>
      <c r="D28" s="39"/>
      <c r="E28" s="39"/>
      <c r="F28" s="39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</row>
    <row r="29" spans="1:51" x14ac:dyDescent="0.3">
      <c r="A29" s="40" t="s">
        <v>8923</v>
      </c>
      <c r="B29" s="44" t="s">
        <v>8855</v>
      </c>
      <c r="C29" s="18">
        <v>70</v>
      </c>
      <c r="D29" s="3">
        <v>35</v>
      </c>
      <c r="E29" s="7"/>
      <c r="F29" s="3">
        <f t="shared" si="0"/>
        <v>0</v>
      </c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</row>
    <row r="30" spans="1:51" x14ac:dyDescent="0.3">
      <c r="A30" s="40" t="s">
        <v>8924</v>
      </c>
      <c r="B30" s="44" t="s">
        <v>8856</v>
      </c>
      <c r="C30" s="18">
        <v>70</v>
      </c>
      <c r="D30" s="3">
        <v>35</v>
      </c>
      <c r="E30" s="7"/>
      <c r="F30" s="3">
        <f t="shared" si="0"/>
        <v>0</v>
      </c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</row>
    <row r="31" spans="1:51" x14ac:dyDescent="0.3">
      <c r="A31" s="36" t="s">
        <v>8896</v>
      </c>
      <c r="B31" s="45"/>
      <c r="C31" s="37"/>
      <c r="D31" s="39"/>
      <c r="E31" s="39"/>
      <c r="F31" s="39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</row>
    <row r="32" spans="1:51" x14ac:dyDescent="0.3">
      <c r="A32" s="40" t="s">
        <v>8925</v>
      </c>
      <c r="B32" s="44" t="s">
        <v>8857</v>
      </c>
      <c r="C32" s="18">
        <v>130</v>
      </c>
      <c r="D32" s="3">
        <v>65</v>
      </c>
      <c r="E32" s="7"/>
      <c r="F32" s="3">
        <f t="shared" si="0"/>
        <v>0</v>
      </c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</row>
    <row r="33" spans="1:51" x14ac:dyDescent="0.3">
      <c r="A33" s="40" t="s">
        <v>8926</v>
      </c>
      <c r="B33" s="44" t="s">
        <v>8858</v>
      </c>
      <c r="C33" s="18">
        <v>130</v>
      </c>
      <c r="D33" s="3">
        <v>65</v>
      </c>
      <c r="E33" s="7"/>
      <c r="F33" s="3">
        <f t="shared" si="0"/>
        <v>0</v>
      </c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</row>
    <row r="34" spans="1:51" x14ac:dyDescent="0.3">
      <c r="A34" s="40" t="s">
        <v>8927</v>
      </c>
      <c r="B34" s="44" t="s">
        <v>8859</v>
      </c>
      <c r="C34" s="18">
        <v>130</v>
      </c>
      <c r="D34" s="3">
        <v>65</v>
      </c>
      <c r="E34" s="7"/>
      <c r="F34" s="3">
        <f t="shared" si="0"/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</row>
    <row r="35" spans="1:51" x14ac:dyDescent="0.3">
      <c r="A35" s="40" t="s">
        <v>8928</v>
      </c>
      <c r="B35" s="44" t="s">
        <v>8860</v>
      </c>
      <c r="C35" s="18">
        <v>130</v>
      </c>
      <c r="D35" s="3">
        <v>65</v>
      </c>
      <c r="E35" s="7"/>
      <c r="F35" s="3">
        <f t="shared" si="0"/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</row>
    <row r="36" spans="1:51" x14ac:dyDescent="0.3">
      <c r="A36" s="40" t="s">
        <v>8929</v>
      </c>
      <c r="B36" s="44" t="s">
        <v>8861</v>
      </c>
      <c r="C36" s="18">
        <v>130</v>
      </c>
      <c r="D36" s="3">
        <v>65</v>
      </c>
      <c r="E36" s="7"/>
      <c r="F36" s="3">
        <f t="shared" si="0"/>
        <v>0</v>
      </c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</row>
    <row r="37" spans="1:51" x14ac:dyDescent="0.3">
      <c r="A37" s="40" t="s">
        <v>8930</v>
      </c>
      <c r="B37" s="44" t="s">
        <v>8862</v>
      </c>
      <c r="C37" s="18">
        <v>130</v>
      </c>
      <c r="D37" s="3">
        <v>65</v>
      </c>
      <c r="E37" s="7"/>
      <c r="F37" s="3">
        <f t="shared" si="0"/>
        <v>0</v>
      </c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</row>
    <row r="38" spans="1:51" x14ac:dyDescent="0.3">
      <c r="A38" s="40" t="s">
        <v>8931</v>
      </c>
      <c r="B38" s="44" t="s">
        <v>8863</v>
      </c>
      <c r="C38" s="18">
        <v>130</v>
      </c>
      <c r="D38" s="3">
        <v>65</v>
      </c>
      <c r="E38" s="7"/>
      <c r="F38" s="3">
        <f t="shared" si="0"/>
        <v>0</v>
      </c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</row>
    <row r="39" spans="1:51" x14ac:dyDescent="0.3">
      <c r="A39" s="40" t="s">
        <v>8932</v>
      </c>
      <c r="B39" s="44" t="s">
        <v>8864</v>
      </c>
      <c r="C39" s="18">
        <v>130</v>
      </c>
      <c r="D39" s="3">
        <v>65</v>
      </c>
      <c r="E39" s="7"/>
      <c r="F39" s="3">
        <f t="shared" si="0"/>
        <v>0</v>
      </c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</row>
    <row r="40" spans="1:51" x14ac:dyDescent="0.3">
      <c r="A40" s="40" t="s">
        <v>8933</v>
      </c>
      <c r="B40" s="44" t="s">
        <v>8865</v>
      </c>
      <c r="C40" s="18">
        <v>130</v>
      </c>
      <c r="D40" s="3">
        <v>65</v>
      </c>
      <c r="E40" s="7"/>
      <c r="F40" s="3">
        <f t="shared" si="0"/>
        <v>0</v>
      </c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</row>
    <row r="41" spans="1:51" x14ac:dyDescent="0.3">
      <c r="A41" s="40" t="s">
        <v>8934</v>
      </c>
      <c r="B41" s="44" t="s">
        <v>8866</v>
      </c>
      <c r="C41" s="18">
        <v>130</v>
      </c>
      <c r="D41" s="3">
        <v>65</v>
      </c>
      <c r="E41" s="7"/>
      <c r="F41" s="3">
        <f t="shared" si="0"/>
        <v>0</v>
      </c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</row>
    <row r="42" spans="1:51" x14ac:dyDescent="0.3">
      <c r="A42" s="40" t="s">
        <v>8898</v>
      </c>
      <c r="B42" s="44" t="s">
        <v>8892</v>
      </c>
      <c r="C42" s="18">
        <v>130</v>
      </c>
      <c r="D42" s="3">
        <v>65</v>
      </c>
      <c r="E42" s="7"/>
      <c r="F42" s="3">
        <f t="shared" si="0"/>
        <v>0</v>
      </c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</row>
    <row r="43" spans="1:51" x14ac:dyDescent="0.3">
      <c r="A43" s="40" t="s">
        <v>8935</v>
      </c>
      <c r="B43" s="44" t="s">
        <v>8867</v>
      </c>
      <c r="C43" s="18">
        <v>130</v>
      </c>
      <c r="D43" s="3">
        <v>65</v>
      </c>
      <c r="E43" s="7"/>
      <c r="F43" s="3">
        <f t="shared" si="0"/>
        <v>0</v>
      </c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</row>
    <row r="44" spans="1:51" x14ac:dyDescent="0.3">
      <c r="A44" s="40" t="s">
        <v>8827</v>
      </c>
      <c r="B44" s="44" t="s">
        <v>8868</v>
      </c>
      <c r="C44" s="18">
        <v>130</v>
      </c>
      <c r="D44" s="3">
        <v>65</v>
      </c>
      <c r="E44" s="7"/>
      <c r="F44" s="3">
        <f t="shared" si="0"/>
        <v>0</v>
      </c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</row>
    <row r="45" spans="1:51" x14ac:dyDescent="0.3">
      <c r="A45" s="40" t="s">
        <v>8828</v>
      </c>
      <c r="B45" s="44" t="s">
        <v>8869</v>
      </c>
      <c r="C45" s="18">
        <v>130</v>
      </c>
      <c r="D45" s="3">
        <v>65</v>
      </c>
      <c r="E45" s="7"/>
      <c r="F45" s="3">
        <f t="shared" si="0"/>
        <v>0</v>
      </c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</row>
    <row r="46" spans="1:51" x14ac:dyDescent="0.3">
      <c r="A46" s="36" t="s">
        <v>8897</v>
      </c>
      <c r="B46" s="45"/>
      <c r="C46" s="37"/>
      <c r="D46" s="39"/>
      <c r="E46" s="39"/>
      <c r="F46" s="39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</row>
    <row r="47" spans="1:51" x14ac:dyDescent="0.3">
      <c r="A47" s="40" t="s">
        <v>8936</v>
      </c>
      <c r="B47" s="44" t="s">
        <v>8870</v>
      </c>
      <c r="C47" s="18">
        <v>170</v>
      </c>
      <c r="D47" s="3">
        <v>85</v>
      </c>
      <c r="E47" s="7"/>
      <c r="F47" s="3">
        <f t="shared" si="0"/>
        <v>0</v>
      </c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</row>
    <row r="48" spans="1:51" x14ac:dyDescent="0.3">
      <c r="A48" s="40" t="s">
        <v>8937</v>
      </c>
      <c r="B48" s="44" t="s">
        <v>8871</v>
      </c>
      <c r="C48" s="18">
        <v>170</v>
      </c>
      <c r="D48" s="3">
        <v>85</v>
      </c>
      <c r="E48" s="7"/>
      <c r="F48" s="3">
        <f t="shared" si="0"/>
        <v>0</v>
      </c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</row>
    <row r="49" spans="1:51" x14ac:dyDescent="0.3">
      <c r="A49" s="40" t="s">
        <v>8938</v>
      </c>
      <c r="B49" s="44" t="s">
        <v>8872</v>
      </c>
      <c r="C49" s="18">
        <v>170</v>
      </c>
      <c r="D49" s="3">
        <v>85</v>
      </c>
      <c r="E49" s="7"/>
      <c r="F49" s="3">
        <f t="shared" si="0"/>
        <v>0</v>
      </c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</row>
    <row r="50" spans="1:51" x14ac:dyDescent="0.3">
      <c r="A50" s="40" t="s">
        <v>8939</v>
      </c>
      <c r="B50" s="44" t="s">
        <v>8873</v>
      </c>
      <c r="C50" s="18">
        <v>170</v>
      </c>
      <c r="D50" s="3">
        <v>85</v>
      </c>
      <c r="E50" s="7"/>
      <c r="F50" s="3">
        <f t="shared" si="0"/>
        <v>0</v>
      </c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</row>
    <row r="51" spans="1:51" x14ac:dyDescent="0.3">
      <c r="A51" s="40" t="s">
        <v>8940</v>
      </c>
      <c r="B51" s="44" t="s">
        <v>8874</v>
      </c>
      <c r="C51" s="18">
        <v>170</v>
      </c>
      <c r="D51" s="3">
        <v>85</v>
      </c>
      <c r="E51" s="7"/>
      <c r="F51" s="3">
        <f t="shared" si="0"/>
        <v>0</v>
      </c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</row>
    <row r="52" spans="1:51" x14ac:dyDescent="0.3">
      <c r="A52" s="40" t="s">
        <v>8941</v>
      </c>
      <c r="B52" s="44" t="s">
        <v>8875</v>
      </c>
      <c r="C52" s="18">
        <v>170</v>
      </c>
      <c r="D52" s="3">
        <v>85</v>
      </c>
      <c r="E52" s="7"/>
      <c r="F52" s="3">
        <f t="shared" si="0"/>
        <v>0</v>
      </c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</row>
    <row r="53" spans="1:51" x14ac:dyDescent="0.3">
      <c r="A53" s="40" t="s">
        <v>8942</v>
      </c>
      <c r="B53" s="44" t="s">
        <v>8876</v>
      </c>
      <c r="C53" s="18">
        <v>170</v>
      </c>
      <c r="D53" s="3">
        <v>85</v>
      </c>
      <c r="E53" s="7"/>
      <c r="F53" s="3">
        <f t="shared" si="0"/>
        <v>0</v>
      </c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</row>
    <row r="54" spans="1:51" x14ac:dyDescent="0.3">
      <c r="A54" s="40" t="s">
        <v>8943</v>
      </c>
      <c r="B54" s="44" t="s">
        <v>8877</v>
      </c>
      <c r="C54" s="18">
        <v>170</v>
      </c>
      <c r="D54" s="3">
        <v>85</v>
      </c>
      <c r="E54" s="7"/>
      <c r="F54" s="3">
        <f t="shared" si="0"/>
        <v>0</v>
      </c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</row>
    <row r="55" spans="1:51" x14ac:dyDescent="0.3">
      <c r="A55" s="40" t="s">
        <v>8944</v>
      </c>
      <c r="B55" s="44" t="s">
        <v>8878</v>
      </c>
      <c r="C55" s="18">
        <v>170</v>
      </c>
      <c r="D55" s="3">
        <v>85</v>
      </c>
      <c r="E55" s="7"/>
      <c r="F55" s="3">
        <f t="shared" si="0"/>
        <v>0</v>
      </c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</row>
    <row r="56" spans="1:51" x14ac:dyDescent="0.3">
      <c r="A56" s="40" t="s">
        <v>8945</v>
      </c>
      <c r="B56" s="44" t="s">
        <v>8879</v>
      </c>
      <c r="C56" s="18">
        <v>170</v>
      </c>
      <c r="D56" s="3">
        <v>85</v>
      </c>
      <c r="E56" s="7"/>
      <c r="F56" s="3">
        <f t="shared" si="0"/>
        <v>0</v>
      </c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</row>
    <row r="57" spans="1:51" x14ac:dyDescent="0.3">
      <c r="A57" s="40" t="s">
        <v>8946</v>
      </c>
      <c r="B57" s="44" t="s">
        <v>8880</v>
      </c>
      <c r="C57" s="18">
        <v>170</v>
      </c>
      <c r="D57" s="3">
        <v>85</v>
      </c>
      <c r="E57" s="7"/>
      <c r="F57" s="3">
        <f t="shared" si="0"/>
        <v>0</v>
      </c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</row>
    <row r="58" spans="1:51" x14ac:dyDescent="0.3">
      <c r="A58" s="40" t="s">
        <v>8947</v>
      </c>
      <c r="B58" s="44" t="s">
        <v>8881</v>
      </c>
      <c r="C58" s="18">
        <v>170</v>
      </c>
      <c r="D58" s="3">
        <v>85</v>
      </c>
      <c r="E58" s="7"/>
      <c r="F58" s="3">
        <f t="shared" si="0"/>
        <v>0</v>
      </c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</row>
    <row r="59" spans="1:51" x14ac:dyDescent="0.3">
      <c r="A59" s="40" t="s">
        <v>8948</v>
      </c>
      <c r="B59" s="44" t="s">
        <v>8882</v>
      </c>
      <c r="C59" s="18">
        <v>170</v>
      </c>
      <c r="D59" s="3">
        <v>85</v>
      </c>
      <c r="E59" s="7"/>
      <c r="F59" s="3">
        <f t="shared" si="0"/>
        <v>0</v>
      </c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</row>
    <row r="60" spans="1:51" x14ac:dyDescent="0.3">
      <c r="A60" s="40" t="s">
        <v>8949</v>
      </c>
      <c r="B60" s="44" t="s">
        <v>8883</v>
      </c>
      <c r="C60" s="18">
        <v>170</v>
      </c>
      <c r="D60" s="3">
        <v>85</v>
      </c>
      <c r="E60" s="7"/>
      <c r="F60" s="3">
        <f t="shared" si="0"/>
        <v>0</v>
      </c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</row>
    <row r="61" spans="1:51" x14ac:dyDescent="0.3">
      <c r="A61" s="40" t="s">
        <v>8950</v>
      </c>
      <c r="B61" s="44" t="s">
        <v>8884</v>
      </c>
      <c r="C61" s="18">
        <v>170</v>
      </c>
      <c r="D61" s="3">
        <v>85</v>
      </c>
      <c r="E61" s="7"/>
      <c r="F61" s="3">
        <f t="shared" si="0"/>
        <v>0</v>
      </c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</row>
    <row r="62" spans="1:51" x14ac:dyDescent="0.3">
      <c r="A62" s="40" t="s">
        <v>8951</v>
      </c>
      <c r="B62" s="44" t="s">
        <v>8885</v>
      </c>
      <c r="C62" s="18">
        <v>170</v>
      </c>
      <c r="D62" s="3">
        <v>85</v>
      </c>
      <c r="E62" s="7"/>
      <c r="F62" s="3">
        <f t="shared" si="0"/>
        <v>0</v>
      </c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</row>
    <row r="63" spans="1:51" x14ac:dyDescent="0.3">
      <c r="A63" s="40" t="s">
        <v>8952</v>
      </c>
      <c r="B63" s="44" t="s">
        <v>8886</v>
      </c>
      <c r="C63" s="18">
        <v>170</v>
      </c>
      <c r="D63" s="3">
        <v>85</v>
      </c>
      <c r="E63" s="7"/>
      <c r="F63" s="3">
        <f t="shared" si="0"/>
        <v>0</v>
      </c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x14ac:dyDescent="0.3">
      <c r="A64" s="40" t="s">
        <v>8953</v>
      </c>
      <c r="B64" s="44" t="s">
        <v>8887</v>
      </c>
      <c r="C64" s="18">
        <v>170</v>
      </c>
      <c r="D64" s="3">
        <v>85</v>
      </c>
      <c r="E64" s="7"/>
      <c r="F64" s="3">
        <f t="shared" si="0"/>
        <v>0</v>
      </c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x14ac:dyDescent="0.3">
      <c r="A65" s="40" t="s">
        <v>8954</v>
      </c>
      <c r="B65" s="44" t="s">
        <v>8888</v>
      </c>
      <c r="C65" s="18">
        <v>170</v>
      </c>
      <c r="D65" s="3">
        <v>85</v>
      </c>
      <c r="E65" s="7"/>
      <c r="F65" s="3">
        <f t="shared" si="0"/>
        <v>0</v>
      </c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  <row r="66" spans="1:51" x14ac:dyDescent="0.3">
      <c r="A66" s="40" t="s">
        <v>8955</v>
      </c>
      <c r="B66" s="44" t="s">
        <v>8889</v>
      </c>
      <c r="C66" s="18">
        <v>170</v>
      </c>
      <c r="D66" s="3">
        <v>85</v>
      </c>
      <c r="E66" s="7"/>
      <c r="F66" s="3">
        <f t="shared" si="0"/>
        <v>0</v>
      </c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</row>
    <row r="67" spans="1:51" x14ac:dyDescent="0.3">
      <c r="A67" s="40" t="s">
        <v>8956</v>
      </c>
      <c r="B67" s="44" t="s">
        <v>8890</v>
      </c>
      <c r="C67" s="18">
        <v>170</v>
      </c>
      <c r="D67" s="3">
        <v>85</v>
      </c>
      <c r="E67" s="7"/>
      <c r="F67" s="3">
        <f t="shared" si="0"/>
        <v>0</v>
      </c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</row>
    <row r="68" spans="1:51" x14ac:dyDescent="0.3">
      <c r="A68" s="40" t="s">
        <v>8829</v>
      </c>
      <c r="B68" s="44" t="s">
        <v>8891</v>
      </c>
      <c r="C68" s="18">
        <v>170</v>
      </c>
      <c r="D68" s="3">
        <v>85</v>
      </c>
      <c r="E68" s="7"/>
      <c r="F68" s="3">
        <f t="shared" si="0"/>
        <v>0</v>
      </c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</row>
  </sheetData>
  <sortState ref="A6:E65">
    <sortCondition ref="A6"/>
  </sortState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D4919"/>
  <sheetViews>
    <sheetView tabSelected="1" zoomScaleNormal="100" workbookViewId="0">
      <pane xSplit="5" ySplit="1" topLeftCell="F2" activePane="bottomRight" state="frozen"/>
      <selection pane="topRight" activeCell="F1" sqref="F1"/>
      <selection pane="bottomLeft" activeCell="A2" sqref="A2"/>
      <selection pane="bottomRight" activeCell="I9" sqref="I9"/>
    </sheetView>
  </sheetViews>
  <sheetFormatPr defaultRowHeight="14.4" x14ac:dyDescent="0.3"/>
  <cols>
    <col min="1" max="1" width="14" style="66" customWidth="1"/>
    <col min="2" max="2" width="32.44140625" style="70" customWidth="1"/>
    <col min="3" max="3" width="5.5546875" style="17" customWidth="1"/>
    <col min="4" max="4" width="6" style="17" customWidth="1"/>
    <col min="5" max="5" width="13" style="10" customWidth="1"/>
    <col min="6" max="6" width="12.88671875" style="55" customWidth="1"/>
    <col min="7" max="7" width="11.33203125" style="56" customWidth="1"/>
    <col min="8" max="8" width="11.44140625" style="55" customWidth="1"/>
    <col min="9" max="9" width="15.109375" style="4" customWidth="1"/>
    <col min="10" max="10" width="11.33203125" style="2" customWidth="1"/>
    <col min="11" max="11" width="11.44140625" style="4" customWidth="1"/>
    <col min="12" max="56" width="9.109375" style="1"/>
  </cols>
  <sheetData>
    <row r="1" spans="1:56" s="1" customFormat="1" ht="33" customHeight="1" thickBot="1" x14ac:dyDescent="0.35">
      <c r="A1" s="19" t="s">
        <v>9135</v>
      </c>
      <c r="B1" s="87"/>
      <c r="C1" s="88"/>
      <c r="D1" s="88"/>
      <c r="E1" s="89"/>
      <c r="F1" s="90">
        <v>-0.4</v>
      </c>
      <c r="G1" s="5"/>
      <c r="H1" s="6">
        <f>H9+'штампы SE'!H4</f>
        <v>0</v>
      </c>
      <c r="I1" s="91">
        <v>-0.5</v>
      </c>
      <c r="J1" s="5"/>
      <c r="K1" s="6">
        <f>K9+'штампы SE'!K4</f>
        <v>0</v>
      </c>
    </row>
    <row r="2" spans="1:56" s="1" customFormat="1" x14ac:dyDescent="0.3">
      <c r="A2" s="92" t="s">
        <v>321</v>
      </c>
      <c r="B2" s="93"/>
      <c r="C2" s="94"/>
      <c r="D2" s="94"/>
      <c r="E2" s="95"/>
      <c r="F2" s="96"/>
      <c r="G2" s="5"/>
      <c r="H2" s="13"/>
      <c r="I2" s="97"/>
      <c r="J2" s="5"/>
      <c r="K2" s="13"/>
    </row>
    <row r="3" spans="1:56" s="1" customFormat="1" x14ac:dyDescent="0.3">
      <c r="A3" s="26" t="s">
        <v>705</v>
      </c>
      <c r="B3" s="93" t="s">
        <v>9136</v>
      </c>
      <c r="C3" s="98"/>
      <c r="D3" s="98"/>
      <c r="E3" s="95"/>
      <c r="F3" s="96"/>
      <c r="G3" s="5"/>
      <c r="H3" s="13"/>
      <c r="I3" s="97"/>
      <c r="J3" s="5"/>
      <c r="K3" s="13"/>
    </row>
    <row r="4" spans="1:56" s="1" customFormat="1" ht="15" customHeight="1" x14ac:dyDescent="0.3">
      <c r="A4" s="92" t="s">
        <v>322</v>
      </c>
      <c r="B4" s="99"/>
      <c r="C4" s="100"/>
      <c r="D4" s="100"/>
      <c r="E4" s="101"/>
      <c r="F4" s="96"/>
      <c r="G4" s="5"/>
      <c r="H4" s="13"/>
      <c r="I4" s="97"/>
      <c r="J4" s="5"/>
      <c r="K4" s="13"/>
    </row>
    <row r="5" spans="1:56" s="1" customFormat="1" ht="23.25" customHeight="1" x14ac:dyDescent="0.3">
      <c r="A5" s="102" t="s">
        <v>9137</v>
      </c>
      <c r="B5" s="103"/>
      <c r="C5" s="104"/>
      <c r="D5" s="104"/>
      <c r="E5" s="105"/>
      <c r="F5" s="96"/>
      <c r="G5" s="5"/>
      <c r="H5" s="13"/>
      <c r="I5" s="97"/>
      <c r="J5" s="5"/>
      <c r="K5" s="13"/>
    </row>
    <row r="6" spans="1:56" s="1" customFormat="1" ht="21" customHeight="1" thickBot="1" x14ac:dyDescent="0.35">
      <c r="A6" s="106" t="s">
        <v>323</v>
      </c>
      <c r="B6" s="107"/>
      <c r="C6" s="108"/>
      <c r="D6" s="108"/>
      <c r="E6" s="109"/>
      <c r="F6" s="96"/>
      <c r="G6" s="5"/>
      <c r="H6" s="13"/>
      <c r="I6" s="97"/>
      <c r="J6" s="5"/>
      <c r="K6" s="13"/>
    </row>
    <row r="7" spans="1:56" s="1" customFormat="1" x14ac:dyDescent="0.3">
      <c r="A7" s="20"/>
      <c r="B7" s="20"/>
      <c r="C7" s="23"/>
      <c r="D7" s="23"/>
      <c r="E7" s="11"/>
      <c r="F7" s="96"/>
      <c r="G7" s="5"/>
      <c r="H7" s="13"/>
      <c r="I7" s="97"/>
      <c r="J7" s="5"/>
      <c r="K7" s="13"/>
    </row>
    <row r="8" spans="1:56" s="1" customFormat="1" ht="43.8" thickBot="1" x14ac:dyDescent="0.35">
      <c r="A8" s="68" t="s">
        <v>0</v>
      </c>
      <c r="B8" s="68" t="s">
        <v>1</v>
      </c>
      <c r="C8" s="31" t="s">
        <v>2</v>
      </c>
      <c r="D8" s="31" t="s">
        <v>3</v>
      </c>
      <c r="E8" s="110" t="s">
        <v>586</v>
      </c>
      <c r="F8" s="111" t="s">
        <v>11590</v>
      </c>
      <c r="G8" s="49" t="s">
        <v>4</v>
      </c>
      <c r="H8" s="50" t="s">
        <v>9138</v>
      </c>
      <c r="I8" s="112" t="s">
        <v>11591</v>
      </c>
      <c r="J8" s="34" t="s">
        <v>4</v>
      </c>
      <c r="K8" s="35" t="s">
        <v>9138</v>
      </c>
    </row>
    <row r="9" spans="1:56" s="1" customFormat="1" ht="15" thickBot="1" x14ac:dyDescent="0.35">
      <c r="A9" s="113"/>
      <c r="B9" s="20"/>
      <c r="C9" s="23"/>
      <c r="D9" s="23"/>
      <c r="E9" s="11"/>
      <c r="F9" s="90">
        <v>-0.4</v>
      </c>
      <c r="G9" s="5"/>
      <c r="H9" s="6">
        <f>SUM(H11:H5224)</f>
        <v>0</v>
      </c>
      <c r="I9" s="91">
        <v>-0.5</v>
      </c>
      <c r="J9" s="5"/>
      <c r="K9" s="6">
        <f>SUM(K11:K5224)</f>
        <v>0</v>
      </c>
    </row>
    <row r="10" spans="1:56" s="28" customFormat="1" x14ac:dyDescent="0.3">
      <c r="A10" s="114" t="s">
        <v>9139</v>
      </c>
      <c r="B10" s="115"/>
      <c r="C10" s="116"/>
      <c r="D10" s="116"/>
      <c r="E10" s="117"/>
      <c r="F10" s="117"/>
      <c r="G10" s="117"/>
      <c r="H10" s="117"/>
      <c r="I10" s="117"/>
      <c r="J10" s="117"/>
      <c r="K10" s="11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</row>
    <row r="11" spans="1:56" s="1" customFormat="1" x14ac:dyDescent="0.3">
      <c r="A11" s="118" t="s">
        <v>5248</v>
      </c>
      <c r="B11" s="44" t="s">
        <v>5249</v>
      </c>
      <c r="C11" s="71">
        <v>7.2</v>
      </c>
      <c r="D11" s="72">
        <v>7.2</v>
      </c>
      <c r="E11" s="119">
        <v>550</v>
      </c>
      <c r="F11" s="120">
        <v>330</v>
      </c>
      <c r="G11" s="52"/>
      <c r="H11" s="51">
        <f t="shared" ref="H11:H74" si="0">G11*F11</f>
        <v>0</v>
      </c>
      <c r="I11" s="121">
        <v>275</v>
      </c>
      <c r="J11" s="7"/>
      <c r="K11" s="3">
        <f>J11*I11</f>
        <v>0</v>
      </c>
    </row>
    <row r="12" spans="1:56" x14ac:dyDescent="0.3">
      <c r="A12" s="118" t="s">
        <v>5250</v>
      </c>
      <c r="B12" s="44" t="s">
        <v>5251</v>
      </c>
      <c r="C12" s="71">
        <v>6.2</v>
      </c>
      <c r="D12" s="72">
        <v>9</v>
      </c>
      <c r="E12" s="119">
        <v>590</v>
      </c>
      <c r="F12" s="120">
        <v>354</v>
      </c>
      <c r="G12" s="52"/>
      <c r="H12" s="51">
        <f t="shared" si="0"/>
        <v>0</v>
      </c>
      <c r="I12" s="121">
        <v>295</v>
      </c>
      <c r="J12" s="7"/>
      <c r="K12" s="3">
        <f t="shared" ref="K12:K75" si="1">J12*I12</f>
        <v>0</v>
      </c>
    </row>
    <row r="13" spans="1:56" x14ac:dyDescent="0.3">
      <c r="A13" s="118" t="s">
        <v>5252</v>
      </c>
      <c r="B13" s="44" t="s">
        <v>5253</v>
      </c>
      <c r="C13" s="71">
        <v>5.5</v>
      </c>
      <c r="D13" s="72">
        <v>9.8000000000000007</v>
      </c>
      <c r="E13" s="119">
        <v>570</v>
      </c>
      <c r="F13" s="120">
        <v>342</v>
      </c>
      <c r="G13" s="52"/>
      <c r="H13" s="51">
        <f t="shared" si="0"/>
        <v>0</v>
      </c>
      <c r="I13" s="121">
        <v>285</v>
      </c>
      <c r="J13" s="7"/>
      <c r="K13" s="3">
        <f t="shared" si="1"/>
        <v>0</v>
      </c>
    </row>
    <row r="14" spans="1:56" x14ac:dyDescent="0.3">
      <c r="A14" s="118" t="s">
        <v>5254</v>
      </c>
      <c r="B14" s="44" t="s">
        <v>5255</v>
      </c>
      <c r="C14" s="71">
        <v>10.1</v>
      </c>
      <c r="D14" s="72">
        <v>5.9</v>
      </c>
      <c r="E14" s="119">
        <v>620</v>
      </c>
      <c r="F14" s="120">
        <v>372</v>
      </c>
      <c r="G14" s="52"/>
      <c r="H14" s="51">
        <f t="shared" si="0"/>
        <v>0</v>
      </c>
      <c r="I14" s="121">
        <v>310</v>
      </c>
      <c r="J14" s="7"/>
      <c r="K14" s="3">
        <f t="shared" si="1"/>
        <v>0</v>
      </c>
    </row>
    <row r="15" spans="1:56" x14ac:dyDescent="0.3">
      <c r="A15" s="118" t="s">
        <v>5256</v>
      </c>
      <c r="B15" s="44" t="s">
        <v>5257</v>
      </c>
      <c r="C15" s="71">
        <v>6.8</v>
      </c>
      <c r="D15" s="72">
        <v>8</v>
      </c>
      <c r="E15" s="119">
        <v>570</v>
      </c>
      <c r="F15" s="120">
        <v>342</v>
      </c>
      <c r="G15" s="52"/>
      <c r="H15" s="51">
        <f t="shared" si="0"/>
        <v>0</v>
      </c>
      <c r="I15" s="121">
        <v>285</v>
      </c>
      <c r="J15" s="7"/>
      <c r="K15" s="3">
        <f t="shared" si="1"/>
        <v>0</v>
      </c>
    </row>
    <row r="16" spans="1:56" x14ac:dyDescent="0.3">
      <c r="A16" s="118" t="s">
        <v>5258</v>
      </c>
      <c r="B16" s="44" t="s">
        <v>5259</v>
      </c>
      <c r="C16" s="71">
        <v>10.4</v>
      </c>
      <c r="D16" s="72">
        <v>5</v>
      </c>
      <c r="E16" s="119">
        <v>550</v>
      </c>
      <c r="F16" s="120">
        <v>330</v>
      </c>
      <c r="G16" s="52"/>
      <c r="H16" s="51">
        <f t="shared" si="0"/>
        <v>0</v>
      </c>
      <c r="I16" s="121">
        <v>275</v>
      </c>
      <c r="J16" s="7"/>
      <c r="K16" s="3">
        <f t="shared" si="1"/>
        <v>0</v>
      </c>
    </row>
    <row r="17" spans="1:11" x14ac:dyDescent="0.3">
      <c r="A17" s="118" t="s">
        <v>5260</v>
      </c>
      <c r="B17" s="44" t="s">
        <v>5261</v>
      </c>
      <c r="C17" s="71">
        <v>8.5</v>
      </c>
      <c r="D17" s="72">
        <v>6.1</v>
      </c>
      <c r="E17" s="119">
        <v>550</v>
      </c>
      <c r="F17" s="120">
        <v>330</v>
      </c>
      <c r="G17" s="52"/>
      <c r="H17" s="51">
        <f t="shared" si="0"/>
        <v>0</v>
      </c>
      <c r="I17" s="121">
        <v>275</v>
      </c>
      <c r="J17" s="7"/>
      <c r="K17" s="3">
        <f t="shared" si="1"/>
        <v>0</v>
      </c>
    </row>
    <row r="18" spans="1:11" x14ac:dyDescent="0.3">
      <c r="A18" s="118" t="s">
        <v>5262</v>
      </c>
      <c r="B18" s="44" t="s">
        <v>5263</v>
      </c>
      <c r="C18" s="71">
        <v>10.8</v>
      </c>
      <c r="D18" s="72">
        <v>5</v>
      </c>
      <c r="E18" s="119">
        <v>570</v>
      </c>
      <c r="F18" s="120">
        <v>342</v>
      </c>
      <c r="G18" s="52"/>
      <c r="H18" s="51">
        <f t="shared" si="0"/>
        <v>0</v>
      </c>
      <c r="I18" s="121">
        <v>285</v>
      </c>
      <c r="J18" s="7"/>
      <c r="K18" s="3">
        <f t="shared" si="1"/>
        <v>0</v>
      </c>
    </row>
    <row r="19" spans="1:11" x14ac:dyDescent="0.3">
      <c r="A19" s="118" t="s">
        <v>5264</v>
      </c>
      <c r="B19" s="44" t="s">
        <v>5265</v>
      </c>
      <c r="C19" s="71">
        <v>13</v>
      </c>
      <c r="D19" s="72">
        <v>5.2</v>
      </c>
      <c r="E19" s="119">
        <v>690</v>
      </c>
      <c r="F19" s="120">
        <v>414</v>
      </c>
      <c r="G19" s="52"/>
      <c r="H19" s="51">
        <f t="shared" si="0"/>
        <v>0</v>
      </c>
      <c r="I19" s="121">
        <v>345</v>
      </c>
      <c r="J19" s="7"/>
      <c r="K19" s="3">
        <f t="shared" si="1"/>
        <v>0</v>
      </c>
    </row>
    <row r="20" spans="1:11" x14ac:dyDescent="0.3">
      <c r="A20" s="118" t="s">
        <v>5266</v>
      </c>
      <c r="B20" s="44" t="s">
        <v>8227</v>
      </c>
      <c r="C20" s="71">
        <v>11.5</v>
      </c>
      <c r="D20" s="72">
        <v>5</v>
      </c>
      <c r="E20" s="119">
        <v>600</v>
      </c>
      <c r="F20" s="120">
        <v>360</v>
      </c>
      <c r="G20" s="52"/>
      <c r="H20" s="51">
        <f t="shared" si="0"/>
        <v>0</v>
      </c>
      <c r="I20" s="121">
        <v>300</v>
      </c>
      <c r="J20" s="7"/>
      <c r="K20" s="3">
        <f t="shared" si="1"/>
        <v>0</v>
      </c>
    </row>
    <row r="21" spans="1:11" x14ac:dyDescent="0.3">
      <c r="A21" s="118" t="s">
        <v>5267</v>
      </c>
      <c r="B21" s="44" t="s">
        <v>5561</v>
      </c>
      <c r="C21" s="71">
        <v>11</v>
      </c>
      <c r="D21" s="72">
        <v>7.5</v>
      </c>
      <c r="E21" s="119">
        <v>830</v>
      </c>
      <c r="F21" s="120">
        <v>498</v>
      </c>
      <c r="G21" s="52"/>
      <c r="H21" s="51">
        <f t="shared" si="0"/>
        <v>0</v>
      </c>
      <c r="I21" s="121">
        <v>415</v>
      </c>
      <c r="J21" s="7"/>
      <c r="K21" s="3">
        <f t="shared" si="1"/>
        <v>0</v>
      </c>
    </row>
    <row r="22" spans="1:11" x14ac:dyDescent="0.3">
      <c r="A22" s="118" t="s">
        <v>5268</v>
      </c>
      <c r="B22" s="44" t="s">
        <v>5269</v>
      </c>
      <c r="C22" s="71">
        <v>7</v>
      </c>
      <c r="D22" s="72">
        <v>7.1</v>
      </c>
      <c r="E22" s="119">
        <v>530</v>
      </c>
      <c r="F22" s="120">
        <v>318</v>
      </c>
      <c r="G22" s="52"/>
      <c r="H22" s="51">
        <f t="shared" si="0"/>
        <v>0</v>
      </c>
      <c r="I22" s="121">
        <v>265</v>
      </c>
      <c r="J22" s="7"/>
      <c r="K22" s="3">
        <f t="shared" si="1"/>
        <v>0</v>
      </c>
    </row>
    <row r="23" spans="1:11" x14ac:dyDescent="0.3">
      <c r="A23" s="118" t="s">
        <v>5270</v>
      </c>
      <c r="B23" s="44" t="s">
        <v>5271</v>
      </c>
      <c r="C23" s="71">
        <v>8.6</v>
      </c>
      <c r="D23" s="72">
        <v>5.6</v>
      </c>
      <c r="E23" s="119">
        <v>510</v>
      </c>
      <c r="F23" s="120">
        <v>306</v>
      </c>
      <c r="G23" s="52"/>
      <c r="H23" s="51">
        <f t="shared" si="0"/>
        <v>0</v>
      </c>
      <c r="I23" s="121">
        <v>255</v>
      </c>
      <c r="J23" s="7"/>
      <c r="K23" s="3">
        <f t="shared" si="1"/>
        <v>0</v>
      </c>
    </row>
    <row r="24" spans="1:11" x14ac:dyDescent="0.3">
      <c r="A24" s="118" t="s">
        <v>5272</v>
      </c>
      <c r="B24" s="44" t="s">
        <v>5273</v>
      </c>
      <c r="C24" s="71">
        <v>6.4</v>
      </c>
      <c r="D24" s="72">
        <v>7.8</v>
      </c>
      <c r="E24" s="119">
        <v>530</v>
      </c>
      <c r="F24" s="120">
        <v>318</v>
      </c>
      <c r="G24" s="52"/>
      <c r="H24" s="51">
        <f t="shared" si="0"/>
        <v>0</v>
      </c>
      <c r="I24" s="121">
        <v>265</v>
      </c>
      <c r="J24" s="7"/>
      <c r="K24" s="3">
        <f t="shared" si="1"/>
        <v>0</v>
      </c>
    </row>
    <row r="25" spans="1:11" x14ac:dyDescent="0.3">
      <c r="A25" s="118" t="s">
        <v>5274</v>
      </c>
      <c r="B25" s="44" t="s">
        <v>5275</v>
      </c>
      <c r="C25" s="71">
        <v>7.9</v>
      </c>
      <c r="D25" s="72">
        <v>7</v>
      </c>
      <c r="E25" s="119">
        <v>580</v>
      </c>
      <c r="F25" s="120">
        <v>348</v>
      </c>
      <c r="G25" s="52"/>
      <c r="H25" s="51">
        <f t="shared" si="0"/>
        <v>0</v>
      </c>
      <c r="I25" s="121">
        <v>290</v>
      </c>
      <c r="J25" s="7"/>
      <c r="K25" s="3">
        <f t="shared" si="1"/>
        <v>0</v>
      </c>
    </row>
    <row r="26" spans="1:11" x14ac:dyDescent="0.3">
      <c r="A26" s="118" t="s">
        <v>5276</v>
      </c>
      <c r="B26" s="44" t="s">
        <v>5277</v>
      </c>
      <c r="C26" s="71">
        <v>8.5</v>
      </c>
      <c r="D26" s="72">
        <v>8.9</v>
      </c>
      <c r="E26" s="119">
        <v>780</v>
      </c>
      <c r="F26" s="120">
        <v>468</v>
      </c>
      <c r="G26" s="52"/>
      <c r="H26" s="51">
        <f t="shared" si="0"/>
        <v>0</v>
      </c>
      <c r="I26" s="121">
        <v>390</v>
      </c>
      <c r="J26" s="7"/>
      <c r="K26" s="3">
        <f t="shared" si="1"/>
        <v>0</v>
      </c>
    </row>
    <row r="27" spans="1:11" x14ac:dyDescent="0.3">
      <c r="A27" s="118" t="s">
        <v>5278</v>
      </c>
      <c r="B27" s="44" t="s">
        <v>8228</v>
      </c>
      <c r="C27" s="71">
        <v>11.7</v>
      </c>
      <c r="D27" s="72">
        <v>8</v>
      </c>
      <c r="E27" s="119">
        <v>900</v>
      </c>
      <c r="F27" s="120">
        <v>540</v>
      </c>
      <c r="G27" s="52"/>
      <c r="H27" s="51">
        <f t="shared" si="0"/>
        <v>0</v>
      </c>
      <c r="I27" s="121">
        <v>450</v>
      </c>
      <c r="J27" s="7"/>
      <c r="K27" s="3">
        <f t="shared" si="1"/>
        <v>0</v>
      </c>
    </row>
    <row r="28" spans="1:11" x14ac:dyDescent="0.3">
      <c r="A28" s="118" t="s">
        <v>9140</v>
      </c>
      <c r="B28" s="44" t="s">
        <v>9141</v>
      </c>
      <c r="C28" s="71">
        <v>10.8</v>
      </c>
      <c r="D28" s="72">
        <v>7.6</v>
      </c>
      <c r="E28" s="119">
        <v>830</v>
      </c>
      <c r="F28" s="120">
        <v>498</v>
      </c>
      <c r="G28" s="52"/>
      <c r="H28" s="51">
        <f t="shared" si="0"/>
        <v>0</v>
      </c>
      <c r="I28" s="121">
        <v>415</v>
      </c>
      <c r="J28" s="7"/>
      <c r="K28" s="3">
        <f t="shared" si="1"/>
        <v>0</v>
      </c>
    </row>
    <row r="29" spans="1:11" x14ac:dyDescent="0.3">
      <c r="A29" s="118" t="s">
        <v>5279</v>
      </c>
      <c r="B29" s="44" t="s">
        <v>5280</v>
      </c>
      <c r="C29" s="71">
        <v>8.8000000000000007</v>
      </c>
      <c r="D29" s="72">
        <v>7.3</v>
      </c>
      <c r="E29" s="119">
        <v>670</v>
      </c>
      <c r="F29" s="120">
        <v>402</v>
      </c>
      <c r="G29" s="52"/>
      <c r="H29" s="51">
        <f t="shared" si="0"/>
        <v>0</v>
      </c>
      <c r="I29" s="121">
        <v>335</v>
      </c>
      <c r="J29" s="7"/>
      <c r="K29" s="3">
        <f t="shared" si="1"/>
        <v>0</v>
      </c>
    </row>
    <row r="30" spans="1:11" x14ac:dyDescent="0.3">
      <c r="A30" s="118" t="s">
        <v>5281</v>
      </c>
      <c r="B30" s="44" t="s">
        <v>8229</v>
      </c>
      <c r="C30" s="71">
        <v>8.6999999999999993</v>
      </c>
      <c r="D30" s="72">
        <v>8.5</v>
      </c>
      <c r="E30" s="119">
        <v>750</v>
      </c>
      <c r="F30" s="120">
        <v>450</v>
      </c>
      <c r="G30" s="52"/>
      <c r="H30" s="51">
        <f t="shared" si="0"/>
        <v>0</v>
      </c>
      <c r="I30" s="121">
        <v>375</v>
      </c>
      <c r="J30" s="7"/>
      <c r="K30" s="3">
        <f t="shared" si="1"/>
        <v>0</v>
      </c>
    </row>
    <row r="31" spans="1:11" x14ac:dyDescent="0.3">
      <c r="A31" s="118" t="s">
        <v>5282</v>
      </c>
      <c r="B31" s="44" t="s">
        <v>8230</v>
      </c>
      <c r="C31" s="71">
        <v>9</v>
      </c>
      <c r="D31" s="72">
        <v>8</v>
      </c>
      <c r="E31" s="119">
        <v>730</v>
      </c>
      <c r="F31" s="120">
        <v>438</v>
      </c>
      <c r="G31" s="52"/>
      <c r="H31" s="51">
        <f t="shared" si="0"/>
        <v>0</v>
      </c>
      <c r="I31" s="121">
        <v>365</v>
      </c>
      <c r="J31" s="7"/>
      <c r="K31" s="3">
        <f t="shared" si="1"/>
        <v>0</v>
      </c>
    </row>
    <row r="32" spans="1:11" x14ac:dyDescent="0.3">
      <c r="A32" s="118" t="s">
        <v>8702</v>
      </c>
      <c r="B32" s="44" t="s">
        <v>8703</v>
      </c>
      <c r="C32" s="71">
        <v>9.1</v>
      </c>
      <c r="D32" s="72">
        <v>9</v>
      </c>
      <c r="E32" s="119">
        <v>830</v>
      </c>
      <c r="F32" s="120">
        <v>498</v>
      </c>
      <c r="G32" s="52"/>
      <c r="H32" s="51">
        <f t="shared" si="0"/>
        <v>0</v>
      </c>
      <c r="I32" s="121">
        <v>415</v>
      </c>
      <c r="J32" s="7"/>
      <c r="K32" s="3">
        <f t="shared" si="1"/>
        <v>0</v>
      </c>
    </row>
    <row r="33" spans="1:11" x14ac:dyDescent="0.3">
      <c r="A33" s="118" t="s">
        <v>8704</v>
      </c>
      <c r="B33" s="44" t="s">
        <v>8705</v>
      </c>
      <c r="C33" s="71">
        <v>9.5</v>
      </c>
      <c r="D33" s="72">
        <v>7.5</v>
      </c>
      <c r="E33" s="119">
        <v>730</v>
      </c>
      <c r="F33" s="120">
        <v>438</v>
      </c>
      <c r="G33" s="52"/>
      <c r="H33" s="51">
        <f t="shared" si="0"/>
        <v>0</v>
      </c>
      <c r="I33" s="121">
        <v>365</v>
      </c>
      <c r="J33" s="7"/>
      <c r="K33" s="3">
        <f t="shared" si="1"/>
        <v>0</v>
      </c>
    </row>
    <row r="34" spans="1:11" x14ac:dyDescent="0.3">
      <c r="A34" s="118" t="s">
        <v>5283</v>
      </c>
      <c r="B34" s="44" t="s">
        <v>5284</v>
      </c>
      <c r="C34" s="71">
        <v>10.5</v>
      </c>
      <c r="D34" s="72">
        <v>5.5</v>
      </c>
      <c r="E34" s="119">
        <v>600</v>
      </c>
      <c r="F34" s="120">
        <v>360</v>
      </c>
      <c r="G34" s="52"/>
      <c r="H34" s="51">
        <f t="shared" si="0"/>
        <v>0</v>
      </c>
      <c r="I34" s="121">
        <v>300</v>
      </c>
      <c r="J34" s="7"/>
      <c r="K34" s="3">
        <f t="shared" si="1"/>
        <v>0</v>
      </c>
    </row>
    <row r="35" spans="1:11" x14ac:dyDescent="0.3">
      <c r="A35" s="118" t="s">
        <v>5285</v>
      </c>
      <c r="B35" s="44" t="s">
        <v>5286</v>
      </c>
      <c r="C35" s="71">
        <v>8.4</v>
      </c>
      <c r="D35" s="72">
        <v>5.8</v>
      </c>
      <c r="E35" s="119">
        <v>520</v>
      </c>
      <c r="F35" s="120">
        <v>312</v>
      </c>
      <c r="G35" s="52"/>
      <c r="H35" s="51">
        <f t="shared" si="0"/>
        <v>0</v>
      </c>
      <c r="I35" s="121">
        <v>260</v>
      </c>
      <c r="J35" s="7"/>
      <c r="K35" s="3">
        <f t="shared" si="1"/>
        <v>0</v>
      </c>
    </row>
    <row r="36" spans="1:11" x14ac:dyDescent="0.3">
      <c r="A36" s="118" t="s">
        <v>5287</v>
      </c>
      <c r="B36" s="44" t="s">
        <v>5288</v>
      </c>
      <c r="C36" s="71">
        <v>7.6</v>
      </c>
      <c r="D36" s="72">
        <v>7</v>
      </c>
      <c r="E36" s="119">
        <v>560</v>
      </c>
      <c r="F36" s="120">
        <v>336</v>
      </c>
      <c r="G36" s="52"/>
      <c r="H36" s="51">
        <f t="shared" si="0"/>
        <v>0</v>
      </c>
      <c r="I36" s="121">
        <v>280</v>
      </c>
      <c r="J36" s="7"/>
      <c r="K36" s="3">
        <f t="shared" si="1"/>
        <v>0</v>
      </c>
    </row>
    <row r="37" spans="1:11" x14ac:dyDescent="0.3">
      <c r="A37" s="118" t="s">
        <v>5289</v>
      </c>
      <c r="B37" s="44" t="s">
        <v>5290</v>
      </c>
      <c r="C37" s="71">
        <v>7</v>
      </c>
      <c r="D37" s="72">
        <v>9</v>
      </c>
      <c r="E37" s="119">
        <v>650</v>
      </c>
      <c r="F37" s="120">
        <v>390</v>
      </c>
      <c r="G37" s="52"/>
      <c r="H37" s="51">
        <f t="shared" si="0"/>
        <v>0</v>
      </c>
      <c r="I37" s="121">
        <v>325</v>
      </c>
      <c r="J37" s="7"/>
      <c r="K37" s="3">
        <f t="shared" si="1"/>
        <v>0</v>
      </c>
    </row>
    <row r="38" spans="1:11" x14ac:dyDescent="0.3">
      <c r="A38" s="118" t="s">
        <v>5291</v>
      </c>
      <c r="B38" s="44" t="s">
        <v>5292</v>
      </c>
      <c r="C38" s="71">
        <v>9.8000000000000007</v>
      </c>
      <c r="D38" s="72">
        <v>5.5</v>
      </c>
      <c r="E38" s="119">
        <v>570</v>
      </c>
      <c r="F38" s="120">
        <v>342</v>
      </c>
      <c r="G38" s="52"/>
      <c r="H38" s="51">
        <f t="shared" si="0"/>
        <v>0</v>
      </c>
      <c r="I38" s="121">
        <v>285</v>
      </c>
      <c r="J38" s="7"/>
      <c r="K38" s="3">
        <f t="shared" si="1"/>
        <v>0</v>
      </c>
    </row>
    <row r="39" spans="1:11" x14ac:dyDescent="0.3">
      <c r="A39" s="118" t="s">
        <v>5293</v>
      </c>
      <c r="B39" s="44" t="s">
        <v>5294</v>
      </c>
      <c r="C39" s="71">
        <v>8.1</v>
      </c>
      <c r="D39" s="72">
        <v>6.3</v>
      </c>
      <c r="E39" s="119">
        <v>540</v>
      </c>
      <c r="F39" s="120">
        <v>324</v>
      </c>
      <c r="G39" s="52"/>
      <c r="H39" s="51">
        <f t="shared" si="0"/>
        <v>0</v>
      </c>
      <c r="I39" s="121">
        <v>270</v>
      </c>
      <c r="J39" s="7"/>
      <c r="K39" s="3">
        <f t="shared" si="1"/>
        <v>0</v>
      </c>
    </row>
    <row r="40" spans="1:11" x14ac:dyDescent="0.3">
      <c r="A40" s="118" t="s">
        <v>5295</v>
      </c>
      <c r="B40" s="44" t="s">
        <v>5296</v>
      </c>
      <c r="C40" s="71">
        <v>6.1</v>
      </c>
      <c r="D40" s="72">
        <v>7.6</v>
      </c>
      <c r="E40" s="119">
        <v>500</v>
      </c>
      <c r="F40" s="120">
        <v>300</v>
      </c>
      <c r="G40" s="52"/>
      <c r="H40" s="51">
        <f t="shared" si="0"/>
        <v>0</v>
      </c>
      <c r="I40" s="121">
        <v>250</v>
      </c>
      <c r="J40" s="7"/>
      <c r="K40" s="3">
        <f t="shared" si="1"/>
        <v>0</v>
      </c>
    </row>
    <row r="41" spans="1:11" x14ac:dyDescent="0.3">
      <c r="A41" s="118" t="s">
        <v>5297</v>
      </c>
      <c r="B41" s="44" t="s">
        <v>4570</v>
      </c>
      <c r="C41" s="71">
        <v>8.9</v>
      </c>
      <c r="D41" s="72">
        <v>8.4</v>
      </c>
      <c r="E41" s="119">
        <v>760</v>
      </c>
      <c r="F41" s="120">
        <v>456</v>
      </c>
      <c r="G41" s="52"/>
      <c r="H41" s="51">
        <f t="shared" si="0"/>
        <v>0</v>
      </c>
      <c r="I41" s="121">
        <v>380</v>
      </c>
      <c r="J41" s="7"/>
      <c r="K41" s="3">
        <f t="shared" si="1"/>
        <v>0</v>
      </c>
    </row>
    <row r="42" spans="1:11" x14ac:dyDescent="0.3">
      <c r="A42" s="118" t="s">
        <v>5298</v>
      </c>
      <c r="B42" s="44" t="s">
        <v>5299</v>
      </c>
      <c r="C42" s="71">
        <v>10</v>
      </c>
      <c r="D42" s="72">
        <v>8</v>
      </c>
      <c r="E42" s="119">
        <v>810</v>
      </c>
      <c r="F42" s="120">
        <v>486</v>
      </c>
      <c r="G42" s="52"/>
      <c r="H42" s="51">
        <f t="shared" si="0"/>
        <v>0</v>
      </c>
      <c r="I42" s="121">
        <v>405</v>
      </c>
      <c r="J42" s="7"/>
      <c r="K42" s="3">
        <f t="shared" si="1"/>
        <v>0</v>
      </c>
    </row>
    <row r="43" spans="1:11" x14ac:dyDescent="0.3">
      <c r="A43" s="118" t="s">
        <v>5300</v>
      </c>
      <c r="B43" s="44" t="s">
        <v>3459</v>
      </c>
      <c r="C43" s="71">
        <v>9.6999999999999993</v>
      </c>
      <c r="D43" s="72">
        <v>8.3000000000000007</v>
      </c>
      <c r="E43" s="119">
        <v>820</v>
      </c>
      <c r="F43" s="120">
        <v>492</v>
      </c>
      <c r="G43" s="52"/>
      <c r="H43" s="51">
        <f t="shared" si="0"/>
        <v>0</v>
      </c>
      <c r="I43" s="121">
        <v>410</v>
      </c>
      <c r="J43" s="7"/>
      <c r="K43" s="3">
        <f t="shared" si="1"/>
        <v>0</v>
      </c>
    </row>
    <row r="44" spans="1:11" x14ac:dyDescent="0.3">
      <c r="A44" s="118" t="s">
        <v>5301</v>
      </c>
      <c r="B44" s="44" t="s">
        <v>5302</v>
      </c>
      <c r="C44" s="71">
        <v>14.2</v>
      </c>
      <c r="D44" s="72">
        <v>5.3</v>
      </c>
      <c r="E44" s="119">
        <v>760</v>
      </c>
      <c r="F44" s="120">
        <v>456</v>
      </c>
      <c r="G44" s="52"/>
      <c r="H44" s="51">
        <f t="shared" si="0"/>
        <v>0</v>
      </c>
      <c r="I44" s="121">
        <v>380</v>
      </c>
      <c r="J44" s="7"/>
      <c r="K44" s="3">
        <f t="shared" si="1"/>
        <v>0</v>
      </c>
    </row>
    <row r="45" spans="1:11" x14ac:dyDescent="0.3">
      <c r="A45" s="118" t="s">
        <v>5303</v>
      </c>
      <c r="B45" s="44" t="s">
        <v>5304</v>
      </c>
      <c r="C45" s="71">
        <v>9.1999999999999993</v>
      </c>
      <c r="D45" s="72">
        <v>8.6</v>
      </c>
      <c r="E45" s="119">
        <v>800</v>
      </c>
      <c r="F45" s="120">
        <v>480</v>
      </c>
      <c r="G45" s="52"/>
      <c r="H45" s="51">
        <f t="shared" si="0"/>
        <v>0</v>
      </c>
      <c r="I45" s="121">
        <v>400</v>
      </c>
      <c r="J45" s="7"/>
      <c r="K45" s="3">
        <f t="shared" si="1"/>
        <v>0</v>
      </c>
    </row>
    <row r="46" spans="1:11" x14ac:dyDescent="0.3">
      <c r="A46" s="118" t="s">
        <v>5305</v>
      </c>
      <c r="B46" s="44" t="s">
        <v>5306</v>
      </c>
      <c r="C46" s="71">
        <v>8.1999999999999993</v>
      </c>
      <c r="D46" s="72">
        <v>8.4</v>
      </c>
      <c r="E46" s="119">
        <v>700</v>
      </c>
      <c r="F46" s="120">
        <v>420</v>
      </c>
      <c r="G46" s="52"/>
      <c r="H46" s="51">
        <f t="shared" si="0"/>
        <v>0</v>
      </c>
      <c r="I46" s="121">
        <v>350</v>
      </c>
      <c r="J46" s="7"/>
      <c r="K46" s="3">
        <f t="shared" si="1"/>
        <v>0</v>
      </c>
    </row>
    <row r="47" spans="1:11" x14ac:dyDescent="0.3">
      <c r="A47" s="118" t="s">
        <v>5307</v>
      </c>
      <c r="B47" s="44" t="s">
        <v>5308</v>
      </c>
      <c r="C47" s="71">
        <v>8.6999999999999993</v>
      </c>
      <c r="D47" s="72">
        <v>8.1999999999999993</v>
      </c>
      <c r="E47" s="119">
        <v>730</v>
      </c>
      <c r="F47" s="120">
        <v>438</v>
      </c>
      <c r="G47" s="52"/>
      <c r="H47" s="51">
        <f t="shared" si="0"/>
        <v>0</v>
      </c>
      <c r="I47" s="121">
        <v>365</v>
      </c>
      <c r="J47" s="7"/>
      <c r="K47" s="3">
        <f t="shared" si="1"/>
        <v>0</v>
      </c>
    </row>
    <row r="48" spans="1:11" x14ac:dyDescent="0.3">
      <c r="A48" s="118" t="s">
        <v>5309</v>
      </c>
      <c r="B48" s="44" t="s">
        <v>5310</v>
      </c>
      <c r="C48" s="71">
        <v>7.7</v>
      </c>
      <c r="D48" s="72">
        <v>6.4</v>
      </c>
      <c r="E48" s="119">
        <v>520</v>
      </c>
      <c r="F48" s="120">
        <v>312</v>
      </c>
      <c r="G48" s="52"/>
      <c r="H48" s="51">
        <f t="shared" si="0"/>
        <v>0</v>
      </c>
      <c r="I48" s="121">
        <v>260</v>
      </c>
      <c r="J48" s="7"/>
      <c r="K48" s="3">
        <f t="shared" si="1"/>
        <v>0</v>
      </c>
    </row>
    <row r="49" spans="1:11" x14ac:dyDescent="0.3">
      <c r="A49" s="118" t="s">
        <v>5311</v>
      </c>
      <c r="B49" s="44" t="s">
        <v>5312</v>
      </c>
      <c r="C49" s="71">
        <v>7.5</v>
      </c>
      <c r="D49" s="72">
        <v>7.7</v>
      </c>
      <c r="E49" s="119">
        <v>600</v>
      </c>
      <c r="F49" s="120">
        <v>360</v>
      </c>
      <c r="G49" s="52"/>
      <c r="H49" s="51">
        <f t="shared" si="0"/>
        <v>0</v>
      </c>
      <c r="I49" s="121">
        <v>300</v>
      </c>
      <c r="J49" s="7"/>
      <c r="K49" s="3">
        <f t="shared" si="1"/>
        <v>0</v>
      </c>
    </row>
    <row r="50" spans="1:11" x14ac:dyDescent="0.3">
      <c r="A50" s="118" t="s">
        <v>5313</v>
      </c>
      <c r="B50" s="44" t="s">
        <v>5314</v>
      </c>
      <c r="C50" s="71">
        <v>7</v>
      </c>
      <c r="D50" s="72">
        <v>6.7</v>
      </c>
      <c r="E50" s="119">
        <v>500</v>
      </c>
      <c r="F50" s="120">
        <v>300</v>
      </c>
      <c r="G50" s="52"/>
      <c r="H50" s="51">
        <f t="shared" si="0"/>
        <v>0</v>
      </c>
      <c r="I50" s="121">
        <v>250</v>
      </c>
      <c r="J50" s="7"/>
      <c r="K50" s="3">
        <f t="shared" si="1"/>
        <v>0</v>
      </c>
    </row>
    <row r="51" spans="1:11" x14ac:dyDescent="0.3">
      <c r="A51" s="76" t="s">
        <v>5315</v>
      </c>
      <c r="B51" s="44" t="s">
        <v>5316</v>
      </c>
      <c r="C51" s="71">
        <v>7.6</v>
      </c>
      <c r="D51" s="72">
        <v>9.9</v>
      </c>
      <c r="E51" s="119">
        <v>760</v>
      </c>
      <c r="F51" s="120">
        <v>456</v>
      </c>
      <c r="G51" s="52"/>
      <c r="H51" s="51">
        <f t="shared" si="0"/>
        <v>0</v>
      </c>
      <c r="I51" s="121">
        <v>380</v>
      </c>
      <c r="J51" s="7"/>
      <c r="K51" s="3">
        <f t="shared" si="1"/>
        <v>0</v>
      </c>
    </row>
    <row r="52" spans="1:11" x14ac:dyDescent="0.3">
      <c r="A52" s="76" t="s">
        <v>5317</v>
      </c>
      <c r="B52" s="44" t="s">
        <v>5318</v>
      </c>
      <c r="C52" s="71">
        <v>9.8000000000000007</v>
      </c>
      <c r="D52" s="72">
        <v>7.2</v>
      </c>
      <c r="E52" s="119">
        <v>720</v>
      </c>
      <c r="F52" s="120">
        <v>432</v>
      </c>
      <c r="G52" s="52"/>
      <c r="H52" s="51">
        <f t="shared" si="0"/>
        <v>0</v>
      </c>
      <c r="I52" s="121">
        <v>360</v>
      </c>
      <c r="J52" s="7"/>
      <c r="K52" s="3">
        <f t="shared" si="1"/>
        <v>0</v>
      </c>
    </row>
    <row r="53" spans="1:11" x14ac:dyDescent="0.3">
      <c r="A53" s="76" t="s">
        <v>5319</v>
      </c>
      <c r="B53" s="44" t="s">
        <v>5320</v>
      </c>
      <c r="C53" s="71">
        <v>10.199999999999999</v>
      </c>
      <c r="D53" s="72">
        <v>6.8</v>
      </c>
      <c r="E53" s="119">
        <v>710</v>
      </c>
      <c r="F53" s="120">
        <v>426</v>
      </c>
      <c r="G53" s="52"/>
      <c r="H53" s="51">
        <f t="shared" si="0"/>
        <v>0</v>
      </c>
      <c r="I53" s="121">
        <v>355</v>
      </c>
      <c r="J53" s="7"/>
      <c r="K53" s="3">
        <f t="shared" si="1"/>
        <v>0</v>
      </c>
    </row>
    <row r="54" spans="1:11" x14ac:dyDescent="0.3">
      <c r="A54" s="76" t="s">
        <v>5321</v>
      </c>
      <c r="B54" s="44" t="s">
        <v>8231</v>
      </c>
      <c r="C54" s="71">
        <v>12.4</v>
      </c>
      <c r="D54" s="72">
        <v>6</v>
      </c>
      <c r="E54" s="119">
        <v>760</v>
      </c>
      <c r="F54" s="120">
        <v>456</v>
      </c>
      <c r="G54" s="52"/>
      <c r="H54" s="51">
        <f t="shared" si="0"/>
        <v>0</v>
      </c>
      <c r="I54" s="121">
        <v>380</v>
      </c>
      <c r="J54" s="7"/>
      <c r="K54" s="3">
        <f t="shared" si="1"/>
        <v>0</v>
      </c>
    </row>
    <row r="55" spans="1:11" x14ac:dyDescent="0.3">
      <c r="A55" s="76" t="s">
        <v>5322</v>
      </c>
      <c r="B55" s="44" t="s">
        <v>5323</v>
      </c>
      <c r="C55" s="71">
        <v>7.3</v>
      </c>
      <c r="D55" s="72">
        <v>11.7</v>
      </c>
      <c r="E55" s="119">
        <v>860</v>
      </c>
      <c r="F55" s="120">
        <v>516</v>
      </c>
      <c r="G55" s="52"/>
      <c r="H55" s="51">
        <f t="shared" si="0"/>
        <v>0</v>
      </c>
      <c r="I55" s="121">
        <v>430</v>
      </c>
      <c r="J55" s="7"/>
      <c r="K55" s="3">
        <f t="shared" si="1"/>
        <v>0</v>
      </c>
    </row>
    <row r="56" spans="1:11" x14ac:dyDescent="0.3">
      <c r="A56" s="76" t="s">
        <v>5324</v>
      </c>
      <c r="B56" s="44" t="s">
        <v>5325</v>
      </c>
      <c r="C56" s="71">
        <v>9</v>
      </c>
      <c r="D56" s="72">
        <v>9.6</v>
      </c>
      <c r="E56" s="119">
        <v>880</v>
      </c>
      <c r="F56" s="120">
        <v>528</v>
      </c>
      <c r="G56" s="52"/>
      <c r="H56" s="51">
        <f t="shared" si="0"/>
        <v>0</v>
      </c>
      <c r="I56" s="121">
        <v>440</v>
      </c>
      <c r="J56" s="7"/>
      <c r="K56" s="3">
        <f t="shared" si="1"/>
        <v>0</v>
      </c>
    </row>
    <row r="57" spans="1:11" x14ac:dyDescent="0.3">
      <c r="A57" s="76" t="s">
        <v>5514</v>
      </c>
      <c r="B57" s="44" t="s">
        <v>5518</v>
      </c>
      <c r="C57" s="71">
        <v>7.3</v>
      </c>
      <c r="D57" s="72">
        <v>10.9</v>
      </c>
      <c r="E57" s="119">
        <v>800</v>
      </c>
      <c r="F57" s="120">
        <v>480</v>
      </c>
      <c r="G57" s="52"/>
      <c r="H57" s="51">
        <f t="shared" si="0"/>
        <v>0</v>
      </c>
      <c r="I57" s="121">
        <v>400</v>
      </c>
      <c r="J57" s="7"/>
      <c r="K57" s="3">
        <f t="shared" si="1"/>
        <v>0</v>
      </c>
    </row>
    <row r="58" spans="1:11" x14ac:dyDescent="0.3">
      <c r="A58" s="76" t="s">
        <v>5515</v>
      </c>
      <c r="B58" s="44" t="s">
        <v>5519</v>
      </c>
      <c r="C58" s="71">
        <v>5.5</v>
      </c>
      <c r="D58" s="72">
        <v>14.2</v>
      </c>
      <c r="E58" s="119">
        <v>790</v>
      </c>
      <c r="F58" s="120">
        <v>474</v>
      </c>
      <c r="G58" s="52"/>
      <c r="H58" s="51">
        <f t="shared" si="0"/>
        <v>0</v>
      </c>
      <c r="I58" s="121">
        <v>395</v>
      </c>
      <c r="J58" s="7"/>
      <c r="K58" s="3">
        <f t="shared" si="1"/>
        <v>0</v>
      </c>
    </row>
    <row r="59" spans="1:11" x14ac:dyDescent="0.3">
      <c r="A59" s="76" t="s">
        <v>5516</v>
      </c>
      <c r="B59" s="44" t="s">
        <v>5520</v>
      </c>
      <c r="C59" s="71">
        <v>11.5</v>
      </c>
      <c r="D59" s="72">
        <v>5.7</v>
      </c>
      <c r="E59" s="119">
        <v>670</v>
      </c>
      <c r="F59" s="120">
        <v>402</v>
      </c>
      <c r="G59" s="52"/>
      <c r="H59" s="51">
        <f t="shared" si="0"/>
        <v>0</v>
      </c>
      <c r="I59" s="121">
        <v>335</v>
      </c>
      <c r="J59" s="7"/>
      <c r="K59" s="3">
        <f t="shared" si="1"/>
        <v>0</v>
      </c>
    </row>
    <row r="60" spans="1:11" x14ac:dyDescent="0.3">
      <c r="A60" s="76" t="s">
        <v>5517</v>
      </c>
      <c r="B60" s="44" t="s">
        <v>5521</v>
      </c>
      <c r="C60" s="71">
        <v>10.7</v>
      </c>
      <c r="D60" s="72">
        <v>7</v>
      </c>
      <c r="E60" s="119">
        <v>760</v>
      </c>
      <c r="F60" s="120">
        <v>456</v>
      </c>
      <c r="G60" s="52"/>
      <c r="H60" s="51">
        <f t="shared" si="0"/>
        <v>0</v>
      </c>
      <c r="I60" s="121">
        <v>380</v>
      </c>
      <c r="J60" s="7"/>
      <c r="K60" s="3">
        <f t="shared" si="1"/>
        <v>0</v>
      </c>
    </row>
    <row r="61" spans="1:11" x14ac:dyDescent="0.3">
      <c r="A61" s="76" t="s">
        <v>6072</v>
      </c>
      <c r="B61" s="44" t="s">
        <v>6073</v>
      </c>
      <c r="C61" s="71">
        <v>10.199999999999999</v>
      </c>
      <c r="D61" s="72">
        <v>6.5</v>
      </c>
      <c r="E61" s="119">
        <v>680</v>
      </c>
      <c r="F61" s="120">
        <v>408</v>
      </c>
      <c r="G61" s="52"/>
      <c r="H61" s="51">
        <f t="shared" si="0"/>
        <v>0</v>
      </c>
      <c r="I61" s="121">
        <v>340</v>
      </c>
      <c r="J61" s="7"/>
      <c r="K61" s="3">
        <f t="shared" si="1"/>
        <v>0</v>
      </c>
    </row>
    <row r="62" spans="1:11" x14ac:dyDescent="0.3">
      <c r="A62" s="76" t="s">
        <v>6074</v>
      </c>
      <c r="B62" s="44" t="s">
        <v>5928</v>
      </c>
      <c r="C62" s="71">
        <v>9.1999999999999993</v>
      </c>
      <c r="D62" s="72">
        <v>8.3000000000000007</v>
      </c>
      <c r="E62" s="119">
        <v>780</v>
      </c>
      <c r="F62" s="120">
        <v>468</v>
      </c>
      <c r="G62" s="52"/>
      <c r="H62" s="51">
        <f t="shared" si="0"/>
        <v>0</v>
      </c>
      <c r="I62" s="121">
        <v>390</v>
      </c>
      <c r="J62" s="7"/>
      <c r="K62" s="3">
        <f t="shared" si="1"/>
        <v>0</v>
      </c>
    </row>
    <row r="63" spans="1:11" x14ac:dyDescent="0.3">
      <c r="A63" s="76" t="s">
        <v>6075</v>
      </c>
      <c r="B63" s="44" t="s">
        <v>6054</v>
      </c>
      <c r="C63" s="71">
        <v>10.4</v>
      </c>
      <c r="D63" s="72">
        <v>7.7</v>
      </c>
      <c r="E63" s="119">
        <v>810</v>
      </c>
      <c r="F63" s="120">
        <v>486</v>
      </c>
      <c r="G63" s="52"/>
      <c r="H63" s="51">
        <f t="shared" si="0"/>
        <v>0</v>
      </c>
      <c r="I63" s="121">
        <v>405</v>
      </c>
      <c r="J63" s="7"/>
      <c r="K63" s="3">
        <f t="shared" si="1"/>
        <v>0</v>
      </c>
    </row>
    <row r="64" spans="1:11" x14ac:dyDescent="0.3">
      <c r="A64" s="76" t="s">
        <v>6076</v>
      </c>
      <c r="B64" s="44" t="s">
        <v>8232</v>
      </c>
      <c r="C64" s="71">
        <v>8.1999999999999993</v>
      </c>
      <c r="D64" s="72">
        <v>9.5</v>
      </c>
      <c r="E64" s="119">
        <v>790</v>
      </c>
      <c r="F64" s="120">
        <v>474</v>
      </c>
      <c r="G64" s="52"/>
      <c r="H64" s="51">
        <f t="shared" si="0"/>
        <v>0</v>
      </c>
      <c r="I64" s="121">
        <v>395</v>
      </c>
      <c r="J64" s="7"/>
      <c r="K64" s="3">
        <f t="shared" si="1"/>
        <v>0</v>
      </c>
    </row>
    <row r="65" spans="1:11" x14ac:dyDescent="0.3">
      <c r="A65" s="76" t="s">
        <v>6228</v>
      </c>
      <c r="B65" s="44" t="s">
        <v>8233</v>
      </c>
      <c r="C65" s="71">
        <v>8.6999999999999993</v>
      </c>
      <c r="D65" s="72">
        <v>8.1999999999999993</v>
      </c>
      <c r="E65" s="119">
        <v>730</v>
      </c>
      <c r="F65" s="120">
        <v>438</v>
      </c>
      <c r="G65" s="52"/>
      <c r="H65" s="51">
        <f t="shared" si="0"/>
        <v>0</v>
      </c>
      <c r="I65" s="121">
        <v>365</v>
      </c>
      <c r="J65" s="7"/>
      <c r="K65" s="3">
        <f t="shared" si="1"/>
        <v>0</v>
      </c>
    </row>
    <row r="66" spans="1:11" x14ac:dyDescent="0.3">
      <c r="A66" s="76" t="s">
        <v>6229</v>
      </c>
      <c r="B66" s="44" t="s">
        <v>8234</v>
      </c>
      <c r="C66" s="71">
        <v>12.7</v>
      </c>
      <c r="D66" s="72">
        <v>6.3</v>
      </c>
      <c r="E66" s="119">
        <v>810</v>
      </c>
      <c r="F66" s="120">
        <v>486</v>
      </c>
      <c r="G66" s="52"/>
      <c r="H66" s="51">
        <f t="shared" si="0"/>
        <v>0</v>
      </c>
      <c r="I66" s="121">
        <v>405</v>
      </c>
      <c r="J66" s="7"/>
      <c r="K66" s="3">
        <f t="shared" si="1"/>
        <v>0</v>
      </c>
    </row>
    <row r="67" spans="1:11" x14ac:dyDescent="0.3">
      <c r="A67" s="76" t="s">
        <v>6230</v>
      </c>
      <c r="B67" s="44" t="s">
        <v>8235</v>
      </c>
      <c r="C67" s="71">
        <v>8</v>
      </c>
      <c r="D67" s="72">
        <v>6.5</v>
      </c>
      <c r="E67" s="119">
        <v>550</v>
      </c>
      <c r="F67" s="120">
        <v>330</v>
      </c>
      <c r="G67" s="52"/>
      <c r="H67" s="51">
        <f t="shared" si="0"/>
        <v>0</v>
      </c>
      <c r="I67" s="121">
        <v>275</v>
      </c>
      <c r="J67" s="7"/>
      <c r="K67" s="3">
        <f t="shared" si="1"/>
        <v>0</v>
      </c>
    </row>
    <row r="68" spans="1:11" x14ac:dyDescent="0.3">
      <c r="A68" s="76" t="s">
        <v>6236</v>
      </c>
      <c r="B68" s="44" t="s">
        <v>6252</v>
      </c>
      <c r="C68" s="71">
        <v>8.1999999999999993</v>
      </c>
      <c r="D68" s="72">
        <v>7.8</v>
      </c>
      <c r="E68" s="119">
        <v>660</v>
      </c>
      <c r="F68" s="120">
        <v>396</v>
      </c>
      <c r="G68" s="52"/>
      <c r="H68" s="51">
        <f t="shared" si="0"/>
        <v>0</v>
      </c>
      <c r="I68" s="121">
        <v>330</v>
      </c>
      <c r="J68" s="7"/>
      <c r="K68" s="3">
        <f t="shared" si="1"/>
        <v>0</v>
      </c>
    </row>
    <row r="69" spans="1:11" x14ac:dyDescent="0.3">
      <c r="A69" s="76" t="s">
        <v>6238</v>
      </c>
      <c r="B69" s="44" t="s">
        <v>6239</v>
      </c>
      <c r="C69" s="71">
        <v>11.7</v>
      </c>
      <c r="D69" s="72">
        <v>6</v>
      </c>
      <c r="E69" s="119">
        <v>720</v>
      </c>
      <c r="F69" s="120">
        <v>432</v>
      </c>
      <c r="G69" s="52"/>
      <c r="H69" s="51">
        <f t="shared" si="0"/>
        <v>0</v>
      </c>
      <c r="I69" s="121">
        <v>360</v>
      </c>
      <c r="J69" s="7"/>
      <c r="K69" s="3">
        <f t="shared" si="1"/>
        <v>0</v>
      </c>
    </row>
    <row r="70" spans="1:11" x14ac:dyDescent="0.3">
      <c r="A70" s="76" t="s">
        <v>6240</v>
      </c>
      <c r="B70" s="44" t="s">
        <v>6241</v>
      </c>
      <c r="C70" s="71">
        <v>11.6</v>
      </c>
      <c r="D70" s="72">
        <v>6</v>
      </c>
      <c r="E70" s="119">
        <v>710</v>
      </c>
      <c r="F70" s="120">
        <v>426</v>
      </c>
      <c r="G70" s="52"/>
      <c r="H70" s="51">
        <f t="shared" si="0"/>
        <v>0</v>
      </c>
      <c r="I70" s="121">
        <v>355</v>
      </c>
      <c r="J70" s="7"/>
      <c r="K70" s="3">
        <f t="shared" si="1"/>
        <v>0</v>
      </c>
    </row>
    <row r="71" spans="1:11" x14ac:dyDescent="0.3">
      <c r="A71" s="76" t="s">
        <v>6242</v>
      </c>
      <c r="B71" s="44" t="s">
        <v>6243</v>
      </c>
      <c r="C71" s="71">
        <v>9</v>
      </c>
      <c r="D71" s="72">
        <v>8</v>
      </c>
      <c r="E71" s="119">
        <v>730</v>
      </c>
      <c r="F71" s="120">
        <v>438</v>
      </c>
      <c r="G71" s="52"/>
      <c r="H71" s="51">
        <f t="shared" si="0"/>
        <v>0</v>
      </c>
      <c r="I71" s="121">
        <v>365</v>
      </c>
      <c r="J71" s="7"/>
      <c r="K71" s="3">
        <f t="shared" si="1"/>
        <v>0</v>
      </c>
    </row>
    <row r="72" spans="1:11" x14ac:dyDescent="0.3">
      <c r="A72" s="76" t="s">
        <v>6244</v>
      </c>
      <c r="B72" s="44" t="s">
        <v>6245</v>
      </c>
      <c r="C72" s="71">
        <v>11.3</v>
      </c>
      <c r="D72" s="72">
        <v>7</v>
      </c>
      <c r="E72" s="119">
        <v>800</v>
      </c>
      <c r="F72" s="120">
        <v>480</v>
      </c>
      <c r="G72" s="52"/>
      <c r="H72" s="51">
        <f t="shared" si="0"/>
        <v>0</v>
      </c>
      <c r="I72" s="121">
        <v>400</v>
      </c>
      <c r="J72" s="7"/>
      <c r="K72" s="3">
        <f t="shared" si="1"/>
        <v>0</v>
      </c>
    </row>
    <row r="73" spans="1:11" x14ac:dyDescent="0.3">
      <c r="A73" s="76" t="s">
        <v>6246</v>
      </c>
      <c r="B73" s="44" t="s">
        <v>6247</v>
      </c>
      <c r="C73" s="71">
        <v>7.7</v>
      </c>
      <c r="D73" s="72">
        <v>8.5</v>
      </c>
      <c r="E73" s="119">
        <v>670</v>
      </c>
      <c r="F73" s="120">
        <v>402</v>
      </c>
      <c r="G73" s="52"/>
      <c r="H73" s="51">
        <f t="shared" si="0"/>
        <v>0</v>
      </c>
      <c r="I73" s="121">
        <v>335</v>
      </c>
      <c r="J73" s="7"/>
      <c r="K73" s="3">
        <f t="shared" si="1"/>
        <v>0</v>
      </c>
    </row>
    <row r="74" spans="1:11" x14ac:dyDescent="0.3">
      <c r="A74" s="76" t="s">
        <v>6248</v>
      </c>
      <c r="B74" s="44" t="s">
        <v>6249</v>
      </c>
      <c r="C74" s="71">
        <v>8.9</v>
      </c>
      <c r="D74" s="72">
        <v>7.2</v>
      </c>
      <c r="E74" s="119">
        <v>660</v>
      </c>
      <c r="F74" s="120">
        <v>396</v>
      </c>
      <c r="G74" s="52"/>
      <c r="H74" s="51">
        <f t="shared" si="0"/>
        <v>0</v>
      </c>
      <c r="I74" s="121">
        <v>330</v>
      </c>
      <c r="J74" s="7"/>
      <c r="K74" s="3">
        <f t="shared" si="1"/>
        <v>0</v>
      </c>
    </row>
    <row r="75" spans="1:11" x14ac:dyDescent="0.3">
      <c r="A75" s="76" t="s">
        <v>6250</v>
      </c>
      <c r="B75" s="44" t="s">
        <v>6251</v>
      </c>
      <c r="C75" s="71">
        <v>8</v>
      </c>
      <c r="D75" s="72">
        <v>9.1999999999999993</v>
      </c>
      <c r="E75" s="119">
        <v>750</v>
      </c>
      <c r="F75" s="120">
        <v>450</v>
      </c>
      <c r="G75" s="52"/>
      <c r="H75" s="51">
        <f t="shared" ref="H75:H138" si="2">G75*F75</f>
        <v>0</v>
      </c>
      <c r="I75" s="121">
        <v>375</v>
      </c>
      <c r="J75" s="7"/>
      <c r="K75" s="3">
        <f t="shared" si="1"/>
        <v>0</v>
      </c>
    </row>
    <row r="76" spans="1:11" x14ac:dyDescent="0.3">
      <c r="A76" s="118" t="s">
        <v>9142</v>
      </c>
      <c r="B76" s="44" t="s">
        <v>9143</v>
      </c>
      <c r="C76" s="122">
        <v>9.8000000000000007</v>
      </c>
      <c r="D76" s="123">
        <v>9.1</v>
      </c>
      <c r="E76" s="124">
        <v>890</v>
      </c>
      <c r="F76" s="120">
        <v>534</v>
      </c>
      <c r="G76" s="52"/>
      <c r="H76" s="51">
        <f t="shared" si="2"/>
        <v>0</v>
      </c>
      <c r="I76" s="121">
        <v>445</v>
      </c>
      <c r="J76" s="7"/>
      <c r="K76" s="3">
        <f t="shared" ref="K76:K139" si="3">J76*I76</f>
        <v>0</v>
      </c>
    </row>
    <row r="77" spans="1:11" x14ac:dyDescent="0.3">
      <c r="A77" s="118" t="s">
        <v>6418</v>
      </c>
      <c r="B77" s="44" t="s">
        <v>6419</v>
      </c>
      <c r="C77" s="71">
        <v>8.9</v>
      </c>
      <c r="D77" s="72">
        <v>8</v>
      </c>
      <c r="E77" s="119">
        <v>730</v>
      </c>
      <c r="F77" s="120">
        <v>438</v>
      </c>
      <c r="G77" s="52"/>
      <c r="H77" s="51">
        <f t="shared" si="2"/>
        <v>0</v>
      </c>
      <c r="I77" s="121">
        <v>365</v>
      </c>
      <c r="J77" s="7"/>
      <c r="K77" s="3">
        <f t="shared" si="3"/>
        <v>0</v>
      </c>
    </row>
    <row r="78" spans="1:11" x14ac:dyDescent="0.3">
      <c r="A78" s="118" t="s">
        <v>6420</v>
      </c>
      <c r="B78" s="44" t="s">
        <v>6344</v>
      </c>
      <c r="C78" s="71">
        <v>8.1999999999999993</v>
      </c>
      <c r="D78" s="72">
        <v>8.8000000000000007</v>
      </c>
      <c r="E78" s="119">
        <v>740</v>
      </c>
      <c r="F78" s="120">
        <v>444</v>
      </c>
      <c r="G78" s="52"/>
      <c r="H78" s="51">
        <f t="shared" si="2"/>
        <v>0</v>
      </c>
      <c r="I78" s="121">
        <v>370</v>
      </c>
      <c r="J78" s="7"/>
      <c r="K78" s="3">
        <f t="shared" si="3"/>
        <v>0</v>
      </c>
    </row>
    <row r="79" spans="1:11" x14ac:dyDescent="0.3">
      <c r="A79" s="118" t="s">
        <v>6421</v>
      </c>
      <c r="B79" s="44" t="s">
        <v>6401</v>
      </c>
      <c r="C79" s="71">
        <v>10.1</v>
      </c>
      <c r="D79" s="72">
        <v>7.6</v>
      </c>
      <c r="E79" s="119">
        <v>780</v>
      </c>
      <c r="F79" s="120">
        <v>468</v>
      </c>
      <c r="G79" s="52"/>
      <c r="H79" s="51">
        <f t="shared" si="2"/>
        <v>0</v>
      </c>
      <c r="I79" s="121">
        <v>390</v>
      </c>
      <c r="J79" s="7"/>
      <c r="K79" s="3">
        <f t="shared" si="3"/>
        <v>0</v>
      </c>
    </row>
    <row r="80" spans="1:11" x14ac:dyDescent="0.3">
      <c r="A80" s="118" t="s">
        <v>6449</v>
      </c>
      <c r="B80" s="44" t="s">
        <v>6450</v>
      </c>
      <c r="C80" s="71">
        <v>9.5</v>
      </c>
      <c r="D80" s="72">
        <v>8.8000000000000007</v>
      </c>
      <c r="E80" s="119">
        <v>840</v>
      </c>
      <c r="F80" s="120">
        <v>504</v>
      </c>
      <c r="G80" s="52"/>
      <c r="H80" s="51">
        <f t="shared" si="2"/>
        <v>0</v>
      </c>
      <c r="I80" s="121">
        <v>420</v>
      </c>
      <c r="J80" s="7"/>
      <c r="K80" s="3">
        <f t="shared" si="3"/>
        <v>0</v>
      </c>
    </row>
    <row r="81" spans="1:11" x14ac:dyDescent="0.3">
      <c r="A81" s="118" t="s">
        <v>6557</v>
      </c>
      <c r="B81" s="44" t="s">
        <v>6558</v>
      </c>
      <c r="C81" s="71">
        <v>10</v>
      </c>
      <c r="D81" s="72">
        <v>8.4</v>
      </c>
      <c r="E81" s="119">
        <v>850</v>
      </c>
      <c r="F81" s="120">
        <v>510</v>
      </c>
      <c r="G81" s="52"/>
      <c r="H81" s="51">
        <f t="shared" si="2"/>
        <v>0</v>
      </c>
      <c r="I81" s="121">
        <v>425</v>
      </c>
      <c r="J81" s="7"/>
      <c r="K81" s="3">
        <f t="shared" si="3"/>
        <v>0</v>
      </c>
    </row>
    <row r="82" spans="1:11" x14ac:dyDescent="0.3">
      <c r="A82" s="125" t="s">
        <v>6987</v>
      </c>
      <c r="B82" s="73" t="s">
        <v>6988</v>
      </c>
      <c r="C82" s="71">
        <v>9.8000000000000007</v>
      </c>
      <c r="D82" s="72">
        <v>7.8</v>
      </c>
      <c r="E82" s="119">
        <v>780</v>
      </c>
      <c r="F82" s="120">
        <v>468</v>
      </c>
      <c r="G82" s="52"/>
      <c r="H82" s="51">
        <f t="shared" si="2"/>
        <v>0</v>
      </c>
      <c r="I82" s="121">
        <v>390</v>
      </c>
      <c r="J82" s="7"/>
      <c r="K82" s="3">
        <f t="shared" si="3"/>
        <v>0</v>
      </c>
    </row>
    <row r="83" spans="1:11" x14ac:dyDescent="0.3">
      <c r="A83" s="125" t="s">
        <v>6989</v>
      </c>
      <c r="B83" s="73" t="s">
        <v>6990</v>
      </c>
      <c r="C83" s="71">
        <v>9</v>
      </c>
      <c r="D83" s="72">
        <v>7.7</v>
      </c>
      <c r="E83" s="119">
        <v>710</v>
      </c>
      <c r="F83" s="120">
        <v>426</v>
      </c>
      <c r="G83" s="52"/>
      <c r="H83" s="51">
        <f t="shared" si="2"/>
        <v>0</v>
      </c>
      <c r="I83" s="121">
        <v>355</v>
      </c>
      <c r="J83" s="7"/>
      <c r="K83" s="3">
        <f t="shared" si="3"/>
        <v>0</v>
      </c>
    </row>
    <row r="84" spans="1:11" x14ac:dyDescent="0.3">
      <c r="A84" s="126" t="s">
        <v>9144</v>
      </c>
      <c r="B84" s="53" t="s">
        <v>9145</v>
      </c>
      <c r="C84" s="122">
        <v>9.8000000000000007</v>
      </c>
      <c r="D84" s="123">
        <v>9.6</v>
      </c>
      <c r="E84" s="124">
        <v>900</v>
      </c>
      <c r="F84" s="120">
        <v>540</v>
      </c>
      <c r="G84" s="52"/>
      <c r="H84" s="51">
        <f t="shared" si="2"/>
        <v>0</v>
      </c>
      <c r="I84" s="121">
        <v>450</v>
      </c>
      <c r="J84" s="7"/>
      <c r="K84" s="3">
        <f t="shared" si="3"/>
        <v>0</v>
      </c>
    </row>
    <row r="85" spans="1:11" x14ac:dyDescent="0.3">
      <c r="A85" s="125" t="s">
        <v>6991</v>
      </c>
      <c r="B85" s="73" t="s">
        <v>8236</v>
      </c>
      <c r="C85" s="71">
        <v>6.7</v>
      </c>
      <c r="D85" s="72">
        <v>5.9</v>
      </c>
      <c r="E85" s="119">
        <v>430</v>
      </c>
      <c r="F85" s="120">
        <v>258</v>
      </c>
      <c r="G85" s="52"/>
      <c r="H85" s="51">
        <f t="shared" si="2"/>
        <v>0</v>
      </c>
      <c r="I85" s="121">
        <v>215</v>
      </c>
      <c r="J85" s="7"/>
      <c r="K85" s="3">
        <f t="shared" si="3"/>
        <v>0</v>
      </c>
    </row>
    <row r="86" spans="1:11" x14ac:dyDescent="0.3">
      <c r="A86" s="127" t="s">
        <v>6992</v>
      </c>
      <c r="B86" s="73" t="s">
        <v>8237</v>
      </c>
      <c r="C86" s="71">
        <v>8.8000000000000007</v>
      </c>
      <c r="D86" s="72">
        <v>8</v>
      </c>
      <c r="E86" s="119">
        <v>720</v>
      </c>
      <c r="F86" s="120">
        <v>432</v>
      </c>
      <c r="G86" s="52"/>
      <c r="H86" s="51">
        <f t="shared" si="2"/>
        <v>0</v>
      </c>
      <c r="I86" s="121">
        <v>360</v>
      </c>
      <c r="J86" s="7"/>
      <c r="K86" s="3">
        <f t="shared" si="3"/>
        <v>0</v>
      </c>
    </row>
    <row r="87" spans="1:11" x14ac:dyDescent="0.3">
      <c r="A87" s="127" t="s">
        <v>6993</v>
      </c>
      <c r="B87" s="73" t="s">
        <v>6994</v>
      </c>
      <c r="C87" s="71">
        <v>9.5</v>
      </c>
      <c r="D87" s="72">
        <v>9.1</v>
      </c>
      <c r="E87" s="119">
        <v>880</v>
      </c>
      <c r="F87" s="120">
        <v>528</v>
      </c>
      <c r="G87" s="52"/>
      <c r="H87" s="51">
        <f t="shared" si="2"/>
        <v>0</v>
      </c>
      <c r="I87" s="121">
        <v>440</v>
      </c>
      <c r="J87" s="7"/>
      <c r="K87" s="3">
        <f t="shared" si="3"/>
        <v>0</v>
      </c>
    </row>
    <row r="88" spans="1:11" x14ac:dyDescent="0.3">
      <c r="A88" s="127" t="s">
        <v>6995</v>
      </c>
      <c r="B88" s="73" t="s">
        <v>6996</v>
      </c>
      <c r="C88" s="71">
        <v>9.6999999999999993</v>
      </c>
      <c r="D88" s="72">
        <v>7.4</v>
      </c>
      <c r="E88" s="119">
        <v>730</v>
      </c>
      <c r="F88" s="120">
        <v>438</v>
      </c>
      <c r="G88" s="52"/>
      <c r="H88" s="51">
        <f t="shared" si="2"/>
        <v>0</v>
      </c>
      <c r="I88" s="121">
        <v>365</v>
      </c>
      <c r="J88" s="7"/>
      <c r="K88" s="3">
        <f t="shared" si="3"/>
        <v>0</v>
      </c>
    </row>
    <row r="89" spans="1:11" x14ac:dyDescent="0.3">
      <c r="A89" s="127" t="s">
        <v>6997</v>
      </c>
      <c r="B89" s="73" t="s">
        <v>6998</v>
      </c>
      <c r="C89" s="71">
        <v>8.6999999999999993</v>
      </c>
      <c r="D89" s="72">
        <v>9.1999999999999993</v>
      </c>
      <c r="E89" s="119">
        <v>810</v>
      </c>
      <c r="F89" s="120">
        <v>486</v>
      </c>
      <c r="G89" s="52"/>
      <c r="H89" s="51">
        <f t="shared" si="2"/>
        <v>0</v>
      </c>
      <c r="I89" s="121">
        <v>405</v>
      </c>
      <c r="J89" s="7"/>
      <c r="K89" s="3">
        <f t="shared" si="3"/>
        <v>0</v>
      </c>
    </row>
    <row r="90" spans="1:11" x14ac:dyDescent="0.3">
      <c r="A90" s="127" t="s">
        <v>8238</v>
      </c>
      <c r="B90" s="73" t="s">
        <v>8239</v>
      </c>
      <c r="C90" s="71">
        <v>10.3</v>
      </c>
      <c r="D90" s="72">
        <v>6.9</v>
      </c>
      <c r="E90" s="119">
        <v>730</v>
      </c>
      <c r="F90" s="120">
        <v>438</v>
      </c>
      <c r="G90" s="52"/>
      <c r="H90" s="51">
        <f t="shared" si="2"/>
        <v>0</v>
      </c>
      <c r="I90" s="121">
        <v>365</v>
      </c>
      <c r="J90" s="7"/>
      <c r="K90" s="3">
        <f t="shared" si="3"/>
        <v>0</v>
      </c>
    </row>
    <row r="91" spans="1:11" x14ac:dyDescent="0.3">
      <c r="A91" s="127" t="s">
        <v>8240</v>
      </c>
      <c r="B91" s="73" t="s">
        <v>8241</v>
      </c>
      <c r="C91" s="71">
        <v>4.8</v>
      </c>
      <c r="D91" s="72">
        <v>10</v>
      </c>
      <c r="E91" s="119">
        <v>510</v>
      </c>
      <c r="F91" s="120">
        <v>306</v>
      </c>
      <c r="G91" s="52"/>
      <c r="H91" s="51">
        <f t="shared" si="2"/>
        <v>0</v>
      </c>
      <c r="I91" s="121">
        <v>255</v>
      </c>
      <c r="J91" s="7"/>
      <c r="K91" s="3">
        <f t="shared" si="3"/>
        <v>0</v>
      </c>
    </row>
    <row r="92" spans="1:11" x14ac:dyDescent="0.3">
      <c r="A92" s="127" t="s">
        <v>8242</v>
      </c>
      <c r="B92" s="73" t="s">
        <v>8243</v>
      </c>
      <c r="C92" s="71">
        <v>7.9</v>
      </c>
      <c r="D92" s="72">
        <v>7.3</v>
      </c>
      <c r="E92" s="119">
        <v>600</v>
      </c>
      <c r="F92" s="120">
        <v>360</v>
      </c>
      <c r="G92" s="52"/>
      <c r="H92" s="51">
        <f t="shared" si="2"/>
        <v>0</v>
      </c>
      <c r="I92" s="121">
        <v>300</v>
      </c>
      <c r="J92" s="7"/>
      <c r="K92" s="3">
        <f t="shared" si="3"/>
        <v>0</v>
      </c>
    </row>
    <row r="93" spans="1:11" x14ac:dyDescent="0.3">
      <c r="A93" s="127" t="s">
        <v>8244</v>
      </c>
      <c r="B93" s="73" t="s">
        <v>8245</v>
      </c>
      <c r="C93" s="71">
        <v>7.9</v>
      </c>
      <c r="D93" s="72">
        <v>6.5</v>
      </c>
      <c r="E93" s="119">
        <v>540</v>
      </c>
      <c r="F93" s="120">
        <v>324</v>
      </c>
      <c r="G93" s="52"/>
      <c r="H93" s="51">
        <f t="shared" si="2"/>
        <v>0</v>
      </c>
      <c r="I93" s="121">
        <v>270</v>
      </c>
      <c r="J93" s="7"/>
      <c r="K93" s="3">
        <f t="shared" si="3"/>
        <v>0</v>
      </c>
    </row>
    <row r="94" spans="1:11" x14ac:dyDescent="0.3">
      <c r="A94" s="127" t="s">
        <v>8246</v>
      </c>
      <c r="B94" s="73" t="s">
        <v>8247</v>
      </c>
      <c r="C94" s="71">
        <v>8.8000000000000007</v>
      </c>
      <c r="D94" s="72">
        <v>7.5</v>
      </c>
      <c r="E94" s="119">
        <v>680</v>
      </c>
      <c r="F94" s="120">
        <v>408</v>
      </c>
      <c r="G94" s="52"/>
      <c r="H94" s="51">
        <f t="shared" si="2"/>
        <v>0</v>
      </c>
      <c r="I94" s="121">
        <v>340</v>
      </c>
      <c r="J94" s="7"/>
      <c r="K94" s="3">
        <f t="shared" si="3"/>
        <v>0</v>
      </c>
    </row>
    <row r="95" spans="1:11" x14ac:dyDescent="0.3">
      <c r="A95" s="114" t="s">
        <v>9146</v>
      </c>
      <c r="B95" s="115"/>
      <c r="C95" s="116"/>
      <c r="D95" s="116"/>
      <c r="E95" s="117"/>
      <c r="F95" s="117"/>
      <c r="G95" s="117"/>
      <c r="H95" s="117"/>
      <c r="I95" s="117"/>
      <c r="J95" s="117"/>
      <c r="K95" s="117"/>
    </row>
    <row r="96" spans="1:11" x14ac:dyDescent="0.3">
      <c r="A96" s="128" t="s">
        <v>9147</v>
      </c>
      <c r="B96" s="44" t="s">
        <v>9148</v>
      </c>
      <c r="C96" s="71">
        <v>14</v>
      </c>
      <c r="D96" s="72">
        <v>20</v>
      </c>
      <c r="E96" s="119">
        <v>1950</v>
      </c>
      <c r="F96" s="120">
        <v>1462.5</v>
      </c>
      <c r="G96" s="52"/>
      <c r="H96" s="51">
        <f t="shared" si="2"/>
        <v>0</v>
      </c>
      <c r="I96" s="121">
        <v>1365</v>
      </c>
      <c r="J96" s="7"/>
      <c r="K96" s="3">
        <f t="shared" si="3"/>
        <v>0</v>
      </c>
    </row>
    <row r="97" spans="1:11" x14ac:dyDescent="0.3">
      <c r="A97" s="128" t="s">
        <v>9149</v>
      </c>
      <c r="B97" s="44" t="s">
        <v>9150</v>
      </c>
      <c r="C97" s="71">
        <v>14</v>
      </c>
      <c r="D97" s="72">
        <v>20</v>
      </c>
      <c r="E97" s="119">
        <v>1950</v>
      </c>
      <c r="F97" s="120">
        <v>1462.5</v>
      </c>
      <c r="G97" s="52"/>
      <c r="H97" s="51">
        <f t="shared" si="2"/>
        <v>0</v>
      </c>
      <c r="I97" s="121">
        <v>1365</v>
      </c>
      <c r="J97" s="7"/>
      <c r="K97" s="3">
        <f t="shared" si="3"/>
        <v>0</v>
      </c>
    </row>
    <row r="98" spans="1:11" x14ac:dyDescent="0.3">
      <c r="A98" s="128" t="s">
        <v>9151</v>
      </c>
      <c r="B98" s="44" t="s">
        <v>9152</v>
      </c>
      <c r="C98" s="71">
        <v>14</v>
      </c>
      <c r="D98" s="72">
        <v>20</v>
      </c>
      <c r="E98" s="119">
        <v>1950</v>
      </c>
      <c r="F98" s="120">
        <v>1462.5</v>
      </c>
      <c r="G98" s="52"/>
      <c r="H98" s="51">
        <f t="shared" si="2"/>
        <v>0</v>
      </c>
      <c r="I98" s="121">
        <v>1365</v>
      </c>
      <c r="J98" s="7"/>
      <c r="K98" s="3">
        <f t="shared" si="3"/>
        <v>0</v>
      </c>
    </row>
    <row r="99" spans="1:11" x14ac:dyDescent="0.3">
      <c r="A99" s="128" t="s">
        <v>9153</v>
      </c>
      <c r="B99" s="44" t="s">
        <v>6077</v>
      </c>
      <c r="C99" s="71">
        <v>14</v>
      </c>
      <c r="D99" s="72">
        <v>20</v>
      </c>
      <c r="E99" s="119">
        <v>1950</v>
      </c>
      <c r="F99" s="120">
        <v>1462.5</v>
      </c>
      <c r="G99" s="52"/>
      <c r="H99" s="51">
        <f t="shared" si="2"/>
        <v>0</v>
      </c>
      <c r="I99" s="121">
        <v>1365</v>
      </c>
      <c r="J99" s="7"/>
      <c r="K99" s="3">
        <f t="shared" si="3"/>
        <v>0</v>
      </c>
    </row>
    <row r="100" spans="1:11" x14ac:dyDescent="0.3">
      <c r="A100" s="128" t="s">
        <v>9154</v>
      </c>
      <c r="B100" s="44" t="s">
        <v>9155</v>
      </c>
      <c r="C100" s="71">
        <v>14</v>
      </c>
      <c r="D100" s="72">
        <v>20</v>
      </c>
      <c r="E100" s="119">
        <v>1950</v>
      </c>
      <c r="F100" s="120">
        <v>1462.5</v>
      </c>
      <c r="G100" s="52"/>
      <c r="H100" s="51">
        <f t="shared" si="2"/>
        <v>0</v>
      </c>
      <c r="I100" s="121">
        <v>1365</v>
      </c>
      <c r="J100" s="7"/>
      <c r="K100" s="3">
        <f t="shared" si="3"/>
        <v>0</v>
      </c>
    </row>
    <row r="101" spans="1:11" x14ac:dyDescent="0.3">
      <c r="A101" s="128" t="s">
        <v>9156</v>
      </c>
      <c r="B101" s="44" t="s">
        <v>9157</v>
      </c>
      <c r="C101" s="71">
        <v>14</v>
      </c>
      <c r="D101" s="72">
        <v>20</v>
      </c>
      <c r="E101" s="119">
        <v>1950</v>
      </c>
      <c r="F101" s="120">
        <v>1462.5</v>
      </c>
      <c r="G101" s="52"/>
      <c r="H101" s="51">
        <f t="shared" si="2"/>
        <v>0</v>
      </c>
      <c r="I101" s="121">
        <v>1365</v>
      </c>
      <c r="J101" s="7"/>
      <c r="K101" s="3">
        <f t="shared" si="3"/>
        <v>0</v>
      </c>
    </row>
    <row r="102" spans="1:11" x14ac:dyDescent="0.3">
      <c r="A102" s="128" t="s">
        <v>9158</v>
      </c>
      <c r="B102" s="44" t="s">
        <v>7212</v>
      </c>
      <c r="C102" s="71">
        <v>14</v>
      </c>
      <c r="D102" s="72">
        <v>20</v>
      </c>
      <c r="E102" s="119">
        <v>1950</v>
      </c>
      <c r="F102" s="120">
        <v>1462.5</v>
      </c>
      <c r="G102" s="52"/>
      <c r="H102" s="51">
        <f t="shared" si="2"/>
        <v>0</v>
      </c>
      <c r="I102" s="121">
        <v>1365</v>
      </c>
      <c r="J102" s="7"/>
      <c r="K102" s="3">
        <f t="shared" si="3"/>
        <v>0</v>
      </c>
    </row>
    <row r="103" spans="1:11" x14ac:dyDescent="0.3">
      <c r="A103" s="128" t="s">
        <v>9159</v>
      </c>
      <c r="B103" s="44" t="s">
        <v>9160</v>
      </c>
      <c r="C103" s="71">
        <v>14</v>
      </c>
      <c r="D103" s="72">
        <v>20</v>
      </c>
      <c r="E103" s="119">
        <v>1950</v>
      </c>
      <c r="F103" s="120">
        <v>1462.5</v>
      </c>
      <c r="G103" s="52"/>
      <c r="H103" s="51">
        <f t="shared" si="2"/>
        <v>0</v>
      </c>
      <c r="I103" s="121">
        <v>1365</v>
      </c>
      <c r="J103" s="7"/>
      <c r="K103" s="3">
        <f t="shared" si="3"/>
        <v>0</v>
      </c>
    </row>
    <row r="104" spans="1:11" x14ac:dyDescent="0.3">
      <c r="A104" s="128" t="s">
        <v>9161</v>
      </c>
      <c r="B104" s="44" t="s">
        <v>9162</v>
      </c>
      <c r="C104" s="71">
        <v>14</v>
      </c>
      <c r="D104" s="72">
        <v>20</v>
      </c>
      <c r="E104" s="119">
        <v>1950</v>
      </c>
      <c r="F104" s="120">
        <v>1462.5</v>
      </c>
      <c r="G104" s="52"/>
      <c r="H104" s="51">
        <f t="shared" si="2"/>
        <v>0</v>
      </c>
      <c r="I104" s="121">
        <v>1365</v>
      </c>
      <c r="J104" s="7"/>
      <c r="K104" s="3">
        <f t="shared" si="3"/>
        <v>0</v>
      </c>
    </row>
    <row r="105" spans="1:11" x14ac:dyDescent="0.3">
      <c r="A105" s="129" t="s">
        <v>9163</v>
      </c>
      <c r="B105" s="130"/>
      <c r="C105" s="130"/>
      <c r="D105" s="130"/>
      <c r="E105" s="130"/>
      <c r="F105" s="130"/>
      <c r="G105" s="130"/>
      <c r="H105" s="130"/>
      <c r="I105" s="130"/>
      <c r="J105" s="130"/>
      <c r="K105" s="130"/>
    </row>
    <row r="106" spans="1:11" x14ac:dyDescent="0.3">
      <c r="A106" s="118" t="s">
        <v>170</v>
      </c>
      <c r="B106" s="44" t="s">
        <v>171</v>
      </c>
      <c r="C106" s="71">
        <v>6.1</v>
      </c>
      <c r="D106" s="72">
        <v>6.9</v>
      </c>
      <c r="E106" s="119">
        <v>410</v>
      </c>
      <c r="F106" s="120">
        <v>246</v>
      </c>
      <c r="G106" s="52"/>
      <c r="H106" s="51">
        <f t="shared" si="2"/>
        <v>0</v>
      </c>
      <c r="I106" s="121">
        <v>205</v>
      </c>
      <c r="J106" s="7"/>
      <c r="K106" s="3">
        <f t="shared" si="3"/>
        <v>0</v>
      </c>
    </row>
    <row r="107" spans="1:11" x14ac:dyDescent="0.3">
      <c r="A107" s="118" t="s">
        <v>172</v>
      </c>
      <c r="B107" s="44" t="s">
        <v>173</v>
      </c>
      <c r="C107" s="71">
        <v>5.4</v>
      </c>
      <c r="D107" s="72">
        <v>4.7</v>
      </c>
      <c r="E107" s="119">
        <v>300</v>
      </c>
      <c r="F107" s="120">
        <v>180</v>
      </c>
      <c r="G107" s="52"/>
      <c r="H107" s="51">
        <f t="shared" si="2"/>
        <v>0</v>
      </c>
      <c r="I107" s="121">
        <v>150</v>
      </c>
      <c r="J107" s="7"/>
      <c r="K107" s="3">
        <f t="shared" si="3"/>
        <v>0</v>
      </c>
    </row>
    <row r="108" spans="1:11" x14ac:dyDescent="0.3">
      <c r="A108" s="118" t="s">
        <v>174</v>
      </c>
      <c r="B108" s="44" t="s">
        <v>175</v>
      </c>
      <c r="C108" s="71">
        <v>6.7</v>
      </c>
      <c r="D108" s="72">
        <v>5.5</v>
      </c>
      <c r="E108" s="119">
        <v>380</v>
      </c>
      <c r="F108" s="120">
        <v>228</v>
      </c>
      <c r="G108" s="52"/>
      <c r="H108" s="51">
        <f t="shared" si="2"/>
        <v>0</v>
      </c>
      <c r="I108" s="121">
        <v>190</v>
      </c>
      <c r="J108" s="7"/>
      <c r="K108" s="3">
        <f t="shared" si="3"/>
        <v>0</v>
      </c>
    </row>
    <row r="109" spans="1:11" x14ac:dyDescent="0.3">
      <c r="A109" s="118" t="s">
        <v>176</v>
      </c>
      <c r="B109" s="44" t="s">
        <v>177</v>
      </c>
      <c r="C109" s="71">
        <v>5</v>
      </c>
      <c r="D109" s="72">
        <v>4.0999999999999996</v>
      </c>
      <c r="E109" s="119">
        <v>270</v>
      </c>
      <c r="F109" s="120">
        <v>162</v>
      </c>
      <c r="G109" s="52"/>
      <c r="H109" s="51">
        <f t="shared" si="2"/>
        <v>0</v>
      </c>
      <c r="I109" s="121">
        <v>135</v>
      </c>
      <c r="J109" s="7"/>
      <c r="K109" s="3">
        <f t="shared" si="3"/>
        <v>0</v>
      </c>
    </row>
    <row r="110" spans="1:11" x14ac:dyDescent="0.3">
      <c r="A110" s="118" t="s">
        <v>178</v>
      </c>
      <c r="B110" s="44" t="s">
        <v>179</v>
      </c>
      <c r="C110" s="71">
        <v>10</v>
      </c>
      <c r="D110" s="72">
        <v>7.9</v>
      </c>
      <c r="E110" s="119">
        <v>730</v>
      </c>
      <c r="F110" s="120">
        <v>438</v>
      </c>
      <c r="G110" s="52"/>
      <c r="H110" s="51">
        <f t="shared" si="2"/>
        <v>0</v>
      </c>
      <c r="I110" s="121">
        <v>365</v>
      </c>
      <c r="J110" s="7"/>
      <c r="K110" s="3">
        <f t="shared" si="3"/>
        <v>0</v>
      </c>
    </row>
    <row r="111" spans="1:11" x14ac:dyDescent="0.3">
      <c r="A111" s="118" t="s">
        <v>304</v>
      </c>
      <c r="B111" s="44" t="s">
        <v>305</v>
      </c>
      <c r="C111" s="71">
        <v>5.3</v>
      </c>
      <c r="D111" s="72">
        <v>5.5</v>
      </c>
      <c r="E111" s="119">
        <v>330</v>
      </c>
      <c r="F111" s="120">
        <v>198</v>
      </c>
      <c r="G111" s="52"/>
      <c r="H111" s="51">
        <f t="shared" si="2"/>
        <v>0</v>
      </c>
      <c r="I111" s="121">
        <v>165</v>
      </c>
      <c r="J111" s="7"/>
      <c r="K111" s="3">
        <f t="shared" si="3"/>
        <v>0</v>
      </c>
    </row>
    <row r="112" spans="1:11" x14ac:dyDescent="0.3">
      <c r="A112" s="118" t="s">
        <v>306</v>
      </c>
      <c r="B112" s="44" t="s">
        <v>307</v>
      </c>
      <c r="C112" s="71">
        <v>7.4</v>
      </c>
      <c r="D112" s="72">
        <v>7.7</v>
      </c>
      <c r="E112" s="119">
        <v>580</v>
      </c>
      <c r="F112" s="120">
        <v>348</v>
      </c>
      <c r="G112" s="52"/>
      <c r="H112" s="51">
        <f t="shared" si="2"/>
        <v>0</v>
      </c>
      <c r="I112" s="121">
        <v>290</v>
      </c>
      <c r="J112" s="7"/>
      <c r="K112" s="3">
        <f t="shared" si="3"/>
        <v>0</v>
      </c>
    </row>
    <row r="113" spans="1:11" x14ac:dyDescent="0.3">
      <c r="A113" s="118" t="s">
        <v>396</v>
      </c>
      <c r="B113" s="44" t="s">
        <v>397</v>
      </c>
      <c r="C113" s="71">
        <v>8</v>
      </c>
      <c r="D113" s="72">
        <v>10</v>
      </c>
      <c r="E113" s="119">
        <v>750</v>
      </c>
      <c r="F113" s="120">
        <v>450</v>
      </c>
      <c r="G113" s="52"/>
      <c r="H113" s="51">
        <f t="shared" si="2"/>
        <v>0</v>
      </c>
      <c r="I113" s="121">
        <v>375</v>
      </c>
      <c r="J113" s="7"/>
      <c r="K113" s="3">
        <f t="shared" si="3"/>
        <v>0</v>
      </c>
    </row>
    <row r="114" spans="1:11" x14ac:dyDescent="0.3">
      <c r="A114" s="118" t="s">
        <v>398</v>
      </c>
      <c r="B114" s="44" t="s">
        <v>559</v>
      </c>
      <c r="C114" s="71">
        <v>4.7</v>
      </c>
      <c r="D114" s="72">
        <v>7</v>
      </c>
      <c r="E114" s="119">
        <v>360</v>
      </c>
      <c r="F114" s="120">
        <v>216</v>
      </c>
      <c r="G114" s="52"/>
      <c r="H114" s="51">
        <f t="shared" si="2"/>
        <v>0</v>
      </c>
      <c r="I114" s="121">
        <v>180</v>
      </c>
      <c r="J114" s="7"/>
      <c r="K114" s="3">
        <f t="shared" si="3"/>
        <v>0</v>
      </c>
    </row>
    <row r="115" spans="1:11" x14ac:dyDescent="0.3">
      <c r="A115" s="118" t="s">
        <v>560</v>
      </c>
      <c r="B115" s="44" t="s">
        <v>561</v>
      </c>
      <c r="C115" s="71">
        <v>9.4</v>
      </c>
      <c r="D115" s="72">
        <v>14.4</v>
      </c>
      <c r="E115" s="119">
        <v>1000</v>
      </c>
      <c r="F115" s="120">
        <v>600</v>
      </c>
      <c r="G115" s="52"/>
      <c r="H115" s="51">
        <f t="shared" si="2"/>
        <v>0</v>
      </c>
      <c r="I115" s="121">
        <v>500</v>
      </c>
      <c r="J115" s="7"/>
      <c r="K115" s="3">
        <f t="shared" si="3"/>
        <v>0</v>
      </c>
    </row>
    <row r="116" spans="1:11" x14ac:dyDescent="0.3">
      <c r="A116" s="118" t="s">
        <v>677</v>
      </c>
      <c r="B116" s="44" t="s">
        <v>678</v>
      </c>
      <c r="C116" s="71">
        <v>7.6</v>
      </c>
      <c r="D116" s="72">
        <v>8.8000000000000007</v>
      </c>
      <c r="E116" s="119">
        <v>670</v>
      </c>
      <c r="F116" s="120">
        <v>402</v>
      </c>
      <c r="G116" s="52"/>
      <c r="H116" s="51">
        <f t="shared" si="2"/>
        <v>0</v>
      </c>
      <c r="I116" s="121">
        <v>335</v>
      </c>
      <c r="J116" s="7"/>
      <c r="K116" s="3">
        <f t="shared" si="3"/>
        <v>0</v>
      </c>
    </row>
    <row r="117" spans="1:11" x14ac:dyDescent="0.3">
      <c r="A117" s="118" t="s">
        <v>4150</v>
      </c>
      <c r="B117" s="44" t="s">
        <v>4151</v>
      </c>
      <c r="C117" s="71">
        <v>9</v>
      </c>
      <c r="D117" s="72">
        <v>8.5</v>
      </c>
      <c r="E117" s="119">
        <v>730</v>
      </c>
      <c r="F117" s="120">
        <v>438</v>
      </c>
      <c r="G117" s="52"/>
      <c r="H117" s="51">
        <f t="shared" si="2"/>
        <v>0</v>
      </c>
      <c r="I117" s="121">
        <v>365</v>
      </c>
      <c r="J117" s="7"/>
      <c r="K117" s="3">
        <f t="shared" si="3"/>
        <v>0</v>
      </c>
    </row>
    <row r="118" spans="1:11" x14ac:dyDescent="0.3">
      <c r="A118" s="118" t="s">
        <v>9164</v>
      </c>
      <c r="B118" s="44" t="s">
        <v>9165</v>
      </c>
      <c r="C118" s="71">
        <v>9.4</v>
      </c>
      <c r="D118" s="72">
        <v>8.8000000000000007</v>
      </c>
      <c r="E118" s="119">
        <v>800</v>
      </c>
      <c r="F118" s="120">
        <v>480</v>
      </c>
      <c r="G118" s="52"/>
      <c r="H118" s="51">
        <f t="shared" si="2"/>
        <v>0</v>
      </c>
      <c r="I118" s="121">
        <v>400</v>
      </c>
      <c r="J118" s="7"/>
      <c r="K118" s="3">
        <f t="shared" si="3"/>
        <v>0</v>
      </c>
    </row>
    <row r="119" spans="1:11" x14ac:dyDescent="0.3">
      <c r="A119" s="118" t="s">
        <v>4805</v>
      </c>
      <c r="B119" s="44" t="s">
        <v>4806</v>
      </c>
      <c r="C119" s="71">
        <v>6.3</v>
      </c>
      <c r="D119" s="72">
        <v>3.2</v>
      </c>
      <c r="E119" s="119">
        <v>260</v>
      </c>
      <c r="F119" s="120">
        <v>156</v>
      </c>
      <c r="G119" s="52"/>
      <c r="H119" s="51">
        <f t="shared" si="2"/>
        <v>0</v>
      </c>
      <c r="I119" s="121">
        <v>130</v>
      </c>
      <c r="J119" s="7"/>
      <c r="K119" s="3">
        <f t="shared" si="3"/>
        <v>0</v>
      </c>
    </row>
    <row r="120" spans="1:11" x14ac:dyDescent="0.3">
      <c r="A120" s="118" t="s">
        <v>4807</v>
      </c>
      <c r="B120" s="44" t="s">
        <v>4808</v>
      </c>
      <c r="C120" s="71">
        <v>6.3</v>
      </c>
      <c r="D120" s="72">
        <v>4.5</v>
      </c>
      <c r="E120" s="119">
        <v>320</v>
      </c>
      <c r="F120" s="120">
        <v>192</v>
      </c>
      <c r="G120" s="52"/>
      <c r="H120" s="51">
        <f t="shared" si="2"/>
        <v>0</v>
      </c>
      <c r="I120" s="121">
        <v>160</v>
      </c>
      <c r="J120" s="7"/>
      <c r="K120" s="3">
        <f t="shared" si="3"/>
        <v>0</v>
      </c>
    </row>
    <row r="121" spans="1:11" x14ac:dyDescent="0.3">
      <c r="A121" s="118" t="s">
        <v>4809</v>
      </c>
      <c r="B121" s="44" t="s">
        <v>4810</v>
      </c>
      <c r="C121" s="71">
        <v>9</v>
      </c>
      <c r="D121" s="72">
        <v>1.4</v>
      </c>
      <c r="E121" s="119">
        <v>170</v>
      </c>
      <c r="F121" s="120">
        <v>102</v>
      </c>
      <c r="G121" s="52"/>
      <c r="H121" s="51">
        <f t="shared" si="2"/>
        <v>0</v>
      </c>
      <c r="I121" s="121">
        <v>85</v>
      </c>
      <c r="J121" s="7"/>
      <c r="K121" s="3">
        <f t="shared" si="3"/>
        <v>0</v>
      </c>
    </row>
    <row r="122" spans="1:11" x14ac:dyDescent="0.3">
      <c r="A122" s="118" t="s">
        <v>4811</v>
      </c>
      <c r="B122" s="44" t="s">
        <v>4812</v>
      </c>
      <c r="C122" s="71">
        <v>4.5</v>
      </c>
      <c r="D122" s="72">
        <v>4.7</v>
      </c>
      <c r="E122" s="119">
        <v>270</v>
      </c>
      <c r="F122" s="120">
        <v>162</v>
      </c>
      <c r="G122" s="52"/>
      <c r="H122" s="51">
        <f t="shared" si="2"/>
        <v>0</v>
      </c>
      <c r="I122" s="121">
        <v>135</v>
      </c>
      <c r="J122" s="7"/>
      <c r="K122" s="3">
        <f t="shared" si="3"/>
        <v>0</v>
      </c>
    </row>
    <row r="123" spans="1:11" x14ac:dyDescent="0.3">
      <c r="A123" s="118" t="s">
        <v>4813</v>
      </c>
      <c r="B123" s="44" t="s">
        <v>4814</v>
      </c>
      <c r="C123" s="71">
        <v>7</v>
      </c>
      <c r="D123" s="72">
        <v>3</v>
      </c>
      <c r="E123" s="119">
        <v>260</v>
      </c>
      <c r="F123" s="120">
        <v>156</v>
      </c>
      <c r="G123" s="52"/>
      <c r="H123" s="51">
        <f t="shared" si="2"/>
        <v>0</v>
      </c>
      <c r="I123" s="121">
        <v>130</v>
      </c>
      <c r="J123" s="7"/>
      <c r="K123" s="3">
        <f t="shared" si="3"/>
        <v>0</v>
      </c>
    </row>
    <row r="124" spans="1:11" x14ac:dyDescent="0.3">
      <c r="A124" s="118" t="s">
        <v>4815</v>
      </c>
      <c r="B124" s="44" t="s">
        <v>4816</v>
      </c>
      <c r="C124" s="71">
        <v>6.6</v>
      </c>
      <c r="D124" s="72">
        <v>8.6</v>
      </c>
      <c r="E124" s="119">
        <v>550</v>
      </c>
      <c r="F124" s="120">
        <v>330</v>
      </c>
      <c r="G124" s="52"/>
      <c r="H124" s="51">
        <f t="shared" si="2"/>
        <v>0</v>
      </c>
      <c r="I124" s="121">
        <v>275</v>
      </c>
      <c r="J124" s="7"/>
      <c r="K124" s="3">
        <f t="shared" si="3"/>
        <v>0</v>
      </c>
    </row>
    <row r="125" spans="1:11" x14ac:dyDescent="0.3">
      <c r="A125" s="118" t="s">
        <v>4817</v>
      </c>
      <c r="B125" s="44" t="s">
        <v>4818</v>
      </c>
      <c r="C125" s="71">
        <v>20.3</v>
      </c>
      <c r="D125" s="72">
        <v>2.4</v>
      </c>
      <c r="E125" s="119">
        <v>470</v>
      </c>
      <c r="F125" s="120">
        <v>282</v>
      </c>
      <c r="G125" s="52"/>
      <c r="H125" s="51">
        <f t="shared" si="2"/>
        <v>0</v>
      </c>
      <c r="I125" s="121">
        <v>235</v>
      </c>
      <c r="J125" s="7"/>
      <c r="K125" s="3">
        <f t="shared" si="3"/>
        <v>0</v>
      </c>
    </row>
    <row r="126" spans="1:11" x14ac:dyDescent="0.3">
      <c r="A126" s="118" t="s">
        <v>4819</v>
      </c>
      <c r="B126" s="44" t="s">
        <v>4864</v>
      </c>
      <c r="C126" s="71">
        <v>7</v>
      </c>
      <c r="D126" s="72">
        <v>0.7</v>
      </c>
      <c r="E126" s="119">
        <v>80</v>
      </c>
      <c r="F126" s="120">
        <v>48</v>
      </c>
      <c r="G126" s="52"/>
      <c r="H126" s="51">
        <f t="shared" si="2"/>
        <v>0</v>
      </c>
      <c r="I126" s="121">
        <v>40</v>
      </c>
      <c r="J126" s="7"/>
      <c r="K126" s="3">
        <f t="shared" si="3"/>
        <v>0</v>
      </c>
    </row>
    <row r="127" spans="1:11" x14ac:dyDescent="0.3">
      <c r="A127" s="118" t="s">
        <v>4820</v>
      </c>
      <c r="B127" s="44" t="s">
        <v>4821</v>
      </c>
      <c r="C127" s="71">
        <v>6.9</v>
      </c>
      <c r="D127" s="72">
        <v>1</v>
      </c>
      <c r="E127" s="119">
        <v>100</v>
      </c>
      <c r="F127" s="120">
        <v>60</v>
      </c>
      <c r="G127" s="52"/>
      <c r="H127" s="51">
        <f t="shared" si="2"/>
        <v>0</v>
      </c>
      <c r="I127" s="121">
        <v>50</v>
      </c>
      <c r="J127" s="7"/>
      <c r="K127" s="3">
        <f t="shared" si="3"/>
        <v>0</v>
      </c>
    </row>
    <row r="128" spans="1:11" x14ac:dyDescent="0.3">
      <c r="A128" s="118" t="s">
        <v>4822</v>
      </c>
      <c r="B128" s="44" t="s">
        <v>4823</v>
      </c>
      <c r="C128" s="71">
        <v>4.5999999999999996</v>
      </c>
      <c r="D128" s="72">
        <v>3.2</v>
      </c>
      <c r="E128" s="119">
        <v>190</v>
      </c>
      <c r="F128" s="120">
        <v>114</v>
      </c>
      <c r="G128" s="52"/>
      <c r="H128" s="51">
        <f t="shared" si="2"/>
        <v>0</v>
      </c>
      <c r="I128" s="121">
        <v>95</v>
      </c>
      <c r="J128" s="7"/>
      <c r="K128" s="3">
        <f t="shared" si="3"/>
        <v>0</v>
      </c>
    </row>
    <row r="129" spans="1:11" x14ac:dyDescent="0.3">
      <c r="A129" s="118" t="s">
        <v>4824</v>
      </c>
      <c r="B129" s="44" t="s">
        <v>4825</v>
      </c>
      <c r="C129" s="71">
        <v>5.7</v>
      </c>
      <c r="D129" s="72">
        <v>3.3</v>
      </c>
      <c r="E129" s="119">
        <v>240</v>
      </c>
      <c r="F129" s="120">
        <v>144</v>
      </c>
      <c r="G129" s="52"/>
      <c r="H129" s="51">
        <f t="shared" si="2"/>
        <v>0</v>
      </c>
      <c r="I129" s="121">
        <v>120</v>
      </c>
      <c r="J129" s="7"/>
      <c r="K129" s="3">
        <f t="shared" si="3"/>
        <v>0</v>
      </c>
    </row>
    <row r="130" spans="1:11" x14ac:dyDescent="0.3">
      <c r="A130" s="118" t="s">
        <v>4865</v>
      </c>
      <c r="B130" s="44" t="s">
        <v>4866</v>
      </c>
      <c r="C130" s="71">
        <v>8.1999999999999993</v>
      </c>
      <c r="D130" s="72">
        <v>0.7</v>
      </c>
      <c r="E130" s="119">
        <v>100</v>
      </c>
      <c r="F130" s="120">
        <v>60</v>
      </c>
      <c r="G130" s="52"/>
      <c r="H130" s="51">
        <f t="shared" si="2"/>
        <v>0</v>
      </c>
      <c r="I130" s="121">
        <v>50</v>
      </c>
      <c r="J130" s="7"/>
      <c r="K130" s="3">
        <f t="shared" si="3"/>
        <v>0</v>
      </c>
    </row>
    <row r="131" spans="1:11" x14ac:dyDescent="0.3">
      <c r="A131" s="118" t="s">
        <v>5240</v>
      </c>
      <c r="B131" s="44" t="s">
        <v>5241</v>
      </c>
      <c r="C131" s="71">
        <v>4.4000000000000004</v>
      </c>
      <c r="D131" s="72">
        <v>2.2999999999999998</v>
      </c>
      <c r="E131" s="119">
        <v>140</v>
      </c>
      <c r="F131" s="120">
        <v>84</v>
      </c>
      <c r="G131" s="52"/>
      <c r="H131" s="51">
        <f t="shared" si="2"/>
        <v>0</v>
      </c>
      <c r="I131" s="121">
        <v>70</v>
      </c>
      <c r="J131" s="7"/>
      <c r="K131" s="3">
        <f t="shared" si="3"/>
        <v>0</v>
      </c>
    </row>
    <row r="132" spans="1:11" x14ac:dyDescent="0.3">
      <c r="A132" s="118" t="s">
        <v>5242</v>
      </c>
      <c r="B132" s="44" t="s">
        <v>5243</v>
      </c>
      <c r="C132" s="71">
        <v>6.8</v>
      </c>
      <c r="D132" s="72">
        <v>3.7</v>
      </c>
      <c r="E132" s="119">
        <v>300</v>
      </c>
      <c r="F132" s="120">
        <v>180</v>
      </c>
      <c r="G132" s="52"/>
      <c r="H132" s="51">
        <f t="shared" si="2"/>
        <v>0</v>
      </c>
      <c r="I132" s="121">
        <v>150</v>
      </c>
      <c r="J132" s="7"/>
      <c r="K132" s="3">
        <f t="shared" si="3"/>
        <v>0</v>
      </c>
    </row>
    <row r="133" spans="1:11" x14ac:dyDescent="0.3">
      <c r="A133" s="118" t="s">
        <v>5244</v>
      </c>
      <c r="B133" s="44" t="s">
        <v>5245</v>
      </c>
      <c r="C133" s="71">
        <v>10.9</v>
      </c>
      <c r="D133" s="72">
        <v>11.5</v>
      </c>
      <c r="E133" s="119">
        <v>1000</v>
      </c>
      <c r="F133" s="120">
        <v>600</v>
      </c>
      <c r="G133" s="52"/>
      <c r="H133" s="51">
        <f t="shared" si="2"/>
        <v>0</v>
      </c>
      <c r="I133" s="121">
        <v>500</v>
      </c>
      <c r="J133" s="7"/>
      <c r="K133" s="3">
        <f t="shared" si="3"/>
        <v>0</v>
      </c>
    </row>
    <row r="134" spans="1:11" x14ac:dyDescent="0.3">
      <c r="A134" s="118" t="s">
        <v>6178</v>
      </c>
      <c r="B134" s="44" t="s">
        <v>6179</v>
      </c>
      <c r="C134" s="71">
        <v>4</v>
      </c>
      <c r="D134" s="72">
        <v>2.8</v>
      </c>
      <c r="E134" s="119">
        <v>150</v>
      </c>
      <c r="F134" s="120">
        <v>90</v>
      </c>
      <c r="G134" s="52"/>
      <c r="H134" s="51">
        <f t="shared" si="2"/>
        <v>0</v>
      </c>
      <c r="I134" s="121">
        <v>75</v>
      </c>
      <c r="J134" s="7"/>
      <c r="K134" s="3">
        <f t="shared" si="3"/>
        <v>0</v>
      </c>
    </row>
    <row r="135" spans="1:11" x14ac:dyDescent="0.3">
      <c r="A135" s="118" t="s">
        <v>6180</v>
      </c>
      <c r="B135" s="44" t="s">
        <v>6181</v>
      </c>
      <c r="C135" s="71">
        <v>3.1</v>
      </c>
      <c r="D135" s="72">
        <v>2.2000000000000002</v>
      </c>
      <c r="E135" s="119">
        <v>100</v>
      </c>
      <c r="F135" s="120">
        <v>60</v>
      </c>
      <c r="G135" s="52"/>
      <c r="H135" s="51">
        <f t="shared" si="2"/>
        <v>0</v>
      </c>
      <c r="I135" s="121">
        <v>50</v>
      </c>
      <c r="J135" s="7"/>
      <c r="K135" s="3">
        <f t="shared" si="3"/>
        <v>0</v>
      </c>
    </row>
    <row r="136" spans="1:11" x14ac:dyDescent="0.3">
      <c r="A136" s="118" t="s">
        <v>6182</v>
      </c>
      <c r="B136" s="44" t="s">
        <v>6183</v>
      </c>
      <c r="C136" s="71">
        <v>8.6999999999999993</v>
      </c>
      <c r="D136" s="72">
        <v>5.7</v>
      </c>
      <c r="E136" s="119">
        <v>480</v>
      </c>
      <c r="F136" s="120">
        <v>288</v>
      </c>
      <c r="G136" s="52"/>
      <c r="H136" s="51">
        <f t="shared" si="2"/>
        <v>0</v>
      </c>
      <c r="I136" s="121">
        <v>240</v>
      </c>
      <c r="J136" s="7"/>
      <c r="K136" s="3">
        <f t="shared" si="3"/>
        <v>0</v>
      </c>
    </row>
    <row r="137" spans="1:11" x14ac:dyDescent="0.3">
      <c r="A137" s="118" t="s">
        <v>6184</v>
      </c>
      <c r="B137" s="44" t="s">
        <v>6185</v>
      </c>
      <c r="C137" s="71">
        <v>4.8</v>
      </c>
      <c r="D137" s="72">
        <v>3.2</v>
      </c>
      <c r="E137" s="119">
        <v>200</v>
      </c>
      <c r="F137" s="120">
        <v>120</v>
      </c>
      <c r="G137" s="52"/>
      <c r="H137" s="51">
        <f t="shared" si="2"/>
        <v>0</v>
      </c>
      <c r="I137" s="121">
        <v>100</v>
      </c>
      <c r="J137" s="7"/>
      <c r="K137" s="3">
        <f t="shared" si="3"/>
        <v>0</v>
      </c>
    </row>
    <row r="138" spans="1:11" x14ac:dyDescent="0.3">
      <c r="A138" s="118" t="s">
        <v>6572</v>
      </c>
      <c r="B138" s="44" t="s">
        <v>6573</v>
      </c>
      <c r="C138" s="71">
        <v>10.199999999999999</v>
      </c>
      <c r="D138" s="72">
        <v>6.3</v>
      </c>
      <c r="E138" s="119">
        <v>650</v>
      </c>
      <c r="F138" s="120">
        <v>390</v>
      </c>
      <c r="G138" s="52"/>
      <c r="H138" s="51">
        <f t="shared" si="2"/>
        <v>0</v>
      </c>
      <c r="I138" s="121">
        <v>325</v>
      </c>
      <c r="J138" s="7"/>
      <c r="K138" s="3">
        <f t="shared" si="3"/>
        <v>0</v>
      </c>
    </row>
    <row r="139" spans="1:11" x14ac:dyDescent="0.3">
      <c r="A139" s="118" t="s">
        <v>6574</v>
      </c>
      <c r="B139" s="44" t="s">
        <v>6575</v>
      </c>
      <c r="C139" s="71">
        <v>7.9</v>
      </c>
      <c r="D139" s="72">
        <v>7</v>
      </c>
      <c r="E139" s="119">
        <v>570</v>
      </c>
      <c r="F139" s="120">
        <v>342</v>
      </c>
      <c r="G139" s="52"/>
      <c r="H139" s="51">
        <f t="shared" ref="H139:H202" si="4">G139*F139</f>
        <v>0</v>
      </c>
      <c r="I139" s="121">
        <v>285</v>
      </c>
      <c r="J139" s="7"/>
      <c r="K139" s="3">
        <f t="shared" si="3"/>
        <v>0</v>
      </c>
    </row>
    <row r="140" spans="1:11" x14ac:dyDescent="0.3">
      <c r="A140" s="118" t="s">
        <v>6576</v>
      </c>
      <c r="B140" s="44" t="s">
        <v>6577</v>
      </c>
      <c r="C140" s="71">
        <v>10.7</v>
      </c>
      <c r="D140" s="72">
        <v>8.8000000000000007</v>
      </c>
      <c r="E140" s="119">
        <v>900</v>
      </c>
      <c r="F140" s="120">
        <v>540</v>
      </c>
      <c r="G140" s="52"/>
      <c r="H140" s="51">
        <f t="shared" si="4"/>
        <v>0</v>
      </c>
      <c r="I140" s="121">
        <v>450</v>
      </c>
      <c r="J140" s="7"/>
      <c r="K140" s="3">
        <f t="shared" ref="K140:K203" si="5">J140*I140</f>
        <v>0</v>
      </c>
    </row>
    <row r="141" spans="1:11" x14ac:dyDescent="0.3">
      <c r="A141" s="118" t="s">
        <v>6578</v>
      </c>
      <c r="B141" s="44" t="s">
        <v>6579</v>
      </c>
      <c r="C141" s="71">
        <v>10.6</v>
      </c>
      <c r="D141" s="72">
        <v>8.6</v>
      </c>
      <c r="E141" s="119">
        <v>850</v>
      </c>
      <c r="F141" s="120">
        <v>510</v>
      </c>
      <c r="G141" s="52"/>
      <c r="H141" s="51">
        <f t="shared" si="4"/>
        <v>0</v>
      </c>
      <c r="I141" s="121">
        <v>425</v>
      </c>
      <c r="J141" s="7"/>
      <c r="K141" s="3">
        <f t="shared" si="5"/>
        <v>0</v>
      </c>
    </row>
    <row r="142" spans="1:11" x14ac:dyDescent="0.3">
      <c r="A142" s="118" t="s">
        <v>6580</v>
      </c>
      <c r="B142" s="44" t="s">
        <v>6581</v>
      </c>
      <c r="C142" s="71">
        <v>6.7</v>
      </c>
      <c r="D142" s="72">
        <v>4.5</v>
      </c>
      <c r="E142" s="119">
        <v>330</v>
      </c>
      <c r="F142" s="120">
        <v>198</v>
      </c>
      <c r="G142" s="52"/>
      <c r="H142" s="51">
        <f t="shared" si="4"/>
        <v>0</v>
      </c>
      <c r="I142" s="121">
        <v>165</v>
      </c>
      <c r="J142" s="7"/>
      <c r="K142" s="3">
        <f t="shared" si="5"/>
        <v>0</v>
      </c>
    </row>
    <row r="143" spans="1:11" x14ac:dyDescent="0.3">
      <c r="A143" s="118" t="s">
        <v>6906</v>
      </c>
      <c r="B143" s="44" t="s">
        <v>6907</v>
      </c>
      <c r="C143" s="71">
        <v>6.9</v>
      </c>
      <c r="D143" s="72">
        <v>5.4</v>
      </c>
      <c r="E143" s="119">
        <v>350</v>
      </c>
      <c r="F143" s="120">
        <v>210</v>
      </c>
      <c r="G143" s="52"/>
      <c r="H143" s="51">
        <f t="shared" si="4"/>
        <v>0</v>
      </c>
      <c r="I143" s="121">
        <v>175</v>
      </c>
      <c r="J143" s="7"/>
      <c r="K143" s="3">
        <f t="shared" si="5"/>
        <v>0</v>
      </c>
    </row>
    <row r="144" spans="1:11" x14ac:dyDescent="0.3">
      <c r="A144" s="118" t="s">
        <v>7769</v>
      </c>
      <c r="B144" s="44" t="s">
        <v>7770</v>
      </c>
      <c r="C144" s="71">
        <v>5.5</v>
      </c>
      <c r="D144" s="72">
        <v>0.5</v>
      </c>
      <c r="E144" s="119">
        <v>70</v>
      </c>
      <c r="F144" s="120">
        <v>42</v>
      </c>
      <c r="G144" s="52"/>
      <c r="H144" s="51">
        <f t="shared" si="4"/>
        <v>0</v>
      </c>
      <c r="I144" s="121">
        <v>35</v>
      </c>
      <c r="J144" s="7"/>
      <c r="K144" s="3">
        <f t="shared" si="5"/>
        <v>0</v>
      </c>
    </row>
    <row r="145" spans="1:11" x14ac:dyDescent="0.3">
      <c r="A145" s="118" t="s">
        <v>7771</v>
      </c>
      <c r="B145" s="44" t="s">
        <v>7772</v>
      </c>
      <c r="C145" s="71">
        <v>10.1</v>
      </c>
      <c r="D145" s="72">
        <v>1.9</v>
      </c>
      <c r="E145" s="119">
        <v>250</v>
      </c>
      <c r="F145" s="120">
        <v>150</v>
      </c>
      <c r="G145" s="52"/>
      <c r="H145" s="51">
        <f t="shared" si="4"/>
        <v>0</v>
      </c>
      <c r="I145" s="121">
        <v>125</v>
      </c>
      <c r="J145" s="7"/>
      <c r="K145" s="3">
        <f t="shared" si="5"/>
        <v>0</v>
      </c>
    </row>
    <row r="146" spans="1:11" x14ac:dyDescent="0.3">
      <c r="A146" s="118" t="s">
        <v>9166</v>
      </c>
      <c r="B146" s="44" t="s">
        <v>9167</v>
      </c>
      <c r="C146" s="71">
        <v>10.3</v>
      </c>
      <c r="D146" s="72">
        <v>5</v>
      </c>
      <c r="E146" s="119">
        <v>530</v>
      </c>
      <c r="F146" s="120">
        <v>318</v>
      </c>
      <c r="G146" s="52"/>
      <c r="H146" s="51">
        <f t="shared" si="4"/>
        <v>0</v>
      </c>
      <c r="I146" s="121">
        <v>265</v>
      </c>
      <c r="J146" s="7"/>
      <c r="K146" s="3">
        <f t="shared" si="5"/>
        <v>0</v>
      </c>
    </row>
    <row r="147" spans="1:11" x14ac:dyDescent="0.3">
      <c r="A147" s="118" t="s">
        <v>9168</v>
      </c>
      <c r="B147" s="44" t="s">
        <v>9169</v>
      </c>
      <c r="C147" s="71">
        <v>10</v>
      </c>
      <c r="D147" s="72">
        <v>5.0999999999999996</v>
      </c>
      <c r="E147" s="119">
        <v>520</v>
      </c>
      <c r="F147" s="120">
        <v>312</v>
      </c>
      <c r="G147" s="52"/>
      <c r="H147" s="51">
        <f t="shared" si="4"/>
        <v>0</v>
      </c>
      <c r="I147" s="121">
        <v>260</v>
      </c>
      <c r="J147" s="7"/>
      <c r="K147" s="3">
        <f t="shared" si="5"/>
        <v>0</v>
      </c>
    </row>
    <row r="148" spans="1:11" x14ac:dyDescent="0.3">
      <c r="A148" s="118" t="s">
        <v>9170</v>
      </c>
      <c r="B148" s="44" t="s">
        <v>9171</v>
      </c>
      <c r="C148" s="71">
        <v>6.4</v>
      </c>
      <c r="D148" s="72">
        <v>5.4</v>
      </c>
      <c r="E148" s="119">
        <v>370</v>
      </c>
      <c r="F148" s="120">
        <v>222</v>
      </c>
      <c r="G148" s="52"/>
      <c r="H148" s="51">
        <f t="shared" si="4"/>
        <v>0</v>
      </c>
      <c r="I148" s="121">
        <v>185</v>
      </c>
      <c r="J148" s="7"/>
      <c r="K148" s="3">
        <f t="shared" si="5"/>
        <v>0</v>
      </c>
    </row>
    <row r="149" spans="1:11" x14ac:dyDescent="0.3">
      <c r="A149" s="126" t="s">
        <v>9172</v>
      </c>
      <c r="B149" s="53" t="s">
        <v>9173</v>
      </c>
      <c r="C149" s="71">
        <v>5</v>
      </c>
      <c r="D149" s="72">
        <v>2.8</v>
      </c>
      <c r="E149" s="119">
        <v>190</v>
      </c>
      <c r="F149" s="120">
        <v>114</v>
      </c>
      <c r="G149" s="52"/>
      <c r="H149" s="51">
        <f t="shared" si="4"/>
        <v>0</v>
      </c>
      <c r="I149" s="121">
        <v>95</v>
      </c>
      <c r="J149" s="7"/>
      <c r="K149" s="3">
        <f t="shared" si="5"/>
        <v>0</v>
      </c>
    </row>
    <row r="150" spans="1:11" x14ac:dyDescent="0.3">
      <c r="A150" s="126" t="s">
        <v>9174</v>
      </c>
      <c r="B150" s="53" t="s">
        <v>9175</v>
      </c>
      <c r="C150" s="71">
        <v>9</v>
      </c>
      <c r="D150" s="72">
        <v>1</v>
      </c>
      <c r="E150" s="119">
        <v>140</v>
      </c>
      <c r="F150" s="120">
        <v>84</v>
      </c>
      <c r="G150" s="52"/>
      <c r="H150" s="51">
        <f t="shared" si="4"/>
        <v>0</v>
      </c>
      <c r="I150" s="121">
        <v>70</v>
      </c>
      <c r="J150" s="7"/>
      <c r="K150" s="3">
        <f t="shared" si="5"/>
        <v>0</v>
      </c>
    </row>
    <row r="151" spans="1:11" x14ac:dyDescent="0.3">
      <c r="A151" s="126" t="s">
        <v>9176</v>
      </c>
      <c r="B151" s="53" t="s">
        <v>9177</v>
      </c>
      <c r="C151" s="71">
        <v>7.6</v>
      </c>
      <c r="D151" s="72">
        <v>5.8</v>
      </c>
      <c r="E151" s="119">
        <v>430</v>
      </c>
      <c r="F151" s="120">
        <v>258</v>
      </c>
      <c r="G151" s="52"/>
      <c r="H151" s="51">
        <f t="shared" si="4"/>
        <v>0</v>
      </c>
      <c r="I151" s="121">
        <v>215</v>
      </c>
      <c r="J151" s="7"/>
      <c r="K151" s="3">
        <f t="shared" si="5"/>
        <v>0</v>
      </c>
    </row>
    <row r="152" spans="1:11" x14ac:dyDescent="0.3">
      <c r="A152" s="131" t="s">
        <v>9178</v>
      </c>
      <c r="B152" s="132"/>
      <c r="C152" s="133"/>
      <c r="D152" s="134"/>
      <c r="E152" s="134"/>
      <c r="F152" s="134"/>
      <c r="G152" s="134"/>
      <c r="H152" s="134"/>
      <c r="I152" s="134"/>
      <c r="J152" s="134"/>
      <c r="K152" s="134"/>
    </row>
    <row r="153" spans="1:11" x14ac:dyDescent="0.3">
      <c r="A153" s="76" t="s">
        <v>8211</v>
      </c>
      <c r="B153" s="44" t="s">
        <v>8212</v>
      </c>
      <c r="C153" s="71">
        <v>6</v>
      </c>
      <c r="D153" s="72">
        <v>0.9</v>
      </c>
      <c r="E153" s="119">
        <v>100</v>
      </c>
      <c r="F153" s="120">
        <v>60</v>
      </c>
      <c r="G153" s="52"/>
      <c r="H153" s="51">
        <f t="shared" si="4"/>
        <v>0</v>
      </c>
      <c r="I153" s="121">
        <v>50</v>
      </c>
      <c r="J153" s="7"/>
      <c r="K153" s="3">
        <f t="shared" si="5"/>
        <v>0</v>
      </c>
    </row>
    <row r="154" spans="1:11" x14ac:dyDescent="0.3">
      <c r="A154" s="76" t="s">
        <v>8213</v>
      </c>
      <c r="B154" s="44" t="s">
        <v>243</v>
      </c>
      <c r="C154" s="71">
        <v>6.7</v>
      </c>
      <c r="D154" s="72">
        <v>0.7</v>
      </c>
      <c r="E154" s="119">
        <v>90</v>
      </c>
      <c r="F154" s="120">
        <v>54</v>
      </c>
      <c r="G154" s="52"/>
      <c r="H154" s="51">
        <f t="shared" si="4"/>
        <v>0</v>
      </c>
      <c r="I154" s="121">
        <v>45</v>
      </c>
      <c r="J154" s="7"/>
      <c r="K154" s="3">
        <f t="shared" si="5"/>
        <v>0</v>
      </c>
    </row>
    <row r="155" spans="1:11" x14ac:dyDescent="0.3">
      <c r="A155" s="76" t="s">
        <v>8214</v>
      </c>
      <c r="B155" s="44" t="s">
        <v>8215</v>
      </c>
      <c r="C155" s="71">
        <v>8.1999999999999993</v>
      </c>
      <c r="D155" s="72">
        <v>1.1000000000000001</v>
      </c>
      <c r="E155" s="119">
        <v>130</v>
      </c>
      <c r="F155" s="120">
        <v>78</v>
      </c>
      <c r="G155" s="52"/>
      <c r="H155" s="51">
        <f t="shared" si="4"/>
        <v>0</v>
      </c>
      <c r="I155" s="121">
        <v>65</v>
      </c>
      <c r="J155" s="7"/>
      <c r="K155" s="3">
        <f t="shared" si="5"/>
        <v>0</v>
      </c>
    </row>
    <row r="156" spans="1:11" x14ac:dyDescent="0.3">
      <c r="A156" s="76" t="s">
        <v>8216</v>
      </c>
      <c r="B156" s="44" t="s">
        <v>8217</v>
      </c>
      <c r="C156" s="71">
        <v>8</v>
      </c>
      <c r="D156" s="72">
        <v>1.4</v>
      </c>
      <c r="E156" s="119">
        <v>160</v>
      </c>
      <c r="F156" s="120">
        <v>96</v>
      </c>
      <c r="G156" s="52"/>
      <c r="H156" s="51">
        <f t="shared" si="4"/>
        <v>0</v>
      </c>
      <c r="I156" s="121">
        <v>80</v>
      </c>
      <c r="J156" s="7"/>
      <c r="K156" s="3">
        <f t="shared" si="5"/>
        <v>0</v>
      </c>
    </row>
    <row r="157" spans="1:11" x14ac:dyDescent="0.3">
      <c r="A157" s="76" t="s">
        <v>8218</v>
      </c>
      <c r="B157" s="44" t="s">
        <v>6831</v>
      </c>
      <c r="C157" s="71">
        <v>7.5</v>
      </c>
      <c r="D157" s="72">
        <v>1.2</v>
      </c>
      <c r="E157" s="119">
        <v>130</v>
      </c>
      <c r="F157" s="120">
        <v>78</v>
      </c>
      <c r="G157" s="52"/>
      <c r="H157" s="51">
        <f t="shared" si="4"/>
        <v>0</v>
      </c>
      <c r="I157" s="121">
        <v>65</v>
      </c>
      <c r="J157" s="7"/>
      <c r="K157" s="3">
        <f t="shared" si="5"/>
        <v>0</v>
      </c>
    </row>
    <row r="158" spans="1:11" x14ac:dyDescent="0.3">
      <c r="A158" s="76" t="s">
        <v>8219</v>
      </c>
      <c r="B158" s="44" t="s">
        <v>4633</v>
      </c>
      <c r="C158" s="71">
        <v>8.5</v>
      </c>
      <c r="D158" s="72">
        <v>1.2</v>
      </c>
      <c r="E158" s="119">
        <v>150</v>
      </c>
      <c r="F158" s="120">
        <v>90</v>
      </c>
      <c r="G158" s="52"/>
      <c r="H158" s="51">
        <f t="shared" si="4"/>
        <v>0</v>
      </c>
      <c r="I158" s="121">
        <v>75</v>
      </c>
      <c r="J158" s="7"/>
      <c r="K158" s="3">
        <f t="shared" si="5"/>
        <v>0</v>
      </c>
    </row>
    <row r="159" spans="1:11" x14ac:dyDescent="0.3">
      <c r="A159" s="76" t="s">
        <v>8220</v>
      </c>
      <c r="B159" s="44" t="s">
        <v>4873</v>
      </c>
      <c r="C159" s="71">
        <v>6.7</v>
      </c>
      <c r="D159" s="72">
        <v>5.4</v>
      </c>
      <c r="E159" s="119">
        <v>500</v>
      </c>
      <c r="F159" s="120">
        <v>300</v>
      </c>
      <c r="G159" s="52"/>
      <c r="H159" s="51">
        <f t="shared" si="4"/>
        <v>0</v>
      </c>
      <c r="I159" s="121">
        <v>250</v>
      </c>
      <c r="J159" s="7"/>
      <c r="K159" s="3">
        <f t="shared" si="5"/>
        <v>0</v>
      </c>
    </row>
    <row r="160" spans="1:11" x14ac:dyDescent="0.3">
      <c r="A160" s="76" t="s">
        <v>8221</v>
      </c>
      <c r="B160" s="44" t="s">
        <v>3306</v>
      </c>
      <c r="C160" s="71">
        <v>5.9</v>
      </c>
      <c r="D160" s="72">
        <v>3.9</v>
      </c>
      <c r="E160" s="119">
        <v>290</v>
      </c>
      <c r="F160" s="120">
        <v>174</v>
      </c>
      <c r="G160" s="52"/>
      <c r="H160" s="51">
        <f t="shared" si="4"/>
        <v>0</v>
      </c>
      <c r="I160" s="121">
        <v>145</v>
      </c>
      <c r="J160" s="7"/>
      <c r="K160" s="3">
        <f t="shared" si="5"/>
        <v>0</v>
      </c>
    </row>
    <row r="161" spans="1:11" x14ac:dyDescent="0.3">
      <c r="A161" s="76" t="s">
        <v>8222</v>
      </c>
      <c r="B161" s="44" t="s">
        <v>5310</v>
      </c>
      <c r="C161" s="71">
        <v>6</v>
      </c>
      <c r="D161" s="72">
        <v>3.1</v>
      </c>
      <c r="E161" s="119">
        <v>250</v>
      </c>
      <c r="F161" s="120">
        <v>150</v>
      </c>
      <c r="G161" s="52"/>
      <c r="H161" s="51">
        <f t="shared" si="4"/>
        <v>0</v>
      </c>
      <c r="I161" s="121">
        <v>125</v>
      </c>
      <c r="J161" s="7"/>
      <c r="K161" s="3">
        <f t="shared" si="5"/>
        <v>0</v>
      </c>
    </row>
    <row r="162" spans="1:11" x14ac:dyDescent="0.3">
      <c r="A162" s="76" t="s">
        <v>8223</v>
      </c>
      <c r="B162" s="44" t="s">
        <v>8224</v>
      </c>
      <c r="C162" s="71">
        <v>6.6</v>
      </c>
      <c r="D162" s="72">
        <v>3.1</v>
      </c>
      <c r="E162" s="119">
        <v>270</v>
      </c>
      <c r="F162" s="120">
        <v>162</v>
      </c>
      <c r="G162" s="52"/>
      <c r="H162" s="51">
        <f t="shared" si="4"/>
        <v>0</v>
      </c>
      <c r="I162" s="121">
        <v>135</v>
      </c>
      <c r="J162" s="7"/>
      <c r="K162" s="3">
        <f t="shared" si="5"/>
        <v>0</v>
      </c>
    </row>
    <row r="163" spans="1:11" x14ac:dyDescent="0.3">
      <c r="A163" s="76" t="s">
        <v>8225</v>
      </c>
      <c r="B163" s="44" t="s">
        <v>8226</v>
      </c>
      <c r="C163" s="71">
        <v>6.6</v>
      </c>
      <c r="D163" s="72">
        <v>4.7</v>
      </c>
      <c r="E163" s="119">
        <v>390</v>
      </c>
      <c r="F163" s="120">
        <v>234</v>
      </c>
      <c r="G163" s="52"/>
      <c r="H163" s="51">
        <f t="shared" si="4"/>
        <v>0</v>
      </c>
      <c r="I163" s="121">
        <v>195</v>
      </c>
      <c r="J163" s="7"/>
      <c r="K163" s="3">
        <f t="shared" si="5"/>
        <v>0</v>
      </c>
    </row>
    <row r="164" spans="1:11" x14ac:dyDescent="0.3">
      <c r="A164" s="76" t="s">
        <v>9179</v>
      </c>
      <c r="B164" s="44" t="s">
        <v>9180</v>
      </c>
      <c r="C164" s="71">
        <v>7</v>
      </c>
      <c r="D164" s="72">
        <v>1.5</v>
      </c>
      <c r="E164" s="119">
        <v>150</v>
      </c>
      <c r="F164" s="120">
        <v>90</v>
      </c>
      <c r="G164" s="52"/>
      <c r="H164" s="51">
        <f t="shared" si="4"/>
        <v>0</v>
      </c>
      <c r="I164" s="121">
        <v>75</v>
      </c>
      <c r="J164" s="7"/>
      <c r="K164" s="3">
        <f t="shared" si="5"/>
        <v>0</v>
      </c>
    </row>
    <row r="165" spans="1:11" x14ac:dyDescent="0.3">
      <c r="A165" s="131" t="s">
        <v>9181</v>
      </c>
      <c r="B165" s="132"/>
      <c r="C165" s="133"/>
      <c r="D165" s="133"/>
      <c r="E165" s="133"/>
      <c r="F165" s="133"/>
      <c r="G165" s="133"/>
      <c r="H165" s="133"/>
      <c r="I165" s="133"/>
      <c r="J165" s="133"/>
      <c r="K165" s="133"/>
    </row>
    <row r="166" spans="1:11" x14ac:dyDescent="0.3">
      <c r="A166" s="76" t="s">
        <v>3880</v>
      </c>
      <c r="B166" s="44" t="s">
        <v>3881</v>
      </c>
      <c r="C166" s="71">
        <v>2.9</v>
      </c>
      <c r="D166" s="72">
        <v>8.5</v>
      </c>
      <c r="E166" s="119">
        <v>330</v>
      </c>
      <c r="F166" s="120">
        <v>198</v>
      </c>
      <c r="G166" s="52"/>
      <c r="H166" s="51">
        <f t="shared" si="4"/>
        <v>0</v>
      </c>
      <c r="I166" s="121">
        <v>165</v>
      </c>
      <c r="J166" s="7"/>
      <c r="K166" s="3">
        <f t="shared" si="5"/>
        <v>0</v>
      </c>
    </row>
    <row r="167" spans="1:11" x14ac:dyDescent="0.3">
      <c r="A167" s="76" t="s">
        <v>3882</v>
      </c>
      <c r="B167" s="44" t="s">
        <v>9182</v>
      </c>
      <c r="C167" s="71">
        <v>6.5</v>
      </c>
      <c r="D167" s="72">
        <v>3</v>
      </c>
      <c r="E167" s="119">
        <v>260</v>
      </c>
      <c r="F167" s="120">
        <v>156</v>
      </c>
      <c r="G167" s="52"/>
      <c r="H167" s="51">
        <f t="shared" si="4"/>
        <v>0</v>
      </c>
      <c r="I167" s="121">
        <v>130</v>
      </c>
      <c r="J167" s="7"/>
      <c r="K167" s="3">
        <f t="shared" si="5"/>
        <v>0</v>
      </c>
    </row>
    <row r="168" spans="1:11" x14ac:dyDescent="0.3">
      <c r="A168" s="76" t="s">
        <v>3883</v>
      </c>
      <c r="B168" s="44" t="s">
        <v>3884</v>
      </c>
      <c r="C168" s="71">
        <v>3.3</v>
      </c>
      <c r="D168" s="72">
        <v>3.5</v>
      </c>
      <c r="E168" s="119">
        <v>160</v>
      </c>
      <c r="F168" s="120">
        <v>96</v>
      </c>
      <c r="G168" s="52"/>
      <c r="H168" s="51">
        <f t="shared" si="4"/>
        <v>0</v>
      </c>
      <c r="I168" s="121">
        <v>80</v>
      </c>
      <c r="J168" s="7"/>
      <c r="K168" s="3">
        <f t="shared" si="5"/>
        <v>0</v>
      </c>
    </row>
    <row r="169" spans="1:11" x14ac:dyDescent="0.3">
      <c r="A169" s="76" t="s">
        <v>3885</v>
      </c>
      <c r="B169" s="44" t="s">
        <v>3886</v>
      </c>
      <c r="C169" s="71">
        <v>4.3</v>
      </c>
      <c r="D169" s="72">
        <v>4</v>
      </c>
      <c r="E169" s="119">
        <v>230</v>
      </c>
      <c r="F169" s="120">
        <v>138</v>
      </c>
      <c r="G169" s="52"/>
      <c r="H169" s="51">
        <f t="shared" si="4"/>
        <v>0</v>
      </c>
      <c r="I169" s="121">
        <v>115</v>
      </c>
      <c r="J169" s="7"/>
      <c r="K169" s="3">
        <f t="shared" si="5"/>
        <v>0</v>
      </c>
    </row>
    <row r="170" spans="1:11" x14ac:dyDescent="0.3">
      <c r="A170" s="76" t="s">
        <v>3887</v>
      </c>
      <c r="B170" s="44" t="s">
        <v>3888</v>
      </c>
      <c r="C170" s="71">
        <v>3</v>
      </c>
      <c r="D170" s="72">
        <v>8</v>
      </c>
      <c r="E170" s="119">
        <v>300</v>
      </c>
      <c r="F170" s="120">
        <v>180</v>
      </c>
      <c r="G170" s="52"/>
      <c r="H170" s="51">
        <f t="shared" si="4"/>
        <v>0</v>
      </c>
      <c r="I170" s="121">
        <v>150</v>
      </c>
      <c r="J170" s="7"/>
      <c r="K170" s="3">
        <f t="shared" si="5"/>
        <v>0</v>
      </c>
    </row>
    <row r="171" spans="1:11" x14ac:dyDescent="0.3">
      <c r="A171" s="76" t="s">
        <v>3915</v>
      </c>
      <c r="B171" s="44" t="s">
        <v>3916</v>
      </c>
      <c r="C171" s="71">
        <v>8</v>
      </c>
      <c r="D171" s="72">
        <v>3.6</v>
      </c>
      <c r="E171" s="119">
        <v>370</v>
      </c>
      <c r="F171" s="120">
        <v>222</v>
      </c>
      <c r="G171" s="52"/>
      <c r="H171" s="51">
        <f t="shared" si="4"/>
        <v>0</v>
      </c>
      <c r="I171" s="121">
        <v>185</v>
      </c>
      <c r="J171" s="7"/>
      <c r="K171" s="3">
        <f t="shared" si="5"/>
        <v>0</v>
      </c>
    </row>
    <row r="172" spans="1:11" x14ac:dyDescent="0.3">
      <c r="A172" s="76" t="s">
        <v>4038</v>
      </c>
      <c r="B172" s="44" t="s">
        <v>4039</v>
      </c>
      <c r="C172" s="71">
        <v>7</v>
      </c>
      <c r="D172" s="72">
        <v>2.9</v>
      </c>
      <c r="E172" s="119">
        <v>260</v>
      </c>
      <c r="F172" s="120">
        <v>156</v>
      </c>
      <c r="G172" s="52"/>
      <c r="H172" s="51">
        <f t="shared" si="4"/>
        <v>0</v>
      </c>
      <c r="I172" s="121">
        <v>130</v>
      </c>
      <c r="J172" s="7"/>
      <c r="K172" s="3">
        <f t="shared" si="5"/>
        <v>0</v>
      </c>
    </row>
    <row r="173" spans="1:11" x14ac:dyDescent="0.3">
      <c r="A173" s="76" t="s">
        <v>4040</v>
      </c>
      <c r="B173" s="44" t="s">
        <v>4041</v>
      </c>
      <c r="C173" s="71">
        <v>5.5</v>
      </c>
      <c r="D173" s="72">
        <v>3.4</v>
      </c>
      <c r="E173" s="119">
        <v>250</v>
      </c>
      <c r="F173" s="120">
        <v>150</v>
      </c>
      <c r="G173" s="52"/>
      <c r="H173" s="51">
        <f t="shared" si="4"/>
        <v>0</v>
      </c>
      <c r="I173" s="121">
        <v>125</v>
      </c>
      <c r="J173" s="7"/>
      <c r="K173" s="3">
        <f t="shared" si="5"/>
        <v>0</v>
      </c>
    </row>
    <row r="174" spans="1:11" x14ac:dyDescent="0.3">
      <c r="A174" s="76" t="s">
        <v>4042</v>
      </c>
      <c r="B174" s="44" t="s">
        <v>4043</v>
      </c>
      <c r="C174" s="71">
        <v>7</v>
      </c>
      <c r="D174" s="72">
        <v>3.6</v>
      </c>
      <c r="E174" s="119">
        <v>330</v>
      </c>
      <c r="F174" s="120">
        <v>198</v>
      </c>
      <c r="G174" s="52"/>
      <c r="H174" s="51">
        <f t="shared" si="4"/>
        <v>0</v>
      </c>
      <c r="I174" s="121">
        <v>165</v>
      </c>
      <c r="J174" s="7"/>
      <c r="K174" s="3">
        <f t="shared" si="5"/>
        <v>0</v>
      </c>
    </row>
    <row r="175" spans="1:11" x14ac:dyDescent="0.3">
      <c r="A175" s="76" t="s">
        <v>4044</v>
      </c>
      <c r="B175" s="44" t="s">
        <v>4045</v>
      </c>
      <c r="C175" s="71">
        <v>6</v>
      </c>
      <c r="D175" s="72">
        <v>4.2</v>
      </c>
      <c r="E175" s="119">
        <v>330</v>
      </c>
      <c r="F175" s="120">
        <v>198</v>
      </c>
      <c r="G175" s="52"/>
      <c r="H175" s="51">
        <f t="shared" si="4"/>
        <v>0</v>
      </c>
      <c r="I175" s="121">
        <v>165</v>
      </c>
      <c r="J175" s="7"/>
      <c r="K175" s="3">
        <f t="shared" si="5"/>
        <v>0</v>
      </c>
    </row>
    <row r="176" spans="1:11" x14ac:dyDescent="0.3">
      <c r="A176" s="76" t="s">
        <v>4046</v>
      </c>
      <c r="B176" s="44" t="s">
        <v>4047</v>
      </c>
      <c r="C176" s="71">
        <v>4</v>
      </c>
      <c r="D176" s="72">
        <v>6.4</v>
      </c>
      <c r="E176" s="119">
        <v>330</v>
      </c>
      <c r="F176" s="120">
        <v>198</v>
      </c>
      <c r="G176" s="52"/>
      <c r="H176" s="51">
        <f t="shared" si="4"/>
        <v>0</v>
      </c>
      <c r="I176" s="121">
        <v>165</v>
      </c>
      <c r="J176" s="7"/>
      <c r="K176" s="3">
        <f t="shared" si="5"/>
        <v>0</v>
      </c>
    </row>
    <row r="177" spans="1:11" x14ac:dyDescent="0.3">
      <c r="A177" s="76" t="s">
        <v>4346</v>
      </c>
      <c r="B177" s="44" t="s">
        <v>4347</v>
      </c>
      <c r="C177" s="71">
        <v>8.6</v>
      </c>
      <c r="D177" s="72">
        <v>3</v>
      </c>
      <c r="E177" s="119">
        <v>330</v>
      </c>
      <c r="F177" s="120">
        <v>198</v>
      </c>
      <c r="G177" s="52"/>
      <c r="H177" s="51">
        <f t="shared" si="4"/>
        <v>0</v>
      </c>
      <c r="I177" s="121">
        <v>165</v>
      </c>
      <c r="J177" s="7"/>
      <c r="K177" s="3">
        <f t="shared" si="5"/>
        <v>0</v>
      </c>
    </row>
    <row r="178" spans="1:11" x14ac:dyDescent="0.3">
      <c r="A178" s="76" t="s">
        <v>4348</v>
      </c>
      <c r="B178" s="44" t="s">
        <v>4349</v>
      </c>
      <c r="C178" s="71">
        <v>7.7</v>
      </c>
      <c r="D178" s="72">
        <v>2.8</v>
      </c>
      <c r="E178" s="119">
        <v>290</v>
      </c>
      <c r="F178" s="120">
        <v>174</v>
      </c>
      <c r="G178" s="52"/>
      <c r="H178" s="51">
        <f t="shared" si="4"/>
        <v>0</v>
      </c>
      <c r="I178" s="121">
        <v>145</v>
      </c>
      <c r="J178" s="7"/>
      <c r="K178" s="3">
        <f t="shared" si="5"/>
        <v>0</v>
      </c>
    </row>
    <row r="179" spans="1:11" x14ac:dyDescent="0.3">
      <c r="A179" s="76" t="s">
        <v>4350</v>
      </c>
      <c r="B179" s="44" t="s">
        <v>4351</v>
      </c>
      <c r="C179" s="71">
        <v>8.6999999999999993</v>
      </c>
      <c r="D179" s="72">
        <v>3</v>
      </c>
      <c r="E179" s="119">
        <v>320</v>
      </c>
      <c r="F179" s="120">
        <v>192</v>
      </c>
      <c r="G179" s="52"/>
      <c r="H179" s="51">
        <f t="shared" si="4"/>
        <v>0</v>
      </c>
      <c r="I179" s="121">
        <v>160</v>
      </c>
      <c r="J179" s="7"/>
      <c r="K179" s="3">
        <f t="shared" si="5"/>
        <v>0</v>
      </c>
    </row>
    <row r="180" spans="1:11" x14ac:dyDescent="0.3">
      <c r="A180" s="76" t="s">
        <v>4352</v>
      </c>
      <c r="B180" s="44" t="s">
        <v>4353</v>
      </c>
      <c r="C180" s="71">
        <v>9</v>
      </c>
      <c r="D180" s="72">
        <v>3.5</v>
      </c>
      <c r="E180" s="119">
        <v>390</v>
      </c>
      <c r="F180" s="120">
        <v>234</v>
      </c>
      <c r="G180" s="52"/>
      <c r="H180" s="51">
        <f t="shared" si="4"/>
        <v>0</v>
      </c>
      <c r="I180" s="121">
        <v>195</v>
      </c>
      <c r="J180" s="7"/>
      <c r="K180" s="3">
        <f t="shared" si="5"/>
        <v>0</v>
      </c>
    </row>
    <row r="181" spans="1:11" x14ac:dyDescent="0.3">
      <c r="A181" s="76" t="s">
        <v>4354</v>
      </c>
      <c r="B181" s="44" t="s">
        <v>4355</v>
      </c>
      <c r="C181" s="71">
        <v>9.1</v>
      </c>
      <c r="D181" s="72">
        <v>3.8</v>
      </c>
      <c r="E181" s="119">
        <v>440</v>
      </c>
      <c r="F181" s="120">
        <v>264</v>
      </c>
      <c r="G181" s="52"/>
      <c r="H181" s="51">
        <f t="shared" si="4"/>
        <v>0</v>
      </c>
      <c r="I181" s="121">
        <v>220</v>
      </c>
      <c r="J181" s="7"/>
      <c r="K181" s="3">
        <f t="shared" si="5"/>
        <v>0</v>
      </c>
    </row>
    <row r="182" spans="1:11" x14ac:dyDescent="0.3">
      <c r="A182" s="76" t="s">
        <v>4356</v>
      </c>
      <c r="B182" s="44" t="s">
        <v>4357</v>
      </c>
      <c r="C182" s="71">
        <v>8</v>
      </c>
      <c r="D182" s="72">
        <v>3</v>
      </c>
      <c r="E182" s="119">
        <v>300</v>
      </c>
      <c r="F182" s="120">
        <v>180</v>
      </c>
      <c r="G182" s="52"/>
      <c r="H182" s="51">
        <f t="shared" si="4"/>
        <v>0</v>
      </c>
      <c r="I182" s="121">
        <v>150</v>
      </c>
      <c r="J182" s="7"/>
      <c r="K182" s="3">
        <f t="shared" si="5"/>
        <v>0</v>
      </c>
    </row>
    <row r="183" spans="1:11" x14ac:dyDescent="0.3">
      <c r="A183" s="76" t="s">
        <v>4358</v>
      </c>
      <c r="B183" s="44" t="s">
        <v>4359</v>
      </c>
      <c r="C183" s="71">
        <v>10.199999999999999</v>
      </c>
      <c r="D183" s="72">
        <v>3</v>
      </c>
      <c r="E183" s="119">
        <v>270</v>
      </c>
      <c r="F183" s="120">
        <v>162</v>
      </c>
      <c r="G183" s="52"/>
      <c r="H183" s="51">
        <f t="shared" si="4"/>
        <v>0</v>
      </c>
      <c r="I183" s="121">
        <v>135</v>
      </c>
      <c r="J183" s="7"/>
      <c r="K183" s="3">
        <f t="shared" si="5"/>
        <v>0</v>
      </c>
    </row>
    <row r="184" spans="1:11" x14ac:dyDescent="0.3">
      <c r="A184" s="76" t="s">
        <v>4360</v>
      </c>
      <c r="B184" s="44" t="s">
        <v>4361</v>
      </c>
      <c r="C184" s="71">
        <v>11.9</v>
      </c>
      <c r="D184" s="72">
        <v>3</v>
      </c>
      <c r="E184" s="119">
        <v>300</v>
      </c>
      <c r="F184" s="120">
        <v>180</v>
      </c>
      <c r="G184" s="52"/>
      <c r="H184" s="51">
        <f t="shared" si="4"/>
        <v>0</v>
      </c>
      <c r="I184" s="121">
        <v>150</v>
      </c>
      <c r="J184" s="7"/>
      <c r="K184" s="3">
        <f t="shared" si="5"/>
        <v>0</v>
      </c>
    </row>
    <row r="185" spans="1:11" x14ac:dyDescent="0.3">
      <c r="A185" s="131" t="s">
        <v>9183</v>
      </c>
      <c r="B185" s="132"/>
      <c r="C185" s="133"/>
      <c r="D185" s="134"/>
      <c r="E185" s="134"/>
      <c r="F185" s="134"/>
      <c r="G185" s="134"/>
      <c r="H185" s="134"/>
      <c r="I185" s="134"/>
      <c r="J185" s="134"/>
      <c r="K185" s="134"/>
    </row>
    <row r="186" spans="1:11" x14ac:dyDescent="0.3">
      <c r="A186" s="76" t="s">
        <v>1287</v>
      </c>
      <c r="B186" s="44" t="s">
        <v>1288</v>
      </c>
      <c r="C186" s="71">
        <v>9</v>
      </c>
      <c r="D186" s="72">
        <v>10</v>
      </c>
      <c r="E186" s="119">
        <v>750</v>
      </c>
      <c r="F186" s="120">
        <v>450</v>
      </c>
      <c r="G186" s="52"/>
      <c r="H186" s="51">
        <f t="shared" si="4"/>
        <v>0</v>
      </c>
      <c r="I186" s="121">
        <v>375</v>
      </c>
      <c r="J186" s="7"/>
      <c r="K186" s="3">
        <f t="shared" si="5"/>
        <v>0</v>
      </c>
    </row>
    <row r="187" spans="1:11" x14ac:dyDescent="0.3">
      <c r="A187" s="76" t="s">
        <v>1289</v>
      </c>
      <c r="B187" s="44" t="s">
        <v>1290</v>
      </c>
      <c r="C187" s="71">
        <v>3.4</v>
      </c>
      <c r="D187" s="72">
        <v>4</v>
      </c>
      <c r="E187" s="119">
        <v>200</v>
      </c>
      <c r="F187" s="120">
        <v>120</v>
      </c>
      <c r="G187" s="52"/>
      <c r="H187" s="51">
        <f t="shared" si="4"/>
        <v>0</v>
      </c>
      <c r="I187" s="121">
        <v>100</v>
      </c>
      <c r="J187" s="7"/>
      <c r="K187" s="3">
        <f t="shared" si="5"/>
        <v>0</v>
      </c>
    </row>
    <row r="188" spans="1:11" x14ac:dyDescent="0.3">
      <c r="A188" s="76" t="s">
        <v>1291</v>
      </c>
      <c r="B188" s="44" t="s">
        <v>1292</v>
      </c>
      <c r="C188" s="71">
        <v>9.5</v>
      </c>
      <c r="D188" s="72">
        <v>5.2</v>
      </c>
      <c r="E188" s="119">
        <v>450</v>
      </c>
      <c r="F188" s="120">
        <v>270</v>
      </c>
      <c r="G188" s="52"/>
      <c r="H188" s="51">
        <f t="shared" si="4"/>
        <v>0</v>
      </c>
      <c r="I188" s="121">
        <v>225</v>
      </c>
      <c r="J188" s="7"/>
      <c r="K188" s="3">
        <f t="shared" si="5"/>
        <v>0</v>
      </c>
    </row>
    <row r="189" spans="1:11" x14ac:dyDescent="0.3">
      <c r="A189" s="76" t="s">
        <v>1293</v>
      </c>
      <c r="B189" s="44" t="s">
        <v>1294</v>
      </c>
      <c r="C189" s="71">
        <v>7</v>
      </c>
      <c r="D189" s="72">
        <v>2.4</v>
      </c>
      <c r="E189" s="119">
        <v>230</v>
      </c>
      <c r="F189" s="120">
        <v>138</v>
      </c>
      <c r="G189" s="52"/>
      <c r="H189" s="51">
        <f t="shared" si="4"/>
        <v>0</v>
      </c>
      <c r="I189" s="121">
        <v>115</v>
      </c>
      <c r="J189" s="7"/>
      <c r="K189" s="3">
        <f t="shared" si="5"/>
        <v>0</v>
      </c>
    </row>
    <row r="190" spans="1:11" x14ac:dyDescent="0.3">
      <c r="A190" s="76" t="s">
        <v>1295</v>
      </c>
      <c r="B190" s="44" t="s">
        <v>1296</v>
      </c>
      <c r="C190" s="71">
        <v>3.3</v>
      </c>
      <c r="D190" s="72">
        <v>7</v>
      </c>
      <c r="E190" s="119">
        <v>300</v>
      </c>
      <c r="F190" s="120">
        <v>180</v>
      </c>
      <c r="G190" s="52"/>
      <c r="H190" s="51">
        <f t="shared" si="4"/>
        <v>0</v>
      </c>
      <c r="I190" s="121">
        <v>150</v>
      </c>
      <c r="J190" s="7"/>
      <c r="K190" s="3">
        <f t="shared" si="5"/>
        <v>0</v>
      </c>
    </row>
    <row r="191" spans="1:11" x14ac:dyDescent="0.3">
      <c r="A191" s="76" t="s">
        <v>1297</v>
      </c>
      <c r="B191" s="44" t="s">
        <v>1298</v>
      </c>
      <c r="C191" s="71">
        <v>3.8</v>
      </c>
      <c r="D191" s="72">
        <v>3.9</v>
      </c>
      <c r="E191" s="119">
        <v>200</v>
      </c>
      <c r="F191" s="120">
        <v>120</v>
      </c>
      <c r="G191" s="52"/>
      <c r="H191" s="51">
        <f t="shared" si="4"/>
        <v>0</v>
      </c>
      <c r="I191" s="121">
        <v>100</v>
      </c>
      <c r="J191" s="7"/>
      <c r="K191" s="3">
        <f t="shared" si="5"/>
        <v>0</v>
      </c>
    </row>
    <row r="192" spans="1:11" x14ac:dyDescent="0.3">
      <c r="A192" s="76" t="s">
        <v>1299</v>
      </c>
      <c r="B192" s="44" t="s">
        <v>1300</v>
      </c>
      <c r="C192" s="71">
        <v>9.1</v>
      </c>
      <c r="D192" s="72">
        <v>3.2</v>
      </c>
      <c r="E192" s="119">
        <v>370</v>
      </c>
      <c r="F192" s="120">
        <v>222</v>
      </c>
      <c r="G192" s="52"/>
      <c r="H192" s="51">
        <f t="shared" si="4"/>
        <v>0</v>
      </c>
      <c r="I192" s="121">
        <v>185</v>
      </c>
      <c r="J192" s="7"/>
      <c r="K192" s="3">
        <f t="shared" si="5"/>
        <v>0</v>
      </c>
    </row>
    <row r="193" spans="1:11" x14ac:dyDescent="0.3">
      <c r="A193" s="76" t="s">
        <v>1301</v>
      </c>
      <c r="B193" s="44" t="s">
        <v>1302</v>
      </c>
      <c r="C193" s="71">
        <v>2.4</v>
      </c>
      <c r="D193" s="72">
        <v>6.6</v>
      </c>
      <c r="E193" s="119">
        <v>220</v>
      </c>
      <c r="F193" s="120">
        <v>132</v>
      </c>
      <c r="G193" s="52"/>
      <c r="H193" s="51">
        <f t="shared" si="4"/>
        <v>0</v>
      </c>
      <c r="I193" s="121">
        <v>110</v>
      </c>
      <c r="J193" s="7"/>
      <c r="K193" s="3">
        <f t="shared" si="5"/>
        <v>0</v>
      </c>
    </row>
    <row r="194" spans="1:11" x14ac:dyDescent="0.3">
      <c r="A194" s="76" t="s">
        <v>1303</v>
      </c>
      <c r="B194" s="44" t="s">
        <v>1304</v>
      </c>
      <c r="C194" s="71">
        <v>3.4</v>
      </c>
      <c r="D194" s="72">
        <v>8.1</v>
      </c>
      <c r="E194" s="119">
        <v>340</v>
      </c>
      <c r="F194" s="120">
        <v>204</v>
      </c>
      <c r="G194" s="52"/>
      <c r="H194" s="51">
        <f t="shared" si="4"/>
        <v>0</v>
      </c>
      <c r="I194" s="121">
        <v>170</v>
      </c>
      <c r="J194" s="7"/>
      <c r="K194" s="3">
        <f t="shared" si="5"/>
        <v>0</v>
      </c>
    </row>
    <row r="195" spans="1:11" x14ac:dyDescent="0.3">
      <c r="A195" s="76" t="s">
        <v>1305</v>
      </c>
      <c r="B195" s="44" t="s">
        <v>1306</v>
      </c>
      <c r="C195" s="71">
        <v>6.6</v>
      </c>
      <c r="D195" s="72">
        <v>4.0999999999999996</v>
      </c>
      <c r="E195" s="119">
        <v>340</v>
      </c>
      <c r="F195" s="120">
        <v>204</v>
      </c>
      <c r="G195" s="52"/>
      <c r="H195" s="51">
        <f t="shared" si="4"/>
        <v>0</v>
      </c>
      <c r="I195" s="121">
        <v>170</v>
      </c>
      <c r="J195" s="7"/>
      <c r="K195" s="3">
        <f t="shared" si="5"/>
        <v>0</v>
      </c>
    </row>
    <row r="196" spans="1:11" x14ac:dyDescent="0.3">
      <c r="A196" s="76" t="s">
        <v>1307</v>
      </c>
      <c r="B196" s="44" t="s">
        <v>1308</v>
      </c>
      <c r="C196" s="71">
        <v>3.7</v>
      </c>
      <c r="D196" s="72">
        <v>4</v>
      </c>
      <c r="E196" s="119">
        <v>200</v>
      </c>
      <c r="F196" s="120">
        <v>120</v>
      </c>
      <c r="G196" s="52"/>
      <c r="H196" s="51">
        <f t="shared" si="4"/>
        <v>0</v>
      </c>
      <c r="I196" s="121">
        <v>100</v>
      </c>
      <c r="J196" s="7"/>
      <c r="K196" s="3">
        <f t="shared" si="5"/>
        <v>0</v>
      </c>
    </row>
    <row r="197" spans="1:11" x14ac:dyDescent="0.3">
      <c r="A197" s="76" t="s">
        <v>1309</v>
      </c>
      <c r="B197" s="44" t="s">
        <v>1310</v>
      </c>
      <c r="C197" s="71">
        <v>2.6</v>
      </c>
      <c r="D197" s="72">
        <v>5.5</v>
      </c>
      <c r="E197" s="119">
        <v>190</v>
      </c>
      <c r="F197" s="120">
        <v>114</v>
      </c>
      <c r="G197" s="52"/>
      <c r="H197" s="51">
        <f t="shared" si="4"/>
        <v>0</v>
      </c>
      <c r="I197" s="121">
        <v>95</v>
      </c>
      <c r="J197" s="7"/>
      <c r="K197" s="3">
        <f t="shared" si="5"/>
        <v>0</v>
      </c>
    </row>
    <row r="198" spans="1:11" x14ac:dyDescent="0.3">
      <c r="A198" s="76" t="s">
        <v>1311</v>
      </c>
      <c r="B198" s="44" t="s">
        <v>1312</v>
      </c>
      <c r="C198" s="71">
        <v>4.5</v>
      </c>
      <c r="D198" s="72">
        <v>8.8000000000000007</v>
      </c>
      <c r="E198" s="119">
        <v>450</v>
      </c>
      <c r="F198" s="120">
        <v>270</v>
      </c>
      <c r="G198" s="52"/>
      <c r="H198" s="51">
        <f t="shared" si="4"/>
        <v>0</v>
      </c>
      <c r="I198" s="121">
        <v>225</v>
      </c>
      <c r="J198" s="7"/>
      <c r="K198" s="3">
        <f t="shared" si="5"/>
        <v>0</v>
      </c>
    </row>
    <row r="199" spans="1:11" x14ac:dyDescent="0.3">
      <c r="A199" s="76" t="s">
        <v>1313</v>
      </c>
      <c r="B199" s="44" t="s">
        <v>1314</v>
      </c>
      <c r="C199" s="71">
        <v>4</v>
      </c>
      <c r="D199" s="72">
        <v>11</v>
      </c>
      <c r="E199" s="119">
        <v>450</v>
      </c>
      <c r="F199" s="120">
        <v>270</v>
      </c>
      <c r="G199" s="52"/>
      <c r="H199" s="51">
        <f t="shared" si="4"/>
        <v>0</v>
      </c>
      <c r="I199" s="121">
        <v>225</v>
      </c>
      <c r="J199" s="7"/>
      <c r="K199" s="3">
        <f t="shared" si="5"/>
        <v>0</v>
      </c>
    </row>
    <row r="200" spans="1:11" x14ac:dyDescent="0.3">
      <c r="A200" s="76" t="s">
        <v>1315</v>
      </c>
      <c r="B200" s="44" t="s">
        <v>1316</v>
      </c>
      <c r="C200" s="71">
        <v>3.9</v>
      </c>
      <c r="D200" s="72">
        <v>5.6</v>
      </c>
      <c r="E200" s="119">
        <v>290</v>
      </c>
      <c r="F200" s="120">
        <v>174</v>
      </c>
      <c r="G200" s="52"/>
      <c r="H200" s="51">
        <f t="shared" si="4"/>
        <v>0</v>
      </c>
      <c r="I200" s="121">
        <v>145</v>
      </c>
      <c r="J200" s="7"/>
      <c r="K200" s="3">
        <f t="shared" si="5"/>
        <v>0</v>
      </c>
    </row>
    <row r="201" spans="1:11" x14ac:dyDescent="0.3">
      <c r="A201" s="76" t="s">
        <v>1317</v>
      </c>
      <c r="B201" s="44" t="s">
        <v>1318</v>
      </c>
      <c r="C201" s="71">
        <v>5.5</v>
      </c>
      <c r="D201" s="72">
        <v>3.7</v>
      </c>
      <c r="E201" s="119">
        <v>270</v>
      </c>
      <c r="F201" s="120">
        <v>162</v>
      </c>
      <c r="G201" s="52"/>
      <c r="H201" s="51">
        <f t="shared" si="4"/>
        <v>0</v>
      </c>
      <c r="I201" s="121">
        <v>135</v>
      </c>
      <c r="J201" s="7"/>
      <c r="K201" s="3">
        <f t="shared" si="5"/>
        <v>0</v>
      </c>
    </row>
    <row r="202" spans="1:11" x14ac:dyDescent="0.3">
      <c r="A202" s="76" t="s">
        <v>1319</v>
      </c>
      <c r="B202" s="44" t="s">
        <v>1320</v>
      </c>
      <c r="C202" s="71">
        <v>10.5</v>
      </c>
      <c r="D202" s="72">
        <v>3.3</v>
      </c>
      <c r="E202" s="119">
        <v>400</v>
      </c>
      <c r="F202" s="120">
        <v>240</v>
      </c>
      <c r="G202" s="52"/>
      <c r="H202" s="51">
        <f t="shared" si="4"/>
        <v>0</v>
      </c>
      <c r="I202" s="121">
        <v>200</v>
      </c>
      <c r="J202" s="7"/>
      <c r="K202" s="3">
        <f t="shared" si="5"/>
        <v>0</v>
      </c>
    </row>
    <row r="203" spans="1:11" x14ac:dyDescent="0.3">
      <c r="A203" s="76" t="s">
        <v>1321</v>
      </c>
      <c r="B203" s="44" t="s">
        <v>1322</v>
      </c>
      <c r="C203" s="71">
        <v>9.5</v>
      </c>
      <c r="D203" s="72">
        <v>2.1</v>
      </c>
      <c r="E203" s="119">
        <v>260</v>
      </c>
      <c r="F203" s="120">
        <v>156</v>
      </c>
      <c r="G203" s="52"/>
      <c r="H203" s="51">
        <f t="shared" ref="H203:H266" si="6">G203*F203</f>
        <v>0</v>
      </c>
      <c r="I203" s="121">
        <v>130</v>
      </c>
      <c r="J203" s="7"/>
      <c r="K203" s="3">
        <f t="shared" si="5"/>
        <v>0</v>
      </c>
    </row>
    <row r="204" spans="1:11" x14ac:dyDescent="0.3">
      <c r="A204" s="76" t="s">
        <v>1323</v>
      </c>
      <c r="B204" s="44" t="s">
        <v>1324</v>
      </c>
      <c r="C204" s="71">
        <v>6.7</v>
      </c>
      <c r="D204" s="72">
        <v>6.7</v>
      </c>
      <c r="E204" s="119">
        <v>470</v>
      </c>
      <c r="F204" s="120">
        <v>282</v>
      </c>
      <c r="G204" s="52"/>
      <c r="H204" s="51">
        <f t="shared" si="6"/>
        <v>0</v>
      </c>
      <c r="I204" s="121">
        <v>235</v>
      </c>
      <c r="J204" s="7"/>
      <c r="K204" s="3">
        <f t="shared" ref="K204:K267" si="7">J204*I204</f>
        <v>0</v>
      </c>
    </row>
    <row r="205" spans="1:11" x14ac:dyDescent="0.3">
      <c r="A205" s="76" t="s">
        <v>1325</v>
      </c>
      <c r="B205" s="44" t="s">
        <v>1326</v>
      </c>
      <c r="C205" s="71">
        <v>3.6</v>
      </c>
      <c r="D205" s="72">
        <v>14</v>
      </c>
      <c r="E205" s="119">
        <v>520</v>
      </c>
      <c r="F205" s="120">
        <v>312</v>
      </c>
      <c r="G205" s="52"/>
      <c r="H205" s="51">
        <f t="shared" si="6"/>
        <v>0</v>
      </c>
      <c r="I205" s="121">
        <v>260</v>
      </c>
      <c r="J205" s="7"/>
      <c r="K205" s="3">
        <f t="shared" si="7"/>
        <v>0</v>
      </c>
    </row>
    <row r="206" spans="1:11" x14ac:dyDescent="0.3">
      <c r="A206" s="76" t="s">
        <v>1327</v>
      </c>
      <c r="B206" s="44" t="s">
        <v>1328</v>
      </c>
      <c r="C206" s="71">
        <v>3.8</v>
      </c>
      <c r="D206" s="72">
        <v>10</v>
      </c>
      <c r="E206" s="119">
        <v>410</v>
      </c>
      <c r="F206" s="120">
        <v>246</v>
      </c>
      <c r="G206" s="52"/>
      <c r="H206" s="51">
        <f t="shared" si="6"/>
        <v>0</v>
      </c>
      <c r="I206" s="121">
        <v>205</v>
      </c>
      <c r="J206" s="7"/>
      <c r="K206" s="3">
        <f t="shared" si="7"/>
        <v>0</v>
      </c>
    </row>
    <row r="207" spans="1:11" x14ac:dyDescent="0.3">
      <c r="A207" s="76" t="s">
        <v>1396</v>
      </c>
      <c r="B207" s="44" t="s">
        <v>1397</v>
      </c>
      <c r="C207" s="71">
        <v>12</v>
      </c>
      <c r="D207" s="72">
        <v>2.4</v>
      </c>
      <c r="E207" s="119">
        <v>350</v>
      </c>
      <c r="F207" s="120">
        <v>210</v>
      </c>
      <c r="G207" s="52"/>
      <c r="H207" s="51">
        <f t="shared" si="6"/>
        <v>0</v>
      </c>
      <c r="I207" s="121">
        <v>175</v>
      </c>
      <c r="J207" s="7"/>
      <c r="K207" s="3">
        <f t="shared" si="7"/>
        <v>0</v>
      </c>
    </row>
    <row r="208" spans="1:11" x14ac:dyDescent="0.3">
      <c r="A208" s="76" t="s">
        <v>1398</v>
      </c>
      <c r="B208" s="44" t="s">
        <v>1399</v>
      </c>
      <c r="C208" s="71">
        <v>10</v>
      </c>
      <c r="D208" s="72">
        <v>4.3</v>
      </c>
      <c r="E208" s="119">
        <v>450</v>
      </c>
      <c r="F208" s="120">
        <v>270</v>
      </c>
      <c r="G208" s="52"/>
      <c r="H208" s="51">
        <f t="shared" si="6"/>
        <v>0</v>
      </c>
      <c r="I208" s="121">
        <v>225</v>
      </c>
      <c r="J208" s="7"/>
      <c r="K208" s="3">
        <f t="shared" si="7"/>
        <v>0</v>
      </c>
    </row>
    <row r="209" spans="1:11" x14ac:dyDescent="0.3">
      <c r="A209" s="76" t="s">
        <v>1400</v>
      </c>
      <c r="B209" s="44" t="s">
        <v>1401</v>
      </c>
      <c r="C209" s="71">
        <v>8</v>
      </c>
      <c r="D209" s="72">
        <v>2.4</v>
      </c>
      <c r="E209" s="119">
        <v>260</v>
      </c>
      <c r="F209" s="120">
        <v>156</v>
      </c>
      <c r="G209" s="52"/>
      <c r="H209" s="51">
        <f t="shared" si="6"/>
        <v>0</v>
      </c>
      <c r="I209" s="121">
        <v>130</v>
      </c>
      <c r="J209" s="7"/>
      <c r="K209" s="3">
        <f t="shared" si="7"/>
        <v>0</v>
      </c>
    </row>
    <row r="210" spans="1:11" x14ac:dyDescent="0.3">
      <c r="A210" s="76" t="s">
        <v>1402</v>
      </c>
      <c r="B210" s="44" t="s">
        <v>1403</v>
      </c>
      <c r="C210" s="71">
        <v>7</v>
      </c>
      <c r="D210" s="72">
        <v>6.1</v>
      </c>
      <c r="E210" s="119">
        <v>500</v>
      </c>
      <c r="F210" s="120">
        <v>300</v>
      </c>
      <c r="G210" s="52"/>
      <c r="H210" s="51">
        <f t="shared" si="6"/>
        <v>0</v>
      </c>
      <c r="I210" s="121">
        <v>250</v>
      </c>
      <c r="J210" s="7"/>
      <c r="K210" s="3">
        <f t="shared" si="7"/>
        <v>0</v>
      </c>
    </row>
    <row r="211" spans="1:11" x14ac:dyDescent="0.3">
      <c r="A211" s="76" t="s">
        <v>1404</v>
      </c>
      <c r="B211" s="44" t="s">
        <v>1405</v>
      </c>
      <c r="C211" s="71">
        <v>14</v>
      </c>
      <c r="D211" s="72">
        <v>3.6</v>
      </c>
      <c r="E211" s="119">
        <v>520</v>
      </c>
      <c r="F211" s="120">
        <v>312</v>
      </c>
      <c r="G211" s="52"/>
      <c r="H211" s="51">
        <f t="shared" si="6"/>
        <v>0</v>
      </c>
      <c r="I211" s="121">
        <v>260</v>
      </c>
      <c r="J211" s="7"/>
      <c r="K211" s="3">
        <f t="shared" si="7"/>
        <v>0</v>
      </c>
    </row>
    <row r="212" spans="1:11" x14ac:dyDescent="0.3">
      <c r="A212" s="76" t="s">
        <v>1406</v>
      </c>
      <c r="B212" s="44" t="s">
        <v>1407</v>
      </c>
      <c r="C212" s="71">
        <v>7</v>
      </c>
      <c r="D212" s="72">
        <v>6</v>
      </c>
      <c r="E212" s="119">
        <v>500</v>
      </c>
      <c r="F212" s="120">
        <v>300</v>
      </c>
      <c r="G212" s="52"/>
      <c r="H212" s="51">
        <f t="shared" si="6"/>
        <v>0</v>
      </c>
      <c r="I212" s="121">
        <v>250</v>
      </c>
      <c r="J212" s="7"/>
      <c r="K212" s="3">
        <f t="shared" si="7"/>
        <v>0</v>
      </c>
    </row>
    <row r="213" spans="1:11" x14ac:dyDescent="0.3">
      <c r="A213" s="76" t="s">
        <v>1595</v>
      </c>
      <c r="B213" s="44" t="s">
        <v>1596</v>
      </c>
      <c r="C213" s="71">
        <v>5.5</v>
      </c>
      <c r="D213" s="72">
        <v>4.2</v>
      </c>
      <c r="E213" s="119">
        <v>300</v>
      </c>
      <c r="F213" s="120">
        <v>180</v>
      </c>
      <c r="G213" s="52"/>
      <c r="H213" s="51">
        <f t="shared" si="6"/>
        <v>0</v>
      </c>
      <c r="I213" s="121">
        <v>150</v>
      </c>
      <c r="J213" s="7"/>
      <c r="K213" s="3">
        <f t="shared" si="7"/>
        <v>0</v>
      </c>
    </row>
    <row r="214" spans="1:11" x14ac:dyDescent="0.3">
      <c r="A214" s="76" t="s">
        <v>1597</v>
      </c>
      <c r="B214" s="44" t="s">
        <v>1598</v>
      </c>
      <c r="C214" s="71">
        <v>7.4</v>
      </c>
      <c r="D214" s="72">
        <v>4.5999999999999996</v>
      </c>
      <c r="E214" s="119">
        <v>450</v>
      </c>
      <c r="F214" s="120">
        <v>270</v>
      </c>
      <c r="G214" s="52"/>
      <c r="H214" s="51">
        <f t="shared" si="6"/>
        <v>0</v>
      </c>
      <c r="I214" s="121">
        <v>225</v>
      </c>
      <c r="J214" s="7"/>
      <c r="K214" s="3">
        <f t="shared" si="7"/>
        <v>0</v>
      </c>
    </row>
    <row r="215" spans="1:11" x14ac:dyDescent="0.3">
      <c r="A215" s="76" t="s">
        <v>1599</v>
      </c>
      <c r="B215" s="44" t="s">
        <v>1600</v>
      </c>
      <c r="C215" s="71">
        <v>5.3</v>
      </c>
      <c r="D215" s="72">
        <v>2.9</v>
      </c>
      <c r="E215" s="119">
        <v>200</v>
      </c>
      <c r="F215" s="120">
        <v>120</v>
      </c>
      <c r="G215" s="52"/>
      <c r="H215" s="51">
        <f t="shared" si="6"/>
        <v>0</v>
      </c>
      <c r="I215" s="121">
        <v>100</v>
      </c>
      <c r="J215" s="7"/>
      <c r="K215" s="3">
        <f t="shared" si="7"/>
        <v>0</v>
      </c>
    </row>
    <row r="216" spans="1:11" x14ac:dyDescent="0.3">
      <c r="A216" s="76" t="s">
        <v>1601</v>
      </c>
      <c r="B216" s="44" t="s">
        <v>1602</v>
      </c>
      <c r="C216" s="71">
        <v>6</v>
      </c>
      <c r="D216" s="72">
        <v>4.3</v>
      </c>
      <c r="E216" s="119">
        <v>320</v>
      </c>
      <c r="F216" s="120">
        <v>192</v>
      </c>
      <c r="G216" s="52"/>
      <c r="H216" s="51">
        <f t="shared" si="6"/>
        <v>0</v>
      </c>
      <c r="I216" s="121">
        <v>160</v>
      </c>
      <c r="J216" s="7"/>
      <c r="K216" s="3">
        <f t="shared" si="7"/>
        <v>0</v>
      </c>
    </row>
    <row r="217" spans="1:11" x14ac:dyDescent="0.3">
      <c r="A217" s="76" t="s">
        <v>1603</v>
      </c>
      <c r="B217" s="44" t="s">
        <v>1604</v>
      </c>
      <c r="C217" s="71">
        <v>4.4000000000000004</v>
      </c>
      <c r="D217" s="72">
        <v>8</v>
      </c>
      <c r="E217" s="119">
        <v>450</v>
      </c>
      <c r="F217" s="120">
        <v>270</v>
      </c>
      <c r="G217" s="52"/>
      <c r="H217" s="51">
        <f t="shared" si="6"/>
        <v>0</v>
      </c>
      <c r="I217" s="121">
        <v>225</v>
      </c>
      <c r="J217" s="7"/>
      <c r="K217" s="3">
        <f t="shared" si="7"/>
        <v>0</v>
      </c>
    </row>
    <row r="218" spans="1:11" x14ac:dyDescent="0.3">
      <c r="A218" s="76" t="s">
        <v>1606</v>
      </c>
      <c r="B218" s="44" t="s">
        <v>1607</v>
      </c>
      <c r="C218" s="71">
        <v>4.4000000000000004</v>
      </c>
      <c r="D218" s="72">
        <v>3.7</v>
      </c>
      <c r="E218" s="119">
        <v>220</v>
      </c>
      <c r="F218" s="120">
        <v>132</v>
      </c>
      <c r="G218" s="52"/>
      <c r="H218" s="51">
        <f t="shared" si="6"/>
        <v>0</v>
      </c>
      <c r="I218" s="121">
        <v>110</v>
      </c>
      <c r="J218" s="7"/>
      <c r="K218" s="3">
        <f t="shared" si="7"/>
        <v>0</v>
      </c>
    </row>
    <row r="219" spans="1:11" x14ac:dyDescent="0.3">
      <c r="A219" s="76" t="s">
        <v>1608</v>
      </c>
      <c r="B219" s="44" t="s">
        <v>1609</v>
      </c>
      <c r="C219" s="71">
        <v>3.8</v>
      </c>
      <c r="D219" s="72">
        <v>3.2</v>
      </c>
      <c r="E219" s="119">
        <v>170</v>
      </c>
      <c r="F219" s="120">
        <v>102</v>
      </c>
      <c r="G219" s="52"/>
      <c r="H219" s="51">
        <f t="shared" si="6"/>
        <v>0</v>
      </c>
      <c r="I219" s="121">
        <v>85</v>
      </c>
      <c r="J219" s="7"/>
      <c r="K219" s="3">
        <f t="shared" si="7"/>
        <v>0</v>
      </c>
    </row>
    <row r="220" spans="1:11" x14ac:dyDescent="0.3">
      <c r="A220" s="76" t="s">
        <v>1611</v>
      </c>
      <c r="B220" s="44" t="s">
        <v>1612</v>
      </c>
      <c r="C220" s="71">
        <v>10</v>
      </c>
      <c r="D220" s="72">
        <v>4.5</v>
      </c>
      <c r="E220" s="119">
        <v>470</v>
      </c>
      <c r="F220" s="120">
        <v>282</v>
      </c>
      <c r="G220" s="52"/>
      <c r="H220" s="51">
        <f t="shared" si="6"/>
        <v>0</v>
      </c>
      <c r="I220" s="121">
        <v>235</v>
      </c>
      <c r="J220" s="7"/>
      <c r="K220" s="3">
        <f t="shared" si="7"/>
        <v>0</v>
      </c>
    </row>
    <row r="221" spans="1:11" x14ac:dyDescent="0.3">
      <c r="A221" s="76" t="s">
        <v>1613</v>
      </c>
      <c r="B221" s="44" t="s">
        <v>1614</v>
      </c>
      <c r="C221" s="71">
        <v>7</v>
      </c>
      <c r="D221" s="72">
        <v>6.4</v>
      </c>
      <c r="E221" s="119">
        <v>500</v>
      </c>
      <c r="F221" s="120">
        <v>300</v>
      </c>
      <c r="G221" s="52"/>
      <c r="H221" s="51">
        <f t="shared" si="6"/>
        <v>0</v>
      </c>
      <c r="I221" s="121">
        <v>250</v>
      </c>
      <c r="J221" s="7"/>
      <c r="K221" s="3">
        <f t="shared" si="7"/>
        <v>0</v>
      </c>
    </row>
    <row r="222" spans="1:11" x14ac:dyDescent="0.3">
      <c r="A222" s="76" t="s">
        <v>1615</v>
      </c>
      <c r="B222" s="44" t="s">
        <v>1616</v>
      </c>
      <c r="C222" s="71">
        <v>6.2</v>
      </c>
      <c r="D222" s="72">
        <v>11.3</v>
      </c>
      <c r="E222" s="119">
        <v>700</v>
      </c>
      <c r="F222" s="120">
        <v>420</v>
      </c>
      <c r="G222" s="52"/>
      <c r="H222" s="51">
        <f t="shared" si="6"/>
        <v>0</v>
      </c>
      <c r="I222" s="121">
        <v>350</v>
      </c>
      <c r="J222" s="7"/>
      <c r="K222" s="3">
        <f t="shared" si="7"/>
        <v>0</v>
      </c>
    </row>
    <row r="223" spans="1:11" x14ac:dyDescent="0.3">
      <c r="A223" s="76" t="s">
        <v>1617</v>
      </c>
      <c r="B223" s="44" t="s">
        <v>1618</v>
      </c>
      <c r="C223" s="71">
        <v>6.8</v>
      </c>
      <c r="D223" s="72">
        <v>8.5</v>
      </c>
      <c r="E223" s="119">
        <v>600</v>
      </c>
      <c r="F223" s="120">
        <v>360</v>
      </c>
      <c r="G223" s="52"/>
      <c r="H223" s="51">
        <f t="shared" si="6"/>
        <v>0</v>
      </c>
      <c r="I223" s="121">
        <v>300</v>
      </c>
      <c r="J223" s="7"/>
      <c r="K223" s="3">
        <f t="shared" si="7"/>
        <v>0</v>
      </c>
    </row>
    <row r="224" spans="1:11" x14ac:dyDescent="0.3">
      <c r="A224" s="76" t="s">
        <v>1619</v>
      </c>
      <c r="B224" s="44" t="s">
        <v>1620</v>
      </c>
      <c r="C224" s="71">
        <v>9.3000000000000007</v>
      </c>
      <c r="D224" s="72">
        <v>6.2</v>
      </c>
      <c r="E224" s="119">
        <v>600</v>
      </c>
      <c r="F224" s="120">
        <v>360</v>
      </c>
      <c r="G224" s="52"/>
      <c r="H224" s="51">
        <f t="shared" si="6"/>
        <v>0</v>
      </c>
      <c r="I224" s="121">
        <v>300</v>
      </c>
      <c r="J224" s="7"/>
      <c r="K224" s="3">
        <f t="shared" si="7"/>
        <v>0</v>
      </c>
    </row>
    <row r="225" spans="1:11" x14ac:dyDescent="0.3">
      <c r="A225" s="76" t="s">
        <v>1711</v>
      </c>
      <c r="B225" s="44" t="s">
        <v>1712</v>
      </c>
      <c r="C225" s="71">
        <v>3.2</v>
      </c>
      <c r="D225" s="72">
        <v>4.5</v>
      </c>
      <c r="E225" s="119">
        <v>190</v>
      </c>
      <c r="F225" s="120">
        <v>114</v>
      </c>
      <c r="G225" s="52"/>
      <c r="H225" s="51">
        <f t="shared" si="6"/>
        <v>0</v>
      </c>
      <c r="I225" s="121">
        <v>95</v>
      </c>
      <c r="J225" s="7"/>
      <c r="K225" s="3">
        <f t="shared" si="7"/>
        <v>0</v>
      </c>
    </row>
    <row r="226" spans="1:11" x14ac:dyDescent="0.3">
      <c r="A226" s="76" t="s">
        <v>1713</v>
      </c>
      <c r="B226" s="44" t="s">
        <v>1714</v>
      </c>
      <c r="C226" s="71">
        <v>2.5</v>
      </c>
      <c r="D226" s="72">
        <v>3.5</v>
      </c>
      <c r="E226" s="119">
        <v>140</v>
      </c>
      <c r="F226" s="120">
        <v>84</v>
      </c>
      <c r="G226" s="52"/>
      <c r="H226" s="51">
        <f t="shared" si="6"/>
        <v>0</v>
      </c>
      <c r="I226" s="121">
        <v>70</v>
      </c>
      <c r="J226" s="7"/>
      <c r="K226" s="3">
        <f t="shared" si="7"/>
        <v>0</v>
      </c>
    </row>
    <row r="227" spans="1:11" x14ac:dyDescent="0.3">
      <c r="A227" s="76" t="s">
        <v>1715</v>
      </c>
      <c r="B227" s="44" t="s">
        <v>1716</v>
      </c>
      <c r="C227" s="71">
        <v>3.2</v>
      </c>
      <c r="D227" s="72">
        <v>4.5</v>
      </c>
      <c r="E227" s="119">
        <v>190</v>
      </c>
      <c r="F227" s="120">
        <v>114</v>
      </c>
      <c r="G227" s="52"/>
      <c r="H227" s="51">
        <f t="shared" si="6"/>
        <v>0</v>
      </c>
      <c r="I227" s="121">
        <v>95</v>
      </c>
      <c r="J227" s="7"/>
      <c r="K227" s="3">
        <f t="shared" si="7"/>
        <v>0</v>
      </c>
    </row>
    <row r="228" spans="1:11" x14ac:dyDescent="0.3">
      <c r="A228" s="76" t="s">
        <v>1717</v>
      </c>
      <c r="B228" s="44" t="s">
        <v>1718</v>
      </c>
      <c r="C228" s="71">
        <v>2.5</v>
      </c>
      <c r="D228" s="72">
        <v>3.5</v>
      </c>
      <c r="E228" s="119">
        <v>150</v>
      </c>
      <c r="F228" s="120">
        <v>90</v>
      </c>
      <c r="G228" s="52"/>
      <c r="H228" s="51">
        <f t="shared" si="6"/>
        <v>0</v>
      </c>
      <c r="I228" s="121">
        <v>75</v>
      </c>
      <c r="J228" s="7"/>
      <c r="K228" s="3">
        <f t="shared" si="7"/>
        <v>0</v>
      </c>
    </row>
    <row r="229" spans="1:11" x14ac:dyDescent="0.3">
      <c r="A229" s="76" t="s">
        <v>1719</v>
      </c>
      <c r="B229" s="44" t="s">
        <v>823</v>
      </c>
      <c r="C229" s="71">
        <v>5.9</v>
      </c>
      <c r="D229" s="72">
        <v>7.5</v>
      </c>
      <c r="E229" s="119">
        <v>500</v>
      </c>
      <c r="F229" s="120">
        <v>300</v>
      </c>
      <c r="G229" s="52"/>
      <c r="H229" s="51">
        <f t="shared" si="6"/>
        <v>0</v>
      </c>
      <c r="I229" s="121">
        <v>250</v>
      </c>
      <c r="J229" s="7"/>
      <c r="K229" s="3">
        <f t="shared" si="7"/>
        <v>0</v>
      </c>
    </row>
    <row r="230" spans="1:11" x14ac:dyDescent="0.3">
      <c r="A230" s="76" t="s">
        <v>1720</v>
      </c>
      <c r="B230" s="44" t="s">
        <v>1721</v>
      </c>
      <c r="C230" s="71">
        <v>2.8</v>
      </c>
      <c r="D230" s="72">
        <v>4</v>
      </c>
      <c r="E230" s="119">
        <v>160</v>
      </c>
      <c r="F230" s="120">
        <v>96</v>
      </c>
      <c r="G230" s="52"/>
      <c r="H230" s="51">
        <f t="shared" si="6"/>
        <v>0</v>
      </c>
      <c r="I230" s="121">
        <v>80</v>
      </c>
      <c r="J230" s="7"/>
      <c r="K230" s="3">
        <f t="shared" si="7"/>
        <v>0</v>
      </c>
    </row>
    <row r="231" spans="1:11" x14ac:dyDescent="0.3">
      <c r="A231" s="76" t="s">
        <v>1722</v>
      </c>
      <c r="B231" s="44" t="s">
        <v>1723</v>
      </c>
      <c r="C231" s="71">
        <v>7.5</v>
      </c>
      <c r="D231" s="72">
        <v>4.8</v>
      </c>
      <c r="E231" s="119">
        <v>400</v>
      </c>
      <c r="F231" s="120">
        <v>240</v>
      </c>
      <c r="G231" s="52"/>
      <c r="H231" s="51">
        <f t="shared" si="6"/>
        <v>0</v>
      </c>
      <c r="I231" s="121">
        <v>200</v>
      </c>
      <c r="J231" s="7"/>
      <c r="K231" s="3">
        <f t="shared" si="7"/>
        <v>0</v>
      </c>
    </row>
    <row r="232" spans="1:11" x14ac:dyDescent="0.3">
      <c r="A232" s="76" t="s">
        <v>1724</v>
      </c>
      <c r="B232" s="44" t="s">
        <v>1725</v>
      </c>
      <c r="C232" s="71">
        <v>5</v>
      </c>
      <c r="D232" s="72">
        <v>3</v>
      </c>
      <c r="E232" s="119">
        <v>190</v>
      </c>
      <c r="F232" s="120">
        <v>114</v>
      </c>
      <c r="G232" s="52"/>
      <c r="H232" s="51">
        <f t="shared" si="6"/>
        <v>0</v>
      </c>
      <c r="I232" s="121">
        <v>95</v>
      </c>
      <c r="J232" s="7"/>
      <c r="K232" s="3">
        <f t="shared" si="7"/>
        <v>0</v>
      </c>
    </row>
    <row r="233" spans="1:11" x14ac:dyDescent="0.3">
      <c r="A233" s="76" t="s">
        <v>1947</v>
      </c>
      <c r="B233" s="44" t="s">
        <v>1948</v>
      </c>
      <c r="C233" s="71">
        <v>3</v>
      </c>
      <c r="D233" s="72">
        <v>3.4</v>
      </c>
      <c r="E233" s="119">
        <v>140</v>
      </c>
      <c r="F233" s="120">
        <v>84</v>
      </c>
      <c r="G233" s="52"/>
      <c r="H233" s="51">
        <f t="shared" si="6"/>
        <v>0</v>
      </c>
      <c r="I233" s="121">
        <v>70</v>
      </c>
      <c r="J233" s="7"/>
      <c r="K233" s="3">
        <f t="shared" si="7"/>
        <v>0</v>
      </c>
    </row>
    <row r="234" spans="1:11" x14ac:dyDescent="0.3">
      <c r="A234" s="135" t="s">
        <v>1949</v>
      </c>
      <c r="B234" s="136" t="s">
        <v>1950</v>
      </c>
      <c r="C234" s="137">
        <v>3.1</v>
      </c>
      <c r="D234" s="138">
        <v>6</v>
      </c>
      <c r="E234" s="119">
        <v>250</v>
      </c>
      <c r="F234" s="120">
        <v>150</v>
      </c>
      <c r="G234" s="52"/>
      <c r="H234" s="51">
        <f t="shared" si="6"/>
        <v>0</v>
      </c>
      <c r="I234" s="121">
        <v>125</v>
      </c>
      <c r="J234" s="7"/>
      <c r="K234" s="3">
        <f t="shared" si="7"/>
        <v>0</v>
      </c>
    </row>
    <row r="235" spans="1:11" x14ac:dyDescent="0.3">
      <c r="A235" s="76" t="s">
        <v>1951</v>
      </c>
      <c r="B235" s="44" t="s">
        <v>1952</v>
      </c>
      <c r="C235" s="71">
        <v>5.6</v>
      </c>
      <c r="D235" s="72">
        <v>6</v>
      </c>
      <c r="E235" s="119">
        <v>410</v>
      </c>
      <c r="F235" s="120">
        <v>246</v>
      </c>
      <c r="G235" s="52"/>
      <c r="H235" s="51">
        <f t="shared" si="6"/>
        <v>0</v>
      </c>
      <c r="I235" s="121">
        <v>205</v>
      </c>
      <c r="J235" s="7"/>
      <c r="K235" s="3">
        <f t="shared" si="7"/>
        <v>0</v>
      </c>
    </row>
    <row r="236" spans="1:11" x14ac:dyDescent="0.3">
      <c r="A236" s="76" t="s">
        <v>1953</v>
      </c>
      <c r="B236" s="44" t="s">
        <v>1954</v>
      </c>
      <c r="C236" s="71">
        <v>6.2</v>
      </c>
      <c r="D236" s="72">
        <v>6</v>
      </c>
      <c r="E236" s="119">
        <v>500</v>
      </c>
      <c r="F236" s="120">
        <v>300</v>
      </c>
      <c r="G236" s="52"/>
      <c r="H236" s="51">
        <f t="shared" si="6"/>
        <v>0</v>
      </c>
      <c r="I236" s="121">
        <v>250</v>
      </c>
      <c r="J236" s="7"/>
      <c r="K236" s="3">
        <f t="shared" si="7"/>
        <v>0</v>
      </c>
    </row>
    <row r="237" spans="1:11" x14ac:dyDescent="0.3">
      <c r="A237" s="76" t="s">
        <v>1955</v>
      </c>
      <c r="B237" s="44" t="s">
        <v>1956</v>
      </c>
      <c r="C237" s="71">
        <v>5</v>
      </c>
      <c r="D237" s="72">
        <v>3.2</v>
      </c>
      <c r="E237" s="119">
        <v>220</v>
      </c>
      <c r="F237" s="120">
        <v>132</v>
      </c>
      <c r="G237" s="52"/>
      <c r="H237" s="51">
        <f t="shared" si="6"/>
        <v>0</v>
      </c>
      <c r="I237" s="121">
        <v>110</v>
      </c>
      <c r="J237" s="7"/>
      <c r="K237" s="3">
        <f t="shared" si="7"/>
        <v>0</v>
      </c>
    </row>
    <row r="238" spans="1:11" x14ac:dyDescent="0.3">
      <c r="A238" s="76" t="s">
        <v>1957</v>
      </c>
      <c r="B238" s="44" t="s">
        <v>1958</v>
      </c>
      <c r="C238" s="71">
        <v>3</v>
      </c>
      <c r="D238" s="72">
        <v>2.2999999999999998</v>
      </c>
      <c r="E238" s="119">
        <v>140</v>
      </c>
      <c r="F238" s="120">
        <v>84</v>
      </c>
      <c r="G238" s="52"/>
      <c r="H238" s="51">
        <f t="shared" si="6"/>
        <v>0</v>
      </c>
      <c r="I238" s="121">
        <v>70</v>
      </c>
      <c r="J238" s="7"/>
      <c r="K238" s="3">
        <f t="shared" si="7"/>
        <v>0</v>
      </c>
    </row>
    <row r="239" spans="1:11" x14ac:dyDescent="0.3">
      <c r="A239" s="76" t="s">
        <v>1959</v>
      </c>
      <c r="B239" s="44" t="s">
        <v>1960</v>
      </c>
      <c r="C239" s="71">
        <v>7.2</v>
      </c>
      <c r="D239" s="72">
        <v>6</v>
      </c>
      <c r="E239" s="119">
        <v>500</v>
      </c>
      <c r="F239" s="120">
        <v>300</v>
      </c>
      <c r="G239" s="52"/>
      <c r="H239" s="51">
        <f t="shared" si="6"/>
        <v>0</v>
      </c>
      <c r="I239" s="121">
        <v>250</v>
      </c>
      <c r="J239" s="7"/>
      <c r="K239" s="3">
        <f t="shared" si="7"/>
        <v>0</v>
      </c>
    </row>
    <row r="240" spans="1:11" x14ac:dyDescent="0.3">
      <c r="A240" s="76" t="s">
        <v>1961</v>
      </c>
      <c r="B240" s="44" t="s">
        <v>1962</v>
      </c>
      <c r="C240" s="71">
        <v>9.5</v>
      </c>
      <c r="D240" s="72">
        <v>5.0999999999999996</v>
      </c>
      <c r="E240" s="119">
        <v>550</v>
      </c>
      <c r="F240" s="120">
        <v>330</v>
      </c>
      <c r="G240" s="52"/>
      <c r="H240" s="51">
        <f t="shared" si="6"/>
        <v>0</v>
      </c>
      <c r="I240" s="121">
        <v>275</v>
      </c>
      <c r="J240" s="7"/>
      <c r="K240" s="3">
        <f t="shared" si="7"/>
        <v>0</v>
      </c>
    </row>
    <row r="241" spans="1:11" x14ac:dyDescent="0.3">
      <c r="A241" s="76" t="s">
        <v>1963</v>
      </c>
      <c r="B241" s="44" t="s">
        <v>1964</v>
      </c>
      <c r="C241" s="71">
        <v>8.6999999999999993</v>
      </c>
      <c r="D241" s="72">
        <v>3</v>
      </c>
      <c r="E241" s="119">
        <v>320</v>
      </c>
      <c r="F241" s="120">
        <v>192</v>
      </c>
      <c r="G241" s="52"/>
      <c r="H241" s="51">
        <f t="shared" si="6"/>
        <v>0</v>
      </c>
      <c r="I241" s="121">
        <v>160</v>
      </c>
      <c r="J241" s="7"/>
      <c r="K241" s="3">
        <f t="shared" si="7"/>
        <v>0</v>
      </c>
    </row>
    <row r="242" spans="1:11" x14ac:dyDescent="0.3">
      <c r="A242" s="76" t="s">
        <v>1965</v>
      </c>
      <c r="B242" s="44" t="s">
        <v>1966</v>
      </c>
      <c r="C242" s="71">
        <v>3.8</v>
      </c>
      <c r="D242" s="72">
        <v>3</v>
      </c>
      <c r="E242" s="119">
        <v>170</v>
      </c>
      <c r="F242" s="120">
        <v>102</v>
      </c>
      <c r="G242" s="52"/>
      <c r="H242" s="51">
        <f t="shared" si="6"/>
        <v>0</v>
      </c>
      <c r="I242" s="121">
        <v>85</v>
      </c>
      <c r="J242" s="7"/>
      <c r="K242" s="3">
        <f t="shared" si="7"/>
        <v>0</v>
      </c>
    </row>
    <row r="243" spans="1:11" x14ac:dyDescent="0.3">
      <c r="A243" s="76" t="s">
        <v>1967</v>
      </c>
      <c r="B243" s="44" t="s">
        <v>1968</v>
      </c>
      <c r="C243" s="71">
        <v>6.8</v>
      </c>
      <c r="D243" s="72">
        <v>9.5</v>
      </c>
      <c r="E243" s="119">
        <v>650</v>
      </c>
      <c r="F243" s="120">
        <v>390</v>
      </c>
      <c r="G243" s="52"/>
      <c r="H243" s="51">
        <f t="shared" si="6"/>
        <v>0</v>
      </c>
      <c r="I243" s="121">
        <v>325</v>
      </c>
      <c r="J243" s="7"/>
      <c r="K243" s="3">
        <f t="shared" si="7"/>
        <v>0</v>
      </c>
    </row>
    <row r="244" spans="1:11" x14ac:dyDescent="0.3">
      <c r="A244" s="76" t="s">
        <v>1969</v>
      </c>
      <c r="B244" s="44" t="s">
        <v>1970</v>
      </c>
      <c r="C244" s="71">
        <v>3</v>
      </c>
      <c r="D244" s="72">
        <v>2.7</v>
      </c>
      <c r="E244" s="119">
        <v>120</v>
      </c>
      <c r="F244" s="120">
        <v>72</v>
      </c>
      <c r="G244" s="52"/>
      <c r="H244" s="51">
        <f t="shared" si="6"/>
        <v>0</v>
      </c>
      <c r="I244" s="121">
        <v>60</v>
      </c>
      <c r="J244" s="7"/>
      <c r="K244" s="3">
        <f t="shared" si="7"/>
        <v>0</v>
      </c>
    </row>
    <row r="245" spans="1:11" x14ac:dyDescent="0.3">
      <c r="A245" s="76" t="s">
        <v>1971</v>
      </c>
      <c r="B245" s="44" t="s">
        <v>1972</v>
      </c>
      <c r="C245" s="71">
        <v>3.7</v>
      </c>
      <c r="D245" s="72">
        <v>4.5</v>
      </c>
      <c r="E245" s="119">
        <v>220</v>
      </c>
      <c r="F245" s="120">
        <v>132</v>
      </c>
      <c r="G245" s="52"/>
      <c r="H245" s="51">
        <f t="shared" si="6"/>
        <v>0</v>
      </c>
      <c r="I245" s="121">
        <v>110</v>
      </c>
      <c r="J245" s="7"/>
      <c r="K245" s="3">
        <f t="shared" si="7"/>
        <v>0</v>
      </c>
    </row>
    <row r="246" spans="1:11" x14ac:dyDescent="0.3">
      <c r="A246" s="76" t="s">
        <v>1973</v>
      </c>
      <c r="B246" s="44" t="s">
        <v>1974</v>
      </c>
      <c r="C246" s="71">
        <v>4.4000000000000004</v>
      </c>
      <c r="D246" s="72">
        <v>4.5</v>
      </c>
      <c r="E246" s="119">
        <v>260</v>
      </c>
      <c r="F246" s="120">
        <v>156</v>
      </c>
      <c r="G246" s="52"/>
      <c r="H246" s="51">
        <f t="shared" si="6"/>
        <v>0</v>
      </c>
      <c r="I246" s="121">
        <v>130</v>
      </c>
      <c r="J246" s="7"/>
      <c r="K246" s="3">
        <f t="shared" si="7"/>
        <v>0</v>
      </c>
    </row>
    <row r="247" spans="1:11" x14ac:dyDescent="0.3">
      <c r="A247" s="76" t="s">
        <v>1975</v>
      </c>
      <c r="B247" s="44" t="s">
        <v>1976</v>
      </c>
      <c r="C247" s="71">
        <v>1.8</v>
      </c>
      <c r="D247" s="72">
        <v>5</v>
      </c>
      <c r="E247" s="119">
        <v>140</v>
      </c>
      <c r="F247" s="120">
        <v>84</v>
      </c>
      <c r="G247" s="52"/>
      <c r="H247" s="51">
        <f t="shared" si="6"/>
        <v>0</v>
      </c>
      <c r="I247" s="121">
        <v>70</v>
      </c>
      <c r="J247" s="7"/>
      <c r="K247" s="3">
        <f t="shared" si="7"/>
        <v>0</v>
      </c>
    </row>
    <row r="248" spans="1:11" x14ac:dyDescent="0.3">
      <c r="A248" s="76" t="s">
        <v>1977</v>
      </c>
      <c r="B248" s="44" t="s">
        <v>1978</v>
      </c>
      <c r="C248" s="71">
        <v>4.2</v>
      </c>
      <c r="D248" s="72">
        <v>5</v>
      </c>
      <c r="E248" s="119">
        <v>270</v>
      </c>
      <c r="F248" s="120">
        <v>162</v>
      </c>
      <c r="G248" s="52"/>
      <c r="H248" s="51">
        <f t="shared" si="6"/>
        <v>0</v>
      </c>
      <c r="I248" s="121">
        <v>135</v>
      </c>
      <c r="J248" s="7"/>
      <c r="K248" s="3">
        <f t="shared" si="7"/>
        <v>0</v>
      </c>
    </row>
    <row r="249" spans="1:11" x14ac:dyDescent="0.3">
      <c r="A249" s="76" t="s">
        <v>1979</v>
      </c>
      <c r="B249" s="44" t="s">
        <v>1980</v>
      </c>
      <c r="C249" s="71">
        <v>6.2</v>
      </c>
      <c r="D249" s="72">
        <v>6</v>
      </c>
      <c r="E249" s="119">
        <v>500</v>
      </c>
      <c r="F249" s="120">
        <v>300</v>
      </c>
      <c r="G249" s="52"/>
      <c r="H249" s="51">
        <f t="shared" si="6"/>
        <v>0</v>
      </c>
      <c r="I249" s="121">
        <v>250</v>
      </c>
      <c r="J249" s="7"/>
      <c r="K249" s="3">
        <f t="shared" si="7"/>
        <v>0</v>
      </c>
    </row>
    <row r="250" spans="1:11" x14ac:dyDescent="0.3">
      <c r="A250" s="76" t="s">
        <v>1981</v>
      </c>
      <c r="B250" s="44" t="s">
        <v>1982</v>
      </c>
      <c r="C250" s="71">
        <v>4.0999999999999996</v>
      </c>
      <c r="D250" s="72">
        <v>6.5</v>
      </c>
      <c r="E250" s="119">
        <v>330</v>
      </c>
      <c r="F250" s="120">
        <v>198</v>
      </c>
      <c r="G250" s="52"/>
      <c r="H250" s="51">
        <f t="shared" si="6"/>
        <v>0</v>
      </c>
      <c r="I250" s="121">
        <v>165</v>
      </c>
      <c r="J250" s="7"/>
      <c r="K250" s="3">
        <f t="shared" si="7"/>
        <v>0</v>
      </c>
    </row>
    <row r="251" spans="1:11" x14ac:dyDescent="0.3">
      <c r="A251" s="76" t="s">
        <v>2250</v>
      </c>
      <c r="B251" s="74" t="s">
        <v>2251</v>
      </c>
      <c r="C251" s="71">
        <v>2.6</v>
      </c>
      <c r="D251" s="72">
        <v>5</v>
      </c>
      <c r="E251" s="119">
        <v>190</v>
      </c>
      <c r="F251" s="120">
        <v>114</v>
      </c>
      <c r="G251" s="52"/>
      <c r="H251" s="51">
        <f t="shared" si="6"/>
        <v>0</v>
      </c>
      <c r="I251" s="121">
        <v>95</v>
      </c>
      <c r="J251" s="7"/>
      <c r="K251" s="3">
        <f t="shared" si="7"/>
        <v>0</v>
      </c>
    </row>
    <row r="252" spans="1:11" x14ac:dyDescent="0.3">
      <c r="A252" s="76" t="s">
        <v>2252</v>
      </c>
      <c r="B252" s="74" t="s">
        <v>2253</v>
      </c>
      <c r="C252" s="71">
        <v>3.5</v>
      </c>
      <c r="D252" s="72">
        <v>3.2</v>
      </c>
      <c r="E252" s="119">
        <v>170</v>
      </c>
      <c r="F252" s="120">
        <v>102</v>
      </c>
      <c r="G252" s="52"/>
      <c r="H252" s="51">
        <f t="shared" si="6"/>
        <v>0</v>
      </c>
      <c r="I252" s="121">
        <v>85</v>
      </c>
      <c r="J252" s="7"/>
      <c r="K252" s="3">
        <f t="shared" si="7"/>
        <v>0</v>
      </c>
    </row>
    <row r="253" spans="1:11" x14ac:dyDescent="0.3">
      <c r="A253" s="76" t="s">
        <v>2254</v>
      </c>
      <c r="B253" s="74" t="s">
        <v>2255</v>
      </c>
      <c r="C253" s="71">
        <v>3.3</v>
      </c>
      <c r="D253" s="72">
        <v>5.9</v>
      </c>
      <c r="E253" s="119">
        <v>260</v>
      </c>
      <c r="F253" s="120">
        <v>156</v>
      </c>
      <c r="G253" s="52"/>
      <c r="H253" s="51">
        <f t="shared" si="6"/>
        <v>0</v>
      </c>
      <c r="I253" s="121">
        <v>130</v>
      </c>
      <c r="J253" s="7"/>
      <c r="K253" s="3">
        <f t="shared" si="7"/>
        <v>0</v>
      </c>
    </row>
    <row r="254" spans="1:11" x14ac:dyDescent="0.3">
      <c r="A254" s="76" t="s">
        <v>2256</v>
      </c>
      <c r="B254" s="74" t="s">
        <v>2257</v>
      </c>
      <c r="C254" s="71">
        <v>5.4</v>
      </c>
      <c r="D254" s="72">
        <v>3.1</v>
      </c>
      <c r="E254" s="119">
        <v>230</v>
      </c>
      <c r="F254" s="120">
        <v>138</v>
      </c>
      <c r="G254" s="52"/>
      <c r="H254" s="51">
        <f t="shared" si="6"/>
        <v>0</v>
      </c>
      <c r="I254" s="121">
        <v>115</v>
      </c>
      <c r="J254" s="7"/>
      <c r="K254" s="3">
        <f t="shared" si="7"/>
        <v>0</v>
      </c>
    </row>
    <row r="255" spans="1:11" x14ac:dyDescent="0.3">
      <c r="A255" s="76" t="s">
        <v>2258</v>
      </c>
      <c r="B255" s="74" t="s">
        <v>2259</v>
      </c>
      <c r="C255" s="71">
        <v>3.5</v>
      </c>
      <c r="D255" s="72">
        <v>4.4000000000000004</v>
      </c>
      <c r="E255" s="119">
        <v>200</v>
      </c>
      <c r="F255" s="120">
        <v>120</v>
      </c>
      <c r="G255" s="52"/>
      <c r="H255" s="51">
        <f t="shared" si="6"/>
        <v>0</v>
      </c>
      <c r="I255" s="121">
        <v>100</v>
      </c>
      <c r="J255" s="7"/>
      <c r="K255" s="3">
        <f t="shared" si="7"/>
        <v>0</v>
      </c>
    </row>
    <row r="256" spans="1:11" x14ac:dyDescent="0.3">
      <c r="A256" s="76" t="s">
        <v>2260</v>
      </c>
      <c r="B256" s="74" t="s">
        <v>2261</v>
      </c>
      <c r="C256" s="71">
        <v>4.8</v>
      </c>
      <c r="D256" s="72">
        <v>3.2</v>
      </c>
      <c r="E256" s="119">
        <v>200</v>
      </c>
      <c r="F256" s="120">
        <v>120</v>
      </c>
      <c r="G256" s="52"/>
      <c r="H256" s="51">
        <f t="shared" si="6"/>
        <v>0</v>
      </c>
      <c r="I256" s="121">
        <v>100</v>
      </c>
      <c r="J256" s="7"/>
      <c r="K256" s="3">
        <f t="shared" si="7"/>
        <v>0</v>
      </c>
    </row>
    <row r="257" spans="1:11" x14ac:dyDescent="0.3">
      <c r="A257" s="76" t="s">
        <v>2262</v>
      </c>
      <c r="B257" s="74" t="s">
        <v>2263</v>
      </c>
      <c r="C257" s="71">
        <v>5</v>
      </c>
      <c r="D257" s="72">
        <v>2</v>
      </c>
      <c r="E257" s="119">
        <v>150</v>
      </c>
      <c r="F257" s="120">
        <v>90</v>
      </c>
      <c r="G257" s="52"/>
      <c r="H257" s="51">
        <f t="shared" si="6"/>
        <v>0</v>
      </c>
      <c r="I257" s="121">
        <v>75</v>
      </c>
      <c r="J257" s="7"/>
      <c r="K257" s="3">
        <f t="shared" si="7"/>
        <v>0</v>
      </c>
    </row>
    <row r="258" spans="1:11" x14ac:dyDescent="0.3">
      <c r="A258" s="76" t="s">
        <v>2264</v>
      </c>
      <c r="B258" s="74" t="s">
        <v>2265</v>
      </c>
      <c r="C258" s="71">
        <v>3.6</v>
      </c>
      <c r="D258" s="72">
        <v>2.8</v>
      </c>
      <c r="E258" s="119">
        <v>150</v>
      </c>
      <c r="F258" s="120">
        <v>90</v>
      </c>
      <c r="G258" s="52"/>
      <c r="H258" s="51">
        <f t="shared" si="6"/>
        <v>0</v>
      </c>
      <c r="I258" s="121">
        <v>75</v>
      </c>
      <c r="J258" s="7"/>
      <c r="K258" s="3">
        <f t="shared" si="7"/>
        <v>0</v>
      </c>
    </row>
    <row r="259" spans="1:11" x14ac:dyDescent="0.3">
      <c r="A259" s="76" t="s">
        <v>3581</v>
      </c>
      <c r="B259" s="74" t="s">
        <v>3582</v>
      </c>
      <c r="C259" s="71">
        <v>4.5999999999999996</v>
      </c>
      <c r="D259" s="72">
        <v>5.8</v>
      </c>
      <c r="E259" s="119">
        <v>330</v>
      </c>
      <c r="F259" s="120">
        <v>198</v>
      </c>
      <c r="G259" s="52"/>
      <c r="H259" s="51">
        <f t="shared" si="6"/>
        <v>0</v>
      </c>
      <c r="I259" s="121">
        <v>165</v>
      </c>
      <c r="J259" s="7"/>
      <c r="K259" s="3">
        <f t="shared" si="7"/>
        <v>0</v>
      </c>
    </row>
    <row r="260" spans="1:11" x14ac:dyDescent="0.3">
      <c r="A260" s="76" t="s">
        <v>3583</v>
      </c>
      <c r="B260" s="74" t="s">
        <v>2171</v>
      </c>
      <c r="C260" s="71">
        <v>3.9</v>
      </c>
      <c r="D260" s="72">
        <v>4</v>
      </c>
      <c r="E260" s="119">
        <v>220</v>
      </c>
      <c r="F260" s="120">
        <v>132</v>
      </c>
      <c r="G260" s="52"/>
      <c r="H260" s="51">
        <f t="shared" si="6"/>
        <v>0</v>
      </c>
      <c r="I260" s="121">
        <v>110</v>
      </c>
      <c r="J260" s="7"/>
      <c r="K260" s="3">
        <f t="shared" si="7"/>
        <v>0</v>
      </c>
    </row>
    <row r="261" spans="1:11" x14ac:dyDescent="0.3">
      <c r="A261" s="76" t="s">
        <v>3584</v>
      </c>
      <c r="B261" s="74" t="s">
        <v>3585</v>
      </c>
      <c r="C261" s="71">
        <v>4.9000000000000004</v>
      </c>
      <c r="D261" s="72">
        <v>5.7</v>
      </c>
      <c r="E261" s="119">
        <v>360</v>
      </c>
      <c r="F261" s="120">
        <v>216</v>
      </c>
      <c r="G261" s="52"/>
      <c r="H261" s="51">
        <f t="shared" si="6"/>
        <v>0</v>
      </c>
      <c r="I261" s="121">
        <v>180</v>
      </c>
      <c r="J261" s="7"/>
      <c r="K261" s="3">
        <f t="shared" si="7"/>
        <v>0</v>
      </c>
    </row>
    <row r="262" spans="1:11" x14ac:dyDescent="0.3">
      <c r="A262" s="76" t="s">
        <v>3586</v>
      </c>
      <c r="B262" s="74" t="s">
        <v>3271</v>
      </c>
      <c r="C262" s="71">
        <v>3.4</v>
      </c>
      <c r="D262" s="72">
        <v>6</v>
      </c>
      <c r="E262" s="119">
        <v>270</v>
      </c>
      <c r="F262" s="120">
        <v>162</v>
      </c>
      <c r="G262" s="52"/>
      <c r="H262" s="51">
        <f t="shared" si="6"/>
        <v>0</v>
      </c>
      <c r="I262" s="121">
        <v>135</v>
      </c>
      <c r="J262" s="7"/>
      <c r="K262" s="3">
        <f t="shared" si="7"/>
        <v>0</v>
      </c>
    </row>
    <row r="263" spans="1:11" x14ac:dyDescent="0.3">
      <c r="A263" s="76" t="s">
        <v>3587</v>
      </c>
      <c r="B263" s="74" t="s">
        <v>3588</v>
      </c>
      <c r="C263" s="71">
        <v>4.2</v>
      </c>
      <c r="D263" s="72">
        <v>6</v>
      </c>
      <c r="E263" s="119">
        <v>330</v>
      </c>
      <c r="F263" s="120">
        <v>198</v>
      </c>
      <c r="G263" s="52"/>
      <c r="H263" s="51">
        <f t="shared" si="6"/>
        <v>0</v>
      </c>
      <c r="I263" s="121">
        <v>165</v>
      </c>
      <c r="J263" s="7"/>
      <c r="K263" s="3">
        <f t="shared" si="7"/>
        <v>0</v>
      </c>
    </row>
    <row r="264" spans="1:11" x14ac:dyDescent="0.3">
      <c r="A264" s="76" t="s">
        <v>3589</v>
      </c>
      <c r="B264" s="74" t="s">
        <v>3590</v>
      </c>
      <c r="C264" s="71">
        <v>4.9000000000000004</v>
      </c>
      <c r="D264" s="72">
        <v>5</v>
      </c>
      <c r="E264" s="119">
        <v>330</v>
      </c>
      <c r="F264" s="120">
        <v>198</v>
      </c>
      <c r="G264" s="52"/>
      <c r="H264" s="51">
        <f t="shared" si="6"/>
        <v>0</v>
      </c>
      <c r="I264" s="121">
        <v>165</v>
      </c>
      <c r="J264" s="7"/>
      <c r="K264" s="3">
        <f t="shared" si="7"/>
        <v>0</v>
      </c>
    </row>
    <row r="265" spans="1:11" x14ac:dyDescent="0.3">
      <c r="A265" s="76" t="s">
        <v>3591</v>
      </c>
      <c r="B265" s="74" t="s">
        <v>3592</v>
      </c>
      <c r="C265" s="71">
        <v>5.5</v>
      </c>
      <c r="D265" s="72">
        <v>5.5</v>
      </c>
      <c r="E265" s="119">
        <v>370</v>
      </c>
      <c r="F265" s="120">
        <v>222</v>
      </c>
      <c r="G265" s="52"/>
      <c r="H265" s="51">
        <f t="shared" si="6"/>
        <v>0</v>
      </c>
      <c r="I265" s="121">
        <v>185</v>
      </c>
      <c r="J265" s="7"/>
      <c r="K265" s="3">
        <f t="shared" si="7"/>
        <v>0</v>
      </c>
    </row>
    <row r="266" spans="1:11" x14ac:dyDescent="0.3">
      <c r="A266" s="76" t="s">
        <v>3593</v>
      </c>
      <c r="B266" s="74" t="s">
        <v>3594</v>
      </c>
      <c r="C266" s="71">
        <v>3.7</v>
      </c>
      <c r="D266" s="72">
        <v>4</v>
      </c>
      <c r="E266" s="119">
        <v>200</v>
      </c>
      <c r="F266" s="120">
        <v>120</v>
      </c>
      <c r="G266" s="52"/>
      <c r="H266" s="51">
        <f t="shared" si="6"/>
        <v>0</v>
      </c>
      <c r="I266" s="121">
        <v>100</v>
      </c>
      <c r="J266" s="7"/>
      <c r="K266" s="3">
        <f t="shared" si="7"/>
        <v>0</v>
      </c>
    </row>
    <row r="267" spans="1:11" x14ac:dyDescent="0.3">
      <c r="A267" s="76" t="s">
        <v>3595</v>
      </c>
      <c r="B267" s="74" t="s">
        <v>3596</v>
      </c>
      <c r="C267" s="71">
        <v>3.3</v>
      </c>
      <c r="D267" s="72">
        <v>5.6</v>
      </c>
      <c r="E267" s="119">
        <v>260</v>
      </c>
      <c r="F267" s="120">
        <v>156</v>
      </c>
      <c r="G267" s="52"/>
      <c r="H267" s="51">
        <f t="shared" ref="H267:H330" si="8">G267*F267</f>
        <v>0</v>
      </c>
      <c r="I267" s="121">
        <v>130</v>
      </c>
      <c r="J267" s="7"/>
      <c r="K267" s="3">
        <f t="shared" si="7"/>
        <v>0</v>
      </c>
    </row>
    <row r="268" spans="1:11" x14ac:dyDescent="0.3">
      <c r="A268" s="76" t="s">
        <v>3597</v>
      </c>
      <c r="B268" s="74" t="s">
        <v>3598</v>
      </c>
      <c r="C268" s="71">
        <v>6</v>
      </c>
      <c r="D268" s="72">
        <v>4.5</v>
      </c>
      <c r="E268" s="119">
        <v>330</v>
      </c>
      <c r="F268" s="120">
        <v>198</v>
      </c>
      <c r="G268" s="52"/>
      <c r="H268" s="51">
        <f t="shared" si="8"/>
        <v>0</v>
      </c>
      <c r="I268" s="121">
        <v>165</v>
      </c>
      <c r="J268" s="7"/>
      <c r="K268" s="3">
        <f t="shared" ref="K268:K331" si="9">J268*I268</f>
        <v>0</v>
      </c>
    </row>
    <row r="269" spans="1:11" x14ac:dyDescent="0.3">
      <c r="A269" s="131" t="s">
        <v>9184</v>
      </c>
      <c r="B269" s="132"/>
      <c r="C269" s="133"/>
      <c r="D269" s="134"/>
      <c r="E269" s="139"/>
      <c r="F269" s="139"/>
      <c r="G269" s="139"/>
      <c r="H269" s="139"/>
      <c r="I269" s="139"/>
      <c r="J269" s="139"/>
      <c r="K269" s="139"/>
    </row>
    <row r="270" spans="1:11" x14ac:dyDescent="0.3">
      <c r="A270" s="76" t="s">
        <v>225</v>
      </c>
      <c r="B270" s="44" t="s">
        <v>226</v>
      </c>
      <c r="C270" s="71">
        <v>8.3000000000000007</v>
      </c>
      <c r="D270" s="72">
        <v>6.7</v>
      </c>
      <c r="E270" s="119">
        <v>460</v>
      </c>
      <c r="F270" s="120">
        <v>276</v>
      </c>
      <c r="G270" s="52"/>
      <c r="H270" s="51">
        <f t="shared" si="8"/>
        <v>0</v>
      </c>
      <c r="I270" s="121">
        <v>230</v>
      </c>
      <c r="J270" s="7"/>
      <c r="K270" s="3">
        <f t="shared" si="9"/>
        <v>0</v>
      </c>
    </row>
    <row r="271" spans="1:11" x14ac:dyDescent="0.3">
      <c r="A271" s="76" t="s">
        <v>227</v>
      </c>
      <c r="B271" s="44" t="s">
        <v>228</v>
      </c>
      <c r="C271" s="71">
        <v>6.3</v>
      </c>
      <c r="D271" s="72">
        <v>6</v>
      </c>
      <c r="E271" s="119">
        <v>380</v>
      </c>
      <c r="F271" s="120">
        <v>228</v>
      </c>
      <c r="G271" s="52"/>
      <c r="H271" s="51">
        <f t="shared" si="8"/>
        <v>0</v>
      </c>
      <c r="I271" s="121">
        <v>190</v>
      </c>
      <c r="J271" s="7"/>
      <c r="K271" s="3">
        <f t="shared" si="9"/>
        <v>0</v>
      </c>
    </row>
    <row r="272" spans="1:11" x14ac:dyDescent="0.3">
      <c r="A272" s="76" t="s">
        <v>229</v>
      </c>
      <c r="B272" s="44" t="s">
        <v>230</v>
      </c>
      <c r="C272" s="71">
        <v>4.5</v>
      </c>
      <c r="D272" s="72">
        <v>4.5</v>
      </c>
      <c r="E272" s="119">
        <v>260</v>
      </c>
      <c r="F272" s="120">
        <v>156</v>
      </c>
      <c r="G272" s="52"/>
      <c r="H272" s="51">
        <f t="shared" si="8"/>
        <v>0</v>
      </c>
      <c r="I272" s="121">
        <v>130</v>
      </c>
      <c r="J272" s="7"/>
      <c r="K272" s="3">
        <f t="shared" si="9"/>
        <v>0</v>
      </c>
    </row>
    <row r="273" spans="1:11" x14ac:dyDescent="0.3">
      <c r="A273" s="76" t="s">
        <v>231</v>
      </c>
      <c r="B273" s="44" t="s">
        <v>232</v>
      </c>
      <c r="C273" s="71">
        <v>4.5</v>
      </c>
      <c r="D273" s="72">
        <v>3.7</v>
      </c>
      <c r="E273" s="119">
        <v>210</v>
      </c>
      <c r="F273" s="120">
        <v>126</v>
      </c>
      <c r="G273" s="52"/>
      <c r="H273" s="51">
        <f t="shared" si="8"/>
        <v>0</v>
      </c>
      <c r="I273" s="121">
        <v>105</v>
      </c>
      <c r="J273" s="7"/>
      <c r="K273" s="3">
        <f t="shared" si="9"/>
        <v>0</v>
      </c>
    </row>
    <row r="274" spans="1:11" x14ac:dyDescent="0.3">
      <c r="A274" s="76" t="s">
        <v>233</v>
      </c>
      <c r="B274" s="44" t="s">
        <v>234</v>
      </c>
      <c r="C274" s="71">
        <v>4.3</v>
      </c>
      <c r="D274" s="72">
        <v>5.2</v>
      </c>
      <c r="E274" s="119">
        <v>280</v>
      </c>
      <c r="F274" s="120">
        <v>168</v>
      </c>
      <c r="G274" s="52"/>
      <c r="H274" s="51">
        <f t="shared" si="8"/>
        <v>0</v>
      </c>
      <c r="I274" s="121">
        <v>140</v>
      </c>
      <c r="J274" s="7"/>
      <c r="K274" s="3">
        <f t="shared" si="9"/>
        <v>0</v>
      </c>
    </row>
    <row r="275" spans="1:11" x14ac:dyDescent="0.3">
      <c r="A275" s="76" t="s">
        <v>235</v>
      </c>
      <c r="B275" s="44" t="s">
        <v>236</v>
      </c>
      <c r="C275" s="71">
        <v>3.2</v>
      </c>
      <c r="D275" s="72">
        <v>6.3</v>
      </c>
      <c r="E275" s="119">
        <v>260</v>
      </c>
      <c r="F275" s="120">
        <v>156</v>
      </c>
      <c r="G275" s="52"/>
      <c r="H275" s="51">
        <f t="shared" si="8"/>
        <v>0</v>
      </c>
      <c r="I275" s="121">
        <v>130</v>
      </c>
      <c r="J275" s="7"/>
      <c r="K275" s="3">
        <f t="shared" si="9"/>
        <v>0</v>
      </c>
    </row>
    <row r="276" spans="1:11" x14ac:dyDescent="0.3">
      <c r="A276" s="76" t="s">
        <v>237</v>
      </c>
      <c r="B276" s="44" t="s">
        <v>238</v>
      </c>
      <c r="C276" s="71">
        <v>5.0999999999999996</v>
      </c>
      <c r="D276" s="72">
        <v>3.8</v>
      </c>
      <c r="E276" s="119">
        <v>250</v>
      </c>
      <c r="F276" s="120">
        <v>150</v>
      </c>
      <c r="G276" s="52"/>
      <c r="H276" s="51">
        <f t="shared" si="8"/>
        <v>0</v>
      </c>
      <c r="I276" s="121">
        <v>125</v>
      </c>
      <c r="J276" s="7"/>
      <c r="K276" s="3">
        <f t="shared" si="9"/>
        <v>0</v>
      </c>
    </row>
    <row r="277" spans="1:11" x14ac:dyDescent="0.3">
      <c r="A277" s="76" t="s">
        <v>239</v>
      </c>
      <c r="B277" s="44" t="s">
        <v>240</v>
      </c>
      <c r="C277" s="71">
        <v>4.5</v>
      </c>
      <c r="D277" s="72">
        <v>2.8</v>
      </c>
      <c r="E277" s="119">
        <v>170</v>
      </c>
      <c r="F277" s="120">
        <v>102</v>
      </c>
      <c r="G277" s="52"/>
      <c r="H277" s="51">
        <f t="shared" si="8"/>
        <v>0</v>
      </c>
      <c r="I277" s="121">
        <v>85</v>
      </c>
      <c r="J277" s="7"/>
      <c r="K277" s="3">
        <f t="shared" si="9"/>
        <v>0</v>
      </c>
    </row>
    <row r="278" spans="1:11" x14ac:dyDescent="0.3">
      <c r="A278" s="76" t="s">
        <v>242</v>
      </c>
      <c r="B278" s="44" t="s">
        <v>243</v>
      </c>
      <c r="C278" s="71">
        <v>5</v>
      </c>
      <c r="D278" s="72">
        <v>1</v>
      </c>
      <c r="E278" s="119">
        <v>80</v>
      </c>
      <c r="F278" s="120">
        <v>48</v>
      </c>
      <c r="G278" s="52"/>
      <c r="H278" s="51">
        <f t="shared" si="8"/>
        <v>0</v>
      </c>
      <c r="I278" s="121">
        <v>40</v>
      </c>
      <c r="J278" s="7"/>
      <c r="K278" s="3">
        <f t="shared" si="9"/>
        <v>0</v>
      </c>
    </row>
    <row r="279" spans="1:11" x14ac:dyDescent="0.3">
      <c r="A279" s="76" t="s">
        <v>245</v>
      </c>
      <c r="B279" s="44" t="s">
        <v>246</v>
      </c>
      <c r="C279" s="71">
        <v>6.9</v>
      </c>
      <c r="D279" s="72">
        <v>1.5</v>
      </c>
      <c r="E279" s="119">
        <v>140</v>
      </c>
      <c r="F279" s="120">
        <v>84</v>
      </c>
      <c r="G279" s="52"/>
      <c r="H279" s="51">
        <f t="shared" si="8"/>
        <v>0</v>
      </c>
      <c r="I279" s="121">
        <v>70</v>
      </c>
      <c r="J279" s="7"/>
      <c r="K279" s="3">
        <f t="shared" si="9"/>
        <v>0</v>
      </c>
    </row>
    <row r="280" spans="1:11" x14ac:dyDescent="0.3">
      <c r="A280" s="76" t="s">
        <v>247</v>
      </c>
      <c r="B280" s="44" t="s">
        <v>42</v>
      </c>
      <c r="C280" s="71">
        <v>3.7</v>
      </c>
      <c r="D280" s="72">
        <v>2.2999999999999998</v>
      </c>
      <c r="E280" s="119">
        <v>120</v>
      </c>
      <c r="F280" s="120">
        <v>72</v>
      </c>
      <c r="G280" s="52"/>
      <c r="H280" s="51">
        <f t="shared" si="8"/>
        <v>0</v>
      </c>
      <c r="I280" s="121">
        <v>60</v>
      </c>
      <c r="J280" s="7"/>
      <c r="K280" s="3">
        <f t="shared" si="9"/>
        <v>0</v>
      </c>
    </row>
    <row r="281" spans="1:11" x14ac:dyDescent="0.3">
      <c r="A281" s="76" t="s">
        <v>248</v>
      </c>
      <c r="B281" s="44" t="s">
        <v>249</v>
      </c>
      <c r="C281" s="71">
        <v>4.8</v>
      </c>
      <c r="D281" s="72">
        <v>1.6</v>
      </c>
      <c r="E281" s="119">
        <v>110</v>
      </c>
      <c r="F281" s="120">
        <v>66</v>
      </c>
      <c r="G281" s="52"/>
      <c r="H281" s="51">
        <f t="shared" si="8"/>
        <v>0</v>
      </c>
      <c r="I281" s="121">
        <v>55</v>
      </c>
      <c r="J281" s="7"/>
      <c r="K281" s="3">
        <f t="shared" si="9"/>
        <v>0</v>
      </c>
    </row>
    <row r="282" spans="1:11" x14ac:dyDescent="0.3">
      <c r="A282" s="76" t="s">
        <v>434</v>
      </c>
      <c r="B282" s="44" t="s">
        <v>435</v>
      </c>
      <c r="C282" s="71">
        <v>2.4</v>
      </c>
      <c r="D282" s="72">
        <v>3</v>
      </c>
      <c r="E282" s="119">
        <v>110</v>
      </c>
      <c r="F282" s="120">
        <v>66</v>
      </c>
      <c r="G282" s="52"/>
      <c r="H282" s="51">
        <f t="shared" si="8"/>
        <v>0</v>
      </c>
      <c r="I282" s="121">
        <v>55</v>
      </c>
      <c r="J282" s="7"/>
      <c r="K282" s="3">
        <f t="shared" si="9"/>
        <v>0</v>
      </c>
    </row>
    <row r="283" spans="1:11" x14ac:dyDescent="0.3">
      <c r="A283" s="76" t="s">
        <v>436</v>
      </c>
      <c r="B283" s="44" t="s">
        <v>808</v>
      </c>
      <c r="C283" s="71">
        <v>3.4</v>
      </c>
      <c r="D283" s="72">
        <v>3</v>
      </c>
      <c r="E283" s="119">
        <v>140</v>
      </c>
      <c r="F283" s="120">
        <v>84</v>
      </c>
      <c r="G283" s="52"/>
      <c r="H283" s="51">
        <f t="shared" si="8"/>
        <v>0</v>
      </c>
      <c r="I283" s="121">
        <v>70</v>
      </c>
      <c r="J283" s="7"/>
      <c r="K283" s="3">
        <f t="shared" si="9"/>
        <v>0</v>
      </c>
    </row>
    <row r="284" spans="1:11" x14ac:dyDescent="0.3">
      <c r="A284" s="76" t="s">
        <v>437</v>
      </c>
      <c r="B284" s="44" t="s">
        <v>188</v>
      </c>
      <c r="C284" s="71">
        <v>3.6</v>
      </c>
      <c r="D284" s="72">
        <v>3</v>
      </c>
      <c r="E284" s="119">
        <v>150</v>
      </c>
      <c r="F284" s="120">
        <v>90</v>
      </c>
      <c r="G284" s="52"/>
      <c r="H284" s="51">
        <f t="shared" si="8"/>
        <v>0</v>
      </c>
      <c r="I284" s="121">
        <v>75</v>
      </c>
      <c r="J284" s="7"/>
      <c r="K284" s="3">
        <f t="shared" si="9"/>
        <v>0</v>
      </c>
    </row>
    <row r="285" spans="1:11" x14ac:dyDescent="0.3">
      <c r="A285" s="76" t="s">
        <v>438</v>
      </c>
      <c r="B285" s="44" t="s">
        <v>439</v>
      </c>
      <c r="C285" s="71">
        <v>2</v>
      </c>
      <c r="D285" s="72">
        <v>2.6</v>
      </c>
      <c r="E285" s="119">
        <v>80</v>
      </c>
      <c r="F285" s="120">
        <v>48</v>
      </c>
      <c r="G285" s="52"/>
      <c r="H285" s="51">
        <f t="shared" si="8"/>
        <v>0</v>
      </c>
      <c r="I285" s="121">
        <v>40</v>
      </c>
      <c r="J285" s="7"/>
      <c r="K285" s="3">
        <f t="shared" si="9"/>
        <v>0</v>
      </c>
    </row>
    <row r="286" spans="1:11" x14ac:dyDescent="0.3">
      <c r="A286" s="76" t="s">
        <v>440</v>
      </c>
      <c r="B286" s="44" t="s">
        <v>441</v>
      </c>
      <c r="C286" s="71">
        <v>3.6</v>
      </c>
      <c r="D286" s="72">
        <v>4.5999999999999996</v>
      </c>
      <c r="E286" s="119">
        <v>210</v>
      </c>
      <c r="F286" s="120">
        <v>126</v>
      </c>
      <c r="G286" s="52"/>
      <c r="H286" s="51">
        <f t="shared" si="8"/>
        <v>0</v>
      </c>
      <c r="I286" s="121">
        <v>105</v>
      </c>
      <c r="J286" s="7"/>
      <c r="K286" s="3">
        <f t="shared" si="9"/>
        <v>0</v>
      </c>
    </row>
    <row r="287" spans="1:11" x14ac:dyDescent="0.3">
      <c r="A287" s="76" t="s">
        <v>687</v>
      </c>
      <c r="B287" s="44" t="s">
        <v>688</v>
      </c>
      <c r="C287" s="71">
        <v>4.5</v>
      </c>
      <c r="D287" s="72">
        <v>5.6</v>
      </c>
      <c r="E287" s="119">
        <v>300</v>
      </c>
      <c r="F287" s="120">
        <v>180</v>
      </c>
      <c r="G287" s="52"/>
      <c r="H287" s="51">
        <f t="shared" si="8"/>
        <v>0</v>
      </c>
      <c r="I287" s="121">
        <v>150</v>
      </c>
      <c r="J287" s="7"/>
      <c r="K287" s="3">
        <f t="shared" si="9"/>
        <v>0</v>
      </c>
    </row>
    <row r="288" spans="1:11" x14ac:dyDescent="0.3">
      <c r="A288" s="76" t="s">
        <v>689</v>
      </c>
      <c r="B288" s="44" t="s">
        <v>690</v>
      </c>
      <c r="C288" s="71">
        <v>3.2</v>
      </c>
      <c r="D288" s="72">
        <v>3.5</v>
      </c>
      <c r="E288" s="119">
        <v>150</v>
      </c>
      <c r="F288" s="120">
        <v>90</v>
      </c>
      <c r="G288" s="52"/>
      <c r="H288" s="51">
        <f t="shared" si="8"/>
        <v>0</v>
      </c>
      <c r="I288" s="121">
        <v>75</v>
      </c>
      <c r="J288" s="7"/>
      <c r="K288" s="3">
        <f t="shared" si="9"/>
        <v>0</v>
      </c>
    </row>
    <row r="289" spans="1:11" x14ac:dyDescent="0.3">
      <c r="A289" s="76" t="s">
        <v>691</v>
      </c>
      <c r="B289" s="44" t="s">
        <v>692</v>
      </c>
      <c r="C289" s="71">
        <v>2.9</v>
      </c>
      <c r="D289" s="72">
        <v>3.5</v>
      </c>
      <c r="E289" s="119">
        <v>140</v>
      </c>
      <c r="F289" s="120">
        <v>84</v>
      </c>
      <c r="G289" s="52"/>
      <c r="H289" s="51">
        <f t="shared" si="8"/>
        <v>0</v>
      </c>
      <c r="I289" s="121">
        <v>70</v>
      </c>
      <c r="J289" s="7"/>
      <c r="K289" s="3">
        <f t="shared" si="9"/>
        <v>0</v>
      </c>
    </row>
    <row r="290" spans="1:11" x14ac:dyDescent="0.3">
      <c r="A290" s="76" t="s">
        <v>693</v>
      </c>
      <c r="B290" s="44" t="s">
        <v>694</v>
      </c>
      <c r="C290" s="71">
        <v>2.4</v>
      </c>
      <c r="D290" s="72">
        <v>4</v>
      </c>
      <c r="E290" s="119">
        <v>130</v>
      </c>
      <c r="F290" s="120">
        <v>78</v>
      </c>
      <c r="G290" s="52"/>
      <c r="H290" s="51">
        <f t="shared" si="8"/>
        <v>0</v>
      </c>
      <c r="I290" s="121">
        <v>65</v>
      </c>
      <c r="J290" s="7"/>
      <c r="K290" s="3">
        <f t="shared" si="9"/>
        <v>0</v>
      </c>
    </row>
    <row r="291" spans="1:11" x14ac:dyDescent="0.3">
      <c r="A291" s="76" t="s">
        <v>695</v>
      </c>
      <c r="B291" s="44" t="s">
        <v>696</v>
      </c>
      <c r="C291" s="71">
        <v>2.4</v>
      </c>
      <c r="D291" s="72">
        <v>3.5</v>
      </c>
      <c r="E291" s="119">
        <v>120</v>
      </c>
      <c r="F291" s="120">
        <v>72</v>
      </c>
      <c r="G291" s="52"/>
      <c r="H291" s="51">
        <f t="shared" si="8"/>
        <v>0</v>
      </c>
      <c r="I291" s="121">
        <v>60</v>
      </c>
      <c r="J291" s="7"/>
      <c r="K291" s="3">
        <f t="shared" si="9"/>
        <v>0</v>
      </c>
    </row>
    <row r="292" spans="1:11" x14ac:dyDescent="0.3">
      <c r="A292" s="76" t="s">
        <v>697</v>
      </c>
      <c r="B292" s="44" t="s">
        <v>698</v>
      </c>
      <c r="C292" s="71">
        <v>3.6</v>
      </c>
      <c r="D292" s="72">
        <v>6</v>
      </c>
      <c r="E292" s="119">
        <v>270</v>
      </c>
      <c r="F292" s="120">
        <v>162</v>
      </c>
      <c r="G292" s="52"/>
      <c r="H292" s="51">
        <f t="shared" si="8"/>
        <v>0</v>
      </c>
      <c r="I292" s="121">
        <v>135</v>
      </c>
      <c r="J292" s="7"/>
      <c r="K292" s="3">
        <f t="shared" si="9"/>
        <v>0</v>
      </c>
    </row>
    <row r="293" spans="1:11" x14ac:dyDescent="0.3">
      <c r="A293" s="76" t="s">
        <v>809</v>
      </c>
      <c r="B293" s="44" t="s">
        <v>810</v>
      </c>
      <c r="C293" s="71">
        <v>3.6</v>
      </c>
      <c r="D293" s="72">
        <v>6</v>
      </c>
      <c r="E293" s="119">
        <v>270</v>
      </c>
      <c r="F293" s="120">
        <v>162</v>
      </c>
      <c r="G293" s="52"/>
      <c r="H293" s="51">
        <f t="shared" si="8"/>
        <v>0</v>
      </c>
      <c r="I293" s="121">
        <v>135</v>
      </c>
      <c r="J293" s="7"/>
      <c r="K293" s="3">
        <f t="shared" si="9"/>
        <v>0</v>
      </c>
    </row>
    <row r="294" spans="1:11" x14ac:dyDescent="0.3">
      <c r="A294" s="76" t="s">
        <v>811</v>
      </c>
      <c r="B294" s="44" t="s">
        <v>812</v>
      </c>
      <c r="C294" s="71">
        <v>4</v>
      </c>
      <c r="D294" s="72">
        <v>4</v>
      </c>
      <c r="E294" s="119">
        <v>210</v>
      </c>
      <c r="F294" s="120">
        <v>126</v>
      </c>
      <c r="G294" s="52"/>
      <c r="H294" s="51">
        <f t="shared" si="8"/>
        <v>0</v>
      </c>
      <c r="I294" s="121">
        <v>105</v>
      </c>
      <c r="J294" s="7"/>
      <c r="K294" s="3">
        <f t="shared" si="9"/>
        <v>0</v>
      </c>
    </row>
    <row r="295" spans="1:11" x14ac:dyDescent="0.3">
      <c r="A295" s="76" t="s">
        <v>813</v>
      </c>
      <c r="B295" s="44" t="s">
        <v>814</v>
      </c>
      <c r="C295" s="71">
        <v>3</v>
      </c>
      <c r="D295" s="72">
        <v>3</v>
      </c>
      <c r="E295" s="119">
        <v>130</v>
      </c>
      <c r="F295" s="120">
        <v>78</v>
      </c>
      <c r="G295" s="52"/>
      <c r="H295" s="51">
        <f t="shared" si="8"/>
        <v>0</v>
      </c>
      <c r="I295" s="121">
        <v>65</v>
      </c>
      <c r="J295" s="7"/>
      <c r="K295" s="3">
        <f t="shared" si="9"/>
        <v>0</v>
      </c>
    </row>
    <row r="296" spans="1:11" x14ac:dyDescent="0.3">
      <c r="A296" s="76" t="s">
        <v>815</v>
      </c>
      <c r="B296" s="44" t="s">
        <v>816</v>
      </c>
      <c r="C296" s="71">
        <v>3.5</v>
      </c>
      <c r="D296" s="72">
        <v>3.5</v>
      </c>
      <c r="E296" s="119">
        <v>160</v>
      </c>
      <c r="F296" s="120">
        <v>96</v>
      </c>
      <c r="G296" s="52"/>
      <c r="H296" s="51">
        <f t="shared" si="8"/>
        <v>0</v>
      </c>
      <c r="I296" s="121">
        <v>80</v>
      </c>
      <c r="J296" s="7"/>
      <c r="K296" s="3">
        <f t="shared" si="9"/>
        <v>0</v>
      </c>
    </row>
    <row r="297" spans="1:11" x14ac:dyDescent="0.3">
      <c r="A297" s="76" t="s">
        <v>817</v>
      </c>
      <c r="B297" s="44" t="s">
        <v>818</v>
      </c>
      <c r="C297" s="71">
        <v>3</v>
      </c>
      <c r="D297" s="72">
        <v>5</v>
      </c>
      <c r="E297" s="119">
        <v>200</v>
      </c>
      <c r="F297" s="120">
        <v>120</v>
      </c>
      <c r="G297" s="52"/>
      <c r="H297" s="51">
        <f t="shared" si="8"/>
        <v>0</v>
      </c>
      <c r="I297" s="121">
        <v>100</v>
      </c>
      <c r="J297" s="7"/>
      <c r="K297" s="3">
        <f t="shared" si="9"/>
        <v>0</v>
      </c>
    </row>
    <row r="298" spans="1:11" x14ac:dyDescent="0.3">
      <c r="A298" s="76" t="s">
        <v>819</v>
      </c>
      <c r="B298" s="44" t="s">
        <v>820</v>
      </c>
      <c r="C298" s="71">
        <v>3.5</v>
      </c>
      <c r="D298" s="72">
        <v>3.5</v>
      </c>
      <c r="E298" s="119">
        <v>160</v>
      </c>
      <c r="F298" s="120">
        <v>96</v>
      </c>
      <c r="G298" s="52"/>
      <c r="H298" s="51">
        <f t="shared" si="8"/>
        <v>0</v>
      </c>
      <c r="I298" s="121">
        <v>80</v>
      </c>
      <c r="J298" s="7"/>
      <c r="K298" s="3">
        <f t="shared" si="9"/>
        <v>0</v>
      </c>
    </row>
    <row r="299" spans="1:11" x14ac:dyDescent="0.3">
      <c r="A299" s="76" t="s">
        <v>1789</v>
      </c>
      <c r="B299" s="44" t="s">
        <v>1790</v>
      </c>
      <c r="C299" s="71">
        <v>3</v>
      </c>
      <c r="D299" s="72">
        <v>3.7</v>
      </c>
      <c r="E299" s="119">
        <v>150</v>
      </c>
      <c r="F299" s="120">
        <v>90</v>
      </c>
      <c r="G299" s="52"/>
      <c r="H299" s="51">
        <f t="shared" si="8"/>
        <v>0</v>
      </c>
      <c r="I299" s="121">
        <v>75</v>
      </c>
      <c r="J299" s="7"/>
      <c r="K299" s="3">
        <f t="shared" si="9"/>
        <v>0</v>
      </c>
    </row>
    <row r="300" spans="1:11" x14ac:dyDescent="0.3">
      <c r="A300" s="76" t="s">
        <v>1791</v>
      </c>
      <c r="B300" s="44" t="s">
        <v>1792</v>
      </c>
      <c r="C300" s="71">
        <v>3.6</v>
      </c>
      <c r="D300" s="72">
        <v>4</v>
      </c>
      <c r="E300" s="119">
        <v>190</v>
      </c>
      <c r="F300" s="120">
        <v>114</v>
      </c>
      <c r="G300" s="52"/>
      <c r="H300" s="51">
        <f t="shared" si="8"/>
        <v>0</v>
      </c>
      <c r="I300" s="121">
        <v>95</v>
      </c>
      <c r="J300" s="7"/>
      <c r="K300" s="3">
        <f t="shared" si="9"/>
        <v>0</v>
      </c>
    </row>
    <row r="301" spans="1:11" x14ac:dyDescent="0.3">
      <c r="A301" s="76" t="s">
        <v>1793</v>
      </c>
      <c r="B301" s="44" t="s">
        <v>1794</v>
      </c>
      <c r="C301" s="71">
        <v>4.5</v>
      </c>
      <c r="D301" s="72">
        <v>4.7</v>
      </c>
      <c r="E301" s="119">
        <v>270</v>
      </c>
      <c r="F301" s="120">
        <v>162</v>
      </c>
      <c r="G301" s="52"/>
      <c r="H301" s="51">
        <f t="shared" si="8"/>
        <v>0</v>
      </c>
      <c r="I301" s="121">
        <v>135</v>
      </c>
      <c r="J301" s="7"/>
      <c r="K301" s="3">
        <f t="shared" si="9"/>
        <v>0</v>
      </c>
    </row>
    <row r="302" spans="1:11" x14ac:dyDescent="0.3">
      <c r="A302" s="76" t="s">
        <v>1795</v>
      </c>
      <c r="B302" s="44" t="s">
        <v>1796</v>
      </c>
      <c r="C302" s="71">
        <v>3</v>
      </c>
      <c r="D302" s="72">
        <v>3.5</v>
      </c>
      <c r="E302" s="119">
        <v>140</v>
      </c>
      <c r="F302" s="120">
        <v>84</v>
      </c>
      <c r="G302" s="52"/>
      <c r="H302" s="51">
        <f t="shared" si="8"/>
        <v>0</v>
      </c>
      <c r="I302" s="121">
        <v>70</v>
      </c>
      <c r="J302" s="7"/>
      <c r="K302" s="3">
        <f t="shared" si="9"/>
        <v>0</v>
      </c>
    </row>
    <row r="303" spans="1:11" x14ac:dyDescent="0.3">
      <c r="A303" s="76" t="s">
        <v>1797</v>
      </c>
      <c r="B303" s="44" t="s">
        <v>1798</v>
      </c>
      <c r="C303" s="71">
        <v>3.6</v>
      </c>
      <c r="D303" s="72">
        <v>2.7</v>
      </c>
      <c r="E303" s="119">
        <v>140</v>
      </c>
      <c r="F303" s="120">
        <v>84</v>
      </c>
      <c r="G303" s="52"/>
      <c r="H303" s="51">
        <f t="shared" si="8"/>
        <v>0</v>
      </c>
      <c r="I303" s="121">
        <v>70</v>
      </c>
      <c r="J303" s="7"/>
      <c r="K303" s="3">
        <f t="shared" si="9"/>
        <v>0</v>
      </c>
    </row>
    <row r="304" spans="1:11" x14ac:dyDescent="0.3">
      <c r="A304" s="76" t="s">
        <v>1799</v>
      </c>
      <c r="B304" s="44" t="s">
        <v>1721</v>
      </c>
      <c r="C304" s="71">
        <v>3</v>
      </c>
      <c r="D304" s="72">
        <v>4.4000000000000004</v>
      </c>
      <c r="E304" s="119">
        <v>180</v>
      </c>
      <c r="F304" s="120">
        <v>108</v>
      </c>
      <c r="G304" s="52"/>
      <c r="H304" s="51">
        <f t="shared" si="8"/>
        <v>0</v>
      </c>
      <c r="I304" s="121">
        <v>90</v>
      </c>
      <c r="J304" s="7"/>
      <c r="K304" s="3">
        <f t="shared" si="9"/>
        <v>0</v>
      </c>
    </row>
    <row r="305" spans="1:11" x14ac:dyDescent="0.3">
      <c r="A305" s="76" t="s">
        <v>1800</v>
      </c>
      <c r="B305" s="44" t="s">
        <v>1801</v>
      </c>
      <c r="C305" s="71">
        <v>4.9000000000000004</v>
      </c>
      <c r="D305" s="72">
        <v>4.9000000000000004</v>
      </c>
      <c r="E305" s="119">
        <v>300</v>
      </c>
      <c r="F305" s="120">
        <v>180</v>
      </c>
      <c r="G305" s="52"/>
      <c r="H305" s="51">
        <f t="shared" si="8"/>
        <v>0</v>
      </c>
      <c r="I305" s="121">
        <v>150</v>
      </c>
      <c r="J305" s="7"/>
      <c r="K305" s="3">
        <f t="shared" si="9"/>
        <v>0</v>
      </c>
    </row>
    <row r="306" spans="1:11" x14ac:dyDescent="0.3">
      <c r="A306" s="76" t="s">
        <v>1802</v>
      </c>
      <c r="B306" s="44" t="s">
        <v>1803</v>
      </c>
      <c r="C306" s="71">
        <v>3.3</v>
      </c>
      <c r="D306" s="72">
        <v>4.3</v>
      </c>
      <c r="E306" s="119">
        <v>190</v>
      </c>
      <c r="F306" s="120">
        <v>114</v>
      </c>
      <c r="G306" s="52"/>
      <c r="H306" s="51">
        <f t="shared" si="8"/>
        <v>0</v>
      </c>
      <c r="I306" s="121">
        <v>95</v>
      </c>
      <c r="J306" s="7"/>
      <c r="K306" s="3">
        <f t="shared" si="9"/>
        <v>0</v>
      </c>
    </row>
    <row r="307" spans="1:11" x14ac:dyDescent="0.3">
      <c r="A307" s="76" t="s">
        <v>1989</v>
      </c>
      <c r="B307" s="44" t="s">
        <v>1990</v>
      </c>
      <c r="C307" s="71">
        <v>4.9000000000000004</v>
      </c>
      <c r="D307" s="72">
        <v>4</v>
      </c>
      <c r="E307" s="119">
        <v>250</v>
      </c>
      <c r="F307" s="120">
        <v>150</v>
      </c>
      <c r="G307" s="52"/>
      <c r="H307" s="51">
        <f t="shared" si="8"/>
        <v>0</v>
      </c>
      <c r="I307" s="121">
        <v>125</v>
      </c>
      <c r="J307" s="7"/>
      <c r="K307" s="3">
        <f t="shared" si="9"/>
        <v>0</v>
      </c>
    </row>
    <row r="308" spans="1:11" x14ac:dyDescent="0.3">
      <c r="A308" s="76" t="s">
        <v>1991</v>
      </c>
      <c r="B308" s="44" t="s">
        <v>1992</v>
      </c>
      <c r="C308" s="71">
        <v>2.4</v>
      </c>
      <c r="D308" s="72">
        <v>2.6</v>
      </c>
      <c r="E308" s="119">
        <v>100</v>
      </c>
      <c r="F308" s="120">
        <v>60</v>
      </c>
      <c r="G308" s="52"/>
      <c r="H308" s="51">
        <f t="shared" si="8"/>
        <v>0</v>
      </c>
      <c r="I308" s="121">
        <v>50</v>
      </c>
      <c r="J308" s="7"/>
      <c r="K308" s="3">
        <f t="shared" si="9"/>
        <v>0</v>
      </c>
    </row>
    <row r="309" spans="1:11" x14ac:dyDescent="0.3">
      <c r="A309" s="76" t="s">
        <v>1993</v>
      </c>
      <c r="B309" s="44" t="s">
        <v>1994</v>
      </c>
      <c r="C309" s="71">
        <v>4</v>
      </c>
      <c r="D309" s="72">
        <v>3.2</v>
      </c>
      <c r="E309" s="119">
        <v>170</v>
      </c>
      <c r="F309" s="120">
        <v>102</v>
      </c>
      <c r="G309" s="52"/>
      <c r="H309" s="51">
        <f t="shared" si="8"/>
        <v>0</v>
      </c>
      <c r="I309" s="121">
        <v>85</v>
      </c>
      <c r="J309" s="7"/>
      <c r="K309" s="3">
        <f t="shared" si="9"/>
        <v>0</v>
      </c>
    </row>
    <row r="310" spans="1:11" x14ac:dyDescent="0.3">
      <c r="A310" s="76" t="s">
        <v>1995</v>
      </c>
      <c r="B310" s="44" t="s">
        <v>1996</v>
      </c>
      <c r="C310" s="71">
        <v>3.5</v>
      </c>
      <c r="D310" s="72">
        <v>2.8</v>
      </c>
      <c r="E310" s="119">
        <v>140</v>
      </c>
      <c r="F310" s="120">
        <v>84</v>
      </c>
      <c r="G310" s="52"/>
      <c r="H310" s="51">
        <f t="shared" si="8"/>
        <v>0</v>
      </c>
      <c r="I310" s="121">
        <v>70</v>
      </c>
      <c r="J310" s="7"/>
      <c r="K310" s="3">
        <f t="shared" si="9"/>
        <v>0</v>
      </c>
    </row>
    <row r="311" spans="1:11" x14ac:dyDescent="0.3">
      <c r="A311" s="76" t="s">
        <v>1997</v>
      </c>
      <c r="B311" s="44" t="s">
        <v>1998</v>
      </c>
      <c r="C311" s="71">
        <v>3.4</v>
      </c>
      <c r="D311" s="72">
        <v>3</v>
      </c>
      <c r="E311" s="119">
        <v>140</v>
      </c>
      <c r="F311" s="120">
        <v>84</v>
      </c>
      <c r="G311" s="52"/>
      <c r="H311" s="51">
        <f t="shared" si="8"/>
        <v>0</v>
      </c>
      <c r="I311" s="121">
        <v>70</v>
      </c>
      <c r="J311" s="7"/>
      <c r="K311" s="3">
        <f t="shared" si="9"/>
        <v>0</v>
      </c>
    </row>
    <row r="312" spans="1:11" x14ac:dyDescent="0.3">
      <c r="A312" s="76" t="s">
        <v>2045</v>
      </c>
      <c r="B312" s="44" t="s">
        <v>2046</v>
      </c>
      <c r="C312" s="71">
        <v>4</v>
      </c>
      <c r="D312" s="72">
        <v>2.8</v>
      </c>
      <c r="E312" s="119">
        <v>150</v>
      </c>
      <c r="F312" s="120">
        <v>90</v>
      </c>
      <c r="G312" s="52"/>
      <c r="H312" s="51">
        <f t="shared" si="8"/>
        <v>0</v>
      </c>
      <c r="I312" s="121">
        <v>75</v>
      </c>
      <c r="J312" s="7"/>
      <c r="K312" s="3">
        <f t="shared" si="9"/>
        <v>0</v>
      </c>
    </row>
    <row r="313" spans="1:11" x14ac:dyDescent="0.3">
      <c r="A313" s="76" t="s">
        <v>2047</v>
      </c>
      <c r="B313" s="44" t="s">
        <v>2048</v>
      </c>
      <c r="C313" s="71">
        <v>2.2999999999999998</v>
      </c>
      <c r="D313" s="72">
        <v>3</v>
      </c>
      <c r="E313" s="119">
        <v>100</v>
      </c>
      <c r="F313" s="120">
        <v>60</v>
      </c>
      <c r="G313" s="52"/>
      <c r="H313" s="51">
        <f t="shared" si="8"/>
        <v>0</v>
      </c>
      <c r="I313" s="121">
        <v>50</v>
      </c>
      <c r="J313" s="7"/>
      <c r="K313" s="3">
        <f t="shared" si="9"/>
        <v>0</v>
      </c>
    </row>
    <row r="314" spans="1:11" x14ac:dyDescent="0.3">
      <c r="A314" s="76" t="s">
        <v>2049</v>
      </c>
      <c r="B314" s="44" t="s">
        <v>2050</v>
      </c>
      <c r="C314" s="71">
        <v>2</v>
      </c>
      <c r="D314" s="72">
        <v>1.5</v>
      </c>
      <c r="E314" s="119">
        <v>70</v>
      </c>
      <c r="F314" s="120">
        <v>42</v>
      </c>
      <c r="G314" s="52"/>
      <c r="H314" s="51">
        <f t="shared" si="8"/>
        <v>0</v>
      </c>
      <c r="I314" s="121">
        <v>35</v>
      </c>
      <c r="J314" s="7"/>
      <c r="K314" s="3">
        <f t="shared" si="9"/>
        <v>0</v>
      </c>
    </row>
    <row r="315" spans="1:11" x14ac:dyDescent="0.3">
      <c r="A315" s="76" t="s">
        <v>2051</v>
      </c>
      <c r="B315" s="44" t="s">
        <v>2052</v>
      </c>
      <c r="C315" s="71">
        <v>3</v>
      </c>
      <c r="D315" s="72">
        <v>1.8</v>
      </c>
      <c r="E315" s="119">
        <v>90</v>
      </c>
      <c r="F315" s="120">
        <v>54</v>
      </c>
      <c r="G315" s="52"/>
      <c r="H315" s="51">
        <f t="shared" si="8"/>
        <v>0</v>
      </c>
      <c r="I315" s="121">
        <v>45</v>
      </c>
      <c r="J315" s="7"/>
      <c r="K315" s="3">
        <f t="shared" si="9"/>
        <v>0</v>
      </c>
    </row>
    <row r="316" spans="1:11" x14ac:dyDescent="0.3">
      <c r="A316" s="76" t="s">
        <v>2053</v>
      </c>
      <c r="B316" s="44" t="s">
        <v>2054</v>
      </c>
      <c r="C316" s="71">
        <v>3.9</v>
      </c>
      <c r="D316" s="72">
        <v>2</v>
      </c>
      <c r="E316" s="119">
        <v>110</v>
      </c>
      <c r="F316" s="120">
        <v>66</v>
      </c>
      <c r="G316" s="52"/>
      <c r="H316" s="51">
        <f t="shared" si="8"/>
        <v>0</v>
      </c>
      <c r="I316" s="121">
        <v>55</v>
      </c>
      <c r="J316" s="7"/>
      <c r="K316" s="3">
        <f t="shared" si="9"/>
        <v>0</v>
      </c>
    </row>
    <row r="317" spans="1:11" x14ac:dyDescent="0.3">
      <c r="A317" s="76" t="s">
        <v>2055</v>
      </c>
      <c r="B317" s="44" t="s">
        <v>2056</v>
      </c>
      <c r="C317" s="71">
        <v>2.8</v>
      </c>
      <c r="D317" s="72">
        <v>4.5999999999999996</v>
      </c>
      <c r="E317" s="119">
        <v>170</v>
      </c>
      <c r="F317" s="120">
        <v>102</v>
      </c>
      <c r="G317" s="52"/>
      <c r="H317" s="51">
        <f t="shared" si="8"/>
        <v>0</v>
      </c>
      <c r="I317" s="121">
        <v>85</v>
      </c>
      <c r="J317" s="7"/>
      <c r="K317" s="3">
        <f t="shared" si="9"/>
        <v>0</v>
      </c>
    </row>
    <row r="318" spans="1:11" x14ac:dyDescent="0.3">
      <c r="A318" s="76" t="s">
        <v>2057</v>
      </c>
      <c r="B318" s="44" t="s">
        <v>2058</v>
      </c>
      <c r="C318" s="71">
        <v>1.6</v>
      </c>
      <c r="D318" s="72">
        <v>3.2</v>
      </c>
      <c r="E318" s="119">
        <v>80</v>
      </c>
      <c r="F318" s="120">
        <v>48</v>
      </c>
      <c r="G318" s="52"/>
      <c r="H318" s="51">
        <f t="shared" si="8"/>
        <v>0</v>
      </c>
      <c r="I318" s="121">
        <v>40</v>
      </c>
      <c r="J318" s="7"/>
      <c r="K318" s="3">
        <f t="shared" si="9"/>
        <v>0</v>
      </c>
    </row>
    <row r="319" spans="1:11" x14ac:dyDescent="0.3">
      <c r="A319" s="76" t="s">
        <v>2059</v>
      </c>
      <c r="B319" s="44" t="s">
        <v>2060</v>
      </c>
      <c r="C319" s="71">
        <v>1</v>
      </c>
      <c r="D319" s="72">
        <v>3.2</v>
      </c>
      <c r="E319" s="119">
        <v>70</v>
      </c>
      <c r="F319" s="120">
        <v>42</v>
      </c>
      <c r="G319" s="52"/>
      <c r="H319" s="51">
        <f t="shared" si="8"/>
        <v>0</v>
      </c>
      <c r="I319" s="121">
        <v>35</v>
      </c>
      <c r="J319" s="7"/>
      <c r="K319" s="3">
        <f t="shared" si="9"/>
        <v>0</v>
      </c>
    </row>
    <row r="320" spans="1:11" x14ac:dyDescent="0.3">
      <c r="A320" s="76" t="s">
        <v>2061</v>
      </c>
      <c r="B320" s="44" t="s">
        <v>2062</v>
      </c>
      <c r="C320" s="71">
        <v>5.6</v>
      </c>
      <c r="D320" s="72">
        <v>4</v>
      </c>
      <c r="E320" s="119">
        <v>280</v>
      </c>
      <c r="F320" s="120">
        <v>168</v>
      </c>
      <c r="G320" s="52"/>
      <c r="H320" s="51">
        <f t="shared" si="8"/>
        <v>0</v>
      </c>
      <c r="I320" s="121">
        <v>140</v>
      </c>
      <c r="J320" s="7"/>
      <c r="K320" s="3">
        <f t="shared" si="9"/>
        <v>0</v>
      </c>
    </row>
    <row r="321" spans="1:11" x14ac:dyDescent="0.3">
      <c r="A321" s="76" t="s">
        <v>2063</v>
      </c>
      <c r="B321" s="44" t="s">
        <v>2064</v>
      </c>
      <c r="C321" s="71">
        <v>3.1</v>
      </c>
      <c r="D321" s="72">
        <v>2.2000000000000002</v>
      </c>
      <c r="E321" s="119">
        <v>100</v>
      </c>
      <c r="F321" s="120">
        <v>60</v>
      </c>
      <c r="G321" s="52"/>
      <c r="H321" s="51">
        <f t="shared" si="8"/>
        <v>0</v>
      </c>
      <c r="I321" s="121">
        <v>50</v>
      </c>
      <c r="J321" s="7"/>
      <c r="K321" s="3">
        <f t="shared" si="9"/>
        <v>0</v>
      </c>
    </row>
    <row r="322" spans="1:11" x14ac:dyDescent="0.3">
      <c r="A322" s="118" t="s">
        <v>2065</v>
      </c>
      <c r="B322" s="44" t="s">
        <v>2066</v>
      </c>
      <c r="C322" s="71">
        <v>4</v>
      </c>
      <c r="D322" s="72">
        <v>3.6</v>
      </c>
      <c r="E322" s="119">
        <v>190</v>
      </c>
      <c r="F322" s="120">
        <v>114</v>
      </c>
      <c r="G322" s="52"/>
      <c r="H322" s="51">
        <f t="shared" si="8"/>
        <v>0</v>
      </c>
      <c r="I322" s="121">
        <v>95</v>
      </c>
      <c r="J322" s="7"/>
      <c r="K322" s="3">
        <f t="shared" si="9"/>
        <v>0</v>
      </c>
    </row>
    <row r="323" spans="1:11" x14ac:dyDescent="0.3">
      <c r="A323" s="118" t="s">
        <v>2067</v>
      </c>
      <c r="B323" s="44" t="s">
        <v>2068</v>
      </c>
      <c r="C323" s="71">
        <v>3.8</v>
      </c>
      <c r="D323" s="72">
        <v>2.7</v>
      </c>
      <c r="E323" s="119">
        <v>140</v>
      </c>
      <c r="F323" s="120">
        <v>84</v>
      </c>
      <c r="G323" s="52"/>
      <c r="H323" s="51">
        <f t="shared" si="8"/>
        <v>0</v>
      </c>
      <c r="I323" s="121">
        <v>70</v>
      </c>
      <c r="J323" s="7"/>
      <c r="K323" s="3">
        <f t="shared" si="9"/>
        <v>0</v>
      </c>
    </row>
    <row r="324" spans="1:11" x14ac:dyDescent="0.3">
      <c r="A324" s="118" t="s">
        <v>6200</v>
      </c>
      <c r="B324" s="44" t="s">
        <v>6201</v>
      </c>
      <c r="C324" s="71">
        <v>3.4</v>
      </c>
      <c r="D324" s="72">
        <v>4.9000000000000004</v>
      </c>
      <c r="E324" s="119">
        <v>210</v>
      </c>
      <c r="F324" s="120">
        <v>126</v>
      </c>
      <c r="G324" s="52"/>
      <c r="H324" s="51">
        <f t="shared" si="8"/>
        <v>0</v>
      </c>
      <c r="I324" s="121">
        <v>105</v>
      </c>
      <c r="J324" s="7"/>
      <c r="K324" s="3">
        <f t="shared" si="9"/>
        <v>0</v>
      </c>
    </row>
    <row r="325" spans="1:11" x14ac:dyDescent="0.3">
      <c r="A325" s="118" t="s">
        <v>6202</v>
      </c>
      <c r="B325" s="44" t="s">
        <v>6203</v>
      </c>
      <c r="C325" s="71">
        <v>2.8</v>
      </c>
      <c r="D325" s="72">
        <v>3.9</v>
      </c>
      <c r="E325" s="119">
        <v>150</v>
      </c>
      <c r="F325" s="120">
        <v>90</v>
      </c>
      <c r="G325" s="52"/>
      <c r="H325" s="51">
        <f t="shared" si="8"/>
        <v>0</v>
      </c>
      <c r="I325" s="121">
        <v>75</v>
      </c>
      <c r="J325" s="7"/>
      <c r="K325" s="3">
        <f t="shared" si="9"/>
        <v>0</v>
      </c>
    </row>
    <row r="326" spans="1:11" x14ac:dyDescent="0.3">
      <c r="A326" s="118" t="s">
        <v>8149</v>
      </c>
      <c r="B326" s="44" t="s">
        <v>8150</v>
      </c>
      <c r="C326" s="71">
        <v>2.7</v>
      </c>
      <c r="D326" s="72">
        <v>5</v>
      </c>
      <c r="E326" s="119">
        <v>180</v>
      </c>
      <c r="F326" s="120">
        <v>108</v>
      </c>
      <c r="G326" s="52"/>
      <c r="H326" s="51">
        <f t="shared" si="8"/>
        <v>0</v>
      </c>
      <c r="I326" s="121">
        <v>90</v>
      </c>
      <c r="J326" s="7"/>
      <c r="K326" s="3">
        <f t="shared" si="9"/>
        <v>0</v>
      </c>
    </row>
    <row r="327" spans="1:11" x14ac:dyDescent="0.3">
      <c r="A327" s="118" t="s">
        <v>8151</v>
      </c>
      <c r="B327" s="44" t="s">
        <v>8152</v>
      </c>
      <c r="C327" s="71">
        <v>2.9</v>
      </c>
      <c r="D327" s="72">
        <v>3.1</v>
      </c>
      <c r="E327" s="119">
        <v>130</v>
      </c>
      <c r="F327" s="120">
        <v>78</v>
      </c>
      <c r="G327" s="52"/>
      <c r="H327" s="51">
        <f t="shared" si="8"/>
        <v>0</v>
      </c>
      <c r="I327" s="121">
        <v>65</v>
      </c>
      <c r="J327" s="7"/>
      <c r="K327" s="3">
        <f t="shared" si="9"/>
        <v>0</v>
      </c>
    </row>
    <row r="328" spans="1:11" x14ac:dyDescent="0.3">
      <c r="A328" s="118" t="s">
        <v>8153</v>
      </c>
      <c r="B328" s="44" t="s">
        <v>8154</v>
      </c>
      <c r="C328" s="71">
        <v>2.7</v>
      </c>
      <c r="D328" s="72">
        <v>4.4000000000000004</v>
      </c>
      <c r="E328" s="119">
        <v>160</v>
      </c>
      <c r="F328" s="120">
        <v>96</v>
      </c>
      <c r="G328" s="52"/>
      <c r="H328" s="51">
        <f t="shared" si="8"/>
        <v>0</v>
      </c>
      <c r="I328" s="121">
        <v>80</v>
      </c>
      <c r="J328" s="7"/>
      <c r="K328" s="3">
        <f t="shared" si="9"/>
        <v>0</v>
      </c>
    </row>
    <row r="329" spans="1:11" x14ac:dyDescent="0.3">
      <c r="A329" s="76" t="s">
        <v>8155</v>
      </c>
      <c r="B329" s="44" t="s">
        <v>8156</v>
      </c>
      <c r="C329" s="71">
        <v>3.5</v>
      </c>
      <c r="D329" s="72">
        <v>3.5</v>
      </c>
      <c r="E329" s="119">
        <v>160</v>
      </c>
      <c r="F329" s="120">
        <v>96</v>
      </c>
      <c r="G329" s="52"/>
      <c r="H329" s="51">
        <f t="shared" si="8"/>
        <v>0</v>
      </c>
      <c r="I329" s="121">
        <v>80</v>
      </c>
      <c r="J329" s="7"/>
      <c r="K329" s="3">
        <f t="shared" si="9"/>
        <v>0</v>
      </c>
    </row>
    <row r="330" spans="1:11" x14ac:dyDescent="0.3">
      <c r="A330" s="76" t="s">
        <v>8157</v>
      </c>
      <c r="B330" s="44" t="s">
        <v>8158</v>
      </c>
      <c r="C330" s="71">
        <v>4</v>
      </c>
      <c r="D330" s="72">
        <v>4</v>
      </c>
      <c r="E330" s="119">
        <v>210</v>
      </c>
      <c r="F330" s="120">
        <v>126</v>
      </c>
      <c r="G330" s="52"/>
      <c r="H330" s="51">
        <f t="shared" si="8"/>
        <v>0</v>
      </c>
      <c r="I330" s="121">
        <v>105</v>
      </c>
      <c r="J330" s="7"/>
      <c r="K330" s="3">
        <f t="shared" si="9"/>
        <v>0</v>
      </c>
    </row>
    <row r="331" spans="1:11" x14ac:dyDescent="0.3">
      <c r="A331" s="76" t="s">
        <v>8159</v>
      </c>
      <c r="B331" s="44" t="s">
        <v>8160</v>
      </c>
      <c r="C331" s="71">
        <v>2.5</v>
      </c>
      <c r="D331" s="72">
        <v>4.5</v>
      </c>
      <c r="E331" s="119">
        <v>150</v>
      </c>
      <c r="F331" s="120">
        <v>90</v>
      </c>
      <c r="G331" s="52"/>
      <c r="H331" s="51">
        <f t="shared" ref="H331:H394" si="10">G331*F331</f>
        <v>0</v>
      </c>
      <c r="I331" s="121">
        <v>75</v>
      </c>
      <c r="J331" s="7"/>
      <c r="K331" s="3">
        <f t="shared" si="9"/>
        <v>0</v>
      </c>
    </row>
    <row r="332" spans="1:11" x14ac:dyDescent="0.3">
      <c r="A332" s="131" t="s">
        <v>9185</v>
      </c>
      <c r="B332" s="132"/>
      <c r="C332" s="133"/>
      <c r="D332" s="134"/>
      <c r="E332" s="139"/>
      <c r="F332" s="139"/>
      <c r="G332" s="139"/>
      <c r="H332" s="139"/>
      <c r="I332" s="139"/>
      <c r="J332" s="139"/>
      <c r="K332" s="139"/>
    </row>
    <row r="333" spans="1:11" x14ac:dyDescent="0.3">
      <c r="A333" s="76" t="s">
        <v>1086</v>
      </c>
      <c r="B333" s="44" t="s">
        <v>1087</v>
      </c>
      <c r="C333" s="71">
        <v>6.6</v>
      </c>
      <c r="D333" s="72">
        <v>4.5999999999999996</v>
      </c>
      <c r="E333" s="119">
        <v>300</v>
      </c>
      <c r="F333" s="120">
        <v>180</v>
      </c>
      <c r="G333" s="52"/>
      <c r="H333" s="51">
        <f t="shared" si="10"/>
        <v>0</v>
      </c>
      <c r="I333" s="121">
        <v>150</v>
      </c>
      <c r="J333" s="7"/>
      <c r="K333" s="3">
        <f t="shared" ref="K333:K396" si="11">J333*I333</f>
        <v>0</v>
      </c>
    </row>
    <row r="334" spans="1:11" x14ac:dyDescent="0.3">
      <c r="A334" s="76" t="s">
        <v>1088</v>
      </c>
      <c r="B334" s="44" t="s">
        <v>1089</v>
      </c>
      <c r="C334" s="71">
        <v>2.7</v>
      </c>
      <c r="D334" s="72">
        <v>3</v>
      </c>
      <c r="E334" s="119">
        <v>120</v>
      </c>
      <c r="F334" s="120">
        <v>72</v>
      </c>
      <c r="G334" s="52"/>
      <c r="H334" s="51">
        <f t="shared" si="10"/>
        <v>0</v>
      </c>
      <c r="I334" s="121">
        <v>60</v>
      </c>
      <c r="J334" s="7"/>
      <c r="K334" s="3">
        <f t="shared" si="11"/>
        <v>0</v>
      </c>
    </row>
    <row r="335" spans="1:11" x14ac:dyDescent="0.3">
      <c r="A335" s="76" t="s">
        <v>1090</v>
      </c>
      <c r="B335" s="44" t="s">
        <v>1091</v>
      </c>
      <c r="C335" s="71">
        <v>3.7</v>
      </c>
      <c r="D335" s="72">
        <v>5</v>
      </c>
      <c r="E335" s="119">
        <v>240</v>
      </c>
      <c r="F335" s="120">
        <v>144</v>
      </c>
      <c r="G335" s="52"/>
      <c r="H335" s="51">
        <f t="shared" si="10"/>
        <v>0</v>
      </c>
      <c r="I335" s="121">
        <v>120</v>
      </c>
      <c r="J335" s="7"/>
      <c r="K335" s="3">
        <f t="shared" si="11"/>
        <v>0</v>
      </c>
    </row>
    <row r="336" spans="1:11" x14ac:dyDescent="0.3">
      <c r="A336" s="76" t="s">
        <v>1092</v>
      </c>
      <c r="B336" s="44" t="s">
        <v>1093</v>
      </c>
      <c r="C336" s="71">
        <v>2.2000000000000002</v>
      </c>
      <c r="D336" s="72">
        <v>3</v>
      </c>
      <c r="E336" s="119">
        <v>100</v>
      </c>
      <c r="F336" s="120">
        <v>60</v>
      </c>
      <c r="G336" s="52"/>
      <c r="H336" s="51">
        <f t="shared" si="10"/>
        <v>0</v>
      </c>
      <c r="I336" s="121">
        <v>50</v>
      </c>
      <c r="J336" s="7"/>
      <c r="K336" s="3">
        <f t="shared" si="11"/>
        <v>0</v>
      </c>
    </row>
    <row r="337" spans="1:11" x14ac:dyDescent="0.3">
      <c r="A337" s="76" t="s">
        <v>1094</v>
      </c>
      <c r="B337" s="44" t="s">
        <v>1095</v>
      </c>
      <c r="C337" s="71">
        <v>4.9000000000000004</v>
      </c>
      <c r="D337" s="72">
        <v>9</v>
      </c>
      <c r="E337" s="119">
        <v>400</v>
      </c>
      <c r="F337" s="120">
        <v>240</v>
      </c>
      <c r="G337" s="52"/>
      <c r="H337" s="51">
        <f t="shared" si="10"/>
        <v>0</v>
      </c>
      <c r="I337" s="121">
        <v>200</v>
      </c>
      <c r="J337" s="7"/>
      <c r="K337" s="3">
        <f t="shared" si="11"/>
        <v>0</v>
      </c>
    </row>
    <row r="338" spans="1:11" x14ac:dyDescent="0.3">
      <c r="A338" s="76" t="s">
        <v>1096</v>
      </c>
      <c r="B338" s="44" t="s">
        <v>1097</v>
      </c>
      <c r="C338" s="71">
        <v>3.8</v>
      </c>
      <c r="D338" s="72">
        <v>9.5</v>
      </c>
      <c r="E338" s="119">
        <v>330</v>
      </c>
      <c r="F338" s="120">
        <v>198</v>
      </c>
      <c r="G338" s="52"/>
      <c r="H338" s="51">
        <f t="shared" si="10"/>
        <v>0</v>
      </c>
      <c r="I338" s="121">
        <v>165</v>
      </c>
      <c r="J338" s="7"/>
      <c r="K338" s="3">
        <f t="shared" si="11"/>
        <v>0</v>
      </c>
    </row>
    <row r="339" spans="1:11" x14ac:dyDescent="0.3">
      <c r="A339" s="76" t="s">
        <v>1098</v>
      </c>
      <c r="B339" s="44" t="s">
        <v>1099</v>
      </c>
      <c r="C339" s="71">
        <v>6</v>
      </c>
      <c r="D339" s="72">
        <v>9</v>
      </c>
      <c r="E339" s="119">
        <v>500</v>
      </c>
      <c r="F339" s="120">
        <v>300</v>
      </c>
      <c r="G339" s="52"/>
      <c r="H339" s="51">
        <f t="shared" si="10"/>
        <v>0</v>
      </c>
      <c r="I339" s="121">
        <v>250</v>
      </c>
      <c r="J339" s="7"/>
      <c r="K339" s="3">
        <f t="shared" si="11"/>
        <v>0</v>
      </c>
    </row>
    <row r="340" spans="1:11" x14ac:dyDescent="0.3">
      <c r="A340" s="131" t="s">
        <v>9186</v>
      </c>
      <c r="B340" s="132"/>
      <c r="C340" s="133"/>
      <c r="D340" s="134"/>
      <c r="E340" s="139"/>
      <c r="F340" s="139"/>
      <c r="G340" s="139"/>
      <c r="H340" s="139"/>
      <c r="I340" s="139"/>
      <c r="J340" s="139"/>
      <c r="K340" s="139"/>
    </row>
    <row r="341" spans="1:11" x14ac:dyDescent="0.3">
      <c r="A341" s="76" t="s">
        <v>6594</v>
      </c>
      <c r="B341" s="44" t="s">
        <v>6595</v>
      </c>
      <c r="C341" s="71">
        <v>5.7</v>
      </c>
      <c r="D341" s="72">
        <v>5</v>
      </c>
      <c r="E341" s="119">
        <v>320</v>
      </c>
      <c r="F341" s="120">
        <v>192</v>
      </c>
      <c r="G341" s="52"/>
      <c r="H341" s="51">
        <f t="shared" si="10"/>
        <v>0</v>
      </c>
      <c r="I341" s="121">
        <v>160</v>
      </c>
      <c r="J341" s="7"/>
      <c r="K341" s="3">
        <f t="shared" si="11"/>
        <v>0</v>
      </c>
    </row>
    <row r="342" spans="1:11" x14ac:dyDescent="0.3">
      <c r="A342" s="76" t="s">
        <v>6596</v>
      </c>
      <c r="B342" s="44" t="s">
        <v>6597</v>
      </c>
      <c r="C342" s="71">
        <v>4.0999999999999996</v>
      </c>
      <c r="D342" s="72">
        <v>0.4</v>
      </c>
      <c r="E342" s="119">
        <v>50</v>
      </c>
      <c r="F342" s="120">
        <v>30</v>
      </c>
      <c r="G342" s="52"/>
      <c r="H342" s="51">
        <f t="shared" si="10"/>
        <v>0</v>
      </c>
      <c r="I342" s="121">
        <v>25</v>
      </c>
      <c r="J342" s="7"/>
      <c r="K342" s="3">
        <f t="shared" si="11"/>
        <v>0</v>
      </c>
    </row>
    <row r="343" spans="1:11" x14ac:dyDescent="0.3">
      <c r="A343" s="76" t="s">
        <v>6598</v>
      </c>
      <c r="B343" s="44" t="s">
        <v>6599</v>
      </c>
      <c r="C343" s="71">
        <v>3</v>
      </c>
      <c r="D343" s="72">
        <v>6.6</v>
      </c>
      <c r="E343" s="119">
        <v>250</v>
      </c>
      <c r="F343" s="120">
        <v>150</v>
      </c>
      <c r="G343" s="52"/>
      <c r="H343" s="51">
        <f t="shared" si="10"/>
        <v>0</v>
      </c>
      <c r="I343" s="121">
        <v>125</v>
      </c>
      <c r="J343" s="7"/>
      <c r="K343" s="3">
        <f t="shared" si="11"/>
        <v>0</v>
      </c>
    </row>
    <row r="344" spans="1:11" x14ac:dyDescent="0.3">
      <c r="A344" s="76" t="s">
        <v>6600</v>
      </c>
      <c r="B344" s="44" t="s">
        <v>6601</v>
      </c>
      <c r="C344" s="71">
        <v>1.3</v>
      </c>
      <c r="D344" s="72">
        <v>10.6</v>
      </c>
      <c r="E344" s="119">
        <v>190</v>
      </c>
      <c r="F344" s="120">
        <v>114</v>
      </c>
      <c r="G344" s="52"/>
      <c r="H344" s="51">
        <f t="shared" si="10"/>
        <v>0</v>
      </c>
      <c r="I344" s="121">
        <v>95</v>
      </c>
      <c r="J344" s="7"/>
      <c r="K344" s="3">
        <f t="shared" si="11"/>
        <v>0</v>
      </c>
    </row>
    <row r="345" spans="1:11" x14ac:dyDescent="0.3">
      <c r="A345" s="76" t="s">
        <v>6602</v>
      </c>
      <c r="B345" s="44" t="s">
        <v>6603</v>
      </c>
      <c r="C345" s="71">
        <v>6.4</v>
      </c>
      <c r="D345" s="72">
        <v>4.0999999999999996</v>
      </c>
      <c r="E345" s="119">
        <v>310</v>
      </c>
      <c r="F345" s="120">
        <v>186</v>
      </c>
      <c r="G345" s="52"/>
      <c r="H345" s="51">
        <f t="shared" si="10"/>
        <v>0</v>
      </c>
      <c r="I345" s="121">
        <v>155</v>
      </c>
      <c r="J345" s="7"/>
      <c r="K345" s="3">
        <f t="shared" si="11"/>
        <v>0</v>
      </c>
    </row>
    <row r="346" spans="1:11" x14ac:dyDescent="0.3">
      <c r="A346" s="76" t="s">
        <v>6604</v>
      </c>
      <c r="B346" s="44" t="s">
        <v>6605</v>
      </c>
      <c r="C346" s="71">
        <v>3.8</v>
      </c>
      <c r="D346" s="72">
        <v>3.3</v>
      </c>
      <c r="E346" s="119">
        <v>170</v>
      </c>
      <c r="F346" s="120">
        <v>102</v>
      </c>
      <c r="G346" s="52"/>
      <c r="H346" s="51">
        <f t="shared" si="10"/>
        <v>0</v>
      </c>
      <c r="I346" s="121">
        <v>85</v>
      </c>
      <c r="J346" s="7"/>
      <c r="K346" s="3">
        <f t="shared" si="11"/>
        <v>0</v>
      </c>
    </row>
    <row r="347" spans="1:11" x14ac:dyDescent="0.3">
      <c r="A347" s="127" t="s">
        <v>6936</v>
      </c>
      <c r="B347" s="73" t="s">
        <v>6937</v>
      </c>
      <c r="C347" s="71">
        <v>9</v>
      </c>
      <c r="D347" s="72">
        <v>1.3</v>
      </c>
      <c r="E347" s="119">
        <v>160</v>
      </c>
      <c r="F347" s="120">
        <v>96</v>
      </c>
      <c r="G347" s="52"/>
      <c r="H347" s="51">
        <f t="shared" si="10"/>
        <v>0</v>
      </c>
      <c r="I347" s="121">
        <v>80</v>
      </c>
      <c r="J347" s="7"/>
      <c r="K347" s="3">
        <f t="shared" si="11"/>
        <v>0</v>
      </c>
    </row>
    <row r="348" spans="1:11" x14ac:dyDescent="0.3">
      <c r="A348" s="127" t="s">
        <v>6938</v>
      </c>
      <c r="B348" s="73" t="s">
        <v>6939</v>
      </c>
      <c r="C348" s="71">
        <v>9</v>
      </c>
      <c r="D348" s="72">
        <v>1.4</v>
      </c>
      <c r="E348" s="119">
        <v>170</v>
      </c>
      <c r="F348" s="120">
        <v>102</v>
      </c>
      <c r="G348" s="52"/>
      <c r="H348" s="51">
        <f t="shared" si="10"/>
        <v>0</v>
      </c>
      <c r="I348" s="121">
        <v>85</v>
      </c>
      <c r="J348" s="7"/>
      <c r="K348" s="3">
        <f t="shared" si="11"/>
        <v>0</v>
      </c>
    </row>
    <row r="349" spans="1:11" x14ac:dyDescent="0.3">
      <c r="A349" s="127" t="s">
        <v>6940</v>
      </c>
      <c r="B349" s="73" t="s">
        <v>6941</v>
      </c>
      <c r="C349" s="71">
        <v>7</v>
      </c>
      <c r="D349" s="72">
        <v>4.4000000000000004</v>
      </c>
      <c r="E349" s="119">
        <v>340</v>
      </c>
      <c r="F349" s="120">
        <v>204</v>
      </c>
      <c r="G349" s="52"/>
      <c r="H349" s="51">
        <f t="shared" si="10"/>
        <v>0</v>
      </c>
      <c r="I349" s="121">
        <v>170</v>
      </c>
      <c r="J349" s="7"/>
      <c r="K349" s="3">
        <f t="shared" si="11"/>
        <v>0</v>
      </c>
    </row>
    <row r="350" spans="1:11" x14ac:dyDescent="0.3">
      <c r="A350" s="127" t="s">
        <v>6942</v>
      </c>
      <c r="B350" s="73" t="s">
        <v>6943</v>
      </c>
      <c r="C350" s="71">
        <v>7</v>
      </c>
      <c r="D350" s="72">
        <v>7</v>
      </c>
      <c r="E350" s="119">
        <v>450</v>
      </c>
      <c r="F350" s="120">
        <v>270</v>
      </c>
      <c r="G350" s="52"/>
      <c r="H350" s="51">
        <f t="shared" si="10"/>
        <v>0</v>
      </c>
      <c r="I350" s="121">
        <v>225</v>
      </c>
      <c r="J350" s="7"/>
      <c r="K350" s="3">
        <f t="shared" si="11"/>
        <v>0</v>
      </c>
    </row>
    <row r="351" spans="1:11" x14ac:dyDescent="0.3">
      <c r="A351" s="127" t="s">
        <v>8162</v>
      </c>
      <c r="B351" s="73" t="s">
        <v>8163</v>
      </c>
      <c r="C351" s="71">
        <v>4</v>
      </c>
      <c r="D351" s="72">
        <v>4.3</v>
      </c>
      <c r="E351" s="119">
        <v>220</v>
      </c>
      <c r="F351" s="120">
        <v>132</v>
      </c>
      <c r="G351" s="52"/>
      <c r="H351" s="51">
        <f t="shared" si="10"/>
        <v>0</v>
      </c>
      <c r="I351" s="121">
        <v>110</v>
      </c>
      <c r="J351" s="7"/>
      <c r="K351" s="3">
        <f t="shared" si="11"/>
        <v>0</v>
      </c>
    </row>
    <row r="352" spans="1:11" x14ac:dyDescent="0.3">
      <c r="A352" s="127" t="s">
        <v>8164</v>
      </c>
      <c r="B352" s="73" t="s">
        <v>8165</v>
      </c>
      <c r="C352" s="71">
        <v>4</v>
      </c>
      <c r="D352" s="72">
        <v>6</v>
      </c>
      <c r="E352" s="119">
        <v>300</v>
      </c>
      <c r="F352" s="120">
        <v>180</v>
      </c>
      <c r="G352" s="52"/>
      <c r="H352" s="51">
        <f t="shared" si="10"/>
        <v>0</v>
      </c>
      <c r="I352" s="121">
        <v>150</v>
      </c>
      <c r="J352" s="7"/>
      <c r="K352" s="3">
        <f t="shared" si="11"/>
        <v>0</v>
      </c>
    </row>
    <row r="353" spans="1:11" x14ac:dyDescent="0.3">
      <c r="A353" s="127" t="s">
        <v>8166</v>
      </c>
      <c r="B353" s="73" t="s">
        <v>8167</v>
      </c>
      <c r="C353" s="71">
        <v>4.5999999999999996</v>
      </c>
      <c r="D353" s="72">
        <v>5.3</v>
      </c>
      <c r="E353" s="119">
        <v>300</v>
      </c>
      <c r="F353" s="120">
        <v>180</v>
      </c>
      <c r="G353" s="52"/>
      <c r="H353" s="51">
        <f t="shared" si="10"/>
        <v>0</v>
      </c>
      <c r="I353" s="121">
        <v>150</v>
      </c>
      <c r="J353" s="7"/>
      <c r="K353" s="3">
        <f t="shared" si="11"/>
        <v>0</v>
      </c>
    </row>
    <row r="354" spans="1:11" x14ac:dyDescent="0.3">
      <c r="A354" s="127" t="s">
        <v>8168</v>
      </c>
      <c r="B354" s="73" t="s">
        <v>8169</v>
      </c>
      <c r="C354" s="71">
        <v>3</v>
      </c>
      <c r="D354" s="72">
        <v>4.7</v>
      </c>
      <c r="E354" s="119">
        <v>190</v>
      </c>
      <c r="F354" s="120">
        <v>114</v>
      </c>
      <c r="G354" s="52"/>
      <c r="H354" s="51">
        <f t="shared" si="10"/>
        <v>0</v>
      </c>
      <c r="I354" s="121">
        <v>95</v>
      </c>
      <c r="J354" s="7"/>
      <c r="K354" s="3">
        <f t="shared" si="11"/>
        <v>0</v>
      </c>
    </row>
    <row r="355" spans="1:11" x14ac:dyDescent="0.3">
      <c r="A355" s="127" t="s">
        <v>8170</v>
      </c>
      <c r="B355" s="73" t="s">
        <v>8171</v>
      </c>
      <c r="C355" s="71">
        <v>3.2</v>
      </c>
      <c r="D355" s="72">
        <v>7</v>
      </c>
      <c r="E355" s="119">
        <v>290</v>
      </c>
      <c r="F355" s="120">
        <v>174</v>
      </c>
      <c r="G355" s="52"/>
      <c r="H355" s="51">
        <f t="shared" si="10"/>
        <v>0</v>
      </c>
      <c r="I355" s="121">
        <v>145</v>
      </c>
      <c r="J355" s="7"/>
      <c r="K355" s="3">
        <f t="shared" si="11"/>
        <v>0</v>
      </c>
    </row>
    <row r="356" spans="1:11" x14ac:dyDescent="0.3">
      <c r="A356" s="127" t="s">
        <v>8172</v>
      </c>
      <c r="B356" s="73" t="s">
        <v>8173</v>
      </c>
      <c r="C356" s="71">
        <v>3.7</v>
      </c>
      <c r="D356" s="72">
        <v>9</v>
      </c>
      <c r="E356" s="119">
        <v>360</v>
      </c>
      <c r="F356" s="120">
        <v>216</v>
      </c>
      <c r="G356" s="52"/>
      <c r="H356" s="51">
        <f t="shared" si="10"/>
        <v>0</v>
      </c>
      <c r="I356" s="121">
        <v>180</v>
      </c>
      <c r="J356" s="7"/>
      <c r="K356" s="3">
        <f t="shared" si="11"/>
        <v>0</v>
      </c>
    </row>
    <row r="357" spans="1:11" x14ac:dyDescent="0.3">
      <c r="A357" s="127" t="s">
        <v>8174</v>
      </c>
      <c r="B357" s="73" t="s">
        <v>8175</v>
      </c>
      <c r="C357" s="71">
        <v>9</v>
      </c>
      <c r="D357" s="72">
        <v>4.5</v>
      </c>
      <c r="E357" s="119">
        <v>430</v>
      </c>
      <c r="F357" s="120">
        <v>258</v>
      </c>
      <c r="G357" s="52"/>
      <c r="H357" s="51">
        <f t="shared" si="10"/>
        <v>0</v>
      </c>
      <c r="I357" s="121">
        <v>215</v>
      </c>
      <c r="J357" s="7"/>
      <c r="K357" s="3">
        <f t="shared" si="11"/>
        <v>0</v>
      </c>
    </row>
    <row r="358" spans="1:11" x14ac:dyDescent="0.3">
      <c r="A358" s="127" t="s">
        <v>8176</v>
      </c>
      <c r="B358" s="73" t="s">
        <v>8177</v>
      </c>
      <c r="C358" s="71">
        <v>4.8</v>
      </c>
      <c r="D358" s="72">
        <v>5.2</v>
      </c>
      <c r="E358" s="119">
        <v>300</v>
      </c>
      <c r="F358" s="120">
        <v>180</v>
      </c>
      <c r="G358" s="52"/>
      <c r="H358" s="51">
        <f t="shared" si="10"/>
        <v>0</v>
      </c>
      <c r="I358" s="121">
        <v>150</v>
      </c>
      <c r="J358" s="7"/>
      <c r="K358" s="3">
        <f t="shared" si="11"/>
        <v>0</v>
      </c>
    </row>
    <row r="359" spans="1:11" x14ac:dyDescent="0.3">
      <c r="A359" s="127" t="s">
        <v>8178</v>
      </c>
      <c r="B359" s="73" t="s">
        <v>8179</v>
      </c>
      <c r="C359" s="71">
        <v>4.4000000000000004</v>
      </c>
      <c r="D359" s="72">
        <v>9</v>
      </c>
      <c r="E359" s="119">
        <v>400</v>
      </c>
      <c r="F359" s="120">
        <v>240</v>
      </c>
      <c r="G359" s="52"/>
      <c r="H359" s="51">
        <f t="shared" si="10"/>
        <v>0</v>
      </c>
      <c r="I359" s="121">
        <v>200</v>
      </c>
      <c r="J359" s="7"/>
      <c r="K359" s="3">
        <f t="shared" si="11"/>
        <v>0</v>
      </c>
    </row>
    <row r="360" spans="1:11" x14ac:dyDescent="0.3">
      <c r="A360" s="127" t="s">
        <v>8180</v>
      </c>
      <c r="B360" s="73" t="s">
        <v>9187</v>
      </c>
      <c r="C360" s="71">
        <v>4.5</v>
      </c>
      <c r="D360" s="72">
        <v>5.5</v>
      </c>
      <c r="E360" s="119">
        <v>300</v>
      </c>
      <c r="F360" s="120">
        <v>180</v>
      </c>
      <c r="G360" s="52"/>
      <c r="H360" s="51">
        <f t="shared" si="10"/>
        <v>0</v>
      </c>
      <c r="I360" s="121">
        <v>150</v>
      </c>
      <c r="J360" s="7"/>
      <c r="K360" s="3">
        <f t="shared" si="11"/>
        <v>0</v>
      </c>
    </row>
    <row r="361" spans="1:11" x14ac:dyDescent="0.3">
      <c r="A361" s="127" t="s">
        <v>8181</v>
      </c>
      <c r="B361" s="73" t="s">
        <v>9188</v>
      </c>
      <c r="C361" s="71">
        <v>5.4</v>
      </c>
      <c r="D361" s="72">
        <v>5.9</v>
      </c>
      <c r="E361" s="119">
        <v>350</v>
      </c>
      <c r="F361" s="120">
        <v>210</v>
      </c>
      <c r="G361" s="52"/>
      <c r="H361" s="51">
        <f t="shared" si="10"/>
        <v>0</v>
      </c>
      <c r="I361" s="121">
        <v>175</v>
      </c>
      <c r="J361" s="7"/>
      <c r="K361" s="3">
        <f t="shared" si="11"/>
        <v>0</v>
      </c>
    </row>
    <row r="362" spans="1:11" x14ac:dyDescent="0.3">
      <c r="A362" s="127" t="s">
        <v>8182</v>
      </c>
      <c r="B362" s="73" t="s">
        <v>9189</v>
      </c>
      <c r="C362" s="71">
        <v>2.9</v>
      </c>
      <c r="D362" s="72">
        <v>5</v>
      </c>
      <c r="E362" s="119">
        <v>190</v>
      </c>
      <c r="F362" s="120">
        <v>114</v>
      </c>
      <c r="G362" s="52"/>
      <c r="H362" s="51">
        <f t="shared" si="10"/>
        <v>0</v>
      </c>
      <c r="I362" s="121">
        <v>95</v>
      </c>
      <c r="J362" s="7"/>
      <c r="K362" s="3">
        <f t="shared" si="11"/>
        <v>0</v>
      </c>
    </row>
    <row r="363" spans="1:11" x14ac:dyDescent="0.3">
      <c r="A363" s="127" t="s">
        <v>8183</v>
      </c>
      <c r="B363" s="73" t="s">
        <v>9190</v>
      </c>
      <c r="C363" s="71">
        <v>4.5</v>
      </c>
      <c r="D363" s="72">
        <v>5.9</v>
      </c>
      <c r="E363" s="119">
        <v>310</v>
      </c>
      <c r="F363" s="120">
        <v>186</v>
      </c>
      <c r="G363" s="52"/>
      <c r="H363" s="51">
        <f t="shared" si="10"/>
        <v>0</v>
      </c>
      <c r="I363" s="121">
        <v>155</v>
      </c>
      <c r="J363" s="7"/>
      <c r="K363" s="3">
        <f t="shared" si="11"/>
        <v>0</v>
      </c>
    </row>
    <row r="364" spans="1:11" x14ac:dyDescent="0.3">
      <c r="A364" s="131" t="s">
        <v>9191</v>
      </c>
      <c r="B364" s="132"/>
      <c r="C364" s="133"/>
      <c r="D364" s="134"/>
      <c r="E364" s="139"/>
      <c r="F364" s="139"/>
      <c r="G364" s="139"/>
      <c r="H364" s="139"/>
      <c r="I364" s="139"/>
      <c r="J364" s="139"/>
      <c r="K364" s="139"/>
    </row>
    <row r="365" spans="1:11" x14ac:dyDescent="0.3">
      <c r="A365" s="76" t="s">
        <v>1621</v>
      </c>
      <c r="B365" s="44" t="s">
        <v>699</v>
      </c>
      <c r="C365" s="71">
        <v>5.8</v>
      </c>
      <c r="D365" s="72">
        <v>7</v>
      </c>
      <c r="E365" s="119">
        <v>500</v>
      </c>
      <c r="F365" s="120">
        <v>300</v>
      </c>
      <c r="G365" s="52"/>
      <c r="H365" s="51">
        <f t="shared" si="10"/>
        <v>0</v>
      </c>
      <c r="I365" s="121">
        <v>250</v>
      </c>
      <c r="J365" s="7"/>
      <c r="K365" s="3">
        <f t="shared" si="11"/>
        <v>0</v>
      </c>
    </row>
    <row r="366" spans="1:11" x14ac:dyDescent="0.3">
      <c r="A366" s="76" t="s">
        <v>1622</v>
      </c>
      <c r="B366" s="44" t="s">
        <v>700</v>
      </c>
      <c r="C366" s="71">
        <v>6.4</v>
      </c>
      <c r="D366" s="72">
        <v>6</v>
      </c>
      <c r="E366" s="119">
        <v>500</v>
      </c>
      <c r="F366" s="120">
        <v>300</v>
      </c>
      <c r="G366" s="52"/>
      <c r="H366" s="51">
        <f t="shared" si="10"/>
        <v>0</v>
      </c>
      <c r="I366" s="121">
        <v>250</v>
      </c>
      <c r="J366" s="7"/>
      <c r="K366" s="3">
        <f t="shared" si="11"/>
        <v>0</v>
      </c>
    </row>
    <row r="367" spans="1:11" x14ac:dyDescent="0.3">
      <c r="A367" s="76" t="s">
        <v>1623</v>
      </c>
      <c r="B367" s="44" t="s">
        <v>701</v>
      </c>
      <c r="C367" s="71">
        <v>4.2</v>
      </c>
      <c r="D367" s="72">
        <v>3.1</v>
      </c>
      <c r="E367" s="119">
        <v>180</v>
      </c>
      <c r="F367" s="120">
        <v>108</v>
      </c>
      <c r="G367" s="52"/>
      <c r="H367" s="51">
        <f t="shared" si="10"/>
        <v>0</v>
      </c>
      <c r="I367" s="121">
        <v>90</v>
      </c>
      <c r="J367" s="7"/>
      <c r="K367" s="3">
        <f t="shared" si="11"/>
        <v>0</v>
      </c>
    </row>
    <row r="368" spans="1:11" x14ac:dyDescent="0.3">
      <c r="A368" s="76" t="s">
        <v>1624</v>
      </c>
      <c r="B368" s="44" t="s">
        <v>702</v>
      </c>
      <c r="C368" s="71">
        <v>2.8</v>
      </c>
      <c r="D368" s="72">
        <v>5</v>
      </c>
      <c r="E368" s="119">
        <v>190</v>
      </c>
      <c r="F368" s="120">
        <v>114</v>
      </c>
      <c r="G368" s="52"/>
      <c r="H368" s="51">
        <f t="shared" si="10"/>
        <v>0</v>
      </c>
      <c r="I368" s="121">
        <v>95</v>
      </c>
      <c r="J368" s="7"/>
      <c r="K368" s="3">
        <f t="shared" si="11"/>
        <v>0</v>
      </c>
    </row>
    <row r="369" spans="1:11" x14ac:dyDescent="0.3">
      <c r="A369" s="76" t="s">
        <v>1625</v>
      </c>
      <c r="B369" s="44" t="s">
        <v>703</v>
      </c>
      <c r="C369" s="71">
        <v>2.4</v>
      </c>
      <c r="D369" s="72">
        <v>2.8</v>
      </c>
      <c r="E369" s="119">
        <v>120</v>
      </c>
      <c r="F369" s="120">
        <v>72</v>
      </c>
      <c r="G369" s="52"/>
      <c r="H369" s="51">
        <f t="shared" si="10"/>
        <v>0</v>
      </c>
      <c r="I369" s="121">
        <v>60</v>
      </c>
      <c r="J369" s="7"/>
      <c r="K369" s="3">
        <f t="shared" si="11"/>
        <v>0</v>
      </c>
    </row>
    <row r="370" spans="1:11" x14ac:dyDescent="0.3">
      <c r="A370" s="76" t="s">
        <v>1626</v>
      </c>
      <c r="B370" s="44" t="s">
        <v>821</v>
      </c>
      <c r="C370" s="71">
        <v>2.1</v>
      </c>
      <c r="D370" s="72">
        <v>3</v>
      </c>
      <c r="E370" s="119">
        <v>110</v>
      </c>
      <c r="F370" s="120">
        <v>66</v>
      </c>
      <c r="G370" s="52"/>
      <c r="H370" s="51">
        <f t="shared" si="10"/>
        <v>0</v>
      </c>
      <c r="I370" s="121">
        <v>55</v>
      </c>
      <c r="J370" s="7"/>
      <c r="K370" s="3">
        <f t="shared" si="11"/>
        <v>0</v>
      </c>
    </row>
    <row r="371" spans="1:11" x14ac:dyDescent="0.3">
      <c r="A371" s="76" t="s">
        <v>1627</v>
      </c>
      <c r="B371" s="44" t="s">
        <v>822</v>
      </c>
      <c r="C371" s="71">
        <v>11.8</v>
      </c>
      <c r="D371" s="72">
        <v>3</v>
      </c>
      <c r="E371" s="119">
        <v>390</v>
      </c>
      <c r="F371" s="120">
        <v>234</v>
      </c>
      <c r="G371" s="52"/>
      <c r="H371" s="51">
        <f t="shared" si="10"/>
        <v>0</v>
      </c>
      <c r="I371" s="121">
        <v>195</v>
      </c>
      <c r="J371" s="7"/>
      <c r="K371" s="3">
        <f t="shared" si="11"/>
        <v>0</v>
      </c>
    </row>
    <row r="372" spans="1:11" x14ac:dyDescent="0.3">
      <c r="A372" s="76" t="s">
        <v>1628</v>
      </c>
      <c r="B372" s="44" t="s">
        <v>186</v>
      </c>
      <c r="C372" s="71">
        <v>4</v>
      </c>
      <c r="D372" s="72">
        <v>6</v>
      </c>
      <c r="E372" s="119">
        <v>300</v>
      </c>
      <c r="F372" s="120">
        <v>180</v>
      </c>
      <c r="G372" s="52"/>
      <c r="H372" s="51">
        <f t="shared" si="10"/>
        <v>0</v>
      </c>
      <c r="I372" s="121">
        <v>150</v>
      </c>
      <c r="J372" s="7"/>
      <c r="K372" s="3">
        <f t="shared" si="11"/>
        <v>0</v>
      </c>
    </row>
    <row r="373" spans="1:11" x14ac:dyDescent="0.3">
      <c r="A373" s="76" t="s">
        <v>1629</v>
      </c>
      <c r="B373" s="44" t="s">
        <v>824</v>
      </c>
      <c r="C373" s="71">
        <v>4.4000000000000004</v>
      </c>
      <c r="D373" s="72">
        <v>6.2</v>
      </c>
      <c r="E373" s="119">
        <v>340</v>
      </c>
      <c r="F373" s="120">
        <v>204</v>
      </c>
      <c r="G373" s="52"/>
      <c r="H373" s="51">
        <f t="shared" si="10"/>
        <v>0</v>
      </c>
      <c r="I373" s="121">
        <v>170</v>
      </c>
      <c r="J373" s="7"/>
      <c r="K373" s="3">
        <f t="shared" si="11"/>
        <v>0</v>
      </c>
    </row>
    <row r="374" spans="1:11" x14ac:dyDescent="0.3">
      <c r="A374" s="76" t="s">
        <v>1630</v>
      </c>
      <c r="B374" s="44" t="s">
        <v>825</v>
      </c>
      <c r="C374" s="71">
        <v>3.5</v>
      </c>
      <c r="D374" s="72">
        <v>4.5</v>
      </c>
      <c r="E374" s="119">
        <v>200</v>
      </c>
      <c r="F374" s="120">
        <v>120</v>
      </c>
      <c r="G374" s="52"/>
      <c r="H374" s="51">
        <f t="shared" si="10"/>
        <v>0</v>
      </c>
      <c r="I374" s="121">
        <v>100</v>
      </c>
      <c r="J374" s="7"/>
      <c r="K374" s="3">
        <f t="shared" si="11"/>
        <v>0</v>
      </c>
    </row>
    <row r="375" spans="1:11" x14ac:dyDescent="0.3">
      <c r="A375" s="76" t="s">
        <v>1631</v>
      </c>
      <c r="B375" s="44" t="s">
        <v>826</v>
      </c>
      <c r="C375" s="71">
        <v>3.5</v>
      </c>
      <c r="D375" s="72">
        <v>4.5</v>
      </c>
      <c r="E375" s="119">
        <v>200</v>
      </c>
      <c r="F375" s="120">
        <v>120</v>
      </c>
      <c r="G375" s="52"/>
      <c r="H375" s="51">
        <f t="shared" si="10"/>
        <v>0</v>
      </c>
      <c r="I375" s="121">
        <v>100</v>
      </c>
      <c r="J375" s="7"/>
      <c r="K375" s="3">
        <f t="shared" si="11"/>
        <v>0</v>
      </c>
    </row>
    <row r="376" spans="1:11" x14ac:dyDescent="0.3">
      <c r="A376" s="76" t="s">
        <v>1632</v>
      </c>
      <c r="B376" s="44" t="s">
        <v>827</v>
      </c>
      <c r="C376" s="140">
        <v>3.9</v>
      </c>
      <c r="D376" s="141">
        <v>4</v>
      </c>
      <c r="E376" s="119">
        <v>200</v>
      </c>
      <c r="F376" s="120">
        <v>120</v>
      </c>
      <c r="G376" s="52"/>
      <c r="H376" s="51">
        <f t="shared" si="10"/>
        <v>0</v>
      </c>
      <c r="I376" s="121">
        <v>100</v>
      </c>
      <c r="J376" s="7"/>
      <c r="K376" s="3">
        <f t="shared" si="11"/>
        <v>0</v>
      </c>
    </row>
    <row r="377" spans="1:11" x14ac:dyDescent="0.3">
      <c r="A377" s="76" t="s">
        <v>1633</v>
      </c>
      <c r="B377" s="44" t="s">
        <v>583</v>
      </c>
      <c r="C377" s="140">
        <v>3.4</v>
      </c>
      <c r="D377" s="141">
        <v>4.2</v>
      </c>
      <c r="E377" s="119">
        <v>190</v>
      </c>
      <c r="F377" s="120">
        <v>114</v>
      </c>
      <c r="G377" s="52"/>
      <c r="H377" s="51">
        <f t="shared" si="10"/>
        <v>0</v>
      </c>
      <c r="I377" s="121">
        <v>95</v>
      </c>
      <c r="J377" s="7"/>
      <c r="K377" s="3">
        <f t="shared" si="11"/>
        <v>0</v>
      </c>
    </row>
    <row r="378" spans="1:11" x14ac:dyDescent="0.3">
      <c r="A378" s="76" t="s">
        <v>1634</v>
      </c>
      <c r="B378" s="44" t="s">
        <v>912</v>
      </c>
      <c r="C378" s="71">
        <v>4.9000000000000004</v>
      </c>
      <c r="D378" s="72">
        <v>2.4</v>
      </c>
      <c r="E378" s="119">
        <v>160</v>
      </c>
      <c r="F378" s="120">
        <v>96</v>
      </c>
      <c r="G378" s="52"/>
      <c r="H378" s="51">
        <f t="shared" si="10"/>
        <v>0</v>
      </c>
      <c r="I378" s="121">
        <v>80</v>
      </c>
      <c r="J378" s="7"/>
      <c r="K378" s="3">
        <f t="shared" si="11"/>
        <v>0</v>
      </c>
    </row>
    <row r="379" spans="1:11" x14ac:dyDescent="0.3">
      <c r="A379" s="76" t="s">
        <v>1635</v>
      </c>
      <c r="B379" s="44" t="s">
        <v>913</v>
      </c>
      <c r="C379" s="71">
        <v>2.2999999999999998</v>
      </c>
      <c r="D379" s="72">
        <v>3.3</v>
      </c>
      <c r="E379" s="119">
        <v>130</v>
      </c>
      <c r="F379" s="120">
        <v>78</v>
      </c>
      <c r="G379" s="52"/>
      <c r="H379" s="51">
        <f t="shared" si="10"/>
        <v>0</v>
      </c>
      <c r="I379" s="121">
        <v>65</v>
      </c>
      <c r="J379" s="7"/>
      <c r="K379" s="3">
        <f t="shared" si="11"/>
        <v>0</v>
      </c>
    </row>
    <row r="380" spans="1:11" x14ac:dyDescent="0.3">
      <c r="A380" s="76" t="s">
        <v>1636</v>
      </c>
      <c r="B380" s="44" t="s">
        <v>914</v>
      </c>
      <c r="C380" s="71">
        <v>3.4</v>
      </c>
      <c r="D380" s="72">
        <v>2.7</v>
      </c>
      <c r="E380" s="119">
        <v>150</v>
      </c>
      <c r="F380" s="120">
        <v>90</v>
      </c>
      <c r="G380" s="52"/>
      <c r="H380" s="51">
        <f t="shared" si="10"/>
        <v>0</v>
      </c>
      <c r="I380" s="121">
        <v>75</v>
      </c>
      <c r="J380" s="7"/>
      <c r="K380" s="3">
        <f t="shared" si="11"/>
        <v>0</v>
      </c>
    </row>
    <row r="381" spans="1:11" x14ac:dyDescent="0.3">
      <c r="A381" s="76" t="s">
        <v>1637</v>
      </c>
      <c r="B381" s="44" t="s">
        <v>915</v>
      </c>
      <c r="C381" s="71">
        <v>4</v>
      </c>
      <c r="D381" s="72">
        <v>4.2</v>
      </c>
      <c r="E381" s="119">
        <v>230</v>
      </c>
      <c r="F381" s="120">
        <v>138</v>
      </c>
      <c r="G381" s="52"/>
      <c r="H381" s="51">
        <f t="shared" si="10"/>
        <v>0</v>
      </c>
      <c r="I381" s="121">
        <v>115</v>
      </c>
      <c r="J381" s="7"/>
      <c r="K381" s="3">
        <f t="shared" si="11"/>
        <v>0</v>
      </c>
    </row>
    <row r="382" spans="1:11" x14ac:dyDescent="0.3">
      <c r="A382" s="76" t="s">
        <v>1638</v>
      </c>
      <c r="B382" s="44" t="s">
        <v>916</v>
      </c>
      <c r="C382" s="71">
        <v>5</v>
      </c>
      <c r="D382" s="72">
        <v>3.3</v>
      </c>
      <c r="E382" s="119">
        <v>220</v>
      </c>
      <c r="F382" s="120">
        <v>132</v>
      </c>
      <c r="G382" s="52"/>
      <c r="H382" s="51">
        <f t="shared" si="10"/>
        <v>0</v>
      </c>
      <c r="I382" s="121">
        <v>110</v>
      </c>
      <c r="J382" s="7"/>
      <c r="K382" s="3">
        <f t="shared" si="11"/>
        <v>0</v>
      </c>
    </row>
    <row r="383" spans="1:11" x14ac:dyDescent="0.3">
      <c r="A383" s="76" t="s">
        <v>1639</v>
      </c>
      <c r="B383" s="44" t="s">
        <v>1102</v>
      </c>
      <c r="C383" s="71">
        <v>4.9000000000000004</v>
      </c>
      <c r="D383" s="72">
        <v>2.9</v>
      </c>
      <c r="E383" s="119">
        <v>190</v>
      </c>
      <c r="F383" s="120">
        <v>114</v>
      </c>
      <c r="G383" s="52"/>
      <c r="H383" s="51">
        <f t="shared" si="10"/>
        <v>0</v>
      </c>
      <c r="I383" s="121">
        <v>95</v>
      </c>
      <c r="J383" s="7"/>
      <c r="K383" s="3">
        <f t="shared" si="11"/>
        <v>0</v>
      </c>
    </row>
    <row r="384" spans="1:11" x14ac:dyDescent="0.3">
      <c r="A384" s="76" t="s">
        <v>1640</v>
      </c>
      <c r="B384" s="44" t="s">
        <v>1103</v>
      </c>
      <c r="C384" s="71">
        <v>4.3</v>
      </c>
      <c r="D384" s="72">
        <v>2.7</v>
      </c>
      <c r="E384" s="119">
        <v>160</v>
      </c>
      <c r="F384" s="120">
        <v>96</v>
      </c>
      <c r="G384" s="52"/>
      <c r="H384" s="51">
        <f t="shared" si="10"/>
        <v>0</v>
      </c>
      <c r="I384" s="121">
        <v>80</v>
      </c>
      <c r="J384" s="7"/>
      <c r="K384" s="3">
        <f t="shared" si="11"/>
        <v>0</v>
      </c>
    </row>
    <row r="385" spans="1:11" x14ac:dyDescent="0.3">
      <c r="A385" s="76" t="s">
        <v>1641</v>
      </c>
      <c r="B385" s="44" t="s">
        <v>1104</v>
      </c>
      <c r="C385" s="71">
        <v>4.8</v>
      </c>
      <c r="D385" s="72">
        <v>2.8</v>
      </c>
      <c r="E385" s="119">
        <v>180</v>
      </c>
      <c r="F385" s="120">
        <v>108</v>
      </c>
      <c r="G385" s="52"/>
      <c r="H385" s="51">
        <f t="shared" si="10"/>
        <v>0</v>
      </c>
      <c r="I385" s="121">
        <v>90</v>
      </c>
      <c r="J385" s="7"/>
      <c r="K385" s="3">
        <f t="shared" si="11"/>
        <v>0</v>
      </c>
    </row>
    <row r="386" spans="1:11" x14ac:dyDescent="0.3">
      <c r="A386" s="76" t="s">
        <v>1642</v>
      </c>
      <c r="B386" s="44" t="s">
        <v>1105</v>
      </c>
      <c r="C386" s="71">
        <v>8.5</v>
      </c>
      <c r="D386" s="72">
        <v>5.8</v>
      </c>
      <c r="E386" s="119">
        <v>550</v>
      </c>
      <c r="F386" s="120">
        <v>330</v>
      </c>
      <c r="G386" s="52"/>
      <c r="H386" s="51">
        <f t="shared" si="10"/>
        <v>0</v>
      </c>
      <c r="I386" s="121">
        <v>275</v>
      </c>
      <c r="J386" s="7"/>
      <c r="K386" s="3">
        <f t="shared" si="11"/>
        <v>0</v>
      </c>
    </row>
    <row r="387" spans="1:11" x14ac:dyDescent="0.3">
      <c r="A387" s="76" t="s">
        <v>1643</v>
      </c>
      <c r="B387" s="44" t="s">
        <v>1106</v>
      </c>
      <c r="C387" s="71">
        <v>2.8</v>
      </c>
      <c r="D387" s="72">
        <v>5</v>
      </c>
      <c r="E387" s="119">
        <v>190</v>
      </c>
      <c r="F387" s="120">
        <v>114</v>
      </c>
      <c r="G387" s="52"/>
      <c r="H387" s="51">
        <f t="shared" si="10"/>
        <v>0</v>
      </c>
      <c r="I387" s="121">
        <v>95</v>
      </c>
      <c r="J387" s="7"/>
      <c r="K387" s="3">
        <f t="shared" si="11"/>
        <v>0</v>
      </c>
    </row>
    <row r="388" spans="1:11" x14ac:dyDescent="0.3">
      <c r="A388" s="76" t="s">
        <v>1644</v>
      </c>
      <c r="B388" s="44" t="s">
        <v>1107</v>
      </c>
      <c r="C388" s="71">
        <v>4</v>
      </c>
      <c r="D388" s="72">
        <v>4.2</v>
      </c>
      <c r="E388" s="119">
        <v>230</v>
      </c>
      <c r="F388" s="120">
        <v>138</v>
      </c>
      <c r="G388" s="52"/>
      <c r="H388" s="51">
        <f t="shared" si="10"/>
        <v>0</v>
      </c>
      <c r="I388" s="121">
        <v>115</v>
      </c>
      <c r="J388" s="7"/>
      <c r="K388" s="3">
        <f t="shared" si="11"/>
        <v>0</v>
      </c>
    </row>
    <row r="389" spans="1:11" x14ac:dyDescent="0.3">
      <c r="A389" s="76" t="s">
        <v>1645</v>
      </c>
      <c r="B389" s="44" t="s">
        <v>1108</v>
      </c>
      <c r="C389" s="71">
        <v>2.5</v>
      </c>
      <c r="D389" s="72">
        <v>1.5</v>
      </c>
      <c r="E389" s="119">
        <v>70</v>
      </c>
      <c r="F389" s="120">
        <v>42</v>
      </c>
      <c r="G389" s="52"/>
      <c r="H389" s="51">
        <f t="shared" si="10"/>
        <v>0</v>
      </c>
      <c r="I389" s="121">
        <v>35</v>
      </c>
      <c r="J389" s="7"/>
      <c r="K389" s="3">
        <f t="shared" si="11"/>
        <v>0</v>
      </c>
    </row>
    <row r="390" spans="1:11" x14ac:dyDescent="0.3">
      <c r="A390" s="76" t="s">
        <v>1646</v>
      </c>
      <c r="B390" s="44" t="s">
        <v>1109</v>
      </c>
      <c r="C390" s="71">
        <v>8.5</v>
      </c>
      <c r="D390" s="72">
        <v>3.1</v>
      </c>
      <c r="E390" s="119">
        <v>330</v>
      </c>
      <c r="F390" s="120">
        <v>198</v>
      </c>
      <c r="G390" s="52"/>
      <c r="H390" s="51">
        <f t="shared" si="10"/>
        <v>0</v>
      </c>
      <c r="I390" s="121">
        <v>165</v>
      </c>
      <c r="J390" s="7"/>
      <c r="K390" s="3">
        <f t="shared" si="11"/>
        <v>0</v>
      </c>
    </row>
    <row r="391" spans="1:11" x14ac:dyDescent="0.3">
      <c r="A391" s="76" t="s">
        <v>1647</v>
      </c>
      <c r="B391" s="44" t="s">
        <v>1110</v>
      </c>
      <c r="C391" s="71">
        <v>3.5</v>
      </c>
      <c r="D391" s="72">
        <v>2.7</v>
      </c>
      <c r="E391" s="119">
        <v>210</v>
      </c>
      <c r="F391" s="120">
        <v>126</v>
      </c>
      <c r="G391" s="52"/>
      <c r="H391" s="51">
        <f t="shared" si="10"/>
        <v>0</v>
      </c>
      <c r="I391" s="121">
        <v>105</v>
      </c>
      <c r="J391" s="7"/>
      <c r="K391" s="3">
        <f t="shared" si="11"/>
        <v>0</v>
      </c>
    </row>
    <row r="392" spans="1:11" x14ac:dyDescent="0.3">
      <c r="A392" s="76" t="s">
        <v>1648</v>
      </c>
      <c r="B392" s="44" t="s">
        <v>1111</v>
      </c>
      <c r="C392" s="71">
        <v>5.8</v>
      </c>
      <c r="D392" s="72">
        <v>6</v>
      </c>
      <c r="E392" s="119">
        <v>440</v>
      </c>
      <c r="F392" s="120">
        <v>264</v>
      </c>
      <c r="G392" s="52"/>
      <c r="H392" s="51">
        <f t="shared" si="10"/>
        <v>0</v>
      </c>
      <c r="I392" s="121">
        <v>220</v>
      </c>
      <c r="J392" s="7"/>
      <c r="K392" s="3">
        <f t="shared" si="11"/>
        <v>0</v>
      </c>
    </row>
    <row r="393" spans="1:11" x14ac:dyDescent="0.3">
      <c r="A393" s="76" t="s">
        <v>1649</v>
      </c>
      <c r="B393" s="44" t="s">
        <v>1112</v>
      </c>
      <c r="C393" s="71">
        <v>3.5</v>
      </c>
      <c r="D393" s="72">
        <v>4.5</v>
      </c>
      <c r="E393" s="119">
        <v>220</v>
      </c>
      <c r="F393" s="120">
        <v>132</v>
      </c>
      <c r="G393" s="52"/>
      <c r="H393" s="51">
        <f t="shared" si="10"/>
        <v>0</v>
      </c>
      <c r="I393" s="121">
        <v>110</v>
      </c>
      <c r="J393" s="7"/>
      <c r="K393" s="3">
        <f t="shared" si="11"/>
        <v>0</v>
      </c>
    </row>
    <row r="394" spans="1:11" x14ac:dyDescent="0.3">
      <c r="A394" s="76" t="s">
        <v>1650</v>
      </c>
      <c r="B394" s="44" t="s">
        <v>1113</v>
      </c>
      <c r="C394" s="71">
        <v>3.5</v>
      </c>
      <c r="D394" s="72">
        <v>3.5</v>
      </c>
      <c r="E394" s="119">
        <v>170</v>
      </c>
      <c r="F394" s="120">
        <v>102</v>
      </c>
      <c r="G394" s="52"/>
      <c r="H394" s="51">
        <f t="shared" si="10"/>
        <v>0</v>
      </c>
      <c r="I394" s="121">
        <v>85</v>
      </c>
      <c r="J394" s="7"/>
      <c r="K394" s="3">
        <f t="shared" si="11"/>
        <v>0</v>
      </c>
    </row>
    <row r="395" spans="1:11" x14ac:dyDescent="0.3">
      <c r="A395" s="76" t="s">
        <v>1651</v>
      </c>
      <c r="B395" s="44" t="s">
        <v>1114</v>
      </c>
      <c r="C395" s="71">
        <v>3.7</v>
      </c>
      <c r="D395" s="72">
        <v>3.3</v>
      </c>
      <c r="E395" s="119">
        <v>170</v>
      </c>
      <c r="F395" s="120">
        <v>102</v>
      </c>
      <c r="G395" s="52"/>
      <c r="H395" s="51">
        <f t="shared" ref="H395:H458" si="12">G395*F395</f>
        <v>0</v>
      </c>
      <c r="I395" s="121">
        <v>85</v>
      </c>
      <c r="J395" s="7"/>
      <c r="K395" s="3">
        <f t="shared" si="11"/>
        <v>0</v>
      </c>
    </row>
    <row r="396" spans="1:11" x14ac:dyDescent="0.3">
      <c r="A396" s="76" t="s">
        <v>1652</v>
      </c>
      <c r="B396" s="44" t="s">
        <v>1115</v>
      </c>
      <c r="C396" s="71">
        <v>2.4</v>
      </c>
      <c r="D396" s="72">
        <v>4</v>
      </c>
      <c r="E396" s="119">
        <v>130</v>
      </c>
      <c r="F396" s="120">
        <v>78</v>
      </c>
      <c r="G396" s="52"/>
      <c r="H396" s="51">
        <f t="shared" si="12"/>
        <v>0</v>
      </c>
      <c r="I396" s="121">
        <v>65</v>
      </c>
      <c r="J396" s="7"/>
      <c r="K396" s="3">
        <f t="shared" si="11"/>
        <v>0</v>
      </c>
    </row>
    <row r="397" spans="1:11" x14ac:dyDescent="0.3">
      <c r="A397" s="76" t="s">
        <v>1653</v>
      </c>
      <c r="B397" s="44" t="s">
        <v>1329</v>
      </c>
      <c r="C397" s="71">
        <v>3.7</v>
      </c>
      <c r="D397" s="72">
        <v>3.3</v>
      </c>
      <c r="E397" s="119">
        <v>170</v>
      </c>
      <c r="F397" s="120">
        <v>102</v>
      </c>
      <c r="G397" s="52"/>
      <c r="H397" s="51">
        <f t="shared" si="12"/>
        <v>0</v>
      </c>
      <c r="I397" s="121">
        <v>85</v>
      </c>
      <c r="J397" s="7"/>
      <c r="K397" s="3">
        <f t="shared" ref="K397:K460" si="13">J397*I397</f>
        <v>0</v>
      </c>
    </row>
    <row r="398" spans="1:11" x14ac:dyDescent="0.3">
      <c r="A398" s="76" t="s">
        <v>1654</v>
      </c>
      <c r="B398" s="44" t="s">
        <v>1330</v>
      </c>
      <c r="C398" s="71">
        <v>4.0999999999999996</v>
      </c>
      <c r="D398" s="72">
        <v>3.5</v>
      </c>
      <c r="E398" s="119">
        <v>190</v>
      </c>
      <c r="F398" s="120">
        <v>114</v>
      </c>
      <c r="G398" s="52"/>
      <c r="H398" s="51">
        <f t="shared" si="12"/>
        <v>0</v>
      </c>
      <c r="I398" s="121">
        <v>95</v>
      </c>
      <c r="J398" s="7"/>
      <c r="K398" s="3">
        <f t="shared" si="13"/>
        <v>0</v>
      </c>
    </row>
    <row r="399" spans="1:11" x14ac:dyDescent="0.3">
      <c r="A399" s="76" t="s">
        <v>1655</v>
      </c>
      <c r="B399" s="44" t="s">
        <v>1331</v>
      </c>
      <c r="C399" s="71">
        <v>3</v>
      </c>
      <c r="D399" s="72">
        <v>2.8</v>
      </c>
      <c r="E399" s="119">
        <v>120</v>
      </c>
      <c r="F399" s="120">
        <v>72</v>
      </c>
      <c r="G399" s="52"/>
      <c r="H399" s="51">
        <f t="shared" si="12"/>
        <v>0</v>
      </c>
      <c r="I399" s="121">
        <v>60</v>
      </c>
      <c r="J399" s="7"/>
      <c r="K399" s="3">
        <f t="shared" si="13"/>
        <v>0</v>
      </c>
    </row>
    <row r="400" spans="1:11" x14ac:dyDescent="0.3">
      <c r="A400" s="76" t="s">
        <v>1656</v>
      </c>
      <c r="B400" s="44" t="s">
        <v>1332</v>
      </c>
      <c r="C400" s="71">
        <v>2.7</v>
      </c>
      <c r="D400" s="72">
        <v>2.4</v>
      </c>
      <c r="E400" s="119">
        <v>160</v>
      </c>
      <c r="F400" s="120">
        <v>96</v>
      </c>
      <c r="G400" s="52"/>
      <c r="H400" s="51">
        <f t="shared" si="12"/>
        <v>0</v>
      </c>
      <c r="I400" s="121">
        <v>80</v>
      </c>
      <c r="J400" s="7"/>
      <c r="K400" s="3">
        <f t="shared" si="13"/>
        <v>0</v>
      </c>
    </row>
    <row r="401" spans="1:11" x14ac:dyDescent="0.3">
      <c r="A401" s="76" t="s">
        <v>1657</v>
      </c>
      <c r="B401" s="44" t="s">
        <v>1333</v>
      </c>
      <c r="C401" s="71">
        <v>5</v>
      </c>
      <c r="D401" s="72">
        <v>1.9</v>
      </c>
      <c r="E401" s="119">
        <v>140</v>
      </c>
      <c r="F401" s="120">
        <v>84</v>
      </c>
      <c r="G401" s="52"/>
      <c r="H401" s="51">
        <f t="shared" si="12"/>
        <v>0</v>
      </c>
      <c r="I401" s="121">
        <v>70</v>
      </c>
      <c r="J401" s="7"/>
      <c r="K401" s="3">
        <f t="shared" si="13"/>
        <v>0</v>
      </c>
    </row>
    <row r="402" spans="1:11" x14ac:dyDescent="0.3">
      <c r="A402" s="76" t="s">
        <v>1658</v>
      </c>
      <c r="B402" s="44" t="s">
        <v>1334</v>
      </c>
      <c r="C402" s="71">
        <v>3.6</v>
      </c>
      <c r="D402" s="72">
        <v>2.2000000000000002</v>
      </c>
      <c r="E402" s="119">
        <v>130</v>
      </c>
      <c r="F402" s="120">
        <v>78</v>
      </c>
      <c r="G402" s="52"/>
      <c r="H402" s="51">
        <f t="shared" si="12"/>
        <v>0</v>
      </c>
      <c r="I402" s="121">
        <v>65</v>
      </c>
      <c r="J402" s="7"/>
      <c r="K402" s="3">
        <f t="shared" si="13"/>
        <v>0</v>
      </c>
    </row>
    <row r="403" spans="1:11" x14ac:dyDescent="0.3">
      <c r="A403" s="76" t="s">
        <v>1659</v>
      </c>
      <c r="B403" s="44" t="s">
        <v>1335</v>
      </c>
      <c r="C403" s="71">
        <v>5</v>
      </c>
      <c r="D403" s="72">
        <v>2.4</v>
      </c>
      <c r="E403" s="119">
        <v>170</v>
      </c>
      <c r="F403" s="120">
        <v>102</v>
      </c>
      <c r="G403" s="52"/>
      <c r="H403" s="51">
        <f t="shared" si="12"/>
        <v>0</v>
      </c>
      <c r="I403" s="121">
        <v>85</v>
      </c>
      <c r="J403" s="7"/>
      <c r="K403" s="3">
        <f t="shared" si="13"/>
        <v>0</v>
      </c>
    </row>
    <row r="404" spans="1:11" x14ac:dyDescent="0.3">
      <c r="A404" s="76" t="s">
        <v>1660</v>
      </c>
      <c r="B404" s="44" t="s">
        <v>1408</v>
      </c>
      <c r="C404" s="71">
        <v>6</v>
      </c>
      <c r="D404" s="72">
        <v>7</v>
      </c>
      <c r="E404" s="119">
        <v>500</v>
      </c>
      <c r="F404" s="120">
        <v>300</v>
      </c>
      <c r="G404" s="52"/>
      <c r="H404" s="51">
        <f t="shared" si="12"/>
        <v>0</v>
      </c>
      <c r="I404" s="121">
        <v>250</v>
      </c>
      <c r="J404" s="7"/>
      <c r="K404" s="3">
        <f t="shared" si="13"/>
        <v>0</v>
      </c>
    </row>
    <row r="405" spans="1:11" x14ac:dyDescent="0.3">
      <c r="A405" s="76" t="s">
        <v>1661</v>
      </c>
      <c r="B405" s="44" t="s">
        <v>1409</v>
      </c>
      <c r="C405" s="71">
        <v>7</v>
      </c>
      <c r="D405" s="72">
        <v>6.1</v>
      </c>
      <c r="E405" s="119">
        <v>500</v>
      </c>
      <c r="F405" s="120">
        <v>300</v>
      </c>
      <c r="G405" s="52"/>
      <c r="H405" s="51">
        <f t="shared" si="12"/>
        <v>0</v>
      </c>
      <c r="I405" s="121">
        <v>250</v>
      </c>
      <c r="J405" s="7"/>
      <c r="K405" s="3">
        <f t="shared" si="13"/>
        <v>0</v>
      </c>
    </row>
    <row r="406" spans="1:11" x14ac:dyDescent="0.3">
      <c r="A406" s="76" t="s">
        <v>1662</v>
      </c>
      <c r="B406" s="44" t="s">
        <v>1410</v>
      </c>
      <c r="C406" s="71">
        <v>5.9</v>
      </c>
      <c r="D406" s="72">
        <v>6.5</v>
      </c>
      <c r="E406" s="119">
        <v>550</v>
      </c>
      <c r="F406" s="120">
        <v>330</v>
      </c>
      <c r="G406" s="52"/>
      <c r="H406" s="51">
        <f t="shared" si="12"/>
        <v>0</v>
      </c>
      <c r="I406" s="121">
        <v>275</v>
      </c>
      <c r="J406" s="7"/>
      <c r="K406" s="3">
        <f t="shared" si="13"/>
        <v>0</v>
      </c>
    </row>
    <row r="407" spans="1:11" x14ac:dyDescent="0.3">
      <c r="A407" s="76" t="s">
        <v>1663</v>
      </c>
      <c r="B407" s="44" t="s">
        <v>1411</v>
      </c>
      <c r="C407" s="71">
        <v>10</v>
      </c>
      <c r="D407" s="72">
        <v>2.5</v>
      </c>
      <c r="E407" s="119">
        <v>330</v>
      </c>
      <c r="F407" s="120">
        <v>198</v>
      </c>
      <c r="G407" s="52"/>
      <c r="H407" s="51">
        <f t="shared" si="12"/>
        <v>0</v>
      </c>
      <c r="I407" s="121">
        <v>165</v>
      </c>
      <c r="J407" s="7"/>
      <c r="K407" s="3">
        <f t="shared" si="13"/>
        <v>0</v>
      </c>
    </row>
    <row r="408" spans="1:11" x14ac:dyDescent="0.3">
      <c r="A408" s="76" t="s">
        <v>1664</v>
      </c>
      <c r="B408" s="44" t="s">
        <v>1665</v>
      </c>
      <c r="C408" s="71">
        <v>3.4</v>
      </c>
      <c r="D408" s="72">
        <v>4</v>
      </c>
      <c r="E408" s="119">
        <v>180</v>
      </c>
      <c r="F408" s="120">
        <v>108</v>
      </c>
      <c r="G408" s="52"/>
      <c r="H408" s="51">
        <f t="shared" si="12"/>
        <v>0</v>
      </c>
      <c r="I408" s="121">
        <v>90</v>
      </c>
      <c r="J408" s="7"/>
      <c r="K408" s="3">
        <f t="shared" si="13"/>
        <v>0</v>
      </c>
    </row>
    <row r="409" spans="1:11" x14ac:dyDescent="0.3">
      <c r="A409" s="76" t="s">
        <v>1666</v>
      </c>
      <c r="B409" s="44" t="s">
        <v>1667</v>
      </c>
      <c r="C409" s="71">
        <v>4.2</v>
      </c>
      <c r="D409" s="72">
        <v>4</v>
      </c>
      <c r="E409" s="119">
        <v>220</v>
      </c>
      <c r="F409" s="120">
        <v>132</v>
      </c>
      <c r="G409" s="52"/>
      <c r="H409" s="51">
        <f t="shared" si="12"/>
        <v>0</v>
      </c>
      <c r="I409" s="121">
        <v>110</v>
      </c>
      <c r="J409" s="7"/>
      <c r="K409" s="3">
        <f t="shared" si="13"/>
        <v>0</v>
      </c>
    </row>
    <row r="410" spans="1:11" x14ac:dyDescent="0.3">
      <c r="A410" s="76" t="s">
        <v>1668</v>
      </c>
      <c r="B410" s="44" t="s">
        <v>1669</v>
      </c>
      <c r="C410" s="71">
        <v>5.6</v>
      </c>
      <c r="D410" s="72">
        <v>4</v>
      </c>
      <c r="E410" s="119">
        <v>290</v>
      </c>
      <c r="F410" s="120">
        <v>174</v>
      </c>
      <c r="G410" s="52"/>
      <c r="H410" s="51">
        <f t="shared" si="12"/>
        <v>0</v>
      </c>
      <c r="I410" s="121">
        <v>145</v>
      </c>
      <c r="J410" s="7"/>
      <c r="K410" s="3">
        <f t="shared" si="13"/>
        <v>0</v>
      </c>
    </row>
    <row r="411" spans="1:11" x14ac:dyDescent="0.3">
      <c r="A411" s="76" t="s">
        <v>1670</v>
      </c>
      <c r="B411" s="44" t="s">
        <v>1671</v>
      </c>
      <c r="C411" s="71">
        <v>3.7</v>
      </c>
      <c r="D411" s="72">
        <v>2</v>
      </c>
      <c r="E411" s="119">
        <v>110</v>
      </c>
      <c r="F411" s="120">
        <v>66</v>
      </c>
      <c r="G411" s="52"/>
      <c r="H411" s="51">
        <f t="shared" si="12"/>
        <v>0</v>
      </c>
      <c r="I411" s="121">
        <v>55</v>
      </c>
      <c r="J411" s="7"/>
      <c r="K411" s="3">
        <f t="shared" si="13"/>
        <v>0</v>
      </c>
    </row>
    <row r="412" spans="1:11" x14ac:dyDescent="0.3">
      <c r="A412" s="76" t="s">
        <v>1804</v>
      </c>
      <c r="B412" s="44" t="s">
        <v>1805</v>
      </c>
      <c r="C412" s="71">
        <v>4.3</v>
      </c>
      <c r="D412" s="72">
        <v>4.5</v>
      </c>
      <c r="E412" s="119">
        <v>250</v>
      </c>
      <c r="F412" s="120">
        <v>150</v>
      </c>
      <c r="G412" s="52"/>
      <c r="H412" s="51">
        <f t="shared" si="12"/>
        <v>0</v>
      </c>
      <c r="I412" s="121">
        <v>125</v>
      </c>
      <c r="J412" s="7"/>
      <c r="K412" s="3">
        <f t="shared" si="13"/>
        <v>0</v>
      </c>
    </row>
    <row r="413" spans="1:11" x14ac:dyDescent="0.3">
      <c r="A413" s="76" t="s">
        <v>3732</v>
      </c>
      <c r="B413" s="44" t="s">
        <v>3733</v>
      </c>
      <c r="C413" s="71">
        <v>4</v>
      </c>
      <c r="D413" s="72">
        <v>3</v>
      </c>
      <c r="E413" s="119">
        <v>170</v>
      </c>
      <c r="F413" s="120">
        <v>102</v>
      </c>
      <c r="G413" s="52"/>
      <c r="H413" s="51">
        <f t="shared" si="12"/>
        <v>0</v>
      </c>
      <c r="I413" s="121">
        <v>85</v>
      </c>
      <c r="J413" s="7"/>
      <c r="K413" s="3">
        <f t="shared" si="13"/>
        <v>0</v>
      </c>
    </row>
    <row r="414" spans="1:11" x14ac:dyDescent="0.3">
      <c r="A414" s="76" t="s">
        <v>3734</v>
      </c>
      <c r="B414" s="44" t="s">
        <v>3735</v>
      </c>
      <c r="C414" s="71">
        <v>2.9</v>
      </c>
      <c r="D414" s="72">
        <v>4</v>
      </c>
      <c r="E414" s="119">
        <v>160</v>
      </c>
      <c r="F414" s="120">
        <v>96</v>
      </c>
      <c r="G414" s="52"/>
      <c r="H414" s="51">
        <f t="shared" si="12"/>
        <v>0</v>
      </c>
      <c r="I414" s="121">
        <v>80</v>
      </c>
      <c r="J414" s="7"/>
      <c r="K414" s="3">
        <f t="shared" si="13"/>
        <v>0</v>
      </c>
    </row>
    <row r="415" spans="1:11" x14ac:dyDescent="0.3">
      <c r="A415" s="76" t="s">
        <v>3736</v>
      </c>
      <c r="B415" s="44" t="s">
        <v>3737</v>
      </c>
      <c r="C415" s="71">
        <v>2.5</v>
      </c>
      <c r="D415" s="72">
        <v>4</v>
      </c>
      <c r="E415" s="119">
        <v>150</v>
      </c>
      <c r="F415" s="120">
        <v>90</v>
      </c>
      <c r="G415" s="52"/>
      <c r="H415" s="51">
        <f t="shared" si="12"/>
        <v>0</v>
      </c>
      <c r="I415" s="121">
        <v>75</v>
      </c>
      <c r="J415" s="7"/>
      <c r="K415" s="3">
        <f t="shared" si="13"/>
        <v>0</v>
      </c>
    </row>
    <row r="416" spans="1:11" x14ac:dyDescent="0.3">
      <c r="A416" s="76" t="s">
        <v>3738</v>
      </c>
      <c r="B416" s="44" t="s">
        <v>3739</v>
      </c>
      <c r="C416" s="71">
        <v>3.4</v>
      </c>
      <c r="D416" s="72">
        <v>3.2</v>
      </c>
      <c r="E416" s="119">
        <v>160</v>
      </c>
      <c r="F416" s="120">
        <v>96</v>
      </c>
      <c r="G416" s="52"/>
      <c r="H416" s="51">
        <f t="shared" si="12"/>
        <v>0</v>
      </c>
      <c r="I416" s="121">
        <v>80</v>
      </c>
      <c r="J416" s="7"/>
      <c r="K416" s="3">
        <f t="shared" si="13"/>
        <v>0</v>
      </c>
    </row>
    <row r="417" spans="1:11" x14ac:dyDescent="0.3">
      <c r="A417" s="76" t="s">
        <v>4477</v>
      </c>
      <c r="B417" s="44" t="s">
        <v>576</v>
      </c>
      <c r="C417" s="71">
        <v>4</v>
      </c>
      <c r="D417" s="72">
        <v>3</v>
      </c>
      <c r="E417" s="119">
        <v>170</v>
      </c>
      <c r="F417" s="120">
        <v>102</v>
      </c>
      <c r="G417" s="52"/>
      <c r="H417" s="51">
        <f t="shared" si="12"/>
        <v>0</v>
      </c>
      <c r="I417" s="121">
        <v>85</v>
      </c>
      <c r="J417" s="7"/>
      <c r="K417" s="3">
        <f t="shared" si="13"/>
        <v>0</v>
      </c>
    </row>
    <row r="418" spans="1:11" x14ac:dyDescent="0.3">
      <c r="A418" s="76" t="s">
        <v>4478</v>
      </c>
      <c r="B418" s="44" t="s">
        <v>4479</v>
      </c>
      <c r="C418" s="71">
        <v>4</v>
      </c>
      <c r="D418" s="72">
        <v>3.8</v>
      </c>
      <c r="E418" s="119">
        <v>200</v>
      </c>
      <c r="F418" s="120">
        <v>120</v>
      </c>
      <c r="G418" s="52"/>
      <c r="H418" s="51">
        <f t="shared" si="12"/>
        <v>0</v>
      </c>
      <c r="I418" s="121">
        <v>100</v>
      </c>
      <c r="J418" s="7"/>
      <c r="K418" s="3">
        <f t="shared" si="13"/>
        <v>0</v>
      </c>
    </row>
    <row r="419" spans="1:11" x14ac:dyDescent="0.3">
      <c r="A419" s="76" t="s">
        <v>4480</v>
      </c>
      <c r="B419" s="44" t="s">
        <v>4481</v>
      </c>
      <c r="C419" s="71">
        <v>4</v>
      </c>
      <c r="D419" s="72">
        <v>3.8</v>
      </c>
      <c r="E419" s="119">
        <v>200</v>
      </c>
      <c r="F419" s="120">
        <v>120</v>
      </c>
      <c r="G419" s="52"/>
      <c r="H419" s="51">
        <f t="shared" si="12"/>
        <v>0</v>
      </c>
      <c r="I419" s="121">
        <v>100</v>
      </c>
      <c r="J419" s="7"/>
      <c r="K419" s="3">
        <f t="shared" si="13"/>
        <v>0</v>
      </c>
    </row>
    <row r="420" spans="1:11" x14ac:dyDescent="0.3">
      <c r="A420" s="76" t="s">
        <v>4482</v>
      </c>
      <c r="B420" s="44" t="s">
        <v>2589</v>
      </c>
      <c r="C420" s="71">
        <v>4</v>
      </c>
      <c r="D420" s="72">
        <v>3.3</v>
      </c>
      <c r="E420" s="119">
        <v>180</v>
      </c>
      <c r="F420" s="120">
        <v>108</v>
      </c>
      <c r="G420" s="52"/>
      <c r="H420" s="51">
        <f t="shared" si="12"/>
        <v>0</v>
      </c>
      <c r="I420" s="121">
        <v>90</v>
      </c>
      <c r="J420" s="7"/>
      <c r="K420" s="3">
        <f t="shared" si="13"/>
        <v>0</v>
      </c>
    </row>
    <row r="421" spans="1:11" x14ac:dyDescent="0.3">
      <c r="A421" s="76" t="s">
        <v>4483</v>
      </c>
      <c r="B421" s="44" t="s">
        <v>4484</v>
      </c>
      <c r="C421" s="71">
        <v>3.7</v>
      </c>
      <c r="D421" s="72">
        <v>4</v>
      </c>
      <c r="E421" s="119">
        <v>190</v>
      </c>
      <c r="F421" s="120">
        <v>114</v>
      </c>
      <c r="G421" s="52"/>
      <c r="H421" s="51">
        <f t="shared" si="12"/>
        <v>0</v>
      </c>
      <c r="I421" s="121">
        <v>95</v>
      </c>
      <c r="J421" s="7"/>
      <c r="K421" s="3">
        <f t="shared" si="13"/>
        <v>0</v>
      </c>
    </row>
    <row r="422" spans="1:11" x14ac:dyDescent="0.3">
      <c r="A422" s="76" t="s">
        <v>4485</v>
      </c>
      <c r="B422" s="44" t="s">
        <v>4486</v>
      </c>
      <c r="C422" s="71">
        <v>4</v>
      </c>
      <c r="D422" s="72">
        <v>3.3</v>
      </c>
      <c r="E422" s="119">
        <v>180</v>
      </c>
      <c r="F422" s="120">
        <v>108</v>
      </c>
      <c r="G422" s="52"/>
      <c r="H422" s="51">
        <f t="shared" si="12"/>
        <v>0</v>
      </c>
      <c r="I422" s="121">
        <v>90</v>
      </c>
      <c r="J422" s="7"/>
      <c r="K422" s="3">
        <f t="shared" si="13"/>
        <v>0</v>
      </c>
    </row>
    <row r="423" spans="1:11" x14ac:dyDescent="0.3">
      <c r="A423" s="131" t="s">
        <v>9192</v>
      </c>
      <c r="B423" s="132"/>
      <c r="C423" s="133"/>
      <c r="D423" s="134"/>
      <c r="E423" s="139"/>
      <c r="F423" s="139"/>
      <c r="G423" s="139"/>
      <c r="H423" s="139"/>
      <c r="I423" s="139"/>
      <c r="J423" s="139"/>
      <c r="K423" s="139"/>
    </row>
    <row r="424" spans="1:11" x14ac:dyDescent="0.3">
      <c r="A424" s="127" t="s">
        <v>8813</v>
      </c>
      <c r="B424" s="73" t="s">
        <v>8814</v>
      </c>
      <c r="C424" s="71">
        <v>10.7</v>
      </c>
      <c r="D424" s="72">
        <v>7.4</v>
      </c>
      <c r="E424" s="119">
        <v>900</v>
      </c>
      <c r="F424" s="120">
        <v>540</v>
      </c>
      <c r="G424" s="52"/>
      <c r="H424" s="51">
        <f t="shared" si="12"/>
        <v>0</v>
      </c>
      <c r="I424" s="121">
        <v>450</v>
      </c>
      <c r="J424" s="7"/>
      <c r="K424" s="3">
        <f t="shared" si="13"/>
        <v>0</v>
      </c>
    </row>
    <row r="425" spans="1:11" x14ac:dyDescent="0.3">
      <c r="A425" s="127" t="s">
        <v>8815</v>
      </c>
      <c r="B425" s="73" t="s">
        <v>8816</v>
      </c>
      <c r="C425" s="71">
        <v>2.2000000000000002</v>
      </c>
      <c r="D425" s="72">
        <v>6.2</v>
      </c>
      <c r="E425" s="119">
        <v>180</v>
      </c>
      <c r="F425" s="120">
        <v>108</v>
      </c>
      <c r="G425" s="52"/>
      <c r="H425" s="51">
        <f t="shared" si="12"/>
        <v>0</v>
      </c>
      <c r="I425" s="121">
        <v>90</v>
      </c>
      <c r="J425" s="7"/>
      <c r="K425" s="3">
        <f t="shared" si="13"/>
        <v>0</v>
      </c>
    </row>
    <row r="426" spans="1:11" x14ac:dyDescent="0.3">
      <c r="A426" s="127" t="s">
        <v>8817</v>
      </c>
      <c r="B426" s="73" t="s">
        <v>8818</v>
      </c>
      <c r="C426" s="71">
        <v>2.2000000000000002</v>
      </c>
      <c r="D426" s="72">
        <v>5.7</v>
      </c>
      <c r="E426" s="119">
        <v>170</v>
      </c>
      <c r="F426" s="120">
        <v>102</v>
      </c>
      <c r="G426" s="52"/>
      <c r="H426" s="51">
        <f t="shared" si="12"/>
        <v>0</v>
      </c>
      <c r="I426" s="121">
        <v>85</v>
      </c>
      <c r="J426" s="7"/>
      <c r="K426" s="3">
        <f t="shared" si="13"/>
        <v>0</v>
      </c>
    </row>
    <row r="427" spans="1:11" x14ac:dyDescent="0.3">
      <c r="A427" s="127" t="s">
        <v>8819</v>
      </c>
      <c r="B427" s="73" t="s">
        <v>8820</v>
      </c>
      <c r="C427" s="71">
        <v>2.2999999999999998</v>
      </c>
      <c r="D427" s="72">
        <v>6</v>
      </c>
      <c r="E427" s="119">
        <v>180</v>
      </c>
      <c r="F427" s="120">
        <v>108</v>
      </c>
      <c r="G427" s="52"/>
      <c r="H427" s="51">
        <f t="shared" si="12"/>
        <v>0</v>
      </c>
      <c r="I427" s="121">
        <v>90</v>
      </c>
      <c r="J427" s="7"/>
      <c r="K427" s="3">
        <f t="shared" si="13"/>
        <v>0</v>
      </c>
    </row>
    <row r="428" spans="1:11" x14ac:dyDescent="0.3">
      <c r="A428" s="127" t="s">
        <v>8821</v>
      </c>
      <c r="B428" s="73" t="s">
        <v>8822</v>
      </c>
      <c r="C428" s="71">
        <v>2.2000000000000002</v>
      </c>
      <c r="D428" s="72">
        <v>5.3</v>
      </c>
      <c r="E428" s="119">
        <v>160</v>
      </c>
      <c r="F428" s="120">
        <v>96</v>
      </c>
      <c r="G428" s="52"/>
      <c r="H428" s="51">
        <f t="shared" si="12"/>
        <v>0</v>
      </c>
      <c r="I428" s="121">
        <v>80</v>
      </c>
      <c r="J428" s="7"/>
      <c r="K428" s="3">
        <f t="shared" si="13"/>
        <v>0</v>
      </c>
    </row>
    <row r="429" spans="1:11" x14ac:dyDescent="0.3">
      <c r="A429" s="127" t="s">
        <v>8823</v>
      </c>
      <c r="B429" s="73" t="s">
        <v>8824</v>
      </c>
      <c r="C429" s="71">
        <v>6</v>
      </c>
      <c r="D429" s="72">
        <v>7</v>
      </c>
      <c r="E429" s="119">
        <v>500</v>
      </c>
      <c r="F429" s="120">
        <v>300</v>
      </c>
      <c r="G429" s="52"/>
      <c r="H429" s="51">
        <f t="shared" si="12"/>
        <v>0</v>
      </c>
      <c r="I429" s="121">
        <v>250</v>
      </c>
      <c r="J429" s="7"/>
      <c r="K429" s="3">
        <f t="shared" si="13"/>
        <v>0</v>
      </c>
    </row>
    <row r="430" spans="1:11" x14ac:dyDescent="0.3">
      <c r="A430" s="127" t="s">
        <v>8825</v>
      </c>
      <c r="B430" s="73" t="s">
        <v>8826</v>
      </c>
      <c r="C430" s="71">
        <v>7</v>
      </c>
      <c r="D430" s="72">
        <v>2.6</v>
      </c>
      <c r="E430" s="119">
        <v>240</v>
      </c>
      <c r="F430" s="120">
        <v>144</v>
      </c>
      <c r="G430" s="52"/>
      <c r="H430" s="51">
        <f t="shared" si="12"/>
        <v>0</v>
      </c>
      <c r="I430" s="121">
        <v>120</v>
      </c>
      <c r="J430" s="7"/>
      <c r="K430" s="3">
        <f t="shared" si="13"/>
        <v>0</v>
      </c>
    </row>
    <row r="431" spans="1:11" x14ac:dyDescent="0.3">
      <c r="A431" s="131" t="s">
        <v>9193</v>
      </c>
      <c r="B431" s="132"/>
      <c r="C431" s="133"/>
      <c r="D431" s="134"/>
      <c r="E431" s="139"/>
      <c r="F431" s="139"/>
      <c r="G431" s="139"/>
      <c r="H431" s="139"/>
      <c r="I431" s="139"/>
      <c r="J431" s="139"/>
      <c r="K431" s="139"/>
    </row>
    <row r="432" spans="1:11" x14ac:dyDescent="0.3">
      <c r="A432" s="76" t="s">
        <v>4152</v>
      </c>
      <c r="B432" s="44" t="s">
        <v>4153</v>
      </c>
      <c r="C432" s="71">
        <v>4</v>
      </c>
      <c r="D432" s="72">
        <v>4</v>
      </c>
      <c r="E432" s="119">
        <v>220</v>
      </c>
      <c r="F432" s="120">
        <v>132</v>
      </c>
      <c r="G432" s="52"/>
      <c r="H432" s="51">
        <f t="shared" si="12"/>
        <v>0</v>
      </c>
      <c r="I432" s="121">
        <v>110</v>
      </c>
      <c r="J432" s="7"/>
      <c r="K432" s="3">
        <f t="shared" si="13"/>
        <v>0</v>
      </c>
    </row>
    <row r="433" spans="1:11" x14ac:dyDescent="0.3">
      <c r="A433" s="76" t="s">
        <v>4154</v>
      </c>
      <c r="B433" s="44" t="s">
        <v>4155</v>
      </c>
      <c r="C433" s="71">
        <v>5.5</v>
      </c>
      <c r="D433" s="72">
        <v>3.3</v>
      </c>
      <c r="E433" s="119">
        <v>240</v>
      </c>
      <c r="F433" s="120">
        <v>144</v>
      </c>
      <c r="G433" s="52"/>
      <c r="H433" s="51">
        <f t="shared" si="12"/>
        <v>0</v>
      </c>
      <c r="I433" s="121">
        <v>120</v>
      </c>
      <c r="J433" s="7"/>
      <c r="K433" s="3">
        <f t="shared" si="13"/>
        <v>0</v>
      </c>
    </row>
    <row r="434" spans="1:11" x14ac:dyDescent="0.3">
      <c r="A434" s="76" t="s">
        <v>4156</v>
      </c>
      <c r="B434" s="44" t="s">
        <v>4157</v>
      </c>
      <c r="C434" s="71">
        <v>4.5999999999999996</v>
      </c>
      <c r="D434" s="72">
        <v>4</v>
      </c>
      <c r="E434" s="119">
        <v>250</v>
      </c>
      <c r="F434" s="120">
        <v>150</v>
      </c>
      <c r="G434" s="52"/>
      <c r="H434" s="51">
        <f t="shared" si="12"/>
        <v>0</v>
      </c>
      <c r="I434" s="121">
        <v>125</v>
      </c>
      <c r="J434" s="7"/>
      <c r="K434" s="3">
        <f t="shared" si="13"/>
        <v>0</v>
      </c>
    </row>
    <row r="435" spans="1:11" x14ac:dyDescent="0.3">
      <c r="A435" s="76" t="s">
        <v>4158</v>
      </c>
      <c r="B435" s="44" t="s">
        <v>4159</v>
      </c>
      <c r="C435" s="71">
        <v>4.8</v>
      </c>
      <c r="D435" s="72">
        <v>5</v>
      </c>
      <c r="E435" s="119">
        <v>300</v>
      </c>
      <c r="F435" s="120">
        <v>180</v>
      </c>
      <c r="G435" s="52"/>
      <c r="H435" s="51">
        <f t="shared" si="12"/>
        <v>0</v>
      </c>
      <c r="I435" s="121">
        <v>150</v>
      </c>
      <c r="J435" s="7"/>
      <c r="K435" s="3">
        <f t="shared" si="13"/>
        <v>0</v>
      </c>
    </row>
    <row r="436" spans="1:11" x14ac:dyDescent="0.3">
      <c r="A436" s="76" t="s">
        <v>4160</v>
      </c>
      <c r="B436" s="44" t="s">
        <v>4161</v>
      </c>
      <c r="C436" s="71">
        <v>5.5</v>
      </c>
      <c r="D436" s="72">
        <v>6</v>
      </c>
      <c r="E436" s="119">
        <v>450</v>
      </c>
      <c r="F436" s="120">
        <v>270</v>
      </c>
      <c r="G436" s="52"/>
      <c r="H436" s="51">
        <f t="shared" si="12"/>
        <v>0</v>
      </c>
      <c r="I436" s="121">
        <v>225</v>
      </c>
      <c r="J436" s="7"/>
      <c r="K436" s="3">
        <f t="shared" si="13"/>
        <v>0</v>
      </c>
    </row>
    <row r="437" spans="1:11" x14ac:dyDescent="0.3">
      <c r="A437" s="131" t="s">
        <v>9194</v>
      </c>
      <c r="B437" s="132"/>
      <c r="C437" s="133"/>
      <c r="D437" s="134"/>
      <c r="E437" s="139"/>
      <c r="F437" s="139"/>
      <c r="G437" s="139"/>
      <c r="H437" s="139"/>
      <c r="I437" s="139"/>
      <c r="J437" s="139"/>
      <c r="K437" s="139"/>
    </row>
    <row r="438" spans="1:11" x14ac:dyDescent="0.3">
      <c r="A438" s="76" t="s">
        <v>1726</v>
      </c>
      <c r="B438" s="44" t="s">
        <v>1727</v>
      </c>
      <c r="C438" s="71">
        <v>6.3</v>
      </c>
      <c r="D438" s="72">
        <v>1.7</v>
      </c>
      <c r="E438" s="119">
        <v>150</v>
      </c>
      <c r="F438" s="120">
        <v>90</v>
      </c>
      <c r="G438" s="52"/>
      <c r="H438" s="51">
        <f t="shared" si="12"/>
        <v>0</v>
      </c>
      <c r="I438" s="121">
        <v>75</v>
      </c>
      <c r="J438" s="7"/>
      <c r="K438" s="3">
        <f t="shared" si="13"/>
        <v>0</v>
      </c>
    </row>
    <row r="439" spans="1:11" x14ac:dyDescent="0.3">
      <c r="A439" s="76" t="s">
        <v>1728</v>
      </c>
      <c r="B439" s="44" t="s">
        <v>1729</v>
      </c>
      <c r="C439" s="71">
        <v>6</v>
      </c>
      <c r="D439" s="72">
        <v>2.5</v>
      </c>
      <c r="E439" s="119">
        <v>190</v>
      </c>
      <c r="F439" s="120">
        <v>114</v>
      </c>
      <c r="G439" s="52"/>
      <c r="H439" s="51">
        <f t="shared" si="12"/>
        <v>0</v>
      </c>
      <c r="I439" s="121">
        <v>95</v>
      </c>
      <c r="J439" s="7"/>
      <c r="K439" s="3">
        <f t="shared" si="13"/>
        <v>0</v>
      </c>
    </row>
    <row r="440" spans="1:11" x14ac:dyDescent="0.3">
      <c r="A440" s="76" t="s">
        <v>1730</v>
      </c>
      <c r="B440" s="44" t="s">
        <v>1731</v>
      </c>
      <c r="C440" s="71">
        <v>8</v>
      </c>
      <c r="D440" s="72">
        <v>0.8</v>
      </c>
      <c r="E440" s="119">
        <v>110</v>
      </c>
      <c r="F440" s="120">
        <v>66</v>
      </c>
      <c r="G440" s="52"/>
      <c r="H440" s="51">
        <f t="shared" si="12"/>
        <v>0</v>
      </c>
      <c r="I440" s="121">
        <v>55</v>
      </c>
      <c r="J440" s="7"/>
      <c r="K440" s="3">
        <f t="shared" si="13"/>
        <v>0</v>
      </c>
    </row>
    <row r="441" spans="1:11" x14ac:dyDescent="0.3">
      <c r="A441" s="76" t="s">
        <v>1732</v>
      </c>
      <c r="B441" s="44" t="s">
        <v>1733</v>
      </c>
      <c r="C441" s="71">
        <v>8.3000000000000007</v>
      </c>
      <c r="D441" s="72">
        <v>1.7</v>
      </c>
      <c r="E441" s="119">
        <v>190</v>
      </c>
      <c r="F441" s="120">
        <v>114</v>
      </c>
      <c r="G441" s="52"/>
      <c r="H441" s="51">
        <f t="shared" si="12"/>
        <v>0</v>
      </c>
      <c r="I441" s="121">
        <v>95</v>
      </c>
      <c r="J441" s="7"/>
      <c r="K441" s="3">
        <f t="shared" si="13"/>
        <v>0</v>
      </c>
    </row>
    <row r="442" spans="1:11" x14ac:dyDescent="0.3">
      <c r="A442" s="76" t="s">
        <v>1734</v>
      </c>
      <c r="B442" s="44" t="s">
        <v>1735</v>
      </c>
      <c r="C442" s="71">
        <v>6.4</v>
      </c>
      <c r="D442" s="72">
        <v>1.7</v>
      </c>
      <c r="E442" s="119">
        <v>150</v>
      </c>
      <c r="F442" s="120">
        <v>90</v>
      </c>
      <c r="G442" s="52"/>
      <c r="H442" s="51">
        <f t="shared" si="12"/>
        <v>0</v>
      </c>
      <c r="I442" s="121">
        <v>75</v>
      </c>
      <c r="J442" s="7"/>
      <c r="K442" s="3">
        <f t="shared" si="13"/>
        <v>0</v>
      </c>
    </row>
    <row r="443" spans="1:11" x14ac:dyDescent="0.3">
      <c r="A443" s="76" t="s">
        <v>1736</v>
      </c>
      <c r="B443" s="44" t="s">
        <v>1737</v>
      </c>
      <c r="C443" s="71">
        <v>8.3000000000000007</v>
      </c>
      <c r="D443" s="72">
        <v>1.4</v>
      </c>
      <c r="E443" s="119">
        <v>160</v>
      </c>
      <c r="F443" s="120">
        <v>96</v>
      </c>
      <c r="G443" s="52"/>
      <c r="H443" s="51">
        <f t="shared" si="12"/>
        <v>0</v>
      </c>
      <c r="I443" s="121">
        <v>80</v>
      </c>
      <c r="J443" s="7"/>
      <c r="K443" s="3">
        <f t="shared" si="13"/>
        <v>0</v>
      </c>
    </row>
    <row r="444" spans="1:11" x14ac:dyDescent="0.3">
      <c r="A444" s="76" t="s">
        <v>1738</v>
      </c>
      <c r="B444" s="44" t="s">
        <v>1739</v>
      </c>
      <c r="C444" s="71">
        <v>7.3</v>
      </c>
      <c r="D444" s="72">
        <v>2.2999999999999998</v>
      </c>
      <c r="E444" s="119">
        <v>230</v>
      </c>
      <c r="F444" s="120">
        <v>138</v>
      </c>
      <c r="G444" s="52"/>
      <c r="H444" s="51">
        <f t="shared" si="12"/>
        <v>0</v>
      </c>
      <c r="I444" s="121">
        <v>115</v>
      </c>
      <c r="J444" s="7"/>
      <c r="K444" s="3">
        <f t="shared" si="13"/>
        <v>0</v>
      </c>
    </row>
    <row r="445" spans="1:11" x14ac:dyDescent="0.3">
      <c r="A445" s="76" t="s">
        <v>1740</v>
      </c>
      <c r="B445" s="44" t="s">
        <v>1741</v>
      </c>
      <c r="C445" s="71">
        <v>6</v>
      </c>
      <c r="D445" s="72">
        <v>1.8</v>
      </c>
      <c r="E445" s="119">
        <v>150</v>
      </c>
      <c r="F445" s="120">
        <v>90</v>
      </c>
      <c r="G445" s="52"/>
      <c r="H445" s="51">
        <f t="shared" si="12"/>
        <v>0</v>
      </c>
      <c r="I445" s="121">
        <v>75</v>
      </c>
      <c r="J445" s="7"/>
      <c r="K445" s="3">
        <f t="shared" si="13"/>
        <v>0</v>
      </c>
    </row>
    <row r="446" spans="1:11" x14ac:dyDescent="0.3">
      <c r="A446" s="76" t="s">
        <v>1742</v>
      </c>
      <c r="B446" s="44" t="s">
        <v>1743</v>
      </c>
      <c r="C446" s="71">
        <v>6.2</v>
      </c>
      <c r="D446" s="72">
        <v>1.6</v>
      </c>
      <c r="E446" s="119">
        <v>140</v>
      </c>
      <c r="F446" s="120">
        <v>84</v>
      </c>
      <c r="G446" s="52"/>
      <c r="H446" s="51">
        <f t="shared" si="12"/>
        <v>0</v>
      </c>
      <c r="I446" s="121">
        <v>70</v>
      </c>
      <c r="J446" s="7"/>
      <c r="K446" s="3">
        <f t="shared" si="13"/>
        <v>0</v>
      </c>
    </row>
    <row r="447" spans="1:11" x14ac:dyDescent="0.3">
      <c r="A447" s="76" t="s">
        <v>1744</v>
      </c>
      <c r="B447" s="44" t="s">
        <v>1745</v>
      </c>
      <c r="C447" s="71">
        <v>6.3</v>
      </c>
      <c r="D447" s="72">
        <v>1.9</v>
      </c>
      <c r="E447" s="119">
        <v>170</v>
      </c>
      <c r="F447" s="120">
        <v>102</v>
      </c>
      <c r="G447" s="52"/>
      <c r="H447" s="51">
        <f t="shared" si="12"/>
        <v>0</v>
      </c>
      <c r="I447" s="121">
        <v>85</v>
      </c>
      <c r="J447" s="7"/>
      <c r="K447" s="3">
        <f t="shared" si="13"/>
        <v>0</v>
      </c>
    </row>
    <row r="448" spans="1:11" x14ac:dyDescent="0.3">
      <c r="A448" s="76" t="s">
        <v>1746</v>
      </c>
      <c r="B448" s="44" t="s">
        <v>1747</v>
      </c>
      <c r="C448" s="71">
        <v>5.6</v>
      </c>
      <c r="D448" s="72">
        <v>2.7</v>
      </c>
      <c r="E448" s="119">
        <v>200</v>
      </c>
      <c r="F448" s="120">
        <v>120</v>
      </c>
      <c r="G448" s="52"/>
      <c r="H448" s="51">
        <f t="shared" si="12"/>
        <v>0</v>
      </c>
      <c r="I448" s="121">
        <v>100</v>
      </c>
      <c r="J448" s="7"/>
      <c r="K448" s="3">
        <f t="shared" si="13"/>
        <v>0</v>
      </c>
    </row>
    <row r="449" spans="1:11" x14ac:dyDescent="0.3">
      <c r="A449" s="76" t="s">
        <v>1748</v>
      </c>
      <c r="B449" s="44" t="s">
        <v>1749</v>
      </c>
      <c r="C449" s="71">
        <v>5.0999999999999996</v>
      </c>
      <c r="D449" s="72">
        <v>2.5</v>
      </c>
      <c r="E449" s="119">
        <v>180</v>
      </c>
      <c r="F449" s="120">
        <v>108</v>
      </c>
      <c r="G449" s="52"/>
      <c r="H449" s="51">
        <f t="shared" si="12"/>
        <v>0</v>
      </c>
      <c r="I449" s="121">
        <v>90</v>
      </c>
      <c r="J449" s="7"/>
      <c r="K449" s="3">
        <f t="shared" si="13"/>
        <v>0</v>
      </c>
    </row>
    <row r="450" spans="1:11" x14ac:dyDescent="0.3">
      <c r="A450" s="76" t="s">
        <v>1750</v>
      </c>
      <c r="B450" s="44" t="s">
        <v>1751</v>
      </c>
      <c r="C450" s="71">
        <v>6.6</v>
      </c>
      <c r="D450" s="72">
        <v>1.3</v>
      </c>
      <c r="E450" s="119">
        <v>150</v>
      </c>
      <c r="F450" s="120">
        <v>90</v>
      </c>
      <c r="G450" s="52"/>
      <c r="H450" s="51">
        <f t="shared" si="12"/>
        <v>0</v>
      </c>
      <c r="I450" s="121">
        <v>75</v>
      </c>
      <c r="J450" s="7"/>
      <c r="K450" s="3">
        <f t="shared" si="13"/>
        <v>0</v>
      </c>
    </row>
    <row r="451" spans="1:11" x14ac:dyDescent="0.3">
      <c r="A451" s="76" t="s">
        <v>1752</v>
      </c>
      <c r="B451" s="44" t="s">
        <v>1753</v>
      </c>
      <c r="C451" s="71">
        <v>7</v>
      </c>
      <c r="D451" s="72">
        <v>1.7</v>
      </c>
      <c r="E451" s="119">
        <v>170</v>
      </c>
      <c r="F451" s="120">
        <v>102</v>
      </c>
      <c r="G451" s="52"/>
      <c r="H451" s="51">
        <f t="shared" si="12"/>
        <v>0</v>
      </c>
      <c r="I451" s="121">
        <v>85</v>
      </c>
      <c r="J451" s="7"/>
      <c r="K451" s="3">
        <f t="shared" si="13"/>
        <v>0</v>
      </c>
    </row>
    <row r="452" spans="1:11" x14ac:dyDescent="0.3">
      <c r="A452" s="76" t="s">
        <v>1754</v>
      </c>
      <c r="B452" s="44" t="s">
        <v>1755</v>
      </c>
      <c r="C452" s="71">
        <v>6.7</v>
      </c>
      <c r="D452" s="72">
        <v>1.4</v>
      </c>
      <c r="E452" s="119">
        <v>130</v>
      </c>
      <c r="F452" s="120">
        <v>78</v>
      </c>
      <c r="G452" s="52"/>
      <c r="H452" s="51">
        <f t="shared" si="12"/>
        <v>0</v>
      </c>
      <c r="I452" s="121">
        <v>65</v>
      </c>
      <c r="J452" s="7"/>
      <c r="K452" s="3">
        <f t="shared" si="13"/>
        <v>0</v>
      </c>
    </row>
    <row r="453" spans="1:11" x14ac:dyDescent="0.3">
      <c r="A453" s="76" t="s">
        <v>1756</v>
      </c>
      <c r="B453" s="44" t="s">
        <v>1757</v>
      </c>
      <c r="C453" s="71">
        <v>6.1</v>
      </c>
      <c r="D453" s="72">
        <v>1.2</v>
      </c>
      <c r="E453" s="119">
        <v>120</v>
      </c>
      <c r="F453" s="120">
        <v>72</v>
      </c>
      <c r="G453" s="52"/>
      <c r="H453" s="51">
        <f t="shared" si="12"/>
        <v>0</v>
      </c>
      <c r="I453" s="121">
        <v>60</v>
      </c>
      <c r="J453" s="7"/>
      <c r="K453" s="3">
        <f t="shared" si="13"/>
        <v>0</v>
      </c>
    </row>
    <row r="454" spans="1:11" x14ac:dyDescent="0.3">
      <c r="A454" s="76" t="s">
        <v>1758</v>
      </c>
      <c r="B454" s="44" t="s">
        <v>1759</v>
      </c>
      <c r="C454" s="71">
        <v>4.3</v>
      </c>
      <c r="D454" s="72">
        <v>2.7</v>
      </c>
      <c r="E454" s="119">
        <v>160</v>
      </c>
      <c r="F454" s="120">
        <v>96</v>
      </c>
      <c r="G454" s="52"/>
      <c r="H454" s="51">
        <f t="shared" si="12"/>
        <v>0</v>
      </c>
      <c r="I454" s="121">
        <v>80</v>
      </c>
      <c r="J454" s="7"/>
      <c r="K454" s="3">
        <f t="shared" si="13"/>
        <v>0</v>
      </c>
    </row>
    <row r="455" spans="1:11" x14ac:dyDescent="0.3">
      <c r="A455" s="76" t="s">
        <v>1760</v>
      </c>
      <c r="B455" s="44" t="s">
        <v>1761</v>
      </c>
      <c r="C455" s="71">
        <v>5.6</v>
      </c>
      <c r="D455" s="72">
        <v>2.2000000000000002</v>
      </c>
      <c r="E455" s="119">
        <v>170</v>
      </c>
      <c r="F455" s="120">
        <v>102</v>
      </c>
      <c r="G455" s="52"/>
      <c r="H455" s="51">
        <f t="shared" si="12"/>
        <v>0</v>
      </c>
      <c r="I455" s="121">
        <v>85</v>
      </c>
      <c r="J455" s="7"/>
      <c r="K455" s="3">
        <f t="shared" si="13"/>
        <v>0</v>
      </c>
    </row>
    <row r="456" spans="1:11" x14ac:dyDescent="0.3">
      <c r="A456" s="76" t="s">
        <v>1762</v>
      </c>
      <c r="B456" s="44" t="s">
        <v>1763</v>
      </c>
      <c r="C456" s="71">
        <v>5.6</v>
      </c>
      <c r="D456" s="72">
        <v>2.2999999999999998</v>
      </c>
      <c r="E456" s="119">
        <v>180</v>
      </c>
      <c r="F456" s="120">
        <v>108</v>
      </c>
      <c r="G456" s="52"/>
      <c r="H456" s="51">
        <f t="shared" si="12"/>
        <v>0</v>
      </c>
      <c r="I456" s="121">
        <v>90</v>
      </c>
      <c r="J456" s="7"/>
      <c r="K456" s="3">
        <f t="shared" si="13"/>
        <v>0</v>
      </c>
    </row>
    <row r="457" spans="1:11" x14ac:dyDescent="0.3">
      <c r="A457" s="76" t="s">
        <v>1764</v>
      </c>
      <c r="B457" s="44" t="s">
        <v>1765</v>
      </c>
      <c r="C457" s="71">
        <v>6.1</v>
      </c>
      <c r="D457" s="72">
        <v>3</v>
      </c>
      <c r="E457" s="119">
        <v>240</v>
      </c>
      <c r="F457" s="120">
        <v>144</v>
      </c>
      <c r="G457" s="52"/>
      <c r="H457" s="51">
        <f t="shared" si="12"/>
        <v>0</v>
      </c>
      <c r="I457" s="121">
        <v>120</v>
      </c>
      <c r="J457" s="7"/>
      <c r="K457" s="3">
        <f t="shared" si="13"/>
        <v>0</v>
      </c>
    </row>
    <row r="458" spans="1:11" x14ac:dyDescent="0.3">
      <c r="A458" s="76" t="s">
        <v>1766</v>
      </c>
      <c r="B458" s="44" t="s">
        <v>1767</v>
      </c>
      <c r="C458" s="71">
        <v>6.8</v>
      </c>
      <c r="D458" s="72">
        <v>2.2000000000000002</v>
      </c>
      <c r="E458" s="119">
        <v>190</v>
      </c>
      <c r="F458" s="120">
        <v>114</v>
      </c>
      <c r="G458" s="52"/>
      <c r="H458" s="51">
        <f t="shared" si="12"/>
        <v>0</v>
      </c>
      <c r="I458" s="121">
        <v>95</v>
      </c>
      <c r="J458" s="7"/>
      <c r="K458" s="3">
        <f t="shared" si="13"/>
        <v>0</v>
      </c>
    </row>
    <row r="459" spans="1:11" x14ac:dyDescent="0.3">
      <c r="A459" s="76" t="s">
        <v>1769</v>
      </c>
      <c r="B459" s="44" t="s">
        <v>1770</v>
      </c>
      <c r="C459" s="71">
        <v>3.9</v>
      </c>
      <c r="D459" s="72">
        <v>1.5</v>
      </c>
      <c r="E459" s="119">
        <v>110</v>
      </c>
      <c r="F459" s="120">
        <v>66</v>
      </c>
      <c r="G459" s="52"/>
      <c r="H459" s="51">
        <f t="shared" ref="H459:H522" si="14">G459*F459</f>
        <v>0</v>
      </c>
      <c r="I459" s="121">
        <v>55</v>
      </c>
      <c r="J459" s="7"/>
      <c r="K459" s="3">
        <f t="shared" si="13"/>
        <v>0</v>
      </c>
    </row>
    <row r="460" spans="1:11" x14ac:dyDescent="0.3">
      <c r="A460" s="76" t="s">
        <v>1771</v>
      </c>
      <c r="B460" s="44" t="s">
        <v>1772</v>
      </c>
      <c r="C460" s="71">
        <v>3.5</v>
      </c>
      <c r="D460" s="72">
        <v>1.6</v>
      </c>
      <c r="E460" s="119">
        <v>110</v>
      </c>
      <c r="F460" s="120">
        <v>66</v>
      </c>
      <c r="G460" s="52"/>
      <c r="H460" s="51">
        <f t="shared" si="14"/>
        <v>0</v>
      </c>
      <c r="I460" s="121">
        <v>55</v>
      </c>
      <c r="J460" s="7"/>
      <c r="K460" s="3">
        <f t="shared" si="13"/>
        <v>0</v>
      </c>
    </row>
    <row r="461" spans="1:11" x14ac:dyDescent="0.3">
      <c r="A461" s="76" t="s">
        <v>1773</v>
      </c>
      <c r="B461" s="44" t="s">
        <v>1774</v>
      </c>
      <c r="C461" s="71">
        <v>5.0999999999999996</v>
      </c>
      <c r="D461" s="72">
        <v>2.1</v>
      </c>
      <c r="E461" s="119">
        <v>150</v>
      </c>
      <c r="F461" s="120">
        <v>90</v>
      </c>
      <c r="G461" s="52"/>
      <c r="H461" s="51">
        <f t="shared" si="14"/>
        <v>0</v>
      </c>
      <c r="I461" s="121">
        <v>75</v>
      </c>
      <c r="J461" s="7"/>
      <c r="K461" s="3">
        <f t="shared" ref="K461:K524" si="15">J461*I461</f>
        <v>0</v>
      </c>
    </row>
    <row r="462" spans="1:11" x14ac:dyDescent="0.3">
      <c r="A462" s="76" t="s">
        <v>1775</v>
      </c>
      <c r="B462" s="44" t="s">
        <v>1776</v>
      </c>
      <c r="C462" s="71">
        <v>5.0999999999999996</v>
      </c>
      <c r="D462" s="72">
        <v>2.4</v>
      </c>
      <c r="E462" s="119">
        <v>170</v>
      </c>
      <c r="F462" s="120">
        <v>102</v>
      </c>
      <c r="G462" s="52"/>
      <c r="H462" s="51">
        <f t="shared" si="14"/>
        <v>0</v>
      </c>
      <c r="I462" s="121">
        <v>85</v>
      </c>
      <c r="J462" s="7"/>
      <c r="K462" s="3">
        <f t="shared" si="15"/>
        <v>0</v>
      </c>
    </row>
    <row r="463" spans="1:11" x14ac:dyDescent="0.3">
      <c r="A463" s="76" t="s">
        <v>1777</v>
      </c>
      <c r="B463" s="44" t="s">
        <v>1778</v>
      </c>
      <c r="C463" s="71">
        <v>6</v>
      </c>
      <c r="D463" s="72">
        <v>1.2</v>
      </c>
      <c r="E463" s="119">
        <v>130</v>
      </c>
      <c r="F463" s="120">
        <v>78</v>
      </c>
      <c r="G463" s="52"/>
      <c r="H463" s="51">
        <f t="shared" si="14"/>
        <v>0</v>
      </c>
      <c r="I463" s="121">
        <v>65</v>
      </c>
      <c r="J463" s="7"/>
      <c r="K463" s="3">
        <f t="shared" si="15"/>
        <v>0</v>
      </c>
    </row>
    <row r="464" spans="1:11" x14ac:dyDescent="0.3">
      <c r="A464" s="76" t="s">
        <v>1779</v>
      </c>
      <c r="B464" s="44" t="s">
        <v>1780</v>
      </c>
      <c r="C464" s="71">
        <v>6.5</v>
      </c>
      <c r="D464" s="72">
        <v>0.8</v>
      </c>
      <c r="E464" s="119">
        <v>100</v>
      </c>
      <c r="F464" s="120">
        <v>60</v>
      </c>
      <c r="G464" s="52"/>
      <c r="H464" s="51">
        <f t="shared" si="14"/>
        <v>0</v>
      </c>
      <c r="I464" s="121">
        <v>50</v>
      </c>
      <c r="J464" s="7"/>
      <c r="K464" s="3">
        <f t="shared" si="15"/>
        <v>0</v>
      </c>
    </row>
    <row r="465" spans="1:11" x14ac:dyDescent="0.3">
      <c r="A465" s="76" t="s">
        <v>1781</v>
      </c>
      <c r="B465" s="44" t="s">
        <v>1782</v>
      </c>
      <c r="C465" s="71">
        <v>6</v>
      </c>
      <c r="D465" s="72">
        <v>2.5</v>
      </c>
      <c r="E465" s="119">
        <v>200</v>
      </c>
      <c r="F465" s="120">
        <v>120</v>
      </c>
      <c r="G465" s="52"/>
      <c r="H465" s="51">
        <f t="shared" si="14"/>
        <v>0</v>
      </c>
      <c r="I465" s="121">
        <v>100</v>
      </c>
      <c r="J465" s="7"/>
      <c r="K465" s="3">
        <f t="shared" si="15"/>
        <v>0</v>
      </c>
    </row>
    <row r="466" spans="1:11" x14ac:dyDescent="0.3">
      <c r="A466" s="76" t="s">
        <v>1783</v>
      </c>
      <c r="B466" s="44" t="s">
        <v>1784</v>
      </c>
      <c r="C466" s="71">
        <v>7.3</v>
      </c>
      <c r="D466" s="72">
        <v>2.1</v>
      </c>
      <c r="E466" s="119">
        <v>200</v>
      </c>
      <c r="F466" s="120">
        <v>120</v>
      </c>
      <c r="G466" s="52"/>
      <c r="H466" s="51">
        <f t="shared" si="14"/>
        <v>0</v>
      </c>
      <c r="I466" s="121">
        <v>100</v>
      </c>
      <c r="J466" s="7"/>
      <c r="K466" s="3">
        <f t="shared" si="15"/>
        <v>0</v>
      </c>
    </row>
    <row r="467" spans="1:11" x14ac:dyDescent="0.3">
      <c r="A467" s="76" t="s">
        <v>1785</v>
      </c>
      <c r="B467" s="44" t="s">
        <v>1786</v>
      </c>
      <c r="C467" s="71">
        <v>4</v>
      </c>
      <c r="D467" s="72">
        <v>2.2000000000000002</v>
      </c>
      <c r="E467" s="119">
        <v>120</v>
      </c>
      <c r="F467" s="120">
        <v>72</v>
      </c>
      <c r="G467" s="52"/>
      <c r="H467" s="51">
        <f t="shared" si="14"/>
        <v>0</v>
      </c>
      <c r="I467" s="121">
        <v>60</v>
      </c>
      <c r="J467" s="7"/>
      <c r="K467" s="3">
        <f t="shared" si="15"/>
        <v>0</v>
      </c>
    </row>
    <row r="468" spans="1:11" x14ac:dyDescent="0.3">
      <c r="A468" s="76" t="s">
        <v>1787</v>
      </c>
      <c r="B468" s="44" t="s">
        <v>1788</v>
      </c>
      <c r="C468" s="71">
        <v>6.3</v>
      </c>
      <c r="D468" s="72">
        <v>1.6</v>
      </c>
      <c r="E468" s="119">
        <v>140</v>
      </c>
      <c r="F468" s="120">
        <v>84</v>
      </c>
      <c r="G468" s="52"/>
      <c r="H468" s="51">
        <f t="shared" si="14"/>
        <v>0</v>
      </c>
      <c r="I468" s="121">
        <v>70</v>
      </c>
      <c r="J468" s="7"/>
      <c r="K468" s="3">
        <f t="shared" si="15"/>
        <v>0</v>
      </c>
    </row>
    <row r="469" spans="1:11" x14ac:dyDescent="0.3">
      <c r="A469" s="76" t="s">
        <v>1983</v>
      </c>
      <c r="B469" s="44" t="s">
        <v>1984</v>
      </c>
      <c r="C469" s="71">
        <v>3.4</v>
      </c>
      <c r="D469" s="72">
        <v>1.2</v>
      </c>
      <c r="E469" s="119">
        <v>70</v>
      </c>
      <c r="F469" s="120">
        <v>42</v>
      </c>
      <c r="G469" s="52"/>
      <c r="H469" s="51">
        <f t="shared" si="14"/>
        <v>0</v>
      </c>
      <c r="I469" s="121">
        <v>35</v>
      </c>
      <c r="J469" s="7"/>
      <c r="K469" s="3">
        <f t="shared" si="15"/>
        <v>0</v>
      </c>
    </row>
    <row r="470" spans="1:11" x14ac:dyDescent="0.3">
      <c r="A470" s="76" t="s">
        <v>1985</v>
      </c>
      <c r="B470" s="44" t="s">
        <v>1986</v>
      </c>
      <c r="C470" s="71">
        <v>3.2</v>
      </c>
      <c r="D470" s="72">
        <v>1</v>
      </c>
      <c r="E470" s="119">
        <v>100</v>
      </c>
      <c r="F470" s="120">
        <v>60</v>
      </c>
      <c r="G470" s="52"/>
      <c r="H470" s="51">
        <f t="shared" si="14"/>
        <v>0</v>
      </c>
      <c r="I470" s="121">
        <v>50</v>
      </c>
      <c r="J470" s="7"/>
      <c r="K470" s="3">
        <f t="shared" si="15"/>
        <v>0</v>
      </c>
    </row>
    <row r="471" spans="1:11" x14ac:dyDescent="0.3">
      <c r="A471" s="76" t="s">
        <v>1987</v>
      </c>
      <c r="B471" s="44" t="s">
        <v>1988</v>
      </c>
      <c r="C471" s="71">
        <v>3</v>
      </c>
      <c r="D471" s="72">
        <v>0.7</v>
      </c>
      <c r="E471" s="119">
        <v>90</v>
      </c>
      <c r="F471" s="120">
        <v>54</v>
      </c>
      <c r="G471" s="52"/>
      <c r="H471" s="51">
        <f t="shared" si="14"/>
        <v>0</v>
      </c>
      <c r="I471" s="121">
        <v>45</v>
      </c>
      <c r="J471" s="7"/>
      <c r="K471" s="3">
        <f t="shared" si="15"/>
        <v>0</v>
      </c>
    </row>
    <row r="472" spans="1:11" x14ac:dyDescent="0.3">
      <c r="A472" s="76" t="s">
        <v>3572</v>
      </c>
      <c r="B472" s="44" t="s">
        <v>3573</v>
      </c>
      <c r="C472" s="71">
        <v>8</v>
      </c>
      <c r="D472" s="72">
        <v>1.3</v>
      </c>
      <c r="E472" s="119">
        <v>160</v>
      </c>
      <c r="F472" s="120">
        <v>96</v>
      </c>
      <c r="G472" s="52"/>
      <c r="H472" s="51">
        <f t="shared" si="14"/>
        <v>0</v>
      </c>
      <c r="I472" s="121">
        <v>80</v>
      </c>
      <c r="J472" s="7"/>
      <c r="K472" s="3">
        <f t="shared" si="15"/>
        <v>0</v>
      </c>
    </row>
    <row r="473" spans="1:11" x14ac:dyDescent="0.3">
      <c r="A473" s="76" t="s">
        <v>3574</v>
      </c>
      <c r="B473" s="44" t="s">
        <v>3050</v>
      </c>
      <c r="C473" s="71">
        <v>5</v>
      </c>
      <c r="D473" s="72">
        <v>1.3</v>
      </c>
      <c r="E473" s="119">
        <v>110</v>
      </c>
      <c r="F473" s="120">
        <v>66</v>
      </c>
      <c r="G473" s="52"/>
      <c r="H473" s="51">
        <f t="shared" si="14"/>
        <v>0</v>
      </c>
      <c r="I473" s="121">
        <v>55</v>
      </c>
      <c r="J473" s="7"/>
      <c r="K473" s="3">
        <f t="shared" si="15"/>
        <v>0</v>
      </c>
    </row>
    <row r="474" spans="1:11" x14ac:dyDescent="0.3">
      <c r="A474" s="76" t="s">
        <v>3575</v>
      </c>
      <c r="B474" s="44" t="s">
        <v>3576</v>
      </c>
      <c r="C474" s="71">
        <v>4.2</v>
      </c>
      <c r="D474" s="72">
        <v>1.5</v>
      </c>
      <c r="E474" s="119">
        <v>110</v>
      </c>
      <c r="F474" s="120">
        <v>66</v>
      </c>
      <c r="G474" s="52"/>
      <c r="H474" s="51">
        <f t="shared" si="14"/>
        <v>0</v>
      </c>
      <c r="I474" s="121">
        <v>55</v>
      </c>
      <c r="J474" s="7"/>
      <c r="K474" s="3">
        <f t="shared" si="15"/>
        <v>0</v>
      </c>
    </row>
    <row r="475" spans="1:11" x14ac:dyDescent="0.3">
      <c r="A475" s="76" t="s">
        <v>4334</v>
      </c>
      <c r="B475" s="44" t="s">
        <v>4335</v>
      </c>
      <c r="C475" s="71">
        <v>6.4</v>
      </c>
      <c r="D475" s="72">
        <v>1.5</v>
      </c>
      <c r="E475" s="119">
        <v>130</v>
      </c>
      <c r="F475" s="120">
        <v>78</v>
      </c>
      <c r="G475" s="52"/>
      <c r="H475" s="51">
        <f t="shared" si="14"/>
        <v>0</v>
      </c>
      <c r="I475" s="121">
        <v>65</v>
      </c>
      <c r="J475" s="7"/>
      <c r="K475" s="3">
        <f t="shared" si="15"/>
        <v>0</v>
      </c>
    </row>
    <row r="476" spans="1:11" x14ac:dyDescent="0.3">
      <c r="A476" s="76" t="s">
        <v>4336</v>
      </c>
      <c r="B476" s="44" t="s">
        <v>4337</v>
      </c>
      <c r="C476" s="71">
        <v>6.4</v>
      </c>
      <c r="D476" s="72">
        <v>1.5</v>
      </c>
      <c r="E476" s="119">
        <v>130</v>
      </c>
      <c r="F476" s="120">
        <v>78</v>
      </c>
      <c r="G476" s="52"/>
      <c r="H476" s="51">
        <f t="shared" si="14"/>
        <v>0</v>
      </c>
      <c r="I476" s="121">
        <v>65</v>
      </c>
      <c r="J476" s="7"/>
      <c r="K476" s="3">
        <f t="shared" si="15"/>
        <v>0</v>
      </c>
    </row>
    <row r="477" spans="1:11" x14ac:dyDescent="0.3">
      <c r="A477" s="76" t="s">
        <v>4338</v>
      </c>
      <c r="B477" s="44" t="s">
        <v>4339</v>
      </c>
      <c r="C477" s="71">
        <v>5.6</v>
      </c>
      <c r="D477" s="72">
        <v>1.6</v>
      </c>
      <c r="E477" s="119">
        <v>140</v>
      </c>
      <c r="F477" s="120">
        <v>84</v>
      </c>
      <c r="G477" s="52"/>
      <c r="H477" s="51">
        <f t="shared" si="14"/>
        <v>0</v>
      </c>
      <c r="I477" s="121">
        <v>70</v>
      </c>
      <c r="J477" s="7"/>
      <c r="K477" s="3">
        <f t="shared" si="15"/>
        <v>0</v>
      </c>
    </row>
    <row r="478" spans="1:11" x14ac:dyDescent="0.3">
      <c r="A478" s="76" t="s">
        <v>4340</v>
      </c>
      <c r="B478" s="44" t="s">
        <v>4341</v>
      </c>
      <c r="C478" s="71">
        <v>8.8000000000000007</v>
      </c>
      <c r="D478" s="72">
        <v>1</v>
      </c>
      <c r="E478" s="119">
        <v>140</v>
      </c>
      <c r="F478" s="120">
        <v>84</v>
      </c>
      <c r="G478" s="52"/>
      <c r="H478" s="51">
        <f t="shared" si="14"/>
        <v>0</v>
      </c>
      <c r="I478" s="121">
        <v>70</v>
      </c>
      <c r="J478" s="7"/>
      <c r="K478" s="3">
        <f t="shared" si="15"/>
        <v>0</v>
      </c>
    </row>
    <row r="479" spans="1:11" x14ac:dyDescent="0.3">
      <c r="A479" s="76" t="s">
        <v>4342</v>
      </c>
      <c r="B479" s="44" t="s">
        <v>4343</v>
      </c>
      <c r="C479" s="71">
        <v>7</v>
      </c>
      <c r="D479" s="72">
        <v>1.6</v>
      </c>
      <c r="E479" s="119">
        <v>160</v>
      </c>
      <c r="F479" s="120">
        <v>96</v>
      </c>
      <c r="G479" s="52"/>
      <c r="H479" s="51">
        <f t="shared" si="14"/>
        <v>0</v>
      </c>
      <c r="I479" s="121">
        <v>80</v>
      </c>
      <c r="J479" s="7"/>
      <c r="K479" s="3">
        <f t="shared" si="15"/>
        <v>0</v>
      </c>
    </row>
    <row r="480" spans="1:11" x14ac:dyDescent="0.3">
      <c r="A480" s="76" t="s">
        <v>4344</v>
      </c>
      <c r="B480" s="44" t="s">
        <v>4345</v>
      </c>
      <c r="C480" s="71">
        <v>6.3</v>
      </c>
      <c r="D480" s="72">
        <v>0.6</v>
      </c>
      <c r="E480" s="119">
        <v>90</v>
      </c>
      <c r="F480" s="120">
        <v>54</v>
      </c>
      <c r="G480" s="52"/>
      <c r="H480" s="51">
        <f t="shared" si="14"/>
        <v>0</v>
      </c>
      <c r="I480" s="121">
        <v>45</v>
      </c>
      <c r="J480" s="7"/>
      <c r="K480" s="3">
        <f t="shared" si="15"/>
        <v>0</v>
      </c>
    </row>
    <row r="481" spans="1:11" x14ac:dyDescent="0.3">
      <c r="A481" s="76" t="s">
        <v>4372</v>
      </c>
      <c r="B481" s="44" t="s">
        <v>4373</v>
      </c>
      <c r="C481" s="71">
        <v>4.5</v>
      </c>
      <c r="D481" s="72">
        <v>1.5</v>
      </c>
      <c r="E481" s="119">
        <v>120</v>
      </c>
      <c r="F481" s="120">
        <v>72</v>
      </c>
      <c r="G481" s="52"/>
      <c r="H481" s="51">
        <f t="shared" si="14"/>
        <v>0</v>
      </c>
      <c r="I481" s="121">
        <v>60</v>
      </c>
      <c r="J481" s="7"/>
      <c r="K481" s="3">
        <f t="shared" si="15"/>
        <v>0</v>
      </c>
    </row>
    <row r="482" spans="1:11" x14ac:dyDescent="0.3">
      <c r="A482" s="76" t="s">
        <v>4374</v>
      </c>
      <c r="B482" s="44" t="s">
        <v>4375</v>
      </c>
      <c r="C482" s="71">
        <v>5.2</v>
      </c>
      <c r="D482" s="72">
        <v>1.6</v>
      </c>
      <c r="E482" s="119">
        <v>140</v>
      </c>
      <c r="F482" s="120">
        <v>84</v>
      </c>
      <c r="G482" s="52"/>
      <c r="H482" s="51">
        <f t="shared" si="14"/>
        <v>0</v>
      </c>
      <c r="I482" s="121">
        <v>70</v>
      </c>
      <c r="J482" s="7"/>
      <c r="K482" s="3">
        <f t="shared" si="15"/>
        <v>0</v>
      </c>
    </row>
    <row r="483" spans="1:11" x14ac:dyDescent="0.3">
      <c r="A483" s="76" t="s">
        <v>4376</v>
      </c>
      <c r="B483" s="44" t="s">
        <v>4377</v>
      </c>
      <c r="C483" s="71">
        <v>4.8</v>
      </c>
      <c r="D483" s="72">
        <v>2.2000000000000002</v>
      </c>
      <c r="E483" s="119">
        <v>150</v>
      </c>
      <c r="F483" s="120">
        <v>90</v>
      </c>
      <c r="G483" s="52"/>
      <c r="H483" s="51">
        <f t="shared" si="14"/>
        <v>0</v>
      </c>
      <c r="I483" s="121">
        <v>75</v>
      </c>
      <c r="J483" s="7"/>
      <c r="K483" s="3">
        <f t="shared" si="15"/>
        <v>0</v>
      </c>
    </row>
    <row r="484" spans="1:11" x14ac:dyDescent="0.3">
      <c r="A484" s="76" t="s">
        <v>4378</v>
      </c>
      <c r="B484" s="44" t="s">
        <v>4379</v>
      </c>
      <c r="C484" s="71">
        <v>5</v>
      </c>
      <c r="D484" s="72">
        <v>1.5</v>
      </c>
      <c r="E484" s="119">
        <v>150</v>
      </c>
      <c r="F484" s="120">
        <v>90</v>
      </c>
      <c r="G484" s="52"/>
      <c r="H484" s="51">
        <f t="shared" si="14"/>
        <v>0</v>
      </c>
      <c r="I484" s="121">
        <v>75</v>
      </c>
      <c r="J484" s="7"/>
      <c r="K484" s="3">
        <f t="shared" si="15"/>
        <v>0</v>
      </c>
    </row>
    <row r="485" spans="1:11" x14ac:dyDescent="0.3">
      <c r="A485" s="76" t="s">
        <v>4380</v>
      </c>
      <c r="B485" s="44" t="s">
        <v>4381</v>
      </c>
      <c r="C485" s="71">
        <v>4.8</v>
      </c>
      <c r="D485" s="72">
        <v>1.5</v>
      </c>
      <c r="E485" s="119">
        <v>130</v>
      </c>
      <c r="F485" s="120">
        <v>78</v>
      </c>
      <c r="G485" s="52"/>
      <c r="H485" s="51">
        <f t="shared" si="14"/>
        <v>0</v>
      </c>
      <c r="I485" s="121">
        <v>65</v>
      </c>
      <c r="J485" s="7"/>
      <c r="K485" s="3">
        <f t="shared" si="15"/>
        <v>0</v>
      </c>
    </row>
    <row r="486" spans="1:11" x14ac:dyDescent="0.3">
      <c r="A486" s="76" t="s">
        <v>4382</v>
      </c>
      <c r="B486" s="44" t="s">
        <v>4383</v>
      </c>
      <c r="C486" s="71">
        <v>5.7</v>
      </c>
      <c r="D486" s="72">
        <v>2.2999999999999998</v>
      </c>
      <c r="E486" s="119">
        <v>180</v>
      </c>
      <c r="F486" s="120">
        <v>108</v>
      </c>
      <c r="G486" s="52"/>
      <c r="H486" s="51">
        <f t="shared" si="14"/>
        <v>0</v>
      </c>
      <c r="I486" s="121">
        <v>90</v>
      </c>
      <c r="J486" s="7"/>
      <c r="K486" s="3">
        <f t="shared" si="15"/>
        <v>0</v>
      </c>
    </row>
    <row r="487" spans="1:11" x14ac:dyDescent="0.3">
      <c r="A487" s="76" t="s">
        <v>4384</v>
      </c>
      <c r="B487" s="44" t="s">
        <v>4385</v>
      </c>
      <c r="C487" s="71">
        <v>4</v>
      </c>
      <c r="D487" s="72">
        <v>1.3</v>
      </c>
      <c r="E487" s="119">
        <v>100</v>
      </c>
      <c r="F487" s="120">
        <v>60</v>
      </c>
      <c r="G487" s="52"/>
      <c r="H487" s="51">
        <f t="shared" si="14"/>
        <v>0</v>
      </c>
      <c r="I487" s="121">
        <v>50</v>
      </c>
      <c r="J487" s="7"/>
      <c r="K487" s="3">
        <f t="shared" si="15"/>
        <v>0</v>
      </c>
    </row>
    <row r="488" spans="1:11" x14ac:dyDescent="0.3">
      <c r="A488" s="76" t="s">
        <v>4386</v>
      </c>
      <c r="B488" s="44" t="s">
        <v>4387</v>
      </c>
      <c r="C488" s="71">
        <v>4.8</v>
      </c>
      <c r="D488" s="72">
        <v>1.7</v>
      </c>
      <c r="E488" s="119">
        <v>140</v>
      </c>
      <c r="F488" s="120">
        <v>84</v>
      </c>
      <c r="G488" s="52"/>
      <c r="H488" s="51">
        <f t="shared" si="14"/>
        <v>0</v>
      </c>
      <c r="I488" s="121">
        <v>70</v>
      </c>
      <c r="J488" s="7"/>
      <c r="K488" s="3">
        <f t="shared" si="15"/>
        <v>0</v>
      </c>
    </row>
    <row r="489" spans="1:11" x14ac:dyDescent="0.3">
      <c r="A489" s="76" t="s">
        <v>4388</v>
      </c>
      <c r="B489" s="44" t="s">
        <v>4389</v>
      </c>
      <c r="C489" s="71">
        <v>4.7</v>
      </c>
      <c r="D489" s="72">
        <v>1.9</v>
      </c>
      <c r="E489" s="119">
        <v>140</v>
      </c>
      <c r="F489" s="120">
        <v>84</v>
      </c>
      <c r="G489" s="52"/>
      <c r="H489" s="51">
        <f t="shared" si="14"/>
        <v>0</v>
      </c>
      <c r="I489" s="121">
        <v>70</v>
      </c>
      <c r="J489" s="7"/>
      <c r="K489" s="3">
        <f t="shared" si="15"/>
        <v>0</v>
      </c>
    </row>
    <row r="490" spans="1:11" x14ac:dyDescent="0.3">
      <c r="A490" s="76" t="s">
        <v>4390</v>
      </c>
      <c r="B490" s="44" t="s">
        <v>4391</v>
      </c>
      <c r="C490" s="71">
        <v>4.3</v>
      </c>
      <c r="D490" s="72">
        <v>1.1000000000000001</v>
      </c>
      <c r="E490" s="119">
        <v>90</v>
      </c>
      <c r="F490" s="120">
        <v>54</v>
      </c>
      <c r="G490" s="52"/>
      <c r="H490" s="51">
        <f t="shared" si="14"/>
        <v>0</v>
      </c>
      <c r="I490" s="121">
        <v>45</v>
      </c>
      <c r="J490" s="7"/>
      <c r="K490" s="3">
        <f t="shared" si="15"/>
        <v>0</v>
      </c>
    </row>
    <row r="491" spans="1:11" x14ac:dyDescent="0.3">
      <c r="A491" s="76" t="s">
        <v>4392</v>
      </c>
      <c r="B491" s="44" t="s">
        <v>85</v>
      </c>
      <c r="C491" s="71">
        <v>5.6</v>
      </c>
      <c r="D491" s="72">
        <v>1.4</v>
      </c>
      <c r="E491" s="119">
        <v>120</v>
      </c>
      <c r="F491" s="120">
        <v>72</v>
      </c>
      <c r="G491" s="52"/>
      <c r="H491" s="51">
        <f t="shared" si="14"/>
        <v>0</v>
      </c>
      <c r="I491" s="121">
        <v>60</v>
      </c>
      <c r="J491" s="7"/>
      <c r="K491" s="3">
        <f t="shared" si="15"/>
        <v>0</v>
      </c>
    </row>
    <row r="492" spans="1:11" x14ac:dyDescent="0.3">
      <c r="A492" s="76" t="s">
        <v>4936</v>
      </c>
      <c r="B492" s="44" t="s">
        <v>4937</v>
      </c>
      <c r="C492" s="71">
        <v>4.0999999999999996</v>
      </c>
      <c r="D492" s="72">
        <v>1.8</v>
      </c>
      <c r="E492" s="119">
        <v>120</v>
      </c>
      <c r="F492" s="120">
        <v>72</v>
      </c>
      <c r="G492" s="52"/>
      <c r="H492" s="51">
        <f t="shared" si="14"/>
        <v>0</v>
      </c>
      <c r="I492" s="121">
        <v>60</v>
      </c>
      <c r="J492" s="7"/>
      <c r="K492" s="3">
        <f t="shared" si="15"/>
        <v>0</v>
      </c>
    </row>
    <row r="493" spans="1:11" x14ac:dyDescent="0.3">
      <c r="A493" s="76" t="s">
        <v>4938</v>
      </c>
      <c r="B493" s="44" t="s">
        <v>4939</v>
      </c>
      <c r="C493" s="71">
        <v>5.7</v>
      </c>
      <c r="D493" s="72">
        <v>1.7</v>
      </c>
      <c r="E493" s="119">
        <v>130</v>
      </c>
      <c r="F493" s="120">
        <v>78</v>
      </c>
      <c r="G493" s="52"/>
      <c r="H493" s="51">
        <f t="shared" si="14"/>
        <v>0</v>
      </c>
      <c r="I493" s="121">
        <v>65</v>
      </c>
      <c r="J493" s="7"/>
      <c r="K493" s="3">
        <f t="shared" si="15"/>
        <v>0</v>
      </c>
    </row>
    <row r="494" spans="1:11" x14ac:dyDescent="0.3">
      <c r="A494" s="76" t="s">
        <v>4940</v>
      </c>
      <c r="B494" s="44" t="s">
        <v>4941</v>
      </c>
      <c r="C494" s="71">
        <v>5.0999999999999996</v>
      </c>
      <c r="D494" s="72">
        <v>2.2000000000000002</v>
      </c>
      <c r="E494" s="119">
        <v>160</v>
      </c>
      <c r="F494" s="120">
        <v>96</v>
      </c>
      <c r="G494" s="52"/>
      <c r="H494" s="51">
        <f t="shared" si="14"/>
        <v>0</v>
      </c>
      <c r="I494" s="121">
        <v>80</v>
      </c>
      <c r="J494" s="7"/>
      <c r="K494" s="3">
        <f t="shared" si="15"/>
        <v>0</v>
      </c>
    </row>
    <row r="495" spans="1:11" x14ac:dyDescent="0.3">
      <c r="A495" s="76" t="s">
        <v>4942</v>
      </c>
      <c r="B495" s="44" t="s">
        <v>4943</v>
      </c>
      <c r="C495" s="71">
        <v>5.2</v>
      </c>
      <c r="D495" s="72">
        <v>1.4</v>
      </c>
      <c r="E495" s="119">
        <v>130</v>
      </c>
      <c r="F495" s="120">
        <v>78</v>
      </c>
      <c r="G495" s="52"/>
      <c r="H495" s="51">
        <f t="shared" si="14"/>
        <v>0</v>
      </c>
      <c r="I495" s="121">
        <v>65</v>
      </c>
      <c r="J495" s="7"/>
      <c r="K495" s="3">
        <f t="shared" si="15"/>
        <v>0</v>
      </c>
    </row>
    <row r="496" spans="1:11" x14ac:dyDescent="0.3">
      <c r="A496" s="76" t="s">
        <v>4944</v>
      </c>
      <c r="B496" s="44" t="s">
        <v>4945</v>
      </c>
      <c r="C496" s="71">
        <v>3.3</v>
      </c>
      <c r="D496" s="72">
        <v>0.9</v>
      </c>
      <c r="E496" s="119">
        <v>100</v>
      </c>
      <c r="F496" s="120">
        <v>60</v>
      </c>
      <c r="G496" s="52"/>
      <c r="H496" s="51">
        <f t="shared" si="14"/>
        <v>0</v>
      </c>
      <c r="I496" s="121">
        <v>50</v>
      </c>
      <c r="J496" s="7"/>
      <c r="K496" s="3">
        <f t="shared" si="15"/>
        <v>0</v>
      </c>
    </row>
    <row r="497" spans="1:11" x14ac:dyDescent="0.3">
      <c r="A497" s="76" t="s">
        <v>4946</v>
      </c>
      <c r="B497" s="44" t="s">
        <v>4947</v>
      </c>
      <c r="C497" s="71">
        <v>3.1</v>
      </c>
      <c r="D497" s="72">
        <v>1</v>
      </c>
      <c r="E497" s="119">
        <v>90</v>
      </c>
      <c r="F497" s="120">
        <v>54</v>
      </c>
      <c r="G497" s="52"/>
      <c r="H497" s="51">
        <f t="shared" si="14"/>
        <v>0</v>
      </c>
      <c r="I497" s="121">
        <v>45</v>
      </c>
      <c r="J497" s="7"/>
      <c r="K497" s="3">
        <f t="shared" si="15"/>
        <v>0</v>
      </c>
    </row>
    <row r="498" spans="1:11" x14ac:dyDescent="0.3">
      <c r="A498" s="76" t="s">
        <v>4948</v>
      </c>
      <c r="B498" s="44" t="s">
        <v>4949</v>
      </c>
      <c r="C498" s="71">
        <v>4.3</v>
      </c>
      <c r="D498" s="72">
        <v>1.5</v>
      </c>
      <c r="E498" s="119">
        <v>100</v>
      </c>
      <c r="F498" s="120">
        <v>60</v>
      </c>
      <c r="G498" s="52"/>
      <c r="H498" s="51">
        <f t="shared" si="14"/>
        <v>0</v>
      </c>
      <c r="I498" s="121">
        <v>50</v>
      </c>
      <c r="J498" s="7"/>
      <c r="K498" s="3">
        <f t="shared" si="15"/>
        <v>0</v>
      </c>
    </row>
    <row r="499" spans="1:11" x14ac:dyDescent="0.3">
      <c r="A499" s="76" t="s">
        <v>4950</v>
      </c>
      <c r="B499" s="44" t="s">
        <v>4951</v>
      </c>
      <c r="C499" s="71">
        <v>4.3</v>
      </c>
      <c r="D499" s="72">
        <v>1.3</v>
      </c>
      <c r="E499" s="119">
        <v>110</v>
      </c>
      <c r="F499" s="120">
        <v>66</v>
      </c>
      <c r="G499" s="52"/>
      <c r="H499" s="51">
        <f t="shared" si="14"/>
        <v>0</v>
      </c>
      <c r="I499" s="121">
        <v>55</v>
      </c>
      <c r="J499" s="7"/>
      <c r="K499" s="3">
        <f t="shared" si="15"/>
        <v>0</v>
      </c>
    </row>
    <row r="500" spans="1:11" x14ac:dyDescent="0.3">
      <c r="A500" s="76" t="s">
        <v>4952</v>
      </c>
      <c r="B500" s="44" t="s">
        <v>4953</v>
      </c>
      <c r="C500" s="71">
        <v>6.2</v>
      </c>
      <c r="D500" s="72">
        <v>2.2000000000000002</v>
      </c>
      <c r="E500" s="119">
        <v>180</v>
      </c>
      <c r="F500" s="120">
        <v>108</v>
      </c>
      <c r="G500" s="52"/>
      <c r="H500" s="51">
        <f t="shared" si="14"/>
        <v>0</v>
      </c>
      <c r="I500" s="121">
        <v>90</v>
      </c>
      <c r="J500" s="7"/>
      <c r="K500" s="3">
        <f t="shared" si="15"/>
        <v>0</v>
      </c>
    </row>
    <row r="501" spans="1:11" x14ac:dyDescent="0.3">
      <c r="A501" s="76" t="s">
        <v>4954</v>
      </c>
      <c r="B501" s="44" t="s">
        <v>4955</v>
      </c>
      <c r="C501" s="71">
        <v>3.8</v>
      </c>
      <c r="D501" s="72">
        <v>0.9</v>
      </c>
      <c r="E501" s="119">
        <v>90</v>
      </c>
      <c r="F501" s="120">
        <v>54</v>
      </c>
      <c r="G501" s="52"/>
      <c r="H501" s="51">
        <f t="shared" si="14"/>
        <v>0</v>
      </c>
      <c r="I501" s="121">
        <v>45</v>
      </c>
      <c r="J501" s="7"/>
      <c r="K501" s="3">
        <f t="shared" si="15"/>
        <v>0</v>
      </c>
    </row>
    <row r="502" spans="1:11" x14ac:dyDescent="0.3">
      <c r="A502" s="76" t="s">
        <v>4956</v>
      </c>
      <c r="B502" s="44" t="s">
        <v>4957</v>
      </c>
      <c r="C502" s="71">
        <v>5.5</v>
      </c>
      <c r="D502" s="72">
        <v>2.1</v>
      </c>
      <c r="E502" s="119">
        <v>160</v>
      </c>
      <c r="F502" s="120">
        <v>96</v>
      </c>
      <c r="G502" s="52"/>
      <c r="H502" s="51">
        <f t="shared" si="14"/>
        <v>0</v>
      </c>
      <c r="I502" s="121">
        <v>80</v>
      </c>
      <c r="J502" s="7"/>
      <c r="K502" s="3">
        <f t="shared" si="15"/>
        <v>0</v>
      </c>
    </row>
    <row r="503" spans="1:11" x14ac:dyDescent="0.3">
      <c r="A503" s="76" t="s">
        <v>4958</v>
      </c>
      <c r="B503" s="44" t="s">
        <v>4959</v>
      </c>
      <c r="C503" s="71">
        <v>8.6999999999999993</v>
      </c>
      <c r="D503" s="72">
        <v>13</v>
      </c>
      <c r="E503" s="119">
        <v>880</v>
      </c>
      <c r="F503" s="120">
        <v>528</v>
      </c>
      <c r="G503" s="52"/>
      <c r="H503" s="51">
        <f t="shared" si="14"/>
        <v>0</v>
      </c>
      <c r="I503" s="121">
        <v>440</v>
      </c>
      <c r="J503" s="7"/>
      <c r="K503" s="3">
        <f t="shared" si="15"/>
        <v>0</v>
      </c>
    </row>
    <row r="504" spans="1:11" x14ac:dyDescent="0.3">
      <c r="A504" s="76" t="s">
        <v>5119</v>
      </c>
      <c r="B504" s="44" t="s">
        <v>9195</v>
      </c>
      <c r="C504" s="71">
        <v>9</v>
      </c>
      <c r="D504" s="72">
        <v>9</v>
      </c>
      <c r="E504" s="119">
        <v>700</v>
      </c>
      <c r="F504" s="120">
        <v>420</v>
      </c>
      <c r="G504" s="52"/>
      <c r="H504" s="51">
        <f t="shared" si="14"/>
        <v>0</v>
      </c>
      <c r="I504" s="121">
        <v>350</v>
      </c>
      <c r="J504" s="7"/>
      <c r="K504" s="3">
        <f t="shared" si="15"/>
        <v>0</v>
      </c>
    </row>
    <row r="505" spans="1:11" x14ac:dyDescent="0.3">
      <c r="A505" s="76" t="s">
        <v>5120</v>
      </c>
      <c r="B505" s="44" t="s">
        <v>5121</v>
      </c>
      <c r="C505" s="71">
        <v>7.4</v>
      </c>
      <c r="D505" s="72">
        <v>1.9</v>
      </c>
      <c r="E505" s="119">
        <v>190</v>
      </c>
      <c r="F505" s="120">
        <v>114</v>
      </c>
      <c r="G505" s="52"/>
      <c r="H505" s="51">
        <f t="shared" si="14"/>
        <v>0</v>
      </c>
      <c r="I505" s="121">
        <v>95</v>
      </c>
      <c r="J505" s="7"/>
      <c r="K505" s="3">
        <f t="shared" si="15"/>
        <v>0</v>
      </c>
    </row>
    <row r="506" spans="1:11" x14ac:dyDescent="0.3">
      <c r="A506" s="76" t="s">
        <v>5122</v>
      </c>
      <c r="B506" s="44" t="s">
        <v>4113</v>
      </c>
      <c r="C506" s="71">
        <v>7.4</v>
      </c>
      <c r="D506" s="72">
        <v>1.9</v>
      </c>
      <c r="E506" s="119">
        <v>190</v>
      </c>
      <c r="F506" s="120">
        <v>114</v>
      </c>
      <c r="G506" s="52"/>
      <c r="H506" s="51">
        <f t="shared" si="14"/>
        <v>0</v>
      </c>
      <c r="I506" s="121">
        <v>95</v>
      </c>
      <c r="J506" s="7"/>
      <c r="K506" s="3">
        <f t="shared" si="15"/>
        <v>0</v>
      </c>
    </row>
    <row r="507" spans="1:11" x14ac:dyDescent="0.3">
      <c r="A507" s="76" t="s">
        <v>5123</v>
      </c>
      <c r="B507" s="44" t="s">
        <v>5124</v>
      </c>
      <c r="C507" s="71">
        <v>7.4</v>
      </c>
      <c r="D507" s="72">
        <v>1.9</v>
      </c>
      <c r="E507" s="119">
        <v>190</v>
      </c>
      <c r="F507" s="120">
        <v>114</v>
      </c>
      <c r="G507" s="52"/>
      <c r="H507" s="51">
        <f t="shared" si="14"/>
        <v>0</v>
      </c>
      <c r="I507" s="121">
        <v>95</v>
      </c>
      <c r="J507" s="7"/>
      <c r="K507" s="3">
        <f t="shared" si="15"/>
        <v>0</v>
      </c>
    </row>
    <row r="508" spans="1:11" x14ac:dyDescent="0.3">
      <c r="A508" s="76" t="s">
        <v>5125</v>
      </c>
      <c r="B508" s="44" t="s">
        <v>5126</v>
      </c>
      <c r="C508" s="71">
        <v>7.4</v>
      </c>
      <c r="D508" s="72">
        <v>1.9</v>
      </c>
      <c r="E508" s="119">
        <v>190</v>
      </c>
      <c r="F508" s="120">
        <v>114</v>
      </c>
      <c r="G508" s="52"/>
      <c r="H508" s="51">
        <f t="shared" si="14"/>
        <v>0</v>
      </c>
      <c r="I508" s="121">
        <v>95</v>
      </c>
      <c r="J508" s="7"/>
      <c r="K508" s="3">
        <f t="shared" si="15"/>
        <v>0</v>
      </c>
    </row>
    <row r="509" spans="1:11" x14ac:dyDescent="0.3">
      <c r="A509" s="76" t="s">
        <v>5127</v>
      </c>
      <c r="B509" s="44" t="s">
        <v>3384</v>
      </c>
      <c r="C509" s="71">
        <v>7.4</v>
      </c>
      <c r="D509" s="72">
        <v>1.9</v>
      </c>
      <c r="E509" s="119">
        <v>190</v>
      </c>
      <c r="F509" s="120">
        <v>114</v>
      </c>
      <c r="G509" s="52"/>
      <c r="H509" s="51">
        <f t="shared" si="14"/>
        <v>0</v>
      </c>
      <c r="I509" s="121">
        <v>95</v>
      </c>
      <c r="J509" s="7"/>
      <c r="K509" s="3">
        <f t="shared" si="15"/>
        <v>0</v>
      </c>
    </row>
    <row r="510" spans="1:11" x14ac:dyDescent="0.3">
      <c r="A510" s="76" t="s">
        <v>5128</v>
      </c>
      <c r="B510" s="44" t="s">
        <v>5129</v>
      </c>
      <c r="C510" s="71">
        <v>7.4</v>
      </c>
      <c r="D510" s="72">
        <v>1.9</v>
      </c>
      <c r="E510" s="119">
        <v>190</v>
      </c>
      <c r="F510" s="120">
        <v>114</v>
      </c>
      <c r="G510" s="52"/>
      <c r="H510" s="51">
        <f t="shared" si="14"/>
        <v>0</v>
      </c>
      <c r="I510" s="121">
        <v>95</v>
      </c>
      <c r="J510" s="7"/>
      <c r="K510" s="3">
        <f t="shared" si="15"/>
        <v>0</v>
      </c>
    </row>
    <row r="511" spans="1:11" x14ac:dyDescent="0.3">
      <c r="A511" s="76" t="s">
        <v>5130</v>
      </c>
      <c r="B511" s="44" t="s">
        <v>5131</v>
      </c>
      <c r="C511" s="71">
        <v>7.4</v>
      </c>
      <c r="D511" s="72">
        <v>1.9</v>
      </c>
      <c r="E511" s="119">
        <v>190</v>
      </c>
      <c r="F511" s="120">
        <v>114</v>
      </c>
      <c r="G511" s="52"/>
      <c r="H511" s="51">
        <f t="shared" si="14"/>
        <v>0</v>
      </c>
      <c r="I511" s="121">
        <v>95</v>
      </c>
      <c r="J511" s="7"/>
      <c r="K511" s="3">
        <f t="shared" si="15"/>
        <v>0</v>
      </c>
    </row>
    <row r="512" spans="1:11" x14ac:dyDescent="0.3">
      <c r="A512" s="76" t="s">
        <v>5132</v>
      </c>
      <c r="B512" s="44" t="s">
        <v>5133</v>
      </c>
      <c r="C512" s="71">
        <v>9.8000000000000007</v>
      </c>
      <c r="D512" s="72">
        <v>2.5</v>
      </c>
      <c r="E512" s="119">
        <v>330</v>
      </c>
      <c r="F512" s="120">
        <v>198</v>
      </c>
      <c r="G512" s="52"/>
      <c r="H512" s="51">
        <f t="shared" si="14"/>
        <v>0</v>
      </c>
      <c r="I512" s="121">
        <v>165</v>
      </c>
      <c r="J512" s="7"/>
      <c r="K512" s="3">
        <f t="shared" si="15"/>
        <v>0</v>
      </c>
    </row>
    <row r="513" spans="1:11" x14ac:dyDescent="0.3">
      <c r="A513" s="76" t="s">
        <v>6922</v>
      </c>
      <c r="B513" s="44" t="s">
        <v>6923</v>
      </c>
      <c r="C513" s="71">
        <v>3.5</v>
      </c>
      <c r="D513" s="72">
        <v>5.3</v>
      </c>
      <c r="E513" s="119">
        <v>260</v>
      </c>
      <c r="F513" s="120">
        <v>156</v>
      </c>
      <c r="G513" s="52"/>
      <c r="H513" s="51">
        <f t="shared" si="14"/>
        <v>0</v>
      </c>
      <c r="I513" s="121">
        <v>130</v>
      </c>
      <c r="J513" s="7"/>
      <c r="K513" s="3">
        <f t="shared" si="15"/>
        <v>0</v>
      </c>
    </row>
    <row r="514" spans="1:11" x14ac:dyDescent="0.3">
      <c r="A514" s="76" t="s">
        <v>6924</v>
      </c>
      <c r="B514" s="44" t="s">
        <v>6925</v>
      </c>
      <c r="C514" s="71">
        <v>4</v>
      </c>
      <c r="D514" s="72">
        <v>3.6</v>
      </c>
      <c r="E514" s="119">
        <v>190</v>
      </c>
      <c r="F514" s="120">
        <v>114</v>
      </c>
      <c r="G514" s="52"/>
      <c r="H514" s="51">
        <f t="shared" si="14"/>
        <v>0</v>
      </c>
      <c r="I514" s="121">
        <v>95</v>
      </c>
      <c r="J514" s="7"/>
      <c r="K514" s="3">
        <f t="shared" si="15"/>
        <v>0</v>
      </c>
    </row>
    <row r="515" spans="1:11" x14ac:dyDescent="0.3">
      <c r="A515" s="76" t="s">
        <v>6926</v>
      </c>
      <c r="B515" s="44" t="s">
        <v>6927</v>
      </c>
      <c r="C515" s="71">
        <v>3</v>
      </c>
      <c r="D515" s="72">
        <v>2</v>
      </c>
      <c r="E515" s="119">
        <v>100</v>
      </c>
      <c r="F515" s="120">
        <v>60</v>
      </c>
      <c r="G515" s="52"/>
      <c r="H515" s="51">
        <f t="shared" si="14"/>
        <v>0</v>
      </c>
      <c r="I515" s="121">
        <v>50</v>
      </c>
      <c r="J515" s="7"/>
      <c r="K515" s="3">
        <f t="shared" si="15"/>
        <v>0</v>
      </c>
    </row>
    <row r="516" spans="1:11" x14ac:dyDescent="0.3">
      <c r="A516" s="76" t="s">
        <v>6928</v>
      </c>
      <c r="B516" s="44" t="s">
        <v>6929</v>
      </c>
      <c r="C516" s="71">
        <v>3</v>
      </c>
      <c r="D516" s="72">
        <v>3</v>
      </c>
      <c r="E516" s="119">
        <v>140</v>
      </c>
      <c r="F516" s="120">
        <v>84</v>
      </c>
      <c r="G516" s="52"/>
      <c r="H516" s="51">
        <f t="shared" si="14"/>
        <v>0</v>
      </c>
      <c r="I516" s="121">
        <v>70</v>
      </c>
      <c r="J516" s="7"/>
      <c r="K516" s="3">
        <f t="shared" si="15"/>
        <v>0</v>
      </c>
    </row>
    <row r="517" spans="1:11" x14ac:dyDescent="0.3">
      <c r="A517" s="76" t="s">
        <v>6930</v>
      </c>
      <c r="B517" s="44" t="s">
        <v>6931</v>
      </c>
      <c r="C517" s="71">
        <v>1.9</v>
      </c>
      <c r="D517" s="72">
        <v>3.5</v>
      </c>
      <c r="E517" s="119">
        <v>110</v>
      </c>
      <c r="F517" s="120">
        <v>66</v>
      </c>
      <c r="G517" s="52"/>
      <c r="H517" s="51">
        <f t="shared" si="14"/>
        <v>0</v>
      </c>
      <c r="I517" s="121">
        <v>55</v>
      </c>
      <c r="J517" s="7"/>
      <c r="K517" s="3">
        <f t="shared" si="15"/>
        <v>0</v>
      </c>
    </row>
    <row r="518" spans="1:11" x14ac:dyDescent="0.3">
      <c r="A518" s="76" t="s">
        <v>6932</v>
      </c>
      <c r="B518" s="44" t="s">
        <v>6933</v>
      </c>
      <c r="C518" s="71">
        <v>4.9000000000000004</v>
      </c>
      <c r="D518" s="72">
        <v>4.5</v>
      </c>
      <c r="E518" s="119">
        <v>280</v>
      </c>
      <c r="F518" s="120">
        <v>168</v>
      </c>
      <c r="G518" s="52"/>
      <c r="H518" s="51">
        <f t="shared" si="14"/>
        <v>0</v>
      </c>
      <c r="I518" s="121">
        <v>140</v>
      </c>
      <c r="J518" s="7"/>
      <c r="K518" s="3">
        <f t="shared" si="15"/>
        <v>0</v>
      </c>
    </row>
    <row r="519" spans="1:11" x14ac:dyDescent="0.3">
      <c r="A519" s="76" t="s">
        <v>6934</v>
      </c>
      <c r="B519" s="44" t="s">
        <v>6935</v>
      </c>
      <c r="C519" s="71">
        <v>4.3</v>
      </c>
      <c r="D519" s="72">
        <v>2.5</v>
      </c>
      <c r="E519" s="119">
        <v>150</v>
      </c>
      <c r="F519" s="120">
        <v>90</v>
      </c>
      <c r="G519" s="52"/>
      <c r="H519" s="51">
        <f t="shared" si="14"/>
        <v>0</v>
      </c>
      <c r="I519" s="121">
        <v>75</v>
      </c>
      <c r="J519" s="7"/>
      <c r="K519" s="3">
        <f t="shared" si="15"/>
        <v>0</v>
      </c>
    </row>
    <row r="520" spans="1:11" ht="15.6" x14ac:dyDescent="0.3">
      <c r="A520" s="131" t="s">
        <v>9196</v>
      </c>
      <c r="B520" s="132"/>
      <c r="C520" s="142"/>
      <c r="D520" s="142"/>
      <c r="E520" s="143"/>
      <c r="F520" s="143"/>
      <c r="G520" s="143"/>
      <c r="H520" s="143"/>
      <c r="I520" s="143"/>
      <c r="J520" s="143"/>
      <c r="K520" s="143"/>
    </row>
    <row r="521" spans="1:11" x14ac:dyDescent="0.3">
      <c r="A521" s="76" t="s">
        <v>5077</v>
      </c>
      <c r="B521" s="44" t="s">
        <v>5078</v>
      </c>
      <c r="C521" s="71">
        <v>6.5</v>
      </c>
      <c r="D521" s="72">
        <v>14.5</v>
      </c>
      <c r="E521" s="119">
        <v>750</v>
      </c>
      <c r="F521" s="120">
        <v>450</v>
      </c>
      <c r="G521" s="52"/>
      <c r="H521" s="51">
        <f t="shared" si="14"/>
        <v>0</v>
      </c>
      <c r="I521" s="121">
        <v>375</v>
      </c>
      <c r="J521" s="7"/>
      <c r="K521" s="3">
        <f t="shared" si="15"/>
        <v>0</v>
      </c>
    </row>
    <row r="522" spans="1:11" x14ac:dyDescent="0.3">
      <c r="A522" s="76" t="s">
        <v>5079</v>
      </c>
      <c r="B522" s="44" t="s">
        <v>5080</v>
      </c>
      <c r="C522" s="71">
        <v>6.7</v>
      </c>
      <c r="D522" s="72">
        <v>9.9</v>
      </c>
      <c r="E522" s="119">
        <v>500</v>
      </c>
      <c r="F522" s="120">
        <v>300</v>
      </c>
      <c r="G522" s="52"/>
      <c r="H522" s="51">
        <f t="shared" si="14"/>
        <v>0</v>
      </c>
      <c r="I522" s="121">
        <v>250</v>
      </c>
      <c r="J522" s="7"/>
      <c r="K522" s="3">
        <f t="shared" si="15"/>
        <v>0</v>
      </c>
    </row>
    <row r="523" spans="1:11" x14ac:dyDescent="0.3">
      <c r="A523" s="76" t="s">
        <v>5081</v>
      </c>
      <c r="B523" s="44" t="s">
        <v>5082</v>
      </c>
      <c r="C523" s="71">
        <v>6.6</v>
      </c>
      <c r="D523" s="72">
        <v>10.6</v>
      </c>
      <c r="E523" s="119">
        <v>550</v>
      </c>
      <c r="F523" s="120">
        <v>330</v>
      </c>
      <c r="G523" s="52"/>
      <c r="H523" s="51">
        <f t="shared" ref="H523:H586" si="16">G523*F523</f>
        <v>0</v>
      </c>
      <c r="I523" s="121">
        <v>275</v>
      </c>
      <c r="J523" s="7"/>
      <c r="K523" s="3">
        <f t="shared" si="15"/>
        <v>0</v>
      </c>
    </row>
    <row r="524" spans="1:11" x14ac:dyDescent="0.3">
      <c r="A524" s="76" t="s">
        <v>5083</v>
      </c>
      <c r="B524" s="44" t="s">
        <v>5084</v>
      </c>
      <c r="C524" s="71">
        <v>7.2</v>
      </c>
      <c r="D524" s="72">
        <v>5</v>
      </c>
      <c r="E524" s="119">
        <v>310</v>
      </c>
      <c r="F524" s="120">
        <v>186</v>
      </c>
      <c r="G524" s="52"/>
      <c r="H524" s="51">
        <f t="shared" si="16"/>
        <v>0</v>
      </c>
      <c r="I524" s="121">
        <v>155</v>
      </c>
      <c r="J524" s="7"/>
      <c r="K524" s="3">
        <f t="shared" si="15"/>
        <v>0</v>
      </c>
    </row>
    <row r="525" spans="1:11" x14ac:dyDescent="0.3">
      <c r="A525" s="76" t="s">
        <v>5085</v>
      </c>
      <c r="B525" s="44" t="s">
        <v>5086</v>
      </c>
      <c r="C525" s="71">
        <v>5.5</v>
      </c>
      <c r="D525" s="72">
        <v>5.2</v>
      </c>
      <c r="E525" s="119">
        <v>290</v>
      </c>
      <c r="F525" s="120">
        <v>174</v>
      </c>
      <c r="G525" s="52"/>
      <c r="H525" s="51">
        <f t="shared" si="16"/>
        <v>0</v>
      </c>
      <c r="I525" s="121">
        <v>145</v>
      </c>
      <c r="J525" s="7"/>
      <c r="K525" s="3">
        <f t="shared" ref="K525:K588" si="17">J525*I525</f>
        <v>0</v>
      </c>
    </row>
    <row r="526" spans="1:11" x14ac:dyDescent="0.3">
      <c r="A526" s="76" t="s">
        <v>5087</v>
      </c>
      <c r="B526" s="44" t="s">
        <v>5088</v>
      </c>
      <c r="C526" s="71">
        <v>2.9</v>
      </c>
      <c r="D526" s="72">
        <v>4.8</v>
      </c>
      <c r="E526" s="119">
        <v>190</v>
      </c>
      <c r="F526" s="120">
        <v>114</v>
      </c>
      <c r="G526" s="52"/>
      <c r="H526" s="51">
        <f t="shared" si="16"/>
        <v>0</v>
      </c>
      <c r="I526" s="121">
        <v>95</v>
      </c>
      <c r="J526" s="7"/>
      <c r="K526" s="3">
        <f t="shared" si="17"/>
        <v>0</v>
      </c>
    </row>
    <row r="527" spans="1:11" x14ac:dyDescent="0.3">
      <c r="A527" s="76" t="s">
        <v>5089</v>
      </c>
      <c r="B527" s="44" t="s">
        <v>5090</v>
      </c>
      <c r="C527" s="71">
        <v>4</v>
      </c>
      <c r="D527" s="72">
        <v>6.2</v>
      </c>
      <c r="E527" s="119">
        <v>320</v>
      </c>
      <c r="F527" s="120">
        <v>192</v>
      </c>
      <c r="G527" s="52"/>
      <c r="H527" s="51">
        <f t="shared" si="16"/>
        <v>0</v>
      </c>
      <c r="I527" s="121">
        <v>160</v>
      </c>
      <c r="J527" s="7"/>
      <c r="K527" s="3">
        <f t="shared" si="17"/>
        <v>0</v>
      </c>
    </row>
    <row r="528" spans="1:11" x14ac:dyDescent="0.3">
      <c r="A528" s="76" t="s">
        <v>5091</v>
      </c>
      <c r="B528" s="44" t="s">
        <v>5092</v>
      </c>
      <c r="C528" s="71">
        <v>5</v>
      </c>
      <c r="D528" s="72">
        <v>14.5</v>
      </c>
      <c r="E528" s="119">
        <v>650</v>
      </c>
      <c r="F528" s="120">
        <v>390</v>
      </c>
      <c r="G528" s="52"/>
      <c r="H528" s="51">
        <f t="shared" si="16"/>
        <v>0</v>
      </c>
      <c r="I528" s="121">
        <v>325</v>
      </c>
      <c r="J528" s="7"/>
      <c r="K528" s="3">
        <f t="shared" si="17"/>
        <v>0</v>
      </c>
    </row>
    <row r="529" spans="1:11" x14ac:dyDescent="0.3">
      <c r="A529" s="76" t="s">
        <v>5093</v>
      </c>
      <c r="B529" s="44" t="s">
        <v>5094</v>
      </c>
      <c r="C529" s="71">
        <v>10</v>
      </c>
      <c r="D529" s="72">
        <v>7</v>
      </c>
      <c r="E529" s="119">
        <v>580</v>
      </c>
      <c r="F529" s="120">
        <v>348</v>
      </c>
      <c r="G529" s="52"/>
      <c r="H529" s="51">
        <f t="shared" si="16"/>
        <v>0</v>
      </c>
      <c r="I529" s="121">
        <v>290</v>
      </c>
      <c r="J529" s="7"/>
      <c r="K529" s="3">
        <f t="shared" si="17"/>
        <v>0</v>
      </c>
    </row>
    <row r="530" spans="1:11" x14ac:dyDescent="0.3">
      <c r="A530" s="76" t="s">
        <v>5095</v>
      </c>
      <c r="B530" s="44" t="s">
        <v>5096</v>
      </c>
      <c r="C530" s="71">
        <v>6.4</v>
      </c>
      <c r="D530" s="72">
        <v>5.8</v>
      </c>
      <c r="E530" s="119">
        <v>340</v>
      </c>
      <c r="F530" s="120">
        <v>204</v>
      </c>
      <c r="G530" s="52"/>
      <c r="H530" s="51">
        <f t="shared" si="16"/>
        <v>0</v>
      </c>
      <c r="I530" s="121">
        <v>170</v>
      </c>
      <c r="J530" s="7"/>
      <c r="K530" s="3">
        <f t="shared" si="17"/>
        <v>0</v>
      </c>
    </row>
    <row r="531" spans="1:11" x14ac:dyDescent="0.3">
      <c r="A531" s="76" t="s">
        <v>5097</v>
      </c>
      <c r="B531" s="44" t="s">
        <v>5098</v>
      </c>
      <c r="C531" s="71">
        <v>6</v>
      </c>
      <c r="D531" s="72">
        <v>7.9</v>
      </c>
      <c r="E531" s="119">
        <v>400</v>
      </c>
      <c r="F531" s="120">
        <v>240</v>
      </c>
      <c r="G531" s="52"/>
      <c r="H531" s="51">
        <f t="shared" si="16"/>
        <v>0</v>
      </c>
      <c r="I531" s="121">
        <v>200</v>
      </c>
      <c r="J531" s="7"/>
      <c r="K531" s="3">
        <f t="shared" si="17"/>
        <v>0</v>
      </c>
    </row>
    <row r="532" spans="1:11" x14ac:dyDescent="0.3">
      <c r="A532" s="76" t="s">
        <v>5099</v>
      </c>
      <c r="B532" s="44" t="s">
        <v>5100</v>
      </c>
      <c r="C532" s="71">
        <v>3.8</v>
      </c>
      <c r="D532" s="72">
        <v>8.4</v>
      </c>
      <c r="E532" s="119">
        <v>310</v>
      </c>
      <c r="F532" s="120">
        <v>186</v>
      </c>
      <c r="G532" s="52"/>
      <c r="H532" s="51">
        <f t="shared" si="16"/>
        <v>0</v>
      </c>
      <c r="I532" s="121">
        <v>155</v>
      </c>
      <c r="J532" s="7"/>
      <c r="K532" s="3">
        <f t="shared" si="17"/>
        <v>0</v>
      </c>
    </row>
    <row r="533" spans="1:11" x14ac:dyDescent="0.3">
      <c r="A533" s="76" t="s">
        <v>5101</v>
      </c>
      <c r="B533" s="44" t="s">
        <v>5102</v>
      </c>
      <c r="C533" s="71">
        <v>3.8</v>
      </c>
      <c r="D533" s="72">
        <v>5.7</v>
      </c>
      <c r="E533" s="119">
        <v>280</v>
      </c>
      <c r="F533" s="120">
        <v>168</v>
      </c>
      <c r="G533" s="52"/>
      <c r="H533" s="51">
        <f t="shared" si="16"/>
        <v>0</v>
      </c>
      <c r="I533" s="121">
        <v>140</v>
      </c>
      <c r="J533" s="7"/>
      <c r="K533" s="3">
        <f t="shared" si="17"/>
        <v>0</v>
      </c>
    </row>
    <row r="534" spans="1:11" x14ac:dyDescent="0.3">
      <c r="A534" s="76" t="s">
        <v>5103</v>
      </c>
      <c r="B534" s="44" t="s">
        <v>5104</v>
      </c>
      <c r="C534" s="71">
        <v>3.8</v>
      </c>
      <c r="D534" s="72">
        <v>6.1</v>
      </c>
      <c r="E534" s="119">
        <v>290</v>
      </c>
      <c r="F534" s="120">
        <v>174</v>
      </c>
      <c r="G534" s="52"/>
      <c r="H534" s="51">
        <f t="shared" si="16"/>
        <v>0</v>
      </c>
      <c r="I534" s="121">
        <v>145</v>
      </c>
      <c r="J534" s="7"/>
      <c r="K534" s="3">
        <f t="shared" si="17"/>
        <v>0</v>
      </c>
    </row>
    <row r="535" spans="1:11" x14ac:dyDescent="0.3">
      <c r="A535" s="76" t="s">
        <v>5105</v>
      </c>
      <c r="B535" s="44" t="s">
        <v>5106</v>
      </c>
      <c r="C535" s="71">
        <v>4.3</v>
      </c>
      <c r="D535" s="72">
        <v>2.9</v>
      </c>
      <c r="E535" s="119">
        <v>170</v>
      </c>
      <c r="F535" s="120">
        <v>102</v>
      </c>
      <c r="G535" s="52"/>
      <c r="H535" s="51">
        <f t="shared" si="16"/>
        <v>0</v>
      </c>
      <c r="I535" s="121">
        <v>85</v>
      </c>
      <c r="J535" s="7"/>
      <c r="K535" s="3">
        <f t="shared" si="17"/>
        <v>0</v>
      </c>
    </row>
    <row r="536" spans="1:11" x14ac:dyDescent="0.3">
      <c r="A536" s="76" t="s">
        <v>5107</v>
      </c>
      <c r="B536" s="44" t="s">
        <v>5108</v>
      </c>
      <c r="C536" s="71">
        <v>3.2</v>
      </c>
      <c r="D536" s="72">
        <v>3</v>
      </c>
      <c r="E536" s="119">
        <v>110</v>
      </c>
      <c r="F536" s="120">
        <v>66</v>
      </c>
      <c r="G536" s="52"/>
      <c r="H536" s="51">
        <f t="shared" si="16"/>
        <v>0</v>
      </c>
      <c r="I536" s="121">
        <v>55</v>
      </c>
      <c r="J536" s="7"/>
      <c r="K536" s="3">
        <f t="shared" si="17"/>
        <v>0</v>
      </c>
    </row>
    <row r="537" spans="1:11" x14ac:dyDescent="0.3">
      <c r="A537" s="76" t="s">
        <v>5109</v>
      </c>
      <c r="B537" s="44" t="s">
        <v>5110</v>
      </c>
      <c r="C537" s="71">
        <v>6.6</v>
      </c>
      <c r="D537" s="72">
        <v>4.2</v>
      </c>
      <c r="E537" s="119">
        <v>340</v>
      </c>
      <c r="F537" s="120">
        <v>204</v>
      </c>
      <c r="G537" s="52"/>
      <c r="H537" s="51">
        <f t="shared" si="16"/>
        <v>0</v>
      </c>
      <c r="I537" s="121">
        <v>170</v>
      </c>
      <c r="J537" s="7"/>
      <c r="K537" s="3">
        <f t="shared" si="17"/>
        <v>0</v>
      </c>
    </row>
    <row r="538" spans="1:11" x14ac:dyDescent="0.3">
      <c r="A538" s="76" t="s">
        <v>5111</v>
      </c>
      <c r="B538" s="44" t="s">
        <v>5112</v>
      </c>
      <c r="C538" s="71">
        <v>3.7</v>
      </c>
      <c r="D538" s="72">
        <v>3.3</v>
      </c>
      <c r="E538" s="119">
        <v>170</v>
      </c>
      <c r="F538" s="120">
        <v>102</v>
      </c>
      <c r="G538" s="52"/>
      <c r="H538" s="51">
        <f t="shared" si="16"/>
        <v>0</v>
      </c>
      <c r="I538" s="121">
        <v>85</v>
      </c>
      <c r="J538" s="7"/>
      <c r="K538" s="3">
        <f t="shared" si="17"/>
        <v>0</v>
      </c>
    </row>
    <row r="539" spans="1:11" x14ac:dyDescent="0.3">
      <c r="A539" s="76" t="s">
        <v>5113</v>
      </c>
      <c r="B539" s="44" t="s">
        <v>5114</v>
      </c>
      <c r="C539" s="71">
        <v>3.8</v>
      </c>
      <c r="D539" s="72">
        <v>4</v>
      </c>
      <c r="E539" s="119">
        <v>200</v>
      </c>
      <c r="F539" s="120">
        <v>120</v>
      </c>
      <c r="G539" s="52"/>
      <c r="H539" s="51">
        <f t="shared" si="16"/>
        <v>0</v>
      </c>
      <c r="I539" s="121">
        <v>100</v>
      </c>
      <c r="J539" s="7"/>
      <c r="K539" s="3">
        <f t="shared" si="17"/>
        <v>0</v>
      </c>
    </row>
    <row r="540" spans="1:11" x14ac:dyDescent="0.3">
      <c r="A540" s="76" t="s">
        <v>5115</v>
      </c>
      <c r="B540" s="44" t="s">
        <v>5116</v>
      </c>
      <c r="C540" s="71">
        <v>2.6</v>
      </c>
      <c r="D540" s="72">
        <v>8.8000000000000007</v>
      </c>
      <c r="E540" s="119">
        <v>230</v>
      </c>
      <c r="F540" s="120">
        <v>138</v>
      </c>
      <c r="G540" s="52"/>
      <c r="H540" s="51">
        <f t="shared" si="16"/>
        <v>0</v>
      </c>
      <c r="I540" s="121">
        <v>115</v>
      </c>
      <c r="J540" s="7"/>
      <c r="K540" s="3">
        <f t="shared" si="17"/>
        <v>0</v>
      </c>
    </row>
    <row r="541" spans="1:11" x14ac:dyDescent="0.3">
      <c r="A541" s="144" t="s">
        <v>5117</v>
      </c>
      <c r="B541" s="44" t="s">
        <v>5118</v>
      </c>
      <c r="C541" s="71">
        <v>14</v>
      </c>
      <c r="D541" s="72">
        <v>20</v>
      </c>
      <c r="E541" s="119">
        <v>1950</v>
      </c>
      <c r="F541" s="120">
        <v>1462.5</v>
      </c>
      <c r="G541" s="52"/>
      <c r="H541" s="51">
        <f t="shared" si="16"/>
        <v>0</v>
      </c>
      <c r="I541" s="121">
        <v>1365</v>
      </c>
      <c r="J541" s="7"/>
      <c r="K541" s="3">
        <f t="shared" si="17"/>
        <v>0</v>
      </c>
    </row>
    <row r="542" spans="1:11" x14ac:dyDescent="0.3">
      <c r="A542" s="76" t="s">
        <v>8184</v>
      </c>
      <c r="B542" s="44" t="s">
        <v>8185</v>
      </c>
      <c r="C542" s="71">
        <v>2</v>
      </c>
      <c r="D542" s="72">
        <v>8</v>
      </c>
      <c r="E542" s="119">
        <v>160</v>
      </c>
      <c r="F542" s="120">
        <v>96</v>
      </c>
      <c r="G542" s="52"/>
      <c r="H542" s="51">
        <f t="shared" si="16"/>
        <v>0</v>
      </c>
      <c r="I542" s="121">
        <v>80</v>
      </c>
      <c r="J542" s="7"/>
      <c r="K542" s="3">
        <f t="shared" si="17"/>
        <v>0</v>
      </c>
    </row>
    <row r="543" spans="1:11" x14ac:dyDescent="0.3">
      <c r="A543" s="76" t="s">
        <v>8186</v>
      </c>
      <c r="B543" s="44" t="s">
        <v>8187</v>
      </c>
      <c r="C543" s="71">
        <v>3.5</v>
      </c>
      <c r="D543" s="72">
        <v>13.6</v>
      </c>
      <c r="E543" s="119">
        <v>400</v>
      </c>
      <c r="F543" s="120">
        <v>240</v>
      </c>
      <c r="G543" s="52"/>
      <c r="H543" s="51">
        <f t="shared" si="16"/>
        <v>0</v>
      </c>
      <c r="I543" s="121">
        <v>200</v>
      </c>
      <c r="J543" s="7"/>
      <c r="K543" s="3">
        <f t="shared" si="17"/>
        <v>0</v>
      </c>
    </row>
    <row r="544" spans="1:11" x14ac:dyDescent="0.3">
      <c r="A544" s="145" t="s">
        <v>9197</v>
      </c>
      <c r="B544" s="146"/>
      <c r="C544" s="147"/>
      <c r="D544" s="146"/>
      <c r="E544" s="139"/>
      <c r="F544" s="139"/>
      <c r="G544" s="139"/>
      <c r="H544" s="139"/>
      <c r="I544" s="139"/>
      <c r="J544" s="139"/>
      <c r="K544" s="139"/>
    </row>
    <row r="545" spans="1:11" x14ac:dyDescent="0.3">
      <c r="A545" s="118" t="s">
        <v>147</v>
      </c>
      <c r="B545" s="44" t="s">
        <v>148</v>
      </c>
      <c r="C545" s="71">
        <v>4</v>
      </c>
      <c r="D545" s="72">
        <v>1.2</v>
      </c>
      <c r="E545" s="119">
        <v>80</v>
      </c>
      <c r="F545" s="120">
        <v>48</v>
      </c>
      <c r="G545" s="52"/>
      <c r="H545" s="51">
        <f t="shared" si="16"/>
        <v>0</v>
      </c>
      <c r="I545" s="121">
        <v>40</v>
      </c>
      <c r="J545" s="7"/>
      <c r="K545" s="3">
        <f t="shared" si="17"/>
        <v>0</v>
      </c>
    </row>
    <row r="546" spans="1:11" x14ac:dyDescent="0.3">
      <c r="A546" s="118" t="s">
        <v>149</v>
      </c>
      <c r="B546" s="44" t="s">
        <v>150</v>
      </c>
      <c r="C546" s="71">
        <v>4</v>
      </c>
      <c r="D546" s="72">
        <v>1.6</v>
      </c>
      <c r="E546" s="119">
        <v>100</v>
      </c>
      <c r="F546" s="120">
        <v>60</v>
      </c>
      <c r="G546" s="52"/>
      <c r="H546" s="51">
        <f t="shared" si="16"/>
        <v>0</v>
      </c>
      <c r="I546" s="121">
        <v>50</v>
      </c>
      <c r="J546" s="7"/>
      <c r="K546" s="3">
        <f t="shared" si="17"/>
        <v>0</v>
      </c>
    </row>
    <row r="547" spans="1:11" x14ac:dyDescent="0.3">
      <c r="A547" s="118" t="s">
        <v>151</v>
      </c>
      <c r="B547" s="44" t="s">
        <v>152</v>
      </c>
      <c r="C547" s="71">
        <v>4.5</v>
      </c>
      <c r="D547" s="72">
        <v>4</v>
      </c>
      <c r="E547" s="119">
        <v>230</v>
      </c>
      <c r="F547" s="120">
        <v>138</v>
      </c>
      <c r="G547" s="52"/>
      <c r="H547" s="51">
        <f t="shared" si="16"/>
        <v>0</v>
      </c>
      <c r="I547" s="121">
        <v>115</v>
      </c>
      <c r="J547" s="7"/>
      <c r="K547" s="3">
        <f t="shared" si="17"/>
        <v>0</v>
      </c>
    </row>
    <row r="548" spans="1:11" x14ac:dyDescent="0.3">
      <c r="A548" s="118" t="s">
        <v>153</v>
      </c>
      <c r="B548" s="44" t="s">
        <v>154</v>
      </c>
      <c r="C548" s="71">
        <v>3</v>
      </c>
      <c r="D548" s="72">
        <v>3</v>
      </c>
      <c r="E548" s="119">
        <v>130</v>
      </c>
      <c r="F548" s="120">
        <v>78</v>
      </c>
      <c r="G548" s="52"/>
      <c r="H548" s="51">
        <f t="shared" si="16"/>
        <v>0</v>
      </c>
      <c r="I548" s="121">
        <v>65</v>
      </c>
      <c r="J548" s="7"/>
      <c r="K548" s="3">
        <f t="shared" si="17"/>
        <v>0</v>
      </c>
    </row>
    <row r="549" spans="1:11" x14ac:dyDescent="0.3">
      <c r="A549" s="118" t="s">
        <v>259</v>
      </c>
      <c r="B549" s="44" t="s">
        <v>260</v>
      </c>
      <c r="C549" s="71">
        <v>6</v>
      </c>
      <c r="D549" s="72">
        <v>3</v>
      </c>
      <c r="E549" s="119">
        <v>240</v>
      </c>
      <c r="F549" s="120">
        <v>144</v>
      </c>
      <c r="G549" s="52"/>
      <c r="H549" s="51">
        <f t="shared" si="16"/>
        <v>0</v>
      </c>
      <c r="I549" s="121">
        <v>120</v>
      </c>
      <c r="J549" s="7"/>
      <c r="K549" s="3">
        <f t="shared" si="17"/>
        <v>0</v>
      </c>
    </row>
    <row r="550" spans="1:11" x14ac:dyDescent="0.3">
      <c r="A550" s="118" t="s">
        <v>155</v>
      </c>
      <c r="B550" s="44" t="s">
        <v>156</v>
      </c>
      <c r="C550" s="71">
        <v>3.7</v>
      </c>
      <c r="D550" s="72">
        <v>3.5</v>
      </c>
      <c r="E550" s="119">
        <v>170</v>
      </c>
      <c r="F550" s="120">
        <v>102</v>
      </c>
      <c r="G550" s="52"/>
      <c r="H550" s="51">
        <f t="shared" si="16"/>
        <v>0</v>
      </c>
      <c r="I550" s="121">
        <v>85</v>
      </c>
      <c r="J550" s="7"/>
      <c r="K550" s="3">
        <f t="shared" si="17"/>
        <v>0</v>
      </c>
    </row>
    <row r="551" spans="1:11" x14ac:dyDescent="0.3">
      <c r="A551" s="118" t="s">
        <v>157</v>
      </c>
      <c r="B551" s="44" t="s">
        <v>158</v>
      </c>
      <c r="C551" s="71">
        <v>5</v>
      </c>
      <c r="D551" s="72">
        <v>4.5999999999999996</v>
      </c>
      <c r="E551" s="119">
        <v>290</v>
      </c>
      <c r="F551" s="120">
        <v>174</v>
      </c>
      <c r="G551" s="52"/>
      <c r="H551" s="51">
        <f t="shared" si="16"/>
        <v>0</v>
      </c>
      <c r="I551" s="121">
        <v>145</v>
      </c>
      <c r="J551" s="7"/>
      <c r="K551" s="3">
        <f t="shared" si="17"/>
        <v>0</v>
      </c>
    </row>
    <row r="552" spans="1:11" x14ac:dyDescent="0.3">
      <c r="A552" s="118" t="s">
        <v>159</v>
      </c>
      <c r="B552" s="44" t="s">
        <v>160</v>
      </c>
      <c r="C552" s="71">
        <v>7</v>
      </c>
      <c r="D552" s="72">
        <v>2.2000000000000002</v>
      </c>
      <c r="E552" s="119">
        <v>210</v>
      </c>
      <c r="F552" s="120">
        <v>126</v>
      </c>
      <c r="G552" s="52"/>
      <c r="H552" s="51">
        <f t="shared" si="16"/>
        <v>0</v>
      </c>
      <c r="I552" s="121">
        <v>105</v>
      </c>
      <c r="J552" s="7"/>
      <c r="K552" s="3">
        <f t="shared" si="17"/>
        <v>0</v>
      </c>
    </row>
    <row r="553" spans="1:11" x14ac:dyDescent="0.3">
      <c r="A553" s="118" t="s">
        <v>394</v>
      </c>
      <c r="B553" s="44" t="s">
        <v>395</v>
      </c>
      <c r="C553" s="71">
        <v>5</v>
      </c>
      <c r="D553" s="72">
        <v>2.4</v>
      </c>
      <c r="E553" s="119">
        <v>160</v>
      </c>
      <c r="F553" s="120">
        <v>96</v>
      </c>
      <c r="G553" s="52"/>
      <c r="H553" s="51">
        <f t="shared" si="16"/>
        <v>0</v>
      </c>
      <c r="I553" s="121">
        <v>80</v>
      </c>
      <c r="J553" s="7"/>
      <c r="K553" s="3">
        <f t="shared" si="17"/>
        <v>0</v>
      </c>
    </row>
    <row r="554" spans="1:11" x14ac:dyDescent="0.3">
      <c r="A554" s="118" t="s">
        <v>161</v>
      </c>
      <c r="B554" s="44" t="s">
        <v>450</v>
      </c>
      <c r="C554" s="71">
        <v>4.7</v>
      </c>
      <c r="D554" s="72">
        <v>2.7</v>
      </c>
      <c r="E554" s="119">
        <v>170</v>
      </c>
      <c r="F554" s="120">
        <v>102</v>
      </c>
      <c r="G554" s="52"/>
      <c r="H554" s="51">
        <f t="shared" si="16"/>
        <v>0</v>
      </c>
      <c r="I554" s="121">
        <v>85</v>
      </c>
      <c r="J554" s="7"/>
      <c r="K554" s="3">
        <f t="shared" si="17"/>
        <v>0</v>
      </c>
    </row>
    <row r="555" spans="1:11" x14ac:dyDescent="0.3">
      <c r="A555" s="118" t="s">
        <v>162</v>
      </c>
      <c r="B555" s="44" t="s">
        <v>451</v>
      </c>
      <c r="C555" s="71">
        <v>6.5</v>
      </c>
      <c r="D555" s="72">
        <v>2.8</v>
      </c>
      <c r="E555" s="119">
        <v>230</v>
      </c>
      <c r="F555" s="120">
        <v>138</v>
      </c>
      <c r="G555" s="52"/>
      <c r="H555" s="51">
        <f t="shared" si="16"/>
        <v>0</v>
      </c>
      <c r="I555" s="121">
        <v>115</v>
      </c>
      <c r="J555" s="7"/>
      <c r="K555" s="3">
        <f t="shared" si="17"/>
        <v>0</v>
      </c>
    </row>
    <row r="556" spans="1:11" x14ac:dyDescent="0.3">
      <c r="A556" s="118" t="s">
        <v>163</v>
      </c>
      <c r="B556" s="44" t="s">
        <v>164</v>
      </c>
      <c r="C556" s="71">
        <v>6</v>
      </c>
      <c r="D556" s="72">
        <v>2.5</v>
      </c>
      <c r="E556" s="119">
        <v>200</v>
      </c>
      <c r="F556" s="120">
        <v>120</v>
      </c>
      <c r="G556" s="52"/>
      <c r="H556" s="51">
        <f t="shared" si="16"/>
        <v>0</v>
      </c>
      <c r="I556" s="121">
        <v>100</v>
      </c>
      <c r="J556" s="7"/>
      <c r="K556" s="3">
        <f t="shared" si="17"/>
        <v>0</v>
      </c>
    </row>
    <row r="557" spans="1:11" x14ac:dyDescent="0.3">
      <c r="A557" s="125" t="s">
        <v>6898</v>
      </c>
      <c r="B557" s="73" t="s">
        <v>6899</v>
      </c>
      <c r="C557" s="71">
        <v>3.6</v>
      </c>
      <c r="D557" s="72">
        <v>4</v>
      </c>
      <c r="E557" s="119">
        <v>190</v>
      </c>
      <c r="F557" s="120">
        <v>114</v>
      </c>
      <c r="G557" s="52"/>
      <c r="H557" s="51">
        <f t="shared" si="16"/>
        <v>0</v>
      </c>
      <c r="I557" s="121">
        <v>95</v>
      </c>
      <c r="J557" s="7"/>
      <c r="K557" s="3">
        <f t="shared" si="17"/>
        <v>0</v>
      </c>
    </row>
    <row r="558" spans="1:11" x14ac:dyDescent="0.3">
      <c r="A558" s="118" t="s">
        <v>165</v>
      </c>
      <c r="B558" s="44" t="s">
        <v>166</v>
      </c>
      <c r="C558" s="71">
        <v>2.8</v>
      </c>
      <c r="D558" s="72">
        <v>2.1</v>
      </c>
      <c r="E558" s="119">
        <v>90</v>
      </c>
      <c r="F558" s="120">
        <v>54</v>
      </c>
      <c r="G558" s="52"/>
      <c r="H558" s="51">
        <f t="shared" si="16"/>
        <v>0</v>
      </c>
      <c r="I558" s="121">
        <v>45</v>
      </c>
      <c r="J558" s="7"/>
      <c r="K558" s="3">
        <f t="shared" si="17"/>
        <v>0</v>
      </c>
    </row>
    <row r="559" spans="1:11" x14ac:dyDescent="0.3">
      <c r="A559" s="118" t="s">
        <v>167</v>
      </c>
      <c r="B559" s="44" t="s">
        <v>168</v>
      </c>
      <c r="C559" s="71">
        <v>4.7</v>
      </c>
      <c r="D559" s="72">
        <v>4.5</v>
      </c>
      <c r="E559" s="119">
        <v>270</v>
      </c>
      <c r="F559" s="120">
        <v>162</v>
      </c>
      <c r="G559" s="52"/>
      <c r="H559" s="51">
        <f t="shared" si="16"/>
        <v>0</v>
      </c>
      <c r="I559" s="121">
        <v>135</v>
      </c>
      <c r="J559" s="7"/>
      <c r="K559" s="3">
        <f t="shared" si="17"/>
        <v>0</v>
      </c>
    </row>
    <row r="560" spans="1:11" x14ac:dyDescent="0.3">
      <c r="A560" s="118" t="s">
        <v>169</v>
      </c>
      <c r="B560" s="44" t="s">
        <v>1134</v>
      </c>
      <c r="C560" s="71">
        <v>5.5</v>
      </c>
      <c r="D560" s="72">
        <v>2.9</v>
      </c>
      <c r="E560" s="119">
        <v>210</v>
      </c>
      <c r="F560" s="120">
        <v>126</v>
      </c>
      <c r="G560" s="52"/>
      <c r="H560" s="51">
        <f t="shared" si="16"/>
        <v>0</v>
      </c>
      <c r="I560" s="121">
        <v>105</v>
      </c>
      <c r="J560" s="7"/>
      <c r="K560" s="3">
        <f t="shared" si="17"/>
        <v>0</v>
      </c>
    </row>
    <row r="561" spans="1:11" x14ac:dyDescent="0.3">
      <c r="A561" s="118" t="s">
        <v>1009</v>
      </c>
      <c r="B561" s="44" t="s">
        <v>1135</v>
      </c>
      <c r="C561" s="71">
        <v>5</v>
      </c>
      <c r="D561" s="72">
        <v>3.3</v>
      </c>
      <c r="E561" s="119">
        <v>210</v>
      </c>
      <c r="F561" s="120">
        <v>126</v>
      </c>
      <c r="G561" s="52"/>
      <c r="H561" s="51">
        <f t="shared" si="16"/>
        <v>0</v>
      </c>
      <c r="I561" s="121">
        <v>105</v>
      </c>
      <c r="J561" s="7"/>
      <c r="K561" s="3">
        <f t="shared" si="17"/>
        <v>0</v>
      </c>
    </row>
    <row r="562" spans="1:11" x14ac:dyDescent="0.3">
      <c r="A562" s="118" t="s">
        <v>1010</v>
      </c>
      <c r="B562" s="44" t="s">
        <v>1136</v>
      </c>
      <c r="C562" s="71">
        <v>5.5</v>
      </c>
      <c r="D562" s="72">
        <v>5.6</v>
      </c>
      <c r="E562" s="119">
        <v>340</v>
      </c>
      <c r="F562" s="120">
        <v>204</v>
      </c>
      <c r="G562" s="52"/>
      <c r="H562" s="51">
        <f t="shared" si="16"/>
        <v>0</v>
      </c>
      <c r="I562" s="121">
        <v>170</v>
      </c>
      <c r="J562" s="7"/>
      <c r="K562" s="3">
        <f t="shared" si="17"/>
        <v>0</v>
      </c>
    </row>
    <row r="563" spans="1:11" x14ac:dyDescent="0.3">
      <c r="A563" s="118" t="s">
        <v>261</v>
      </c>
      <c r="B563" s="44" t="s">
        <v>262</v>
      </c>
      <c r="C563" s="71">
        <v>5</v>
      </c>
      <c r="D563" s="72">
        <v>5.6</v>
      </c>
      <c r="E563" s="119">
        <v>320</v>
      </c>
      <c r="F563" s="120">
        <v>192</v>
      </c>
      <c r="G563" s="52"/>
      <c r="H563" s="51">
        <f t="shared" si="16"/>
        <v>0</v>
      </c>
      <c r="I563" s="121">
        <v>160</v>
      </c>
      <c r="J563" s="7"/>
      <c r="K563" s="3">
        <f t="shared" si="17"/>
        <v>0</v>
      </c>
    </row>
    <row r="564" spans="1:11" x14ac:dyDescent="0.3">
      <c r="A564" s="118" t="s">
        <v>263</v>
      </c>
      <c r="B564" s="44" t="s">
        <v>264</v>
      </c>
      <c r="C564" s="71">
        <v>5.5</v>
      </c>
      <c r="D564" s="72">
        <v>2.8</v>
      </c>
      <c r="E564" s="119">
        <v>200</v>
      </c>
      <c r="F564" s="120">
        <v>120</v>
      </c>
      <c r="G564" s="52"/>
      <c r="H564" s="51">
        <f t="shared" si="16"/>
        <v>0</v>
      </c>
      <c r="I564" s="121">
        <v>100</v>
      </c>
      <c r="J564" s="7"/>
      <c r="K564" s="3">
        <f t="shared" si="17"/>
        <v>0</v>
      </c>
    </row>
    <row r="565" spans="1:11" x14ac:dyDescent="0.3">
      <c r="A565" s="118" t="s">
        <v>265</v>
      </c>
      <c r="B565" s="44" t="s">
        <v>266</v>
      </c>
      <c r="C565" s="71">
        <v>5.5</v>
      </c>
      <c r="D565" s="72">
        <v>3.1</v>
      </c>
      <c r="E565" s="119">
        <v>220</v>
      </c>
      <c r="F565" s="120">
        <v>132</v>
      </c>
      <c r="G565" s="52"/>
      <c r="H565" s="51">
        <f t="shared" si="16"/>
        <v>0</v>
      </c>
      <c r="I565" s="121">
        <v>110</v>
      </c>
      <c r="J565" s="7"/>
      <c r="K565" s="3">
        <f t="shared" si="17"/>
        <v>0</v>
      </c>
    </row>
    <row r="566" spans="1:11" x14ac:dyDescent="0.3">
      <c r="A566" s="118" t="s">
        <v>267</v>
      </c>
      <c r="B566" s="44" t="s">
        <v>268</v>
      </c>
      <c r="C566" s="71">
        <v>2.2000000000000002</v>
      </c>
      <c r="D566" s="72">
        <v>6</v>
      </c>
      <c r="E566" s="119">
        <v>180</v>
      </c>
      <c r="F566" s="120">
        <v>108</v>
      </c>
      <c r="G566" s="52"/>
      <c r="H566" s="51">
        <f t="shared" si="16"/>
        <v>0</v>
      </c>
      <c r="I566" s="121">
        <v>90</v>
      </c>
      <c r="J566" s="7"/>
      <c r="K566" s="3">
        <f t="shared" si="17"/>
        <v>0</v>
      </c>
    </row>
    <row r="567" spans="1:11" x14ac:dyDescent="0.3">
      <c r="A567" s="118" t="s">
        <v>269</v>
      </c>
      <c r="B567" s="44" t="s">
        <v>270</v>
      </c>
      <c r="C567" s="71">
        <v>2.6</v>
      </c>
      <c r="D567" s="72">
        <v>5.5</v>
      </c>
      <c r="E567" s="119">
        <v>190</v>
      </c>
      <c r="F567" s="120">
        <v>114</v>
      </c>
      <c r="G567" s="52"/>
      <c r="H567" s="51">
        <f t="shared" si="16"/>
        <v>0</v>
      </c>
      <c r="I567" s="121">
        <v>95</v>
      </c>
      <c r="J567" s="7"/>
      <c r="K567" s="3">
        <f t="shared" si="17"/>
        <v>0</v>
      </c>
    </row>
    <row r="568" spans="1:11" x14ac:dyDescent="0.3">
      <c r="A568" s="118" t="s">
        <v>271</v>
      </c>
      <c r="B568" s="44" t="s">
        <v>1137</v>
      </c>
      <c r="C568" s="71">
        <v>2.5</v>
      </c>
      <c r="D568" s="72">
        <v>5</v>
      </c>
      <c r="E568" s="119">
        <v>170</v>
      </c>
      <c r="F568" s="120">
        <v>102</v>
      </c>
      <c r="G568" s="52"/>
      <c r="H568" s="51">
        <f t="shared" si="16"/>
        <v>0</v>
      </c>
      <c r="I568" s="121">
        <v>85</v>
      </c>
      <c r="J568" s="7"/>
      <c r="K568" s="3">
        <f t="shared" si="17"/>
        <v>0</v>
      </c>
    </row>
    <row r="569" spans="1:11" x14ac:dyDescent="0.3">
      <c r="A569" s="118" t="s">
        <v>452</v>
      </c>
      <c r="B569" s="44" t="s">
        <v>453</v>
      </c>
      <c r="C569" s="71">
        <v>4.5</v>
      </c>
      <c r="D569" s="72">
        <v>3.6</v>
      </c>
      <c r="E569" s="119">
        <v>210</v>
      </c>
      <c r="F569" s="120">
        <v>126</v>
      </c>
      <c r="G569" s="52"/>
      <c r="H569" s="51">
        <f t="shared" si="16"/>
        <v>0</v>
      </c>
      <c r="I569" s="121">
        <v>105</v>
      </c>
      <c r="J569" s="7"/>
      <c r="K569" s="3">
        <f t="shared" si="17"/>
        <v>0</v>
      </c>
    </row>
    <row r="570" spans="1:11" x14ac:dyDescent="0.3">
      <c r="A570" s="118" t="s">
        <v>454</v>
      </c>
      <c r="B570" s="44" t="s">
        <v>455</v>
      </c>
      <c r="C570" s="71">
        <v>6.5</v>
      </c>
      <c r="D570" s="72">
        <v>2</v>
      </c>
      <c r="E570" s="119">
        <v>170</v>
      </c>
      <c r="F570" s="120">
        <v>102</v>
      </c>
      <c r="G570" s="52"/>
      <c r="H570" s="51">
        <f t="shared" si="16"/>
        <v>0</v>
      </c>
      <c r="I570" s="121">
        <v>85</v>
      </c>
      <c r="J570" s="7"/>
      <c r="K570" s="3">
        <f t="shared" si="17"/>
        <v>0</v>
      </c>
    </row>
    <row r="571" spans="1:11" x14ac:dyDescent="0.3">
      <c r="A571" s="118" t="s">
        <v>456</v>
      </c>
      <c r="B571" s="44" t="s">
        <v>457</v>
      </c>
      <c r="C571" s="71">
        <v>6.9</v>
      </c>
      <c r="D571" s="72">
        <v>5.2</v>
      </c>
      <c r="E571" s="119">
        <v>380</v>
      </c>
      <c r="F571" s="120">
        <v>228</v>
      </c>
      <c r="G571" s="52"/>
      <c r="H571" s="51">
        <f t="shared" si="16"/>
        <v>0</v>
      </c>
      <c r="I571" s="121">
        <v>190</v>
      </c>
      <c r="J571" s="7"/>
      <c r="K571" s="3">
        <f t="shared" si="17"/>
        <v>0</v>
      </c>
    </row>
    <row r="572" spans="1:11" x14ac:dyDescent="0.3">
      <c r="A572" s="118" t="s">
        <v>458</v>
      </c>
      <c r="B572" s="44" t="s">
        <v>459</v>
      </c>
      <c r="C572" s="71">
        <v>2</v>
      </c>
      <c r="D572" s="72">
        <v>7</v>
      </c>
      <c r="E572" s="119">
        <v>190</v>
      </c>
      <c r="F572" s="120">
        <v>114</v>
      </c>
      <c r="G572" s="52"/>
      <c r="H572" s="51">
        <f t="shared" si="16"/>
        <v>0</v>
      </c>
      <c r="I572" s="121">
        <v>95</v>
      </c>
      <c r="J572" s="7"/>
      <c r="K572" s="3">
        <f t="shared" si="17"/>
        <v>0</v>
      </c>
    </row>
    <row r="573" spans="1:11" x14ac:dyDescent="0.3">
      <c r="A573" s="118" t="s">
        <v>460</v>
      </c>
      <c r="B573" s="44" t="s">
        <v>461</v>
      </c>
      <c r="C573" s="71">
        <v>4</v>
      </c>
      <c r="D573" s="72">
        <v>3.4</v>
      </c>
      <c r="E573" s="119">
        <v>180</v>
      </c>
      <c r="F573" s="120">
        <v>108</v>
      </c>
      <c r="G573" s="52"/>
      <c r="H573" s="51">
        <f t="shared" si="16"/>
        <v>0</v>
      </c>
      <c r="I573" s="121">
        <v>90</v>
      </c>
      <c r="J573" s="7"/>
      <c r="K573" s="3">
        <f t="shared" si="17"/>
        <v>0</v>
      </c>
    </row>
    <row r="574" spans="1:11" x14ac:dyDescent="0.3">
      <c r="A574" s="118" t="s">
        <v>546</v>
      </c>
      <c r="B574" s="44" t="s">
        <v>146</v>
      </c>
      <c r="C574" s="71">
        <v>3.1</v>
      </c>
      <c r="D574" s="72">
        <v>4.5</v>
      </c>
      <c r="E574" s="119">
        <v>180</v>
      </c>
      <c r="F574" s="120">
        <v>108</v>
      </c>
      <c r="G574" s="52"/>
      <c r="H574" s="51">
        <f t="shared" si="16"/>
        <v>0</v>
      </c>
      <c r="I574" s="121">
        <v>90</v>
      </c>
      <c r="J574" s="7"/>
      <c r="K574" s="3">
        <f t="shared" si="17"/>
        <v>0</v>
      </c>
    </row>
    <row r="575" spans="1:11" x14ac:dyDescent="0.3">
      <c r="A575" s="118" t="s">
        <v>463</v>
      </c>
      <c r="B575" s="44" t="s">
        <v>464</v>
      </c>
      <c r="C575" s="71">
        <v>2.7</v>
      </c>
      <c r="D575" s="72">
        <v>5</v>
      </c>
      <c r="E575" s="119">
        <v>180</v>
      </c>
      <c r="F575" s="120">
        <v>108</v>
      </c>
      <c r="G575" s="52"/>
      <c r="H575" s="51">
        <f t="shared" si="16"/>
        <v>0</v>
      </c>
      <c r="I575" s="121">
        <v>90</v>
      </c>
      <c r="J575" s="7"/>
      <c r="K575" s="3">
        <f t="shared" si="17"/>
        <v>0</v>
      </c>
    </row>
    <row r="576" spans="1:11" x14ac:dyDescent="0.3">
      <c r="A576" s="118" t="s">
        <v>465</v>
      </c>
      <c r="B576" s="44" t="s">
        <v>466</v>
      </c>
      <c r="C576" s="71">
        <v>2</v>
      </c>
      <c r="D576" s="72">
        <v>5</v>
      </c>
      <c r="E576" s="119">
        <v>140</v>
      </c>
      <c r="F576" s="120">
        <v>84</v>
      </c>
      <c r="G576" s="52"/>
      <c r="H576" s="51">
        <f t="shared" si="16"/>
        <v>0</v>
      </c>
      <c r="I576" s="121">
        <v>70</v>
      </c>
      <c r="J576" s="7"/>
      <c r="K576" s="3">
        <f t="shared" si="17"/>
        <v>0</v>
      </c>
    </row>
    <row r="577" spans="1:11" x14ac:dyDescent="0.3">
      <c r="A577" s="118" t="s">
        <v>467</v>
      </c>
      <c r="B577" s="44" t="s">
        <v>468</v>
      </c>
      <c r="C577" s="71">
        <v>5</v>
      </c>
      <c r="D577" s="72">
        <v>3.3</v>
      </c>
      <c r="E577" s="119">
        <v>210</v>
      </c>
      <c r="F577" s="120">
        <v>126</v>
      </c>
      <c r="G577" s="52"/>
      <c r="H577" s="51">
        <f t="shared" si="16"/>
        <v>0</v>
      </c>
      <c r="I577" s="121">
        <v>105</v>
      </c>
      <c r="J577" s="7"/>
      <c r="K577" s="3">
        <f t="shared" si="17"/>
        <v>0</v>
      </c>
    </row>
    <row r="578" spans="1:11" x14ac:dyDescent="0.3">
      <c r="A578" s="118" t="s">
        <v>469</v>
      </c>
      <c r="B578" s="44" t="s">
        <v>470</v>
      </c>
      <c r="C578" s="71">
        <v>3.4</v>
      </c>
      <c r="D578" s="72">
        <v>3.5</v>
      </c>
      <c r="E578" s="119">
        <v>160</v>
      </c>
      <c r="F578" s="120">
        <v>96</v>
      </c>
      <c r="G578" s="52"/>
      <c r="H578" s="51">
        <f t="shared" si="16"/>
        <v>0</v>
      </c>
      <c r="I578" s="121">
        <v>80</v>
      </c>
      <c r="J578" s="7"/>
      <c r="K578" s="3">
        <f t="shared" si="17"/>
        <v>0</v>
      </c>
    </row>
    <row r="579" spans="1:11" x14ac:dyDescent="0.3">
      <c r="A579" s="118" t="s">
        <v>471</v>
      </c>
      <c r="B579" s="44" t="s">
        <v>472</v>
      </c>
      <c r="C579" s="71">
        <v>5.5</v>
      </c>
      <c r="D579" s="72">
        <v>1.9</v>
      </c>
      <c r="E579" s="119">
        <v>140</v>
      </c>
      <c r="F579" s="120">
        <v>84</v>
      </c>
      <c r="G579" s="52"/>
      <c r="H579" s="51">
        <f t="shared" si="16"/>
        <v>0</v>
      </c>
      <c r="I579" s="121">
        <v>70</v>
      </c>
      <c r="J579" s="7"/>
      <c r="K579" s="3">
        <f t="shared" si="17"/>
        <v>0</v>
      </c>
    </row>
    <row r="580" spans="1:11" x14ac:dyDescent="0.3">
      <c r="A580" s="118" t="s">
        <v>473</v>
      </c>
      <c r="B580" s="44" t="s">
        <v>474</v>
      </c>
      <c r="C580" s="71">
        <v>5</v>
      </c>
      <c r="D580" s="72">
        <v>1.2</v>
      </c>
      <c r="E580" s="119">
        <v>90</v>
      </c>
      <c r="F580" s="120">
        <v>54</v>
      </c>
      <c r="G580" s="52"/>
      <c r="H580" s="51">
        <f t="shared" si="16"/>
        <v>0</v>
      </c>
      <c r="I580" s="121">
        <v>45</v>
      </c>
      <c r="J580" s="7"/>
      <c r="K580" s="3">
        <f t="shared" si="17"/>
        <v>0</v>
      </c>
    </row>
    <row r="581" spans="1:11" x14ac:dyDescent="0.3">
      <c r="A581" s="118" t="s">
        <v>475</v>
      </c>
      <c r="B581" s="44" t="s">
        <v>476</v>
      </c>
      <c r="C581" s="71">
        <v>5</v>
      </c>
      <c r="D581" s="72">
        <v>1.8</v>
      </c>
      <c r="E581" s="119">
        <v>130</v>
      </c>
      <c r="F581" s="120">
        <v>78</v>
      </c>
      <c r="G581" s="52"/>
      <c r="H581" s="51">
        <f t="shared" si="16"/>
        <v>0</v>
      </c>
      <c r="I581" s="121">
        <v>65</v>
      </c>
      <c r="J581" s="7"/>
      <c r="K581" s="3">
        <f t="shared" si="17"/>
        <v>0</v>
      </c>
    </row>
    <row r="582" spans="1:11" x14ac:dyDescent="0.3">
      <c r="A582" s="118" t="s">
        <v>477</v>
      </c>
      <c r="B582" s="44" t="s">
        <v>478</v>
      </c>
      <c r="C582" s="71">
        <v>2.4</v>
      </c>
      <c r="D582" s="72">
        <v>5</v>
      </c>
      <c r="E582" s="119">
        <v>160</v>
      </c>
      <c r="F582" s="120">
        <v>96</v>
      </c>
      <c r="G582" s="52"/>
      <c r="H582" s="51">
        <f t="shared" si="16"/>
        <v>0</v>
      </c>
      <c r="I582" s="121">
        <v>80</v>
      </c>
      <c r="J582" s="7"/>
      <c r="K582" s="3">
        <f t="shared" si="17"/>
        <v>0</v>
      </c>
    </row>
    <row r="583" spans="1:11" x14ac:dyDescent="0.3">
      <c r="A583" s="118" t="s">
        <v>479</v>
      </c>
      <c r="B583" s="44" t="s">
        <v>480</v>
      </c>
      <c r="C583" s="71">
        <v>2.5</v>
      </c>
      <c r="D583" s="72">
        <v>1.7</v>
      </c>
      <c r="E583" s="119">
        <v>80</v>
      </c>
      <c r="F583" s="120">
        <v>48</v>
      </c>
      <c r="G583" s="52"/>
      <c r="H583" s="51">
        <f t="shared" si="16"/>
        <v>0</v>
      </c>
      <c r="I583" s="121">
        <v>40</v>
      </c>
      <c r="J583" s="7"/>
      <c r="K583" s="3">
        <f t="shared" si="17"/>
        <v>0</v>
      </c>
    </row>
    <row r="584" spans="1:11" x14ac:dyDescent="0.3">
      <c r="A584" s="118" t="s">
        <v>481</v>
      </c>
      <c r="B584" s="44" t="s">
        <v>482</v>
      </c>
      <c r="C584" s="71">
        <v>4.5999999999999996</v>
      </c>
      <c r="D584" s="72">
        <v>6</v>
      </c>
      <c r="E584" s="119">
        <v>310</v>
      </c>
      <c r="F584" s="120">
        <v>186</v>
      </c>
      <c r="G584" s="52"/>
      <c r="H584" s="51">
        <f t="shared" si="16"/>
        <v>0</v>
      </c>
      <c r="I584" s="121">
        <v>155</v>
      </c>
      <c r="J584" s="7"/>
      <c r="K584" s="3">
        <f t="shared" si="17"/>
        <v>0</v>
      </c>
    </row>
    <row r="585" spans="1:11" x14ac:dyDescent="0.3">
      <c r="A585" s="118" t="s">
        <v>483</v>
      </c>
      <c r="B585" s="44" t="s">
        <v>4246</v>
      </c>
      <c r="C585" s="71">
        <v>4</v>
      </c>
      <c r="D585" s="72">
        <v>2.5</v>
      </c>
      <c r="E585" s="119">
        <v>140</v>
      </c>
      <c r="F585" s="120">
        <v>84</v>
      </c>
      <c r="G585" s="52"/>
      <c r="H585" s="51">
        <f t="shared" si="16"/>
        <v>0</v>
      </c>
      <c r="I585" s="121">
        <v>70</v>
      </c>
      <c r="J585" s="7"/>
      <c r="K585" s="3">
        <f t="shared" si="17"/>
        <v>0</v>
      </c>
    </row>
    <row r="586" spans="1:11" x14ac:dyDescent="0.3">
      <c r="A586" s="118" t="s">
        <v>547</v>
      </c>
      <c r="B586" s="44" t="s">
        <v>548</v>
      </c>
      <c r="C586" s="71">
        <v>2.2000000000000002</v>
      </c>
      <c r="D586" s="72">
        <v>5</v>
      </c>
      <c r="E586" s="119">
        <v>150</v>
      </c>
      <c r="F586" s="120">
        <v>90</v>
      </c>
      <c r="G586" s="52"/>
      <c r="H586" s="51">
        <f t="shared" si="16"/>
        <v>0</v>
      </c>
      <c r="I586" s="121">
        <v>75</v>
      </c>
      <c r="J586" s="7"/>
      <c r="K586" s="3">
        <f t="shared" si="17"/>
        <v>0</v>
      </c>
    </row>
    <row r="587" spans="1:11" x14ac:dyDescent="0.3">
      <c r="A587" s="118" t="s">
        <v>549</v>
      </c>
      <c r="B587" s="44" t="s">
        <v>550</v>
      </c>
      <c r="C587" s="71">
        <v>1.3</v>
      </c>
      <c r="D587" s="72">
        <v>5</v>
      </c>
      <c r="E587" s="119">
        <v>100</v>
      </c>
      <c r="F587" s="120">
        <v>60</v>
      </c>
      <c r="G587" s="52"/>
      <c r="H587" s="51">
        <f t="shared" ref="H587:H650" si="18">G587*F587</f>
        <v>0</v>
      </c>
      <c r="I587" s="121">
        <v>50</v>
      </c>
      <c r="J587" s="7"/>
      <c r="K587" s="3">
        <f t="shared" si="17"/>
        <v>0</v>
      </c>
    </row>
    <row r="588" spans="1:11" x14ac:dyDescent="0.3">
      <c r="A588" s="118" t="s">
        <v>551</v>
      </c>
      <c r="B588" s="44" t="s">
        <v>552</v>
      </c>
      <c r="C588" s="71">
        <v>6.8</v>
      </c>
      <c r="D588" s="72">
        <v>5</v>
      </c>
      <c r="E588" s="119">
        <v>370</v>
      </c>
      <c r="F588" s="120">
        <v>222</v>
      </c>
      <c r="G588" s="52"/>
      <c r="H588" s="51">
        <f t="shared" si="18"/>
        <v>0</v>
      </c>
      <c r="I588" s="121">
        <v>185</v>
      </c>
      <c r="J588" s="7"/>
      <c r="K588" s="3">
        <f t="shared" si="17"/>
        <v>0</v>
      </c>
    </row>
    <row r="589" spans="1:11" x14ac:dyDescent="0.3">
      <c r="A589" s="118" t="s">
        <v>553</v>
      </c>
      <c r="B589" s="44" t="s">
        <v>554</v>
      </c>
      <c r="C589" s="71">
        <v>1.1000000000000001</v>
      </c>
      <c r="D589" s="72">
        <v>5</v>
      </c>
      <c r="E589" s="119">
        <v>90</v>
      </c>
      <c r="F589" s="120">
        <v>54</v>
      </c>
      <c r="G589" s="52"/>
      <c r="H589" s="51">
        <f t="shared" si="18"/>
        <v>0</v>
      </c>
      <c r="I589" s="121">
        <v>45</v>
      </c>
      <c r="J589" s="7"/>
      <c r="K589" s="3">
        <f t="shared" ref="K589:K652" si="19">J589*I589</f>
        <v>0</v>
      </c>
    </row>
    <row r="590" spans="1:11" x14ac:dyDescent="0.3">
      <c r="A590" s="118" t="s">
        <v>555</v>
      </c>
      <c r="B590" s="44" t="s">
        <v>556</v>
      </c>
      <c r="C590" s="71">
        <v>3.8</v>
      </c>
      <c r="D590" s="72">
        <v>2.4</v>
      </c>
      <c r="E590" s="119">
        <v>130</v>
      </c>
      <c r="F590" s="120">
        <v>78</v>
      </c>
      <c r="G590" s="52"/>
      <c r="H590" s="51">
        <f t="shared" si="18"/>
        <v>0</v>
      </c>
      <c r="I590" s="121">
        <v>65</v>
      </c>
      <c r="J590" s="7"/>
      <c r="K590" s="3">
        <f t="shared" si="19"/>
        <v>0</v>
      </c>
    </row>
    <row r="591" spans="1:11" x14ac:dyDescent="0.3">
      <c r="A591" s="125" t="s">
        <v>557</v>
      </c>
      <c r="B591" s="73" t="s">
        <v>558</v>
      </c>
      <c r="C591" s="71">
        <v>2</v>
      </c>
      <c r="D591" s="72">
        <v>2.5</v>
      </c>
      <c r="E591" s="119">
        <v>80</v>
      </c>
      <c r="F591" s="120">
        <v>48</v>
      </c>
      <c r="G591" s="52"/>
      <c r="H591" s="51">
        <f t="shared" si="18"/>
        <v>0</v>
      </c>
      <c r="I591" s="121">
        <v>40</v>
      </c>
      <c r="J591" s="7"/>
      <c r="K591" s="3">
        <f t="shared" si="19"/>
        <v>0</v>
      </c>
    </row>
    <row r="592" spans="1:11" x14ac:dyDescent="0.3">
      <c r="A592" s="125" t="s">
        <v>9198</v>
      </c>
      <c r="B592" s="73" t="s">
        <v>9199</v>
      </c>
      <c r="C592" s="71">
        <v>3.7</v>
      </c>
      <c r="D592" s="72">
        <v>5</v>
      </c>
      <c r="E592" s="119">
        <v>240</v>
      </c>
      <c r="F592" s="120">
        <v>144</v>
      </c>
      <c r="G592" s="52"/>
      <c r="H592" s="51">
        <f t="shared" si="18"/>
        <v>0</v>
      </c>
      <c r="I592" s="121">
        <v>120</v>
      </c>
      <c r="J592" s="7"/>
      <c r="K592" s="3">
        <f t="shared" si="19"/>
        <v>0</v>
      </c>
    </row>
    <row r="593" spans="1:11" x14ac:dyDescent="0.3">
      <c r="A593" s="125" t="s">
        <v>587</v>
      </c>
      <c r="B593" s="73" t="s">
        <v>588</v>
      </c>
      <c r="C593" s="71">
        <v>3</v>
      </c>
      <c r="D593" s="72">
        <v>8</v>
      </c>
      <c r="E593" s="119">
        <v>300</v>
      </c>
      <c r="F593" s="120">
        <v>180</v>
      </c>
      <c r="G593" s="52"/>
      <c r="H593" s="51">
        <f t="shared" si="18"/>
        <v>0</v>
      </c>
      <c r="I593" s="121">
        <v>150</v>
      </c>
      <c r="J593" s="7"/>
      <c r="K593" s="3">
        <f t="shared" si="19"/>
        <v>0</v>
      </c>
    </row>
    <row r="594" spans="1:11" x14ac:dyDescent="0.3">
      <c r="A594" s="118" t="s">
        <v>589</v>
      </c>
      <c r="B594" s="44" t="s">
        <v>590</v>
      </c>
      <c r="C594" s="71">
        <v>5.7</v>
      </c>
      <c r="D594" s="72">
        <v>7</v>
      </c>
      <c r="E594" s="119">
        <v>400</v>
      </c>
      <c r="F594" s="120">
        <v>240</v>
      </c>
      <c r="G594" s="52"/>
      <c r="H594" s="51">
        <f t="shared" si="18"/>
        <v>0</v>
      </c>
      <c r="I594" s="121">
        <v>200</v>
      </c>
      <c r="J594" s="7"/>
      <c r="K594" s="3">
        <f t="shared" si="19"/>
        <v>0</v>
      </c>
    </row>
    <row r="595" spans="1:11" x14ac:dyDescent="0.3">
      <c r="A595" s="118" t="s">
        <v>591</v>
      </c>
      <c r="B595" s="44" t="s">
        <v>592</v>
      </c>
      <c r="C595" s="71">
        <v>5.9</v>
      </c>
      <c r="D595" s="72">
        <v>7</v>
      </c>
      <c r="E595" s="119">
        <v>400</v>
      </c>
      <c r="F595" s="120">
        <v>240</v>
      </c>
      <c r="G595" s="52"/>
      <c r="H595" s="51">
        <f t="shared" si="18"/>
        <v>0</v>
      </c>
      <c r="I595" s="121">
        <v>200</v>
      </c>
      <c r="J595" s="7"/>
      <c r="K595" s="3">
        <f t="shared" si="19"/>
        <v>0</v>
      </c>
    </row>
    <row r="596" spans="1:11" x14ac:dyDescent="0.3">
      <c r="A596" s="118" t="s">
        <v>593</v>
      </c>
      <c r="B596" s="44" t="s">
        <v>594</v>
      </c>
      <c r="C596" s="71">
        <v>4.8</v>
      </c>
      <c r="D596" s="72">
        <v>7</v>
      </c>
      <c r="E596" s="119">
        <v>370</v>
      </c>
      <c r="F596" s="120">
        <v>222</v>
      </c>
      <c r="G596" s="52"/>
      <c r="H596" s="51">
        <f t="shared" si="18"/>
        <v>0</v>
      </c>
      <c r="I596" s="121">
        <v>185</v>
      </c>
      <c r="J596" s="7"/>
      <c r="K596" s="3">
        <f t="shared" si="19"/>
        <v>0</v>
      </c>
    </row>
    <row r="597" spans="1:11" x14ac:dyDescent="0.3">
      <c r="A597" s="118" t="s">
        <v>595</v>
      </c>
      <c r="B597" s="44" t="s">
        <v>1250</v>
      </c>
      <c r="C597" s="71">
        <v>6</v>
      </c>
      <c r="D597" s="72">
        <v>4</v>
      </c>
      <c r="E597" s="119">
        <v>300</v>
      </c>
      <c r="F597" s="120">
        <v>180</v>
      </c>
      <c r="G597" s="52"/>
      <c r="H597" s="51">
        <f t="shared" si="18"/>
        <v>0</v>
      </c>
      <c r="I597" s="121">
        <v>150</v>
      </c>
      <c r="J597" s="7"/>
      <c r="K597" s="3">
        <f t="shared" si="19"/>
        <v>0</v>
      </c>
    </row>
    <row r="598" spans="1:11" x14ac:dyDescent="0.3">
      <c r="A598" s="118" t="s">
        <v>596</v>
      </c>
      <c r="B598" s="44" t="s">
        <v>656</v>
      </c>
      <c r="C598" s="71">
        <v>5</v>
      </c>
      <c r="D598" s="72">
        <v>7.5</v>
      </c>
      <c r="E598" s="119">
        <v>400</v>
      </c>
      <c r="F598" s="120">
        <v>240</v>
      </c>
      <c r="G598" s="52"/>
      <c r="H598" s="51">
        <f t="shared" si="18"/>
        <v>0</v>
      </c>
      <c r="I598" s="121">
        <v>200</v>
      </c>
      <c r="J598" s="7"/>
      <c r="K598" s="3">
        <f t="shared" si="19"/>
        <v>0</v>
      </c>
    </row>
    <row r="599" spans="1:11" x14ac:dyDescent="0.3">
      <c r="A599" s="118" t="s">
        <v>657</v>
      </c>
      <c r="B599" s="44" t="s">
        <v>658</v>
      </c>
      <c r="C599" s="71">
        <v>3.6</v>
      </c>
      <c r="D599" s="72">
        <v>5.4</v>
      </c>
      <c r="E599" s="119">
        <v>250</v>
      </c>
      <c r="F599" s="120">
        <v>150</v>
      </c>
      <c r="G599" s="52"/>
      <c r="H599" s="51">
        <f t="shared" si="18"/>
        <v>0</v>
      </c>
      <c r="I599" s="121">
        <v>125</v>
      </c>
      <c r="J599" s="7"/>
      <c r="K599" s="3">
        <f t="shared" si="19"/>
        <v>0</v>
      </c>
    </row>
    <row r="600" spans="1:11" x14ac:dyDescent="0.3">
      <c r="A600" s="118" t="s">
        <v>659</v>
      </c>
      <c r="B600" s="44" t="s">
        <v>660</v>
      </c>
      <c r="C600" s="71">
        <v>4.2</v>
      </c>
      <c r="D600" s="72">
        <v>7</v>
      </c>
      <c r="E600" s="119">
        <v>330</v>
      </c>
      <c r="F600" s="120">
        <v>198</v>
      </c>
      <c r="G600" s="52"/>
      <c r="H600" s="51">
        <f t="shared" si="18"/>
        <v>0</v>
      </c>
      <c r="I600" s="121">
        <v>165</v>
      </c>
      <c r="J600" s="7"/>
      <c r="K600" s="3">
        <f t="shared" si="19"/>
        <v>0</v>
      </c>
    </row>
    <row r="601" spans="1:11" x14ac:dyDescent="0.3">
      <c r="A601" s="118" t="s">
        <v>661</v>
      </c>
      <c r="B601" s="44" t="s">
        <v>662</v>
      </c>
      <c r="C601" s="71">
        <v>4</v>
      </c>
      <c r="D601" s="72">
        <v>2.4</v>
      </c>
      <c r="E601" s="119">
        <v>130</v>
      </c>
      <c r="F601" s="120">
        <v>78</v>
      </c>
      <c r="G601" s="52"/>
      <c r="H601" s="51">
        <f t="shared" si="18"/>
        <v>0</v>
      </c>
      <c r="I601" s="121">
        <v>65</v>
      </c>
      <c r="J601" s="7"/>
      <c r="K601" s="3">
        <f t="shared" si="19"/>
        <v>0</v>
      </c>
    </row>
    <row r="602" spans="1:11" x14ac:dyDescent="0.3">
      <c r="A602" s="118" t="s">
        <v>663</v>
      </c>
      <c r="B602" s="44" t="s">
        <v>664</v>
      </c>
      <c r="C602" s="71">
        <v>1.9</v>
      </c>
      <c r="D602" s="72">
        <v>7.5</v>
      </c>
      <c r="E602" s="119">
        <v>190</v>
      </c>
      <c r="F602" s="120">
        <v>114</v>
      </c>
      <c r="G602" s="52"/>
      <c r="H602" s="51">
        <f t="shared" si="18"/>
        <v>0</v>
      </c>
      <c r="I602" s="121">
        <v>95</v>
      </c>
      <c r="J602" s="7"/>
      <c r="K602" s="3">
        <f t="shared" si="19"/>
        <v>0</v>
      </c>
    </row>
    <row r="603" spans="1:11" x14ac:dyDescent="0.3">
      <c r="A603" s="118" t="s">
        <v>665</v>
      </c>
      <c r="B603" s="44" t="s">
        <v>666</v>
      </c>
      <c r="C603" s="71">
        <v>6.5</v>
      </c>
      <c r="D603" s="72">
        <v>3.5</v>
      </c>
      <c r="E603" s="119">
        <v>290</v>
      </c>
      <c r="F603" s="120">
        <v>174</v>
      </c>
      <c r="G603" s="52"/>
      <c r="H603" s="51">
        <f t="shared" si="18"/>
        <v>0</v>
      </c>
      <c r="I603" s="121">
        <v>145</v>
      </c>
      <c r="J603" s="7"/>
      <c r="K603" s="3">
        <f t="shared" si="19"/>
        <v>0</v>
      </c>
    </row>
    <row r="604" spans="1:11" x14ac:dyDescent="0.3">
      <c r="A604" s="118" t="s">
        <v>667</v>
      </c>
      <c r="B604" s="44" t="s">
        <v>668</v>
      </c>
      <c r="C604" s="71">
        <v>3.3</v>
      </c>
      <c r="D604" s="72">
        <v>8</v>
      </c>
      <c r="E604" s="119">
        <v>310</v>
      </c>
      <c r="F604" s="120">
        <v>186</v>
      </c>
      <c r="G604" s="52"/>
      <c r="H604" s="51">
        <f t="shared" si="18"/>
        <v>0</v>
      </c>
      <c r="I604" s="121">
        <v>155</v>
      </c>
      <c r="J604" s="7"/>
      <c r="K604" s="3">
        <f t="shared" si="19"/>
        <v>0</v>
      </c>
    </row>
    <row r="605" spans="1:11" x14ac:dyDescent="0.3">
      <c r="A605" s="118" t="s">
        <v>669</v>
      </c>
      <c r="B605" s="44" t="s">
        <v>670</v>
      </c>
      <c r="C605" s="71">
        <v>6</v>
      </c>
      <c r="D605" s="72">
        <v>4.2</v>
      </c>
      <c r="E605" s="119">
        <v>300</v>
      </c>
      <c r="F605" s="120">
        <v>180</v>
      </c>
      <c r="G605" s="52"/>
      <c r="H605" s="51">
        <f t="shared" si="18"/>
        <v>0</v>
      </c>
      <c r="I605" s="121">
        <v>150</v>
      </c>
      <c r="J605" s="7"/>
      <c r="K605" s="3">
        <f t="shared" si="19"/>
        <v>0</v>
      </c>
    </row>
    <row r="606" spans="1:11" x14ac:dyDescent="0.3">
      <c r="A606" s="118" t="s">
        <v>671</v>
      </c>
      <c r="B606" s="44" t="s">
        <v>672</v>
      </c>
      <c r="C606" s="71">
        <v>6</v>
      </c>
      <c r="D606" s="72">
        <v>3</v>
      </c>
      <c r="E606" s="119">
        <v>230</v>
      </c>
      <c r="F606" s="120">
        <v>138</v>
      </c>
      <c r="G606" s="52"/>
      <c r="H606" s="51">
        <f t="shared" si="18"/>
        <v>0</v>
      </c>
      <c r="I606" s="121">
        <v>115</v>
      </c>
      <c r="J606" s="7"/>
      <c r="K606" s="3">
        <f t="shared" si="19"/>
        <v>0</v>
      </c>
    </row>
    <row r="607" spans="1:11" x14ac:dyDescent="0.3">
      <c r="A607" s="118" t="s">
        <v>673</v>
      </c>
      <c r="B607" s="44" t="s">
        <v>674</v>
      </c>
      <c r="C607" s="71">
        <v>1</v>
      </c>
      <c r="D607" s="72">
        <v>7</v>
      </c>
      <c r="E607" s="119">
        <v>110</v>
      </c>
      <c r="F607" s="120">
        <v>66</v>
      </c>
      <c r="G607" s="52"/>
      <c r="H607" s="51">
        <f t="shared" si="18"/>
        <v>0</v>
      </c>
      <c r="I607" s="121">
        <v>55</v>
      </c>
      <c r="J607" s="7"/>
      <c r="K607" s="3">
        <f t="shared" si="19"/>
        <v>0</v>
      </c>
    </row>
    <row r="608" spans="1:11" x14ac:dyDescent="0.3">
      <c r="A608" s="118" t="s">
        <v>845</v>
      </c>
      <c r="B608" s="44" t="s">
        <v>846</v>
      </c>
      <c r="C608" s="71">
        <v>3</v>
      </c>
      <c r="D608" s="72">
        <v>3.5</v>
      </c>
      <c r="E608" s="119">
        <v>140</v>
      </c>
      <c r="F608" s="120">
        <v>84</v>
      </c>
      <c r="G608" s="52"/>
      <c r="H608" s="51">
        <f t="shared" si="18"/>
        <v>0</v>
      </c>
      <c r="I608" s="121">
        <v>70</v>
      </c>
      <c r="J608" s="7"/>
      <c r="K608" s="3">
        <f t="shared" si="19"/>
        <v>0</v>
      </c>
    </row>
    <row r="609" spans="1:11" x14ac:dyDescent="0.3">
      <c r="A609" s="118" t="s">
        <v>675</v>
      </c>
      <c r="B609" s="44" t="s">
        <v>676</v>
      </c>
      <c r="C609" s="71">
        <v>2.9</v>
      </c>
      <c r="D609" s="72">
        <v>4</v>
      </c>
      <c r="E609" s="119">
        <v>160</v>
      </c>
      <c r="F609" s="120">
        <v>96</v>
      </c>
      <c r="G609" s="52"/>
      <c r="H609" s="51">
        <f t="shared" si="18"/>
        <v>0</v>
      </c>
      <c r="I609" s="121">
        <v>80</v>
      </c>
      <c r="J609" s="7"/>
      <c r="K609" s="3">
        <f t="shared" si="19"/>
        <v>0</v>
      </c>
    </row>
    <row r="610" spans="1:11" x14ac:dyDescent="0.3">
      <c r="A610" s="118" t="s">
        <v>772</v>
      </c>
      <c r="B610" s="44" t="s">
        <v>773</v>
      </c>
      <c r="C610" s="71">
        <v>3.5</v>
      </c>
      <c r="D610" s="72">
        <v>5</v>
      </c>
      <c r="E610" s="119">
        <v>220</v>
      </c>
      <c r="F610" s="120">
        <v>132</v>
      </c>
      <c r="G610" s="52"/>
      <c r="H610" s="51">
        <f t="shared" si="18"/>
        <v>0</v>
      </c>
      <c r="I610" s="121">
        <v>110</v>
      </c>
      <c r="J610" s="7"/>
      <c r="K610" s="3">
        <f t="shared" si="19"/>
        <v>0</v>
      </c>
    </row>
    <row r="611" spans="1:11" x14ac:dyDescent="0.3">
      <c r="A611" s="118" t="s">
        <v>774</v>
      </c>
      <c r="B611" s="44" t="s">
        <v>775</v>
      </c>
      <c r="C611" s="71">
        <v>3.3</v>
      </c>
      <c r="D611" s="72">
        <v>9</v>
      </c>
      <c r="E611" s="119">
        <v>330</v>
      </c>
      <c r="F611" s="120">
        <v>198</v>
      </c>
      <c r="G611" s="52"/>
      <c r="H611" s="51">
        <f t="shared" si="18"/>
        <v>0</v>
      </c>
      <c r="I611" s="121">
        <v>165</v>
      </c>
      <c r="J611" s="7"/>
      <c r="K611" s="3">
        <f t="shared" si="19"/>
        <v>0</v>
      </c>
    </row>
    <row r="612" spans="1:11" x14ac:dyDescent="0.3">
      <c r="A612" s="118" t="s">
        <v>776</v>
      </c>
      <c r="B612" s="44" t="s">
        <v>777</v>
      </c>
      <c r="C612" s="71">
        <v>7</v>
      </c>
      <c r="D612" s="72">
        <v>2.7</v>
      </c>
      <c r="E612" s="119">
        <v>240</v>
      </c>
      <c r="F612" s="120">
        <v>144</v>
      </c>
      <c r="G612" s="52"/>
      <c r="H612" s="51">
        <f t="shared" si="18"/>
        <v>0</v>
      </c>
      <c r="I612" s="121">
        <v>120</v>
      </c>
      <c r="J612" s="7"/>
      <c r="K612" s="3">
        <f t="shared" si="19"/>
        <v>0</v>
      </c>
    </row>
    <row r="613" spans="1:11" x14ac:dyDescent="0.3">
      <c r="A613" s="118" t="s">
        <v>778</v>
      </c>
      <c r="B613" s="44" t="s">
        <v>779</v>
      </c>
      <c r="C613" s="71">
        <v>7</v>
      </c>
      <c r="D613" s="72">
        <v>4</v>
      </c>
      <c r="E613" s="119">
        <v>320</v>
      </c>
      <c r="F613" s="120">
        <v>192</v>
      </c>
      <c r="G613" s="52"/>
      <c r="H613" s="51">
        <f t="shared" si="18"/>
        <v>0</v>
      </c>
      <c r="I613" s="121">
        <v>160</v>
      </c>
      <c r="J613" s="7"/>
      <c r="K613" s="3">
        <f t="shared" si="19"/>
        <v>0</v>
      </c>
    </row>
    <row r="614" spans="1:11" x14ac:dyDescent="0.3">
      <c r="A614" s="118" t="s">
        <v>780</v>
      </c>
      <c r="B614" s="44" t="s">
        <v>781</v>
      </c>
      <c r="C614" s="71">
        <v>6</v>
      </c>
      <c r="D614" s="72">
        <v>6</v>
      </c>
      <c r="E614" s="119">
        <v>380</v>
      </c>
      <c r="F614" s="120">
        <v>228</v>
      </c>
      <c r="G614" s="52"/>
      <c r="H614" s="51">
        <f t="shared" si="18"/>
        <v>0</v>
      </c>
      <c r="I614" s="121">
        <v>190</v>
      </c>
      <c r="J614" s="7"/>
      <c r="K614" s="3">
        <f t="shared" si="19"/>
        <v>0</v>
      </c>
    </row>
    <row r="615" spans="1:11" x14ac:dyDescent="0.3">
      <c r="A615" s="118" t="s">
        <v>847</v>
      </c>
      <c r="B615" s="44" t="s">
        <v>848</v>
      </c>
      <c r="C615" s="71">
        <v>4</v>
      </c>
      <c r="D615" s="72">
        <v>3.2</v>
      </c>
      <c r="E615" s="119">
        <v>170</v>
      </c>
      <c r="F615" s="120">
        <v>102</v>
      </c>
      <c r="G615" s="52"/>
      <c r="H615" s="51">
        <f t="shared" si="18"/>
        <v>0</v>
      </c>
      <c r="I615" s="121">
        <v>85</v>
      </c>
      <c r="J615" s="7"/>
      <c r="K615" s="3">
        <f t="shared" si="19"/>
        <v>0</v>
      </c>
    </row>
    <row r="616" spans="1:11" x14ac:dyDescent="0.3">
      <c r="A616" s="118" t="s">
        <v>6425</v>
      </c>
      <c r="B616" s="44" t="s">
        <v>6426</v>
      </c>
      <c r="C616" s="71">
        <v>4.5999999999999996</v>
      </c>
      <c r="D616" s="72">
        <v>7.5</v>
      </c>
      <c r="E616" s="119">
        <v>360</v>
      </c>
      <c r="F616" s="120">
        <v>216</v>
      </c>
      <c r="G616" s="52"/>
      <c r="H616" s="51">
        <f t="shared" si="18"/>
        <v>0</v>
      </c>
      <c r="I616" s="121">
        <v>180</v>
      </c>
      <c r="J616" s="7"/>
      <c r="K616" s="3">
        <f t="shared" si="19"/>
        <v>0</v>
      </c>
    </row>
    <row r="617" spans="1:11" x14ac:dyDescent="0.3">
      <c r="A617" s="118" t="s">
        <v>849</v>
      </c>
      <c r="B617" s="44" t="s">
        <v>850</v>
      </c>
      <c r="C617" s="71">
        <v>5.6</v>
      </c>
      <c r="D617" s="72">
        <v>4.2</v>
      </c>
      <c r="E617" s="119">
        <v>300</v>
      </c>
      <c r="F617" s="120">
        <v>180</v>
      </c>
      <c r="G617" s="52"/>
      <c r="H617" s="51">
        <f t="shared" si="18"/>
        <v>0</v>
      </c>
      <c r="I617" s="121">
        <v>150</v>
      </c>
      <c r="J617" s="7"/>
      <c r="K617" s="3">
        <f t="shared" si="19"/>
        <v>0</v>
      </c>
    </row>
    <row r="618" spans="1:11" x14ac:dyDescent="0.3">
      <c r="A618" s="118" t="s">
        <v>851</v>
      </c>
      <c r="B618" s="44" t="s">
        <v>1138</v>
      </c>
      <c r="C618" s="71">
        <v>8.6</v>
      </c>
      <c r="D618" s="72">
        <v>4.5999999999999996</v>
      </c>
      <c r="E618" s="119">
        <v>400</v>
      </c>
      <c r="F618" s="120">
        <v>240</v>
      </c>
      <c r="G618" s="52"/>
      <c r="H618" s="51">
        <f t="shared" si="18"/>
        <v>0</v>
      </c>
      <c r="I618" s="121">
        <v>200</v>
      </c>
      <c r="J618" s="7"/>
      <c r="K618" s="3">
        <f t="shared" si="19"/>
        <v>0</v>
      </c>
    </row>
    <row r="619" spans="1:11" x14ac:dyDescent="0.3">
      <c r="A619" s="118" t="s">
        <v>852</v>
      </c>
      <c r="B619" s="44" t="s">
        <v>853</v>
      </c>
      <c r="C619" s="71">
        <v>5.5</v>
      </c>
      <c r="D619" s="72">
        <v>3.4</v>
      </c>
      <c r="E619" s="119">
        <v>240</v>
      </c>
      <c r="F619" s="120">
        <v>144</v>
      </c>
      <c r="G619" s="52"/>
      <c r="H619" s="51">
        <f t="shared" si="18"/>
        <v>0</v>
      </c>
      <c r="I619" s="121">
        <v>120</v>
      </c>
      <c r="J619" s="7"/>
      <c r="K619" s="3">
        <f t="shared" si="19"/>
        <v>0</v>
      </c>
    </row>
    <row r="620" spans="1:11" x14ac:dyDescent="0.3">
      <c r="A620" s="118" t="s">
        <v>854</v>
      </c>
      <c r="B620" s="44" t="s">
        <v>855</v>
      </c>
      <c r="C620" s="71">
        <v>4</v>
      </c>
      <c r="D620" s="72">
        <v>4.7</v>
      </c>
      <c r="E620" s="119">
        <v>240</v>
      </c>
      <c r="F620" s="120">
        <v>144</v>
      </c>
      <c r="G620" s="52"/>
      <c r="H620" s="51">
        <f t="shared" si="18"/>
        <v>0</v>
      </c>
      <c r="I620" s="121">
        <v>120</v>
      </c>
      <c r="J620" s="7"/>
      <c r="K620" s="3">
        <f t="shared" si="19"/>
        <v>0</v>
      </c>
    </row>
    <row r="621" spans="1:11" x14ac:dyDescent="0.3">
      <c r="A621" s="118" t="s">
        <v>856</v>
      </c>
      <c r="B621" s="44" t="s">
        <v>857</v>
      </c>
      <c r="C621" s="71">
        <v>2.4</v>
      </c>
      <c r="D621" s="72">
        <v>3.6</v>
      </c>
      <c r="E621" s="119">
        <v>120</v>
      </c>
      <c r="F621" s="120">
        <v>72</v>
      </c>
      <c r="G621" s="52"/>
      <c r="H621" s="51">
        <f t="shared" si="18"/>
        <v>0</v>
      </c>
      <c r="I621" s="121">
        <v>60</v>
      </c>
      <c r="J621" s="7"/>
      <c r="K621" s="3">
        <f t="shared" si="19"/>
        <v>0</v>
      </c>
    </row>
    <row r="622" spans="1:11" x14ac:dyDescent="0.3">
      <c r="A622" s="118" t="s">
        <v>858</v>
      </c>
      <c r="B622" s="44" t="s">
        <v>1139</v>
      </c>
      <c r="C622" s="71">
        <v>5.4</v>
      </c>
      <c r="D622" s="72">
        <v>4.0999999999999996</v>
      </c>
      <c r="E622" s="119">
        <v>280</v>
      </c>
      <c r="F622" s="120">
        <v>168</v>
      </c>
      <c r="G622" s="52"/>
      <c r="H622" s="51">
        <f t="shared" si="18"/>
        <v>0</v>
      </c>
      <c r="I622" s="121">
        <v>140</v>
      </c>
      <c r="J622" s="7"/>
      <c r="K622" s="3">
        <f t="shared" si="19"/>
        <v>0</v>
      </c>
    </row>
    <row r="623" spans="1:11" x14ac:dyDescent="0.3">
      <c r="A623" s="118" t="s">
        <v>859</v>
      </c>
      <c r="B623" s="44" t="s">
        <v>1140</v>
      </c>
      <c r="C623" s="71">
        <v>2.5</v>
      </c>
      <c r="D623" s="72">
        <v>3.6</v>
      </c>
      <c r="E623" s="119">
        <v>130</v>
      </c>
      <c r="F623" s="120">
        <v>78</v>
      </c>
      <c r="G623" s="52"/>
      <c r="H623" s="51">
        <f t="shared" si="18"/>
        <v>0</v>
      </c>
      <c r="I623" s="121">
        <v>65</v>
      </c>
      <c r="J623" s="7"/>
      <c r="K623" s="3">
        <f t="shared" si="19"/>
        <v>0</v>
      </c>
    </row>
    <row r="624" spans="1:11" x14ac:dyDescent="0.3">
      <c r="A624" s="118" t="s">
        <v>1011</v>
      </c>
      <c r="B624" s="44" t="s">
        <v>1012</v>
      </c>
      <c r="C624" s="71">
        <v>5</v>
      </c>
      <c r="D624" s="72">
        <v>4.0999999999999996</v>
      </c>
      <c r="E624" s="119">
        <v>260</v>
      </c>
      <c r="F624" s="120">
        <v>156</v>
      </c>
      <c r="G624" s="52"/>
      <c r="H624" s="51">
        <f t="shared" si="18"/>
        <v>0</v>
      </c>
      <c r="I624" s="121">
        <v>130</v>
      </c>
      <c r="J624" s="7"/>
      <c r="K624" s="3">
        <f t="shared" si="19"/>
        <v>0</v>
      </c>
    </row>
    <row r="625" spans="1:11" x14ac:dyDescent="0.3">
      <c r="A625" s="118" t="s">
        <v>1013</v>
      </c>
      <c r="B625" s="44" t="s">
        <v>1014</v>
      </c>
      <c r="C625" s="71">
        <v>8</v>
      </c>
      <c r="D625" s="72">
        <v>3.8</v>
      </c>
      <c r="E625" s="119">
        <v>370</v>
      </c>
      <c r="F625" s="120">
        <v>222</v>
      </c>
      <c r="G625" s="52"/>
      <c r="H625" s="51">
        <f t="shared" si="18"/>
        <v>0</v>
      </c>
      <c r="I625" s="121">
        <v>185</v>
      </c>
      <c r="J625" s="7"/>
      <c r="K625" s="3">
        <f t="shared" si="19"/>
        <v>0</v>
      </c>
    </row>
    <row r="626" spans="1:11" x14ac:dyDescent="0.3">
      <c r="A626" s="118" t="s">
        <v>1015</v>
      </c>
      <c r="B626" s="44" t="s">
        <v>1016</v>
      </c>
      <c r="C626" s="71">
        <v>4.4000000000000004</v>
      </c>
      <c r="D626" s="72">
        <v>6.5</v>
      </c>
      <c r="E626" s="119">
        <v>330</v>
      </c>
      <c r="F626" s="120">
        <v>198</v>
      </c>
      <c r="G626" s="52"/>
      <c r="H626" s="51">
        <f t="shared" si="18"/>
        <v>0</v>
      </c>
      <c r="I626" s="121">
        <v>165</v>
      </c>
      <c r="J626" s="7"/>
      <c r="K626" s="3">
        <f t="shared" si="19"/>
        <v>0</v>
      </c>
    </row>
    <row r="627" spans="1:11" x14ac:dyDescent="0.3">
      <c r="A627" s="118" t="s">
        <v>1141</v>
      </c>
      <c r="B627" s="44" t="s">
        <v>1142</v>
      </c>
      <c r="C627" s="71">
        <v>4</v>
      </c>
      <c r="D627" s="72">
        <v>4.4000000000000004</v>
      </c>
      <c r="E627" s="119">
        <v>230</v>
      </c>
      <c r="F627" s="120">
        <v>138</v>
      </c>
      <c r="G627" s="52"/>
      <c r="H627" s="51">
        <f t="shared" si="18"/>
        <v>0</v>
      </c>
      <c r="I627" s="121">
        <v>115</v>
      </c>
      <c r="J627" s="7"/>
      <c r="K627" s="3">
        <f t="shared" si="19"/>
        <v>0</v>
      </c>
    </row>
    <row r="628" spans="1:11" x14ac:dyDescent="0.3">
      <c r="A628" s="118" t="s">
        <v>1017</v>
      </c>
      <c r="B628" s="44" t="s">
        <v>1018</v>
      </c>
      <c r="C628" s="71">
        <v>6.6</v>
      </c>
      <c r="D628" s="72">
        <v>5</v>
      </c>
      <c r="E628" s="119">
        <v>360</v>
      </c>
      <c r="F628" s="120">
        <v>216</v>
      </c>
      <c r="G628" s="52"/>
      <c r="H628" s="51">
        <f t="shared" si="18"/>
        <v>0</v>
      </c>
      <c r="I628" s="121">
        <v>180</v>
      </c>
      <c r="J628" s="7"/>
      <c r="K628" s="3">
        <f t="shared" si="19"/>
        <v>0</v>
      </c>
    </row>
    <row r="629" spans="1:11" x14ac:dyDescent="0.3">
      <c r="A629" s="118" t="s">
        <v>1019</v>
      </c>
      <c r="B629" s="44" t="s">
        <v>1020</v>
      </c>
      <c r="C629" s="71">
        <v>4.5</v>
      </c>
      <c r="D629" s="72">
        <v>3.2</v>
      </c>
      <c r="E629" s="119">
        <v>190</v>
      </c>
      <c r="F629" s="120">
        <v>114</v>
      </c>
      <c r="G629" s="52"/>
      <c r="H629" s="51">
        <f t="shared" si="18"/>
        <v>0</v>
      </c>
      <c r="I629" s="121">
        <v>95</v>
      </c>
      <c r="J629" s="7"/>
      <c r="K629" s="3">
        <f t="shared" si="19"/>
        <v>0</v>
      </c>
    </row>
    <row r="630" spans="1:11" x14ac:dyDescent="0.3">
      <c r="A630" s="118" t="s">
        <v>1021</v>
      </c>
      <c r="B630" s="44" t="s">
        <v>1022</v>
      </c>
      <c r="C630" s="71">
        <v>5</v>
      </c>
      <c r="D630" s="72">
        <v>3.5</v>
      </c>
      <c r="E630" s="119">
        <v>220</v>
      </c>
      <c r="F630" s="120">
        <v>132</v>
      </c>
      <c r="G630" s="52"/>
      <c r="H630" s="51">
        <f t="shared" si="18"/>
        <v>0</v>
      </c>
      <c r="I630" s="121">
        <v>110</v>
      </c>
      <c r="J630" s="7"/>
      <c r="K630" s="3">
        <f t="shared" si="19"/>
        <v>0</v>
      </c>
    </row>
    <row r="631" spans="1:11" x14ac:dyDescent="0.3">
      <c r="A631" s="118" t="s">
        <v>1023</v>
      </c>
      <c r="B631" s="44" t="s">
        <v>1024</v>
      </c>
      <c r="C631" s="71">
        <v>5</v>
      </c>
      <c r="D631" s="72">
        <v>6</v>
      </c>
      <c r="E631" s="119">
        <v>330</v>
      </c>
      <c r="F631" s="120">
        <v>198</v>
      </c>
      <c r="G631" s="52"/>
      <c r="H631" s="51">
        <f t="shared" si="18"/>
        <v>0</v>
      </c>
      <c r="I631" s="121">
        <v>165</v>
      </c>
      <c r="J631" s="7"/>
      <c r="K631" s="3">
        <f t="shared" si="19"/>
        <v>0</v>
      </c>
    </row>
    <row r="632" spans="1:11" x14ac:dyDescent="0.3">
      <c r="A632" s="118" t="s">
        <v>1025</v>
      </c>
      <c r="B632" s="44" t="s">
        <v>1026</v>
      </c>
      <c r="C632" s="71">
        <v>3.5</v>
      </c>
      <c r="D632" s="72">
        <v>7</v>
      </c>
      <c r="E632" s="119">
        <v>300</v>
      </c>
      <c r="F632" s="120">
        <v>180</v>
      </c>
      <c r="G632" s="52"/>
      <c r="H632" s="51">
        <f t="shared" si="18"/>
        <v>0</v>
      </c>
      <c r="I632" s="121">
        <v>150</v>
      </c>
      <c r="J632" s="7"/>
      <c r="K632" s="3">
        <f t="shared" si="19"/>
        <v>0</v>
      </c>
    </row>
    <row r="633" spans="1:11" x14ac:dyDescent="0.3">
      <c r="A633" s="118" t="s">
        <v>1027</v>
      </c>
      <c r="B633" s="44" t="s">
        <v>1028</v>
      </c>
      <c r="C633" s="71">
        <v>4.9000000000000004</v>
      </c>
      <c r="D633" s="72">
        <v>3.9</v>
      </c>
      <c r="E633" s="119">
        <v>240</v>
      </c>
      <c r="F633" s="120">
        <v>144</v>
      </c>
      <c r="G633" s="52"/>
      <c r="H633" s="51">
        <f t="shared" si="18"/>
        <v>0</v>
      </c>
      <c r="I633" s="121">
        <v>120</v>
      </c>
      <c r="J633" s="7"/>
      <c r="K633" s="3">
        <f t="shared" si="19"/>
        <v>0</v>
      </c>
    </row>
    <row r="634" spans="1:11" x14ac:dyDescent="0.3">
      <c r="A634" s="118" t="s">
        <v>1029</v>
      </c>
      <c r="B634" s="44" t="s">
        <v>1030</v>
      </c>
      <c r="C634" s="71">
        <v>6</v>
      </c>
      <c r="D634" s="72">
        <v>4</v>
      </c>
      <c r="E634" s="119">
        <v>300</v>
      </c>
      <c r="F634" s="120">
        <v>180</v>
      </c>
      <c r="G634" s="52"/>
      <c r="H634" s="51">
        <f t="shared" si="18"/>
        <v>0</v>
      </c>
      <c r="I634" s="121">
        <v>150</v>
      </c>
      <c r="J634" s="7"/>
      <c r="K634" s="3">
        <f t="shared" si="19"/>
        <v>0</v>
      </c>
    </row>
    <row r="635" spans="1:11" x14ac:dyDescent="0.3">
      <c r="A635" s="118" t="s">
        <v>1031</v>
      </c>
      <c r="B635" s="44" t="s">
        <v>1032</v>
      </c>
      <c r="C635" s="71">
        <v>7.4</v>
      </c>
      <c r="D635" s="72">
        <v>3.8</v>
      </c>
      <c r="E635" s="119">
        <v>320</v>
      </c>
      <c r="F635" s="120">
        <v>192</v>
      </c>
      <c r="G635" s="52"/>
      <c r="H635" s="51">
        <f t="shared" si="18"/>
        <v>0</v>
      </c>
      <c r="I635" s="121">
        <v>160</v>
      </c>
      <c r="J635" s="7"/>
      <c r="K635" s="3">
        <f t="shared" si="19"/>
        <v>0</v>
      </c>
    </row>
    <row r="636" spans="1:11" x14ac:dyDescent="0.3">
      <c r="A636" s="118" t="s">
        <v>1033</v>
      </c>
      <c r="B636" s="44" t="s">
        <v>1034</v>
      </c>
      <c r="C636" s="71">
        <v>6</v>
      </c>
      <c r="D636" s="72">
        <v>3.1</v>
      </c>
      <c r="E636" s="119">
        <v>240</v>
      </c>
      <c r="F636" s="120">
        <v>144</v>
      </c>
      <c r="G636" s="52"/>
      <c r="H636" s="51">
        <f t="shared" si="18"/>
        <v>0</v>
      </c>
      <c r="I636" s="121">
        <v>120</v>
      </c>
      <c r="J636" s="7"/>
      <c r="K636" s="3">
        <f t="shared" si="19"/>
        <v>0</v>
      </c>
    </row>
    <row r="637" spans="1:11" x14ac:dyDescent="0.3">
      <c r="A637" s="118" t="s">
        <v>1035</v>
      </c>
      <c r="B637" s="44" t="s">
        <v>1036</v>
      </c>
      <c r="C637" s="71">
        <v>8.6</v>
      </c>
      <c r="D637" s="72">
        <v>5</v>
      </c>
      <c r="E637" s="119">
        <v>420</v>
      </c>
      <c r="F637" s="120">
        <v>252</v>
      </c>
      <c r="G637" s="52"/>
      <c r="H637" s="51">
        <f t="shared" si="18"/>
        <v>0</v>
      </c>
      <c r="I637" s="121">
        <v>210</v>
      </c>
      <c r="J637" s="7"/>
      <c r="K637" s="3">
        <f t="shared" si="19"/>
        <v>0</v>
      </c>
    </row>
    <row r="638" spans="1:11" x14ac:dyDescent="0.3">
      <c r="A638" s="118" t="s">
        <v>1037</v>
      </c>
      <c r="B638" s="44" t="s">
        <v>1038</v>
      </c>
      <c r="C638" s="71">
        <v>2.8</v>
      </c>
      <c r="D638" s="72">
        <v>5</v>
      </c>
      <c r="E638" s="119">
        <v>180</v>
      </c>
      <c r="F638" s="120">
        <v>108</v>
      </c>
      <c r="G638" s="52"/>
      <c r="H638" s="51">
        <f t="shared" si="18"/>
        <v>0</v>
      </c>
      <c r="I638" s="121">
        <v>90</v>
      </c>
      <c r="J638" s="7"/>
      <c r="K638" s="3">
        <f t="shared" si="19"/>
        <v>0</v>
      </c>
    </row>
    <row r="639" spans="1:11" x14ac:dyDescent="0.3">
      <c r="A639" s="118" t="s">
        <v>1039</v>
      </c>
      <c r="B639" s="44" t="s">
        <v>1143</v>
      </c>
      <c r="C639" s="71">
        <v>3.4</v>
      </c>
      <c r="D639" s="72">
        <v>5</v>
      </c>
      <c r="E639" s="119">
        <v>220</v>
      </c>
      <c r="F639" s="120">
        <v>132</v>
      </c>
      <c r="G639" s="52"/>
      <c r="H639" s="51">
        <f t="shared" si="18"/>
        <v>0</v>
      </c>
      <c r="I639" s="121">
        <v>110</v>
      </c>
      <c r="J639" s="7"/>
      <c r="K639" s="3">
        <f t="shared" si="19"/>
        <v>0</v>
      </c>
    </row>
    <row r="640" spans="1:11" x14ac:dyDescent="0.3">
      <c r="A640" s="118" t="s">
        <v>1144</v>
      </c>
      <c r="B640" s="44" t="s">
        <v>1145</v>
      </c>
      <c r="C640" s="71">
        <v>3.8</v>
      </c>
      <c r="D640" s="72">
        <v>5</v>
      </c>
      <c r="E640" s="119">
        <v>240</v>
      </c>
      <c r="F640" s="120">
        <v>144</v>
      </c>
      <c r="G640" s="52"/>
      <c r="H640" s="51">
        <f t="shared" si="18"/>
        <v>0</v>
      </c>
      <c r="I640" s="121">
        <v>120</v>
      </c>
      <c r="J640" s="7"/>
      <c r="K640" s="3">
        <f t="shared" si="19"/>
        <v>0</v>
      </c>
    </row>
    <row r="641" spans="1:11" x14ac:dyDescent="0.3">
      <c r="A641" s="118" t="s">
        <v>1146</v>
      </c>
      <c r="B641" s="44" t="s">
        <v>1147</v>
      </c>
      <c r="C641" s="71">
        <v>5.6</v>
      </c>
      <c r="D641" s="72">
        <v>4.4000000000000004</v>
      </c>
      <c r="E641" s="119">
        <v>300</v>
      </c>
      <c r="F641" s="120">
        <v>180</v>
      </c>
      <c r="G641" s="52"/>
      <c r="H641" s="51">
        <f t="shared" si="18"/>
        <v>0</v>
      </c>
      <c r="I641" s="121">
        <v>150</v>
      </c>
      <c r="J641" s="7"/>
      <c r="K641" s="3">
        <f t="shared" si="19"/>
        <v>0</v>
      </c>
    </row>
    <row r="642" spans="1:11" x14ac:dyDescent="0.3">
      <c r="A642" s="118" t="s">
        <v>1148</v>
      </c>
      <c r="B642" s="44" t="s">
        <v>1149</v>
      </c>
      <c r="C642" s="71">
        <v>3</v>
      </c>
      <c r="D642" s="72">
        <v>4.2</v>
      </c>
      <c r="E642" s="119">
        <v>170</v>
      </c>
      <c r="F642" s="120">
        <v>102</v>
      </c>
      <c r="G642" s="52"/>
      <c r="H642" s="51">
        <f t="shared" si="18"/>
        <v>0</v>
      </c>
      <c r="I642" s="121">
        <v>85</v>
      </c>
      <c r="J642" s="7"/>
      <c r="K642" s="3">
        <f t="shared" si="19"/>
        <v>0</v>
      </c>
    </row>
    <row r="643" spans="1:11" x14ac:dyDescent="0.3">
      <c r="A643" s="118" t="s">
        <v>1150</v>
      </c>
      <c r="B643" s="44" t="s">
        <v>1151</v>
      </c>
      <c r="C643" s="71">
        <v>4</v>
      </c>
      <c r="D643" s="72">
        <v>5</v>
      </c>
      <c r="E643" s="119">
        <v>250</v>
      </c>
      <c r="F643" s="120">
        <v>150</v>
      </c>
      <c r="G643" s="52"/>
      <c r="H643" s="51">
        <f t="shared" si="18"/>
        <v>0</v>
      </c>
      <c r="I643" s="121">
        <v>125</v>
      </c>
      <c r="J643" s="7"/>
      <c r="K643" s="3">
        <f t="shared" si="19"/>
        <v>0</v>
      </c>
    </row>
    <row r="644" spans="1:11" x14ac:dyDescent="0.3">
      <c r="A644" s="118" t="s">
        <v>1152</v>
      </c>
      <c r="B644" s="44" t="s">
        <v>1153</v>
      </c>
      <c r="C644" s="71">
        <v>5</v>
      </c>
      <c r="D644" s="72">
        <v>4.3</v>
      </c>
      <c r="E644" s="119">
        <v>270</v>
      </c>
      <c r="F644" s="120">
        <v>162</v>
      </c>
      <c r="G644" s="52"/>
      <c r="H644" s="51">
        <f t="shared" si="18"/>
        <v>0</v>
      </c>
      <c r="I644" s="121">
        <v>135</v>
      </c>
      <c r="J644" s="7"/>
      <c r="K644" s="3">
        <f t="shared" si="19"/>
        <v>0</v>
      </c>
    </row>
    <row r="645" spans="1:11" x14ac:dyDescent="0.3">
      <c r="A645" s="118" t="s">
        <v>1154</v>
      </c>
      <c r="B645" s="44" t="s">
        <v>1370</v>
      </c>
      <c r="C645" s="71">
        <v>8.5</v>
      </c>
      <c r="D645" s="72">
        <v>6</v>
      </c>
      <c r="E645" s="119">
        <v>520</v>
      </c>
      <c r="F645" s="120">
        <v>312</v>
      </c>
      <c r="G645" s="52"/>
      <c r="H645" s="51">
        <f t="shared" si="18"/>
        <v>0</v>
      </c>
      <c r="I645" s="121">
        <v>260</v>
      </c>
      <c r="J645" s="7"/>
      <c r="K645" s="3">
        <f t="shared" si="19"/>
        <v>0</v>
      </c>
    </row>
    <row r="646" spans="1:11" x14ac:dyDescent="0.3">
      <c r="A646" s="118" t="s">
        <v>1251</v>
      </c>
      <c r="B646" s="44" t="s">
        <v>1252</v>
      </c>
      <c r="C646" s="71">
        <v>5</v>
      </c>
      <c r="D646" s="72">
        <v>2.8</v>
      </c>
      <c r="E646" s="119">
        <v>180</v>
      </c>
      <c r="F646" s="120">
        <v>108</v>
      </c>
      <c r="G646" s="52"/>
      <c r="H646" s="51">
        <f t="shared" si="18"/>
        <v>0</v>
      </c>
      <c r="I646" s="121">
        <v>90</v>
      </c>
      <c r="J646" s="7"/>
      <c r="K646" s="3">
        <f t="shared" si="19"/>
        <v>0</v>
      </c>
    </row>
    <row r="647" spans="1:11" x14ac:dyDescent="0.3">
      <c r="A647" s="118" t="s">
        <v>1253</v>
      </c>
      <c r="B647" s="44" t="s">
        <v>1254</v>
      </c>
      <c r="C647" s="71">
        <v>6.4</v>
      </c>
      <c r="D647" s="72">
        <v>5.7</v>
      </c>
      <c r="E647" s="119">
        <v>380</v>
      </c>
      <c r="F647" s="120">
        <v>228</v>
      </c>
      <c r="G647" s="52"/>
      <c r="H647" s="51">
        <f t="shared" si="18"/>
        <v>0</v>
      </c>
      <c r="I647" s="121">
        <v>190</v>
      </c>
      <c r="J647" s="7"/>
      <c r="K647" s="3">
        <f t="shared" si="19"/>
        <v>0</v>
      </c>
    </row>
    <row r="648" spans="1:11" x14ac:dyDescent="0.3">
      <c r="A648" s="118" t="s">
        <v>1371</v>
      </c>
      <c r="B648" s="44" t="s">
        <v>1372</v>
      </c>
      <c r="C648" s="71">
        <v>4</v>
      </c>
      <c r="D648" s="72">
        <v>3.8</v>
      </c>
      <c r="E648" s="119">
        <v>200</v>
      </c>
      <c r="F648" s="120">
        <v>120</v>
      </c>
      <c r="G648" s="52"/>
      <c r="H648" s="51">
        <f t="shared" si="18"/>
        <v>0</v>
      </c>
      <c r="I648" s="121">
        <v>100</v>
      </c>
      <c r="J648" s="7"/>
      <c r="K648" s="3">
        <f t="shared" si="19"/>
        <v>0</v>
      </c>
    </row>
    <row r="649" spans="1:11" x14ac:dyDescent="0.3">
      <c r="A649" s="118" t="s">
        <v>1373</v>
      </c>
      <c r="B649" s="44" t="s">
        <v>322</v>
      </c>
      <c r="C649" s="71">
        <v>2.7</v>
      </c>
      <c r="D649" s="72">
        <v>5</v>
      </c>
      <c r="E649" s="119">
        <v>180</v>
      </c>
      <c r="F649" s="120">
        <v>108</v>
      </c>
      <c r="G649" s="52"/>
      <c r="H649" s="51">
        <f t="shared" si="18"/>
        <v>0</v>
      </c>
      <c r="I649" s="121">
        <v>90</v>
      </c>
      <c r="J649" s="7"/>
      <c r="K649" s="3">
        <f t="shared" si="19"/>
        <v>0</v>
      </c>
    </row>
    <row r="650" spans="1:11" x14ac:dyDescent="0.3">
      <c r="A650" s="118" t="s">
        <v>1374</v>
      </c>
      <c r="B650" s="44" t="s">
        <v>1375</v>
      </c>
      <c r="C650" s="71">
        <v>5</v>
      </c>
      <c r="D650" s="72">
        <v>8</v>
      </c>
      <c r="E650" s="119">
        <v>400</v>
      </c>
      <c r="F650" s="120">
        <v>240</v>
      </c>
      <c r="G650" s="52"/>
      <c r="H650" s="51">
        <f t="shared" si="18"/>
        <v>0</v>
      </c>
      <c r="I650" s="121">
        <v>200</v>
      </c>
      <c r="J650" s="7"/>
      <c r="K650" s="3">
        <f t="shared" si="19"/>
        <v>0</v>
      </c>
    </row>
    <row r="651" spans="1:11" x14ac:dyDescent="0.3">
      <c r="A651" s="118" t="s">
        <v>1436</v>
      </c>
      <c r="B651" s="44" t="s">
        <v>1437</v>
      </c>
      <c r="C651" s="71">
        <v>5</v>
      </c>
      <c r="D651" s="72">
        <v>6</v>
      </c>
      <c r="E651" s="119">
        <v>330</v>
      </c>
      <c r="F651" s="120">
        <v>198</v>
      </c>
      <c r="G651" s="52"/>
      <c r="H651" s="51">
        <f t="shared" ref="H651:H714" si="20">G651*F651</f>
        <v>0</v>
      </c>
      <c r="I651" s="121">
        <v>165</v>
      </c>
      <c r="J651" s="7"/>
      <c r="K651" s="3">
        <f t="shared" si="19"/>
        <v>0</v>
      </c>
    </row>
    <row r="652" spans="1:11" x14ac:dyDescent="0.3">
      <c r="A652" s="118" t="s">
        <v>1438</v>
      </c>
      <c r="B652" s="44" t="s">
        <v>1439</v>
      </c>
      <c r="C652" s="71">
        <v>6</v>
      </c>
      <c r="D652" s="72">
        <v>4.5999999999999996</v>
      </c>
      <c r="E652" s="119">
        <v>310</v>
      </c>
      <c r="F652" s="120">
        <v>186</v>
      </c>
      <c r="G652" s="52"/>
      <c r="H652" s="51">
        <f t="shared" si="20"/>
        <v>0</v>
      </c>
      <c r="I652" s="121">
        <v>155</v>
      </c>
      <c r="J652" s="7"/>
      <c r="K652" s="3">
        <f t="shared" si="19"/>
        <v>0</v>
      </c>
    </row>
    <row r="653" spans="1:11" x14ac:dyDescent="0.3">
      <c r="A653" s="118" t="s">
        <v>1499</v>
      </c>
      <c r="B653" s="44" t="s">
        <v>1500</v>
      </c>
      <c r="C653" s="71">
        <v>2.1</v>
      </c>
      <c r="D653" s="72">
        <f>8.7+5.6</f>
        <v>14.299999999999999</v>
      </c>
      <c r="E653" s="119">
        <v>330</v>
      </c>
      <c r="F653" s="120">
        <v>198</v>
      </c>
      <c r="G653" s="52"/>
      <c r="H653" s="51">
        <f t="shared" si="20"/>
        <v>0</v>
      </c>
      <c r="I653" s="121">
        <v>165</v>
      </c>
      <c r="J653" s="7"/>
      <c r="K653" s="3">
        <f t="shared" ref="K653:K716" si="21">J653*I653</f>
        <v>0</v>
      </c>
    </row>
    <row r="654" spans="1:11" x14ac:dyDescent="0.3">
      <c r="A654" s="118" t="s">
        <v>1501</v>
      </c>
      <c r="B654" s="44" t="s">
        <v>1502</v>
      </c>
      <c r="C654" s="71">
        <v>4</v>
      </c>
      <c r="D654" s="72">
        <v>3.8</v>
      </c>
      <c r="E654" s="119">
        <v>200</v>
      </c>
      <c r="F654" s="120">
        <v>120</v>
      </c>
      <c r="G654" s="52"/>
      <c r="H654" s="51">
        <f t="shared" si="20"/>
        <v>0</v>
      </c>
      <c r="I654" s="121">
        <v>100</v>
      </c>
      <c r="J654" s="7"/>
      <c r="K654" s="3">
        <f t="shared" si="21"/>
        <v>0</v>
      </c>
    </row>
    <row r="655" spans="1:11" x14ac:dyDescent="0.3">
      <c r="A655" s="118" t="s">
        <v>1694</v>
      </c>
      <c r="B655" s="44" t="s">
        <v>1695</v>
      </c>
      <c r="C655" s="71">
        <v>2.7</v>
      </c>
      <c r="D655" s="72">
        <v>3</v>
      </c>
      <c r="E655" s="119">
        <v>120</v>
      </c>
      <c r="F655" s="120">
        <v>72</v>
      </c>
      <c r="G655" s="52"/>
      <c r="H655" s="51">
        <f t="shared" si="20"/>
        <v>0</v>
      </c>
      <c r="I655" s="121">
        <v>60</v>
      </c>
      <c r="J655" s="7"/>
      <c r="K655" s="3">
        <f t="shared" si="21"/>
        <v>0</v>
      </c>
    </row>
    <row r="656" spans="1:11" x14ac:dyDescent="0.3">
      <c r="A656" s="118" t="s">
        <v>1696</v>
      </c>
      <c r="B656" s="44" t="s">
        <v>1007</v>
      </c>
      <c r="C656" s="71">
        <v>3</v>
      </c>
      <c r="D656" s="72">
        <v>3.5</v>
      </c>
      <c r="E656" s="119">
        <v>140</v>
      </c>
      <c r="F656" s="120">
        <v>84</v>
      </c>
      <c r="G656" s="52"/>
      <c r="H656" s="51">
        <f t="shared" si="20"/>
        <v>0</v>
      </c>
      <c r="I656" s="121">
        <v>70</v>
      </c>
      <c r="J656" s="7"/>
      <c r="K656" s="3">
        <f t="shared" si="21"/>
        <v>0</v>
      </c>
    </row>
    <row r="657" spans="1:11" x14ac:dyDescent="0.3">
      <c r="A657" s="118" t="s">
        <v>1697</v>
      </c>
      <c r="B657" s="44" t="s">
        <v>1698</v>
      </c>
      <c r="C657" s="71">
        <v>4</v>
      </c>
      <c r="D657" s="72">
        <v>4.7</v>
      </c>
      <c r="E657" s="119">
        <v>240</v>
      </c>
      <c r="F657" s="120">
        <v>144</v>
      </c>
      <c r="G657" s="52"/>
      <c r="H657" s="51">
        <f t="shared" si="20"/>
        <v>0</v>
      </c>
      <c r="I657" s="121">
        <v>120</v>
      </c>
      <c r="J657" s="7"/>
      <c r="K657" s="3">
        <f t="shared" si="21"/>
        <v>0</v>
      </c>
    </row>
    <row r="658" spans="1:11" x14ac:dyDescent="0.3">
      <c r="A658" s="118" t="s">
        <v>4001</v>
      </c>
      <c r="B658" s="44" t="s">
        <v>584</v>
      </c>
      <c r="C658" s="71">
        <v>2.5</v>
      </c>
      <c r="D658" s="72">
        <v>8</v>
      </c>
      <c r="E658" s="119">
        <v>260</v>
      </c>
      <c r="F658" s="120">
        <v>156</v>
      </c>
      <c r="G658" s="52"/>
      <c r="H658" s="51">
        <f t="shared" si="20"/>
        <v>0</v>
      </c>
      <c r="I658" s="121">
        <v>130</v>
      </c>
      <c r="J658" s="7"/>
      <c r="K658" s="3">
        <f t="shared" si="21"/>
        <v>0</v>
      </c>
    </row>
    <row r="659" spans="1:11" x14ac:dyDescent="0.3">
      <c r="A659" s="118" t="s">
        <v>4002</v>
      </c>
      <c r="B659" s="44" t="s">
        <v>4003</v>
      </c>
      <c r="C659" s="71">
        <v>5</v>
      </c>
      <c r="D659" s="72">
        <v>4</v>
      </c>
      <c r="E659" s="119">
        <v>250</v>
      </c>
      <c r="F659" s="120">
        <v>150</v>
      </c>
      <c r="G659" s="52"/>
      <c r="H659" s="51">
        <f t="shared" si="20"/>
        <v>0</v>
      </c>
      <c r="I659" s="121">
        <v>125</v>
      </c>
      <c r="J659" s="7"/>
      <c r="K659" s="3">
        <f t="shared" si="21"/>
        <v>0</v>
      </c>
    </row>
    <row r="660" spans="1:11" x14ac:dyDescent="0.3">
      <c r="A660" s="118" t="s">
        <v>4004</v>
      </c>
      <c r="B660" s="44" t="s">
        <v>4005</v>
      </c>
      <c r="C660" s="71">
        <v>6</v>
      </c>
      <c r="D660" s="72">
        <v>4.2</v>
      </c>
      <c r="E660" s="119">
        <v>300</v>
      </c>
      <c r="F660" s="120">
        <v>180</v>
      </c>
      <c r="G660" s="52"/>
      <c r="H660" s="51">
        <f t="shared" si="20"/>
        <v>0</v>
      </c>
      <c r="I660" s="121">
        <v>150</v>
      </c>
      <c r="J660" s="7"/>
      <c r="K660" s="3">
        <f t="shared" si="21"/>
        <v>0</v>
      </c>
    </row>
    <row r="661" spans="1:11" x14ac:dyDescent="0.3">
      <c r="A661" s="118" t="s">
        <v>4006</v>
      </c>
      <c r="B661" s="44" t="s">
        <v>4007</v>
      </c>
      <c r="C661" s="71">
        <v>5.5</v>
      </c>
      <c r="D661" s="72">
        <v>2.6</v>
      </c>
      <c r="E661" s="119">
        <v>190</v>
      </c>
      <c r="F661" s="120">
        <v>114</v>
      </c>
      <c r="G661" s="52"/>
      <c r="H661" s="51">
        <f t="shared" si="20"/>
        <v>0</v>
      </c>
      <c r="I661" s="121">
        <v>95</v>
      </c>
      <c r="J661" s="7"/>
      <c r="K661" s="3">
        <f t="shared" si="21"/>
        <v>0</v>
      </c>
    </row>
    <row r="662" spans="1:11" x14ac:dyDescent="0.3">
      <c r="A662" s="118" t="s">
        <v>4008</v>
      </c>
      <c r="B662" s="44" t="s">
        <v>4009</v>
      </c>
      <c r="C662" s="71">
        <v>7</v>
      </c>
      <c r="D662" s="72">
        <v>4.5999999999999996</v>
      </c>
      <c r="E662" s="119">
        <v>350</v>
      </c>
      <c r="F662" s="120">
        <v>210</v>
      </c>
      <c r="G662" s="52"/>
      <c r="H662" s="51">
        <f t="shared" si="20"/>
        <v>0</v>
      </c>
      <c r="I662" s="121">
        <v>175</v>
      </c>
      <c r="J662" s="7"/>
      <c r="K662" s="3">
        <f t="shared" si="21"/>
        <v>0</v>
      </c>
    </row>
    <row r="663" spans="1:11" x14ac:dyDescent="0.3">
      <c r="A663" s="118" t="s">
        <v>4010</v>
      </c>
      <c r="B663" s="44" t="s">
        <v>4011</v>
      </c>
      <c r="C663" s="71">
        <v>2.5</v>
      </c>
      <c r="D663" s="72">
        <v>7</v>
      </c>
      <c r="E663" s="119">
        <v>230</v>
      </c>
      <c r="F663" s="120">
        <v>138</v>
      </c>
      <c r="G663" s="52"/>
      <c r="H663" s="51">
        <f t="shared" si="20"/>
        <v>0</v>
      </c>
      <c r="I663" s="121">
        <v>115</v>
      </c>
      <c r="J663" s="7"/>
      <c r="K663" s="3">
        <f t="shared" si="21"/>
        <v>0</v>
      </c>
    </row>
    <row r="664" spans="1:11" x14ac:dyDescent="0.3">
      <c r="A664" s="118" t="s">
        <v>4012</v>
      </c>
      <c r="B664" s="44" t="s">
        <v>4013</v>
      </c>
      <c r="C664" s="71">
        <v>3</v>
      </c>
      <c r="D664" s="72">
        <v>3.1</v>
      </c>
      <c r="E664" s="119">
        <v>130</v>
      </c>
      <c r="F664" s="120">
        <v>78</v>
      </c>
      <c r="G664" s="52"/>
      <c r="H664" s="51">
        <f t="shared" si="20"/>
        <v>0</v>
      </c>
      <c r="I664" s="121">
        <v>65</v>
      </c>
      <c r="J664" s="7"/>
      <c r="K664" s="3">
        <f t="shared" si="21"/>
        <v>0</v>
      </c>
    </row>
    <row r="665" spans="1:11" x14ac:dyDescent="0.3">
      <c r="A665" s="118" t="s">
        <v>4014</v>
      </c>
      <c r="B665" s="44" t="s">
        <v>4015</v>
      </c>
      <c r="C665" s="71">
        <v>3.8</v>
      </c>
      <c r="D665" s="72">
        <v>8.5</v>
      </c>
      <c r="E665" s="119">
        <v>350</v>
      </c>
      <c r="F665" s="120">
        <v>210</v>
      </c>
      <c r="G665" s="52"/>
      <c r="H665" s="51">
        <f t="shared" si="20"/>
        <v>0</v>
      </c>
      <c r="I665" s="121">
        <v>175</v>
      </c>
      <c r="J665" s="7"/>
      <c r="K665" s="3">
        <f t="shared" si="21"/>
        <v>0</v>
      </c>
    </row>
    <row r="666" spans="1:11" x14ac:dyDescent="0.3">
      <c r="A666" s="118" t="s">
        <v>4016</v>
      </c>
      <c r="B666" s="44" t="s">
        <v>4017</v>
      </c>
      <c r="C666" s="71">
        <v>6</v>
      </c>
      <c r="D666" s="72">
        <v>4</v>
      </c>
      <c r="E666" s="119">
        <v>300</v>
      </c>
      <c r="F666" s="120">
        <v>180</v>
      </c>
      <c r="G666" s="52"/>
      <c r="H666" s="51">
        <f t="shared" si="20"/>
        <v>0</v>
      </c>
      <c r="I666" s="121">
        <v>150</v>
      </c>
      <c r="J666" s="7"/>
      <c r="K666" s="3">
        <f t="shared" si="21"/>
        <v>0</v>
      </c>
    </row>
    <row r="667" spans="1:11" x14ac:dyDescent="0.3">
      <c r="A667" s="118" t="s">
        <v>4018</v>
      </c>
      <c r="B667" s="44" t="s">
        <v>4019</v>
      </c>
      <c r="C667" s="71">
        <v>2.6</v>
      </c>
      <c r="D667" s="72">
        <v>6.1</v>
      </c>
      <c r="E667" s="119">
        <v>210</v>
      </c>
      <c r="F667" s="120">
        <v>126</v>
      </c>
      <c r="G667" s="52"/>
      <c r="H667" s="51">
        <f t="shared" si="20"/>
        <v>0</v>
      </c>
      <c r="I667" s="121">
        <v>105</v>
      </c>
      <c r="J667" s="7"/>
      <c r="K667" s="3">
        <f t="shared" si="21"/>
        <v>0</v>
      </c>
    </row>
    <row r="668" spans="1:11" x14ac:dyDescent="0.3">
      <c r="A668" s="118" t="s">
        <v>4020</v>
      </c>
      <c r="B668" s="44" t="s">
        <v>4021</v>
      </c>
      <c r="C668" s="71">
        <v>3</v>
      </c>
      <c r="D668" s="72">
        <v>3.6</v>
      </c>
      <c r="E668" s="119">
        <v>150</v>
      </c>
      <c r="F668" s="120">
        <v>90</v>
      </c>
      <c r="G668" s="52"/>
      <c r="H668" s="51">
        <f t="shared" si="20"/>
        <v>0</v>
      </c>
      <c r="I668" s="121">
        <v>75</v>
      </c>
      <c r="J668" s="7"/>
      <c r="K668" s="3">
        <f t="shared" si="21"/>
        <v>0</v>
      </c>
    </row>
    <row r="669" spans="1:11" x14ac:dyDescent="0.3">
      <c r="A669" s="118" t="s">
        <v>4022</v>
      </c>
      <c r="B669" s="44" t="s">
        <v>4023</v>
      </c>
      <c r="C669" s="71">
        <v>7</v>
      </c>
      <c r="D669" s="72">
        <v>3.4</v>
      </c>
      <c r="E669" s="119">
        <v>300</v>
      </c>
      <c r="F669" s="120">
        <v>180</v>
      </c>
      <c r="G669" s="52"/>
      <c r="H669" s="51">
        <f t="shared" si="20"/>
        <v>0</v>
      </c>
      <c r="I669" s="121">
        <v>150</v>
      </c>
      <c r="J669" s="7"/>
      <c r="K669" s="3">
        <f t="shared" si="21"/>
        <v>0</v>
      </c>
    </row>
    <row r="670" spans="1:11" x14ac:dyDescent="0.3">
      <c r="A670" s="118" t="s">
        <v>4024</v>
      </c>
      <c r="B670" s="44" t="s">
        <v>4025</v>
      </c>
      <c r="C670" s="71">
        <v>5</v>
      </c>
      <c r="D670" s="72">
        <v>5.4</v>
      </c>
      <c r="E670" s="119">
        <v>310</v>
      </c>
      <c r="F670" s="120">
        <v>186</v>
      </c>
      <c r="G670" s="52"/>
      <c r="H670" s="51">
        <f t="shared" si="20"/>
        <v>0</v>
      </c>
      <c r="I670" s="121">
        <v>155</v>
      </c>
      <c r="J670" s="7"/>
      <c r="K670" s="3">
        <f t="shared" si="21"/>
        <v>0</v>
      </c>
    </row>
    <row r="671" spans="1:11" x14ac:dyDescent="0.3">
      <c r="A671" s="118" t="s">
        <v>4026</v>
      </c>
      <c r="B671" s="44" t="s">
        <v>4027</v>
      </c>
      <c r="C671" s="71">
        <v>5</v>
      </c>
      <c r="D671" s="72">
        <v>5</v>
      </c>
      <c r="E671" s="119">
        <v>300</v>
      </c>
      <c r="F671" s="120">
        <v>180</v>
      </c>
      <c r="G671" s="52"/>
      <c r="H671" s="51">
        <f t="shared" si="20"/>
        <v>0</v>
      </c>
      <c r="I671" s="121">
        <v>150</v>
      </c>
      <c r="J671" s="7"/>
      <c r="K671" s="3">
        <f t="shared" si="21"/>
        <v>0</v>
      </c>
    </row>
    <row r="672" spans="1:11" x14ac:dyDescent="0.3">
      <c r="A672" s="118" t="s">
        <v>4028</v>
      </c>
      <c r="B672" s="44" t="s">
        <v>4029</v>
      </c>
      <c r="C672" s="71">
        <v>2.4</v>
      </c>
      <c r="D672" s="72">
        <v>6</v>
      </c>
      <c r="E672" s="119">
        <v>190</v>
      </c>
      <c r="F672" s="120">
        <v>114</v>
      </c>
      <c r="G672" s="52"/>
      <c r="H672" s="51">
        <f t="shared" si="20"/>
        <v>0</v>
      </c>
      <c r="I672" s="121">
        <v>95</v>
      </c>
      <c r="J672" s="7"/>
      <c r="K672" s="3">
        <f t="shared" si="21"/>
        <v>0</v>
      </c>
    </row>
    <row r="673" spans="1:11" x14ac:dyDescent="0.3">
      <c r="A673" s="118" t="s">
        <v>4030</v>
      </c>
      <c r="B673" s="44" t="s">
        <v>4031</v>
      </c>
      <c r="C673" s="71">
        <v>5</v>
      </c>
      <c r="D673" s="72">
        <v>4.2</v>
      </c>
      <c r="E673" s="119">
        <v>260</v>
      </c>
      <c r="F673" s="120">
        <v>156</v>
      </c>
      <c r="G673" s="52"/>
      <c r="H673" s="51">
        <f t="shared" si="20"/>
        <v>0</v>
      </c>
      <c r="I673" s="121">
        <v>130</v>
      </c>
      <c r="J673" s="7"/>
      <c r="K673" s="3">
        <f t="shared" si="21"/>
        <v>0</v>
      </c>
    </row>
    <row r="674" spans="1:11" x14ac:dyDescent="0.3">
      <c r="A674" s="118" t="s">
        <v>4032</v>
      </c>
      <c r="B674" s="44" t="s">
        <v>4033</v>
      </c>
      <c r="C674" s="71">
        <v>4.2</v>
      </c>
      <c r="D674" s="72">
        <v>2.4</v>
      </c>
      <c r="E674" s="119">
        <v>140</v>
      </c>
      <c r="F674" s="120">
        <v>84</v>
      </c>
      <c r="G674" s="52"/>
      <c r="H674" s="51">
        <f t="shared" si="20"/>
        <v>0</v>
      </c>
      <c r="I674" s="121">
        <v>70</v>
      </c>
      <c r="J674" s="7"/>
      <c r="K674" s="3">
        <f t="shared" si="21"/>
        <v>0</v>
      </c>
    </row>
    <row r="675" spans="1:11" x14ac:dyDescent="0.3">
      <c r="A675" s="118" t="s">
        <v>4034</v>
      </c>
      <c r="B675" s="44" t="s">
        <v>4035</v>
      </c>
      <c r="C675" s="71">
        <v>3.2</v>
      </c>
      <c r="D675" s="72">
        <v>7</v>
      </c>
      <c r="E675" s="119">
        <v>290</v>
      </c>
      <c r="F675" s="120">
        <v>174</v>
      </c>
      <c r="G675" s="52"/>
      <c r="H675" s="51">
        <f t="shared" si="20"/>
        <v>0</v>
      </c>
      <c r="I675" s="121">
        <v>145</v>
      </c>
      <c r="J675" s="7"/>
      <c r="K675" s="3">
        <f t="shared" si="21"/>
        <v>0</v>
      </c>
    </row>
    <row r="676" spans="1:11" x14ac:dyDescent="0.3">
      <c r="A676" s="118" t="s">
        <v>4036</v>
      </c>
      <c r="B676" s="44" t="s">
        <v>4037</v>
      </c>
      <c r="C676" s="71">
        <v>5</v>
      </c>
      <c r="D676" s="72">
        <v>3.6</v>
      </c>
      <c r="E676" s="119">
        <v>230</v>
      </c>
      <c r="F676" s="120">
        <v>138</v>
      </c>
      <c r="G676" s="52"/>
      <c r="H676" s="51">
        <f t="shared" si="20"/>
        <v>0</v>
      </c>
      <c r="I676" s="121">
        <v>115</v>
      </c>
      <c r="J676" s="7"/>
      <c r="K676" s="3">
        <f t="shared" si="21"/>
        <v>0</v>
      </c>
    </row>
    <row r="677" spans="1:11" x14ac:dyDescent="0.3">
      <c r="A677" s="118" t="s">
        <v>4106</v>
      </c>
      <c r="B677" s="44" t="s">
        <v>4107</v>
      </c>
      <c r="C677" s="71">
        <v>3.6</v>
      </c>
      <c r="D677" s="72">
        <v>2.8</v>
      </c>
      <c r="E677" s="119">
        <v>140</v>
      </c>
      <c r="F677" s="120">
        <v>84</v>
      </c>
      <c r="G677" s="52"/>
      <c r="H677" s="51">
        <f t="shared" si="20"/>
        <v>0</v>
      </c>
      <c r="I677" s="121">
        <v>70</v>
      </c>
      <c r="J677" s="7"/>
      <c r="K677" s="3">
        <f t="shared" si="21"/>
        <v>0</v>
      </c>
    </row>
    <row r="678" spans="1:11" x14ac:dyDescent="0.3">
      <c r="A678" s="118" t="s">
        <v>4108</v>
      </c>
      <c r="B678" s="44" t="s">
        <v>4109</v>
      </c>
      <c r="C678" s="71">
        <v>5</v>
      </c>
      <c r="D678" s="72">
        <v>5.8</v>
      </c>
      <c r="E678" s="119">
        <v>330</v>
      </c>
      <c r="F678" s="120">
        <v>198</v>
      </c>
      <c r="G678" s="52"/>
      <c r="H678" s="51">
        <f t="shared" si="20"/>
        <v>0</v>
      </c>
      <c r="I678" s="121">
        <v>165</v>
      </c>
      <c r="J678" s="7"/>
      <c r="K678" s="3">
        <f t="shared" si="21"/>
        <v>0</v>
      </c>
    </row>
    <row r="679" spans="1:11" x14ac:dyDescent="0.3">
      <c r="A679" s="118" t="s">
        <v>4110</v>
      </c>
      <c r="B679" s="44" t="s">
        <v>4111</v>
      </c>
      <c r="C679" s="71">
        <v>3.4</v>
      </c>
      <c r="D679" s="72">
        <v>8</v>
      </c>
      <c r="E679" s="119">
        <v>310</v>
      </c>
      <c r="F679" s="120">
        <v>186</v>
      </c>
      <c r="G679" s="52"/>
      <c r="H679" s="51">
        <f t="shared" si="20"/>
        <v>0</v>
      </c>
      <c r="I679" s="121">
        <v>155</v>
      </c>
      <c r="J679" s="7"/>
      <c r="K679" s="3">
        <f t="shared" si="21"/>
        <v>0</v>
      </c>
    </row>
    <row r="680" spans="1:11" x14ac:dyDescent="0.3">
      <c r="A680" s="118" t="s">
        <v>4112</v>
      </c>
      <c r="B680" s="44" t="s">
        <v>4113</v>
      </c>
      <c r="C680" s="71">
        <v>6</v>
      </c>
      <c r="D680" s="72">
        <v>1.7</v>
      </c>
      <c r="E680" s="119">
        <v>140</v>
      </c>
      <c r="F680" s="120">
        <v>84</v>
      </c>
      <c r="G680" s="52"/>
      <c r="H680" s="51">
        <f t="shared" si="20"/>
        <v>0</v>
      </c>
      <c r="I680" s="121">
        <v>70</v>
      </c>
      <c r="J680" s="7"/>
      <c r="K680" s="3">
        <f t="shared" si="21"/>
        <v>0</v>
      </c>
    </row>
    <row r="681" spans="1:11" x14ac:dyDescent="0.3">
      <c r="A681" s="118" t="s">
        <v>4114</v>
      </c>
      <c r="B681" s="44" t="s">
        <v>4115</v>
      </c>
      <c r="C681" s="71">
        <v>4</v>
      </c>
      <c r="D681" s="72">
        <v>6.5</v>
      </c>
      <c r="E681" s="119">
        <v>310</v>
      </c>
      <c r="F681" s="120">
        <v>186</v>
      </c>
      <c r="G681" s="52"/>
      <c r="H681" s="51">
        <f t="shared" si="20"/>
        <v>0</v>
      </c>
      <c r="I681" s="121">
        <v>155</v>
      </c>
      <c r="J681" s="7"/>
      <c r="K681" s="3">
        <f t="shared" si="21"/>
        <v>0</v>
      </c>
    </row>
    <row r="682" spans="1:11" x14ac:dyDescent="0.3">
      <c r="A682" s="118" t="s">
        <v>4116</v>
      </c>
      <c r="B682" s="44" t="s">
        <v>4117</v>
      </c>
      <c r="C682" s="71">
        <v>2.8</v>
      </c>
      <c r="D682" s="72">
        <v>4</v>
      </c>
      <c r="E682" s="119">
        <v>150</v>
      </c>
      <c r="F682" s="120">
        <v>90</v>
      </c>
      <c r="G682" s="52"/>
      <c r="H682" s="51">
        <f t="shared" si="20"/>
        <v>0</v>
      </c>
      <c r="I682" s="121">
        <v>75</v>
      </c>
      <c r="J682" s="7"/>
      <c r="K682" s="3">
        <f t="shared" si="21"/>
        <v>0</v>
      </c>
    </row>
    <row r="683" spans="1:11" x14ac:dyDescent="0.3">
      <c r="A683" s="118" t="s">
        <v>4118</v>
      </c>
      <c r="B683" s="44" t="s">
        <v>4119</v>
      </c>
      <c r="C683" s="71">
        <v>3.3</v>
      </c>
      <c r="D683" s="72">
        <v>5</v>
      </c>
      <c r="E683" s="119">
        <v>210</v>
      </c>
      <c r="F683" s="120">
        <v>126</v>
      </c>
      <c r="G683" s="52"/>
      <c r="H683" s="51">
        <f t="shared" si="20"/>
        <v>0</v>
      </c>
      <c r="I683" s="121">
        <v>105</v>
      </c>
      <c r="J683" s="7"/>
      <c r="K683" s="3">
        <f t="shared" si="21"/>
        <v>0</v>
      </c>
    </row>
    <row r="684" spans="1:11" x14ac:dyDescent="0.3">
      <c r="A684" s="118" t="s">
        <v>4120</v>
      </c>
      <c r="B684" s="44" t="s">
        <v>4121</v>
      </c>
      <c r="C684" s="71">
        <v>3.5</v>
      </c>
      <c r="D684" s="72">
        <v>5</v>
      </c>
      <c r="E684" s="119">
        <v>220</v>
      </c>
      <c r="F684" s="120">
        <v>132</v>
      </c>
      <c r="G684" s="52"/>
      <c r="H684" s="51">
        <f t="shared" si="20"/>
        <v>0</v>
      </c>
      <c r="I684" s="121">
        <v>110</v>
      </c>
      <c r="J684" s="7"/>
      <c r="K684" s="3">
        <f t="shared" si="21"/>
        <v>0</v>
      </c>
    </row>
    <row r="685" spans="1:11" x14ac:dyDescent="0.3">
      <c r="A685" s="118" t="s">
        <v>4122</v>
      </c>
      <c r="B685" s="44" t="s">
        <v>4123</v>
      </c>
      <c r="C685" s="71">
        <v>4.3</v>
      </c>
      <c r="D685" s="72">
        <v>6</v>
      </c>
      <c r="E685" s="119">
        <v>300</v>
      </c>
      <c r="F685" s="120">
        <v>180</v>
      </c>
      <c r="G685" s="52"/>
      <c r="H685" s="51">
        <f t="shared" si="20"/>
        <v>0</v>
      </c>
      <c r="I685" s="121">
        <v>150</v>
      </c>
      <c r="J685" s="7"/>
      <c r="K685" s="3">
        <f t="shared" si="21"/>
        <v>0</v>
      </c>
    </row>
    <row r="686" spans="1:11" x14ac:dyDescent="0.3">
      <c r="A686" s="118" t="s">
        <v>4124</v>
      </c>
      <c r="B686" s="44" t="s">
        <v>4125</v>
      </c>
      <c r="C686" s="71">
        <v>2.2999999999999998</v>
      </c>
      <c r="D686" s="72">
        <v>4</v>
      </c>
      <c r="E686" s="119">
        <v>130</v>
      </c>
      <c r="F686" s="120">
        <v>78</v>
      </c>
      <c r="G686" s="52"/>
      <c r="H686" s="51">
        <f t="shared" si="20"/>
        <v>0</v>
      </c>
      <c r="I686" s="121">
        <v>65</v>
      </c>
      <c r="J686" s="7"/>
      <c r="K686" s="3">
        <f t="shared" si="21"/>
        <v>0</v>
      </c>
    </row>
    <row r="687" spans="1:11" x14ac:dyDescent="0.3">
      <c r="A687" s="118" t="s">
        <v>4126</v>
      </c>
      <c r="B687" s="44" t="s">
        <v>4127</v>
      </c>
      <c r="C687" s="71">
        <v>2</v>
      </c>
      <c r="D687" s="72">
        <v>4</v>
      </c>
      <c r="E687" s="119">
        <v>120</v>
      </c>
      <c r="F687" s="120">
        <v>72</v>
      </c>
      <c r="G687" s="52"/>
      <c r="H687" s="51">
        <f t="shared" si="20"/>
        <v>0</v>
      </c>
      <c r="I687" s="121">
        <v>60</v>
      </c>
      <c r="J687" s="7"/>
      <c r="K687" s="3">
        <f t="shared" si="21"/>
        <v>0</v>
      </c>
    </row>
    <row r="688" spans="1:11" x14ac:dyDescent="0.3">
      <c r="A688" s="118" t="s">
        <v>4128</v>
      </c>
      <c r="B688" s="44" t="s">
        <v>4129</v>
      </c>
      <c r="C688" s="71">
        <v>1.6</v>
      </c>
      <c r="D688" s="72">
        <v>4</v>
      </c>
      <c r="E688" s="119">
        <v>100</v>
      </c>
      <c r="F688" s="120">
        <v>60</v>
      </c>
      <c r="G688" s="52"/>
      <c r="H688" s="51">
        <f t="shared" si="20"/>
        <v>0</v>
      </c>
      <c r="I688" s="121">
        <v>50</v>
      </c>
      <c r="J688" s="7"/>
      <c r="K688" s="3">
        <f t="shared" si="21"/>
        <v>0</v>
      </c>
    </row>
    <row r="689" spans="1:11" x14ac:dyDescent="0.3">
      <c r="A689" s="118" t="s">
        <v>4130</v>
      </c>
      <c r="B689" s="44" t="s">
        <v>444</v>
      </c>
      <c r="C689" s="71">
        <v>6</v>
      </c>
      <c r="D689" s="72">
        <v>2.7</v>
      </c>
      <c r="E689" s="119">
        <v>210</v>
      </c>
      <c r="F689" s="120">
        <v>126</v>
      </c>
      <c r="G689" s="52"/>
      <c r="H689" s="51">
        <f t="shared" si="20"/>
        <v>0</v>
      </c>
      <c r="I689" s="121">
        <v>105</v>
      </c>
      <c r="J689" s="7"/>
      <c r="K689" s="3">
        <f t="shared" si="21"/>
        <v>0</v>
      </c>
    </row>
    <row r="690" spans="1:11" x14ac:dyDescent="0.3">
      <c r="A690" s="118" t="s">
        <v>4131</v>
      </c>
      <c r="B690" s="44" t="s">
        <v>4132</v>
      </c>
      <c r="C690" s="71">
        <v>6</v>
      </c>
      <c r="D690" s="72">
        <v>1.4</v>
      </c>
      <c r="E690" s="119">
        <v>120</v>
      </c>
      <c r="F690" s="120">
        <v>72</v>
      </c>
      <c r="G690" s="52"/>
      <c r="H690" s="51">
        <f t="shared" si="20"/>
        <v>0</v>
      </c>
      <c r="I690" s="121">
        <v>60</v>
      </c>
      <c r="J690" s="7"/>
      <c r="K690" s="3">
        <f t="shared" si="21"/>
        <v>0</v>
      </c>
    </row>
    <row r="691" spans="1:11" x14ac:dyDescent="0.3">
      <c r="A691" s="118" t="s">
        <v>4133</v>
      </c>
      <c r="B691" s="44" t="s">
        <v>4134</v>
      </c>
      <c r="C691" s="71">
        <v>2.7</v>
      </c>
      <c r="D691" s="72">
        <v>5</v>
      </c>
      <c r="E691" s="119">
        <v>180</v>
      </c>
      <c r="F691" s="120">
        <v>108</v>
      </c>
      <c r="G691" s="52"/>
      <c r="H691" s="51">
        <f t="shared" si="20"/>
        <v>0</v>
      </c>
      <c r="I691" s="121">
        <v>90</v>
      </c>
      <c r="J691" s="7"/>
      <c r="K691" s="3">
        <f t="shared" si="21"/>
        <v>0</v>
      </c>
    </row>
    <row r="692" spans="1:11" x14ac:dyDescent="0.3">
      <c r="A692" s="118" t="s">
        <v>4135</v>
      </c>
      <c r="B692" s="44" t="s">
        <v>4136</v>
      </c>
      <c r="C692" s="71">
        <v>5</v>
      </c>
      <c r="D692" s="72">
        <v>2</v>
      </c>
      <c r="E692" s="119">
        <v>140</v>
      </c>
      <c r="F692" s="120">
        <v>84</v>
      </c>
      <c r="G692" s="52"/>
      <c r="H692" s="51">
        <f t="shared" si="20"/>
        <v>0</v>
      </c>
      <c r="I692" s="121">
        <v>70</v>
      </c>
      <c r="J692" s="7"/>
      <c r="K692" s="3">
        <f t="shared" si="21"/>
        <v>0</v>
      </c>
    </row>
    <row r="693" spans="1:11" x14ac:dyDescent="0.3">
      <c r="A693" s="118" t="s">
        <v>4137</v>
      </c>
      <c r="B693" s="44" t="s">
        <v>4138</v>
      </c>
      <c r="C693" s="71">
        <v>5</v>
      </c>
      <c r="D693" s="72">
        <v>2.5</v>
      </c>
      <c r="E693" s="119">
        <v>170</v>
      </c>
      <c r="F693" s="120">
        <v>102</v>
      </c>
      <c r="G693" s="52"/>
      <c r="H693" s="51">
        <f t="shared" si="20"/>
        <v>0</v>
      </c>
      <c r="I693" s="121">
        <v>85</v>
      </c>
      <c r="J693" s="7"/>
      <c r="K693" s="3">
        <f t="shared" si="21"/>
        <v>0</v>
      </c>
    </row>
    <row r="694" spans="1:11" x14ac:dyDescent="0.3">
      <c r="A694" s="118" t="s">
        <v>4139</v>
      </c>
      <c r="B694" s="44" t="s">
        <v>443</v>
      </c>
      <c r="C694" s="71">
        <v>4</v>
      </c>
      <c r="D694" s="72">
        <v>2.8</v>
      </c>
      <c r="E694" s="119">
        <v>150</v>
      </c>
      <c r="F694" s="120">
        <v>90</v>
      </c>
      <c r="G694" s="52"/>
      <c r="H694" s="51">
        <f t="shared" si="20"/>
        <v>0</v>
      </c>
      <c r="I694" s="121">
        <v>75</v>
      </c>
      <c r="J694" s="7"/>
      <c r="K694" s="3">
        <f t="shared" si="21"/>
        <v>0</v>
      </c>
    </row>
    <row r="695" spans="1:11" x14ac:dyDescent="0.3">
      <c r="A695" s="118" t="s">
        <v>4140</v>
      </c>
      <c r="B695" s="44" t="s">
        <v>4141</v>
      </c>
      <c r="C695" s="71">
        <v>4</v>
      </c>
      <c r="D695" s="72">
        <v>7</v>
      </c>
      <c r="E695" s="119">
        <v>320</v>
      </c>
      <c r="F695" s="120">
        <v>192</v>
      </c>
      <c r="G695" s="52"/>
      <c r="H695" s="51">
        <f t="shared" si="20"/>
        <v>0</v>
      </c>
      <c r="I695" s="121">
        <v>160</v>
      </c>
      <c r="J695" s="7"/>
      <c r="K695" s="3">
        <f t="shared" si="21"/>
        <v>0</v>
      </c>
    </row>
    <row r="696" spans="1:11" x14ac:dyDescent="0.3">
      <c r="A696" s="118" t="s">
        <v>4142</v>
      </c>
      <c r="B696" s="44" t="s">
        <v>4143</v>
      </c>
      <c r="C696" s="71">
        <v>2.9</v>
      </c>
      <c r="D696" s="72">
        <v>4</v>
      </c>
      <c r="E696" s="119">
        <v>160</v>
      </c>
      <c r="F696" s="120">
        <v>96</v>
      </c>
      <c r="G696" s="52"/>
      <c r="H696" s="51">
        <f t="shared" si="20"/>
        <v>0</v>
      </c>
      <c r="I696" s="121">
        <v>80</v>
      </c>
      <c r="J696" s="7"/>
      <c r="K696" s="3">
        <f t="shared" si="21"/>
        <v>0</v>
      </c>
    </row>
    <row r="697" spans="1:11" x14ac:dyDescent="0.3">
      <c r="A697" s="118" t="s">
        <v>4145</v>
      </c>
      <c r="B697" s="44" t="s">
        <v>4146</v>
      </c>
      <c r="C697" s="71">
        <v>6</v>
      </c>
      <c r="D697" s="72">
        <v>4.5</v>
      </c>
      <c r="E697" s="119">
        <v>310</v>
      </c>
      <c r="F697" s="120">
        <v>186</v>
      </c>
      <c r="G697" s="52"/>
      <c r="H697" s="51">
        <f t="shared" si="20"/>
        <v>0</v>
      </c>
      <c r="I697" s="121">
        <v>155</v>
      </c>
      <c r="J697" s="7"/>
      <c r="K697" s="3">
        <f t="shared" si="21"/>
        <v>0</v>
      </c>
    </row>
    <row r="698" spans="1:11" x14ac:dyDescent="0.3">
      <c r="A698" s="118" t="s">
        <v>4147</v>
      </c>
      <c r="B698" s="44" t="s">
        <v>4148</v>
      </c>
      <c r="C698" s="71">
        <v>6</v>
      </c>
      <c r="D698" s="72">
        <v>2</v>
      </c>
      <c r="E698" s="119">
        <v>160</v>
      </c>
      <c r="F698" s="120">
        <v>96</v>
      </c>
      <c r="G698" s="52"/>
      <c r="H698" s="51">
        <f t="shared" si="20"/>
        <v>0</v>
      </c>
      <c r="I698" s="121">
        <v>80</v>
      </c>
      <c r="J698" s="7"/>
      <c r="K698" s="3">
        <f t="shared" si="21"/>
        <v>0</v>
      </c>
    </row>
    <row r="699" spans="1:11" x14ac:dyDescent="0.3">
      <c r="A699" s="118" t="s">
        <v>4227</v>
      </c>
      <c r="B699" s="44" t="s">
        <v>4228</v>
      </c>
      <c r="C699" s="71">
        <v>5</v>
      </c>
      <c r="D699" s="72">
        <v>6</v>
      </c>
      <c r="E699" s="119">
        <v>330</v>
      </c>
      <c r="F699" s="120">
        <v>198</v>
      </c>
      <c r="G699" s="52"/>
      <c r="H699" s="51">
        <f t="shared" si="20"/>
        <v>0</v>
      </c>
      <c r="I699" s="121">
        <v>165</v>
      </c>
      <c r="J699" s="7"/>
      <c r="K699" s="3">
        <f t="shared" si="21"/>
        <v>0</v>
      </c>
    </row>
    <row r="700" spans="1:11" x14ac:dyDescent="0.3">
      <c r="A700" s="118" t="s">
        <v>4229</v>
      </c>
      <c r="B700" s="44" t="s">
        <v>4230</v>
      </c>
      <c r="C700" s="71">
        <v>4.5</v>
      </c>
      <c r="D700" s="72">
        <v>4.5</v>
      </c>
      <c r="E700" s="119">
        <v>260</v>
      </c>
      <c r="F700" s="120">
        <v>156</v>
      </c>
      <c r="G700" s="52"/>
      <c r="H700" s="51">
        <f t="shared" si="20"/>
        <v>0</v>
      </c>
      <c r="I700" s="121">
        <v>130</v>
      </c>
      <c r="J700" s="7"/>
      <c r="K700" s="3">
        <f t="shared" si="21"/>
        <v>0</v>
      </c>
    </row>
    <row r="701" spans="1:11" x14ac:dyDescent="0.3">
      <c r="A701" s="118" t="s">
        <v>4231</v>
      </c>
      <c r="B701" s="44" t="s">
        <v>4232</v>
      </c>
      <c r="C701" s="71">
        <v>4</v>
      </c>
      <c r="D701" s="72">
        <v>9.5</v>
      </c>
      <c r="E701" s="119">
        <v>400</v>
      </c>
      <c r="F701" s="120">
        <v>240</v>
      </c>
      <c r="G701" s="52"/>
      <c r="H701" s="51">
        <f t="shared" si="20"/>
        <v>0</v>
      </c>
      <c r="I701" s="121">
        <v>200</v>
      </c>
      <c r="J701" s="7"/>
      <c r="K701" s="3">
        <f t="shared" si="21"/>
        <v>0</v>
      </c>
    </row>
    <row r="702" spans="1:11" x14ac:dyDescent="0.3">
      <c r="A702" s="118" t="s">
        <v>4233</v>
      </c>
      <c r="B702" s="44" t="s">
        <v>4234</v>
      </c>
      <c r="C702" s="71">
        <v>5</v>
      </c>
      <c r="D702" s="72">
        <v>2.2999999999999998</v>
      </c>
      <c r="E702" s="119">
        <v>160</v>
      </c>
      <c r="F702" s="120">
        <v>96</v>
      </c>
      <c r="G702" s="52"/>
      <c r="H702" s="51">
        <f t="shared" si="20"/>
        <v>0</v>
      </c>
      <c r="I702" s="121">
        <v>80</v>
      </c>
      <c r="J702" s="7"/>
      <c r="K702" s="3">
        <f t="shared" si="21"/>
        <v>0</v>
      </c>
    </row>
    <row r="703" spans="1:11" x14ac:dyDescent="0.3">
      <c r="A703" s="118" t="s">
        <v>4235</v>
      </c>
      <c r="B703" s="44" t="s">
        <v>1605</v>
      </c>
      <c r="C703" s="71">
        <v>5.4</v>
      </c>
      <c r="D703" s="72">
        <v>5</v>
      </c>
      <c r="E703" s="119">
        <v>310</v>
      </c>
      <c r="F703" s="120">
        <v>186</v>
      </c>
      <c r="G703" s="52"/>
      <c r="H703" s="51">
        <f t="shared" si="20"/>
        <v>0</v>
      </c>
      <c r="I703" s="121">
        <v>155</v>
      </c>
      <c r="J703" s="7"/>
      <c r="K703" s="3">
        <f t="shared" si="21"/>
        <v>0</v>
      </c>
    </row>
    <row r="704" spans="1:11" x14ac:dyDescent="0.3">
      <c r="A704" s="118" t="s">
        <v>4236</v>
      </c>
      <c r="B704" s="44" t="s">
        <v>4237</v>
      </c>
      <c r="C704" s="71">
        <v>4</v>
      </c>
      <c r="D704" s="72">
        <v>5.5</v>
      </c>
      <c r="E704" s="119">
        <v>270</v>
      </c>
      <c r="F704" s="120">
        <v>162</v>
      </c>
      <c r="G704" s="52"/>
      <c r="H704" s="51">
        <f t="shared" si="20"/>
        <v>0</v>
      </c>
      <c r="I704" s="121">
        <v>135</v>
      </c>
      <c r="J704" s="7"/>
      <c r="K704" s="3">
        <f t="shared" si="21"/>
        <v>0</v>
      </c>
    </row>
    <row r="705" spans="1:11" x14ac:dyDescent="0.3">
      <c r="A705" s="118" t="s">
        <v>4238</v>
      </c>
      <c r="B705" s="44" t="s">
        <v>4239</v>
      </c>
      <c r="C705" s="71">
        <v>7.2</v>
      </c>
      <c r="D705" s="72">
        <v>5.6</v>
      </c>
      <c r="E705" s="119">
        <v>400</v>
      </c>
      <c r="F705" s="120">
        <v>240</v>
      </c>
      <c r="G705" s="52"/>
      <c r="H705" s="51">
        <f t="shared" si="20"/>
        <v>0</v>
      </c>
      <c r="I705" s="121">
        <v>200</v>
      </c>
      <c r="J705" s="7"/>
      <c r="K705" s="3">
        <f t="shared" si="21"/>
        <v>0</v>
      </c>
    </row>
    <row r="706" spans="1:11" x14ac:dyDescent="0.3">
      <c r="A706" s="118" t="s">
        <v>4240</v>
      </c>
      <c r="B706" s="44" t="s">
        <v>4241</v>
      </c>
      <c r="C706" s="71">
        <v>4</v>
      </c>
      <c r="D706" s="72">
        <v>3.3</v>
      </c>
      <c r="E706" s="119">
        <v>180</v>
      </c>
      <c r="F706" s="120">
        <v>108</v>
      </c>
      <c r="G706" s="52"/>
      <c r="H706" s="51">
        <f t="shared" si="20"/>
        <v>0</v>
      </c>
      <c r="I706" s="121">
        <v>90</v>
      </c>
      <c r="J706" s="7"/>
      <c r="K706" s="3">
        <f t="shared" si="21"/>
        <v>0</v>
      </c>
    </row>
    <row r="707" spans="1:11" x14ac:dyDescent="0.3">
      <c r="A707" s="118" t="s">
        <v>4304</v>
      </c>
      <c r="B707" s="44" t="s">
        <v>4305</v>
      </c>
      <c r="C707" s="64">
        <v>4</v>
      </c>
      <c r="D707" s="72">
        <v>1.6</v>
      </c>
      <c r="E707" s="119">
        <v>100</v>
      </c>
      <c r="F707" s="120">
        <v>60</v>
      </c>
      <c r="G707" s="52"/>
      <c r="H707" s="51">
        <f t="shared" si="20"/>
        <v>0</v>
      </c>
      <c r="I707" s="121">
        <v>50</v>
      </c>
      <c r="J707" s="7"/>
      <c r="K707" s="3">
        <f t="shared" si="21"/>
        <v>0</v>
      </c>
    </row>
    <row r="708" spans="1:11" x14ac:dyDescent="0.3">
      <c r="A708" s="118" t="s">
        <v>4306</v>
      </c>
      <c r="B708" s="44" t="s">
        <v>4307</v>
      </c>
      <c r="C708" s="64">
        <v>6</v>
      </c>
      <c r="D708" s="72">
        <v>5</v>
      </c>
      <c r="E708" s="119">
        <v>330</v>
      </c>
      <c r="F708" s="120">
        <v>198</v>
      </c>
      <c r="G708" s="52"/>
      <c r="H708" s="51">
        <f t="shared" si="20"/>
        <v>0</v>
      </c>
      <c r="I708" s="121">
        <v>165</v>
      </c>
      <c r="J708" s="7"/>
      <c r="K708" s="3">
        <f t="shared" si="21"/>
        <v>0</v>
      </c>
    </row>
    <row r="709" spans="1:11" x14ac:dyDescent="0.3">
      <c r="A709" s="118" t="s">
        <v>4308</v>
      </c>
      <c r="B709" s="44" t="s">
        <v>4311</v>
      </c>
      <c r="C709" s="64">
        <v>2.6</v>
      </c>
      <c r="D709" s="72">
        <v>4</v>
      </c>
      <c r="E709" s="119">
        <v>140</v>
      </c>
      <c r="F709" s="120">
        <v>84</v>
      </c>
      <c r="G709" s="52"/>
      <c r="H709" s="51">
        <f t="shared" si="20"/>
        <v>0</v>
      </c>
      <c r="I709" s="121">
        <v>70</v>
      </c>
      <c r="J709" s="7"/>
      <c r="K709" s="3">
        <f t="shared" si="21"/>
        <v>0</v>
      </c>
    </row>
    <row r="710" spans="1:11" x14ac:dyDescent="0.3">
      <c r="A710" s="118" t="s">
        <v>4310</v>
      </c>
      <c r="B710" s="44" t="s">
        <v>4309</v>
      </c>
      <c r="C710" s="64">
        <v>4.5</v>
      </c>
      <c r="D710" s="72">
        <v>5.7</v>
      </c>
      <c r="E710" s="119">
        <v>300</v>
      </c>
      <c r="F710" s="120">
        <v>180</v>
      </c>
      <c r="G710" s="52"/>
      <c r="H710" s="51">
        <f t="shared" si="20"/>
        <v>0</v>
      </c>
      <c r="I710" s="121">
        <v>150</v>
      </c>
      <c r="J710" s="7"/>
      <c r="K710" s="3">
        <f t="shared" si="21"/>
        <v>0</v>
      </c>
    </row>
    <row r="711" spans="1:11" x14ac:dyDescent="0.3">
      <c r="A711" s="118" t="s">
        <v>4462</v>
      </c>
      <c r="B711" s="44" t="s">
        <v>9200</v>
      </c>
      <c r="C711" s="71">
        <v>4</v>
      </c>
      <c r="D711" s="72">
        <v>4.5</v>
      </c>
      <c r="E711" s="119">
        <v>230</v>
      </c>
      <c r="F711" s="120">
        <v>138</v>
      </c>
      <c r="G711" s="52"/>
      <c r="H711" s="51">
        <f t="shared" si="20"/>
        <v>0</v>
      </c>
      <c r="I711" s="121">
        <v>115</v>
      </c>
      <c r="J711" s="7"/>
      <c r="K711" s="3">
        <f t="shared" si="21"/>
        <v>0</v>
      </c>
    </row>
    <row r="712" spans="1:11" x14ac:dyDescent="0.3">
      <c r="A712" s="118" t="s">
        <v>4463</v>
      </c>
      <c r="B712" s="44" t="s">
        <v>4464</v>
      </c>
      <c r="C712" s="71">
        <v>7.6</v>
      </c>
      <c r="D712" s="72">
        <v>2.6</v>
      </c>
      <c r="E712" s="119">
        <v>260</v>
      </c>
      <c r="F712" s="120">
        <v>156</v>
      </c>
      <c r="G712" s="52"/>
      <c r="H712" s="51">
        <f t="shared" si="20"/>
        <v>0</v>
      </c>
      <c r="I712" s="121">
        <v>130</v>
      </c>
      <c r="J712" s="7"/>
      <c r="K712" s="3">
        <f t="shared" si="21"/>
        <v>0</v>
      </c>
    </row>
    <row r="713" spans="1:11" x14ac:dyDescent="0.3">
      <c r="A713" s="118" t="s">
        <v>4465</v>
      </c>
      <c r="B713" s="44" t="s">
        <v>4466</v>
      </c>
      <c r="C713" s="71">
        <v>4.2</v>
      </c>
      <c r="D713" s="72">
        <v>4</v>
      </c>
      <c r="E713" s="119">
        <v>220</v>
      </c>
      <c r="F713" s="120">
        <v>132</v>
      </c>
      <c r="G713" s="52"/>
      <c r="H713" s="51">
        <f t="shared" si="20"/>
        <v>0</v>
      </c>
      <c r="I713" s="121">
        <v>110</v>
      </c>
      <c r="J713" s="7"/>
      <c r="K713" s="3">
        <f t="shared" si="21"/>
        <v>0</v>
      </c>
    </row>
    <row r="714" spans="1:11" x14ac:dyDescent="0.3">
      <c r="A714" s="118" t="s">
        <v>4467</v>
      </c>
      <c r="B714" s="44" t="s">
        <v>4468</v>
      </c>
      <c r="C714" s="71">
        <v>4</v>
      </c>
      <c r="D714" s="72">
        <v>4</v>
      </c>
      <c r="E714" s="119">
        <v>210</v>
      </c>
      <c r="F714" s="120">
        <v>126</v>
      </c>
      <c r="G714" s="52"/>
      <c r="H714" s="51">
        <f t="shared" si="20"/>
        <v>0</v>
      </c>
      <c r="I714" s="121">
        <v>105</v>
      </c>
      <c r="J714" s="7"/>
      <c r="K714" s="3">
        <f t="shared" si="21"/>
        <v>0</v>
      </c>
    </row>
    <row r="715" spans="1:11" x14ac:dyDescent="0.3">
      <c r="A715" s="118" t="s">
        <v>4469</v>
      </c>
      <c r="B715" s="44" t="s">
        <v>4470</v>
      </c>
      <c r="C715" s="71">
        <v>3.4</v>
      </c>
      <c r="D715" s="72">
        <v>5</v>
      </c>
      <c r="E715" s="119">
        <v>220</v>
      </c>
      <c r="F715" s="120">
        <v>132</v>
      </c>
      <c r="G715" s="52"/>
      <c r="H715" s="51">
        <f t="shared" ref="H715:H778" si="22">G715*F715</f>
        <v>0</v>
      </c>
      <c r="I715" s="121">
        <v>110</v>
      </c>
      <c r="J715" s="7"/>
      <c r="K715" s="3">
        <f t="shared" si="21"/>
        <v>0</v>
      </c>
    </row>
    <row r="716" spans="1:11" x14ac:dyDescent="0.3">
      <c r="A716" s="118" t="s">
        <v>4471</v>
      </c>
      <c r="B716" s="44" t="s">
        <v>4472</v>
      </c>
      <c r="C716" s="71">
        <v>5.5</v>
      </c>
      <c r="D716" s="72">
        <v>3.5</v>
      </c>
      <c r="E716" s="119">
        <v>240</v>
      </c>
      <c r="F716" s="120">
        <v>144</v>
      </c>
      <c r="G716" s="52"/>
      <c r="H716" s="51">
        <f t="shared" si="22"/>
        <v>0</v>
      </c>
      <c r="I716" s="121">
        <v>120</v>
      </c>
      <c r="J716" s="7"/>
      <c r="K716" s="3">
        <f t="shared" si="21"/>
        <v>0</v>
      </c>
    </row>
    <row r="717" spans="1:11" x14ac:dyDescent="0.3">
      <c r="A717" s="118" t="s">
        <v>4473</v>
      </c>
      <c r="B717" s="44" t="s">
        <v>4474</v>
      </c>
      <c r="C717" s="71">
        <v>3</v>
      </c>
      <c r="D717" s="72">
        <v>3.3</v>
      </c>
      <c r="E717" s="119">
        <v>140</v>
      </c>
      <c r="F717" s="120">
        <v>84</v>
      </c>
      <c r="G717" s="52"/>
      <c r="H717" s="51">
        <f t="shared" si="22"/>
        <v>0</v>
      </c>
      <c r="I717" s="121">
        <v>70</v>
      </c>
      <c r="J717" s="7"/>
      <c r="K717" s="3">
        <f t="shared" ref="K717:K780" si="23">J717*I717</f>
        <v>0</v>
      </c>
    </row>
    <row r="718" spans="1:11" x14ac:dyDescent="0.3">
      <c r="A718" s="118" t="s">
        <v>4475</v>
      </c>
      <c r="B718" s="44" t="s">
        <v>4476</v>
      </c>
      <c r="C718" s="71">
        <v>5.5</v>
      </c>
      <c r="D718" s="72">
        <v>4</v>
      </c>
      <c r="E718" s="119">
        <v>270</v>
      </c>
      <c r="F718" s="120">
        <v>162</v>
      </c>
      <c r="G718" s="52"/>
      <c r="H718" s="51">
        <f t="shared" si="22"/>
        <v>0</v>
      </c>
      <c r="I718" s="121">
        <v>135</v>
      </c>
      <c r="J718" s="7"/>
      <c r="K718" s="3">
        <f t="shared" si="23"/>
        <v>0</v>
      </c>
    </row>
    <row r="719" spans="1:11" x14ac:dyDescent="0.3">
      <c r="A719" s="118" t="s">
        <v>4545</v>
      </c>
      <c r="B719" s="44" t="s">
        <v>4546</v>
      </c>
      <c r="C719" s="71">
        <v>2.8</v>
      </c>
      <c r="D719" s="72">
        <v>8.1999999999999993</v>
      </c>
      <c r="E719" s="119">
        <v>290</v>
      </c>
      <c r="F719" s="120">
        <v>174</v>
      </c>
      <c r="G719" s="52"/>
      <c r="H719" s="51">
        <f t="shared" si="22"/>
        <v>0</v>
      </c>
      <c r="I719" s="121">
        <v>145</v>
      </c>
      <c r="J719" s="7"/>
      <c r="K719" s="3">
        <f t="shared" si="23"/>
        <v>0</v>
      </c>
    </row>
    <row r="720" spans="1:11" x14ac:dyDescent="0.3">
      <c r="A720" s="118" t="s">
        <v>4547</v>
      </c>
      <c r="B720" s="44" t="s">
        <v>4548</v>
      </c>
      <c r="C720" s="71">
        <v>4.2</v>
      </c>
      <c r="D720" s="72">
        <v>1.8</v>
      </c>
      <c r="E720" s="119">
        <v>110</v>
      </c>
      <c r="F720" s="120">
        <v>66</v>
      </c>
      <c r="G720" s="52"/>
      <c r="H720" s="51">
        <f t="shared" si="22"/>
        <v>0</v>
      </c>
      <c r="I720" s="121">
        <v>55</v>
      </c>
      <c r="J720" s="7"/>
      <c r="K720" s="3">
        <f t="shared" si="23"/>
        <v>0</v>
      </c>
    </row>
    <row r="721" spans="1:11" x14ac:dyDescent="0.3">
      <c r="A721" s="118" t="s">
        <v>4549</v>
      </c>
      <c r="B721" s="44" t="s">
        <v>4550</v>
      </c>
      <c r="C721" s="71">
        <v>4</v>
      </c>
      <c r="D721" s="72">
        <v>2.2999999999999998</v>
      </c>
      <c r="E721" s="119">
        <v>130</v>
      </c>
      <c r="F721" s="120">
        <v>78</v>
      </c>
      <c r="G721" s="52"/>
      <c r="H721" s="51">
        <f t="shared" si="22"/>
        <v>0</v>
      </c>
      <c r="I721" s="121">
        <v>65</v>
      </c>
      <c r="J721" s="7"/>
      <c r="K721" s="3">
        <f t="shared" si="23"/>
        <v>0</v>
      </c>
    </row>
    <row r="722" spans="1:11" x14ac:dyDescent="0.3">
      <c r="A722" s="118" t="s">
        <v>4551</v>
      </c>
      <c r="B722" s="44" t="s">
        <v>4552</v>
      </c>
      <c r="C722" s="71">
        <v>3.4</v>
      </c>
      <c r="D722" s="72">
        <v>4</v>
      </c>
      <c r="E722" s="119">
        <v>180</v>
      </c>
      <c r="F722" s="120">
        <v>108</v>
      </c>
      <c r="G722" s="52"/>
      <c r="H722" s="51">
        <f t="shared" si="22"/>
        <v>0</v>
      </c>
      <c r="I722" s="121">
        <v>90</v>
      </c>
      <c r="J722" s="7"/>
      <c r="K722" s="3">
        <f t="shared" si="23"/>
        <v>0</v>
      </c>
    </row>
    <row r="723" spans="1:11" x14ac:dyDescent="0.3">
      <c r="A723" s="118" t="s">
        <v>4553</v>
      </c>
      <c r="B723" s="44" t="s">
        <v>4554</v>
      </c>
      <c r="C723" s="71">
        <v>3.6</v>
      </c>
      <c r="D723" s="72">
        <v>5</v>
      </c>
      <c r="E723" s="119">
        <v>230</v>
      </c>
      <c r="F723" s="120">
        <v>138</v>
      </c>
      <c r="G723" s="52"/>
      <c r="H723" s="51">
        <f t="shared" si="22"/>
        <v>0</v>
      </c>
      <c r="I723" s="121">
        <v>115</v>
      </c>
      <c r="J723" s="7"/>
      <c r="K723" s="3">
        <f t="shared" si="23"/>
        <v>0</v>
      </c>
    </row>
    <row r="724" spans="1:11" x14ac:dyDescent="0.3">
      <c r="A724" s="118" t="s">
        <v>4555</v>
      </c>
      <c r="B724" s="44" t="s">
        <v>4556</v>
      </c>
      <c r="C724" s="71">
        <v>6.8</v>
      </c>
      <c r="D724" s="72">
        <v>5.2</v>
      </c>
      <c r="E724" s="119">
        <v>380</v>
      </c>
      <c r="F724" s="120">
        <v>228</v>
      </c>
      <c r="G724" s="52"/>
      <c r="H724" s="51">
        <f t="shared" si="22"/>
        <v>0</v>
      </c>
      <c r="I724" s="121">
        <v>190</v>
      </c>
      <c r="J724" s="7"/>
      <c r="K724" s="3">
        <f t="shared" si="23"/>
        <v>0</v>
      </c>
    </row>
    <row r="725" spans="1:11" x14ac:dyDescent="0.3">
      <c r="A725" s="118" t="s">
        <v>4557</v>
      </c>
      <c r="B725" s="44" t="s">
        <v>4558</v>
      </c>
      <c r="C725" s="71">
        <v>3.1</v>
      </c>
      <c r="D725" s="72">
        <v>3</v>
      </c>
      <c r="E725" s="119">
        <v>130</v>
      </c>
      <c r="F725" s="120">
        <v>78</v>
      </c>
      <c r="G725" s="52"/>
      <c r="H725" s="51">
        <f t="shared" si="22"/>
        <v>0</v>
      </c>
      <c r="I725" s="121">
        <v>65</v>
      </c>
      <c r="J725" s="7"/>
      <c r="K725" s="3">
        <f t="shared" si="23"/>
        <v>0</v>
      </c>
    </row>
    <row r="726" spans="1:11" x14ac:dyDescent="0.3">
      <c r="A726" s="118" t="s">
        <v>4559</v>
      </c>
      <c r="B726" s="44" t="s">
        <v>4560</v>
      </c>
      <c r="C726" s="71">
        <v>6.4</v>
      </c>
      <c r="D726" s="72">
        <v>3</v>
      </c>
      <c r="E726" s="119">
        <v>240</v>
      </c>
      <c r="F726" s="120">
        <v>144</v>
      </c>
      <c r="G726" s="52"/>
      <c r="H726" s="51">
        <f t="shared" si="22"/>
        <v>0</v>
      </c>
      <c r="I726" s="121">
        <v>120</v>
      </c>
      <c r="J726" s="7"/>
      <c r="K726" s="3">
        <f t="shared" si="23"/>
        <v>0</v>
      </c>
    </row>
    <row r="727" spans="1:11" x14ac:dyDescent="0.3">
      <c r="A727" s="118" t="s">
        <v>4600</v>
      </c>
      <c r="B727" s="44" t="s">
        <v>4601</v>
      </c>
      <c r="C727" s="71">
        <v>5.4</v>
      </c>
      <c r="D727" s="72">
        <v>3.5</v>
      </c>
      <c r="E727" s="119">
        <v>240</v>
      </c>
      <c r="F727" s="120">
        <v>144</v>
      </c>
      <c r="G727" s="52"/>
      <c r="H727" s="51">
        <f t="shared" si="22"/>
        <v>0</v>
      </c>
      <c r="I727" s="121">
        <v>120</v>
      </c>
      <c r="J727" s="7"/>
      <c r="K727" s="3">
        <f t="shared" si="23"/>
        <v>0</v>
      </c>
    </row>
    <row r="728" spans="1:11" x14ac:dyDescent="0.3">
      <c r="A728" s="118" t="s">
        <v>4602</v>
      </c>
      <c r="B728" s="44" t="s">
        <v>4603</v>
      </c>
      <c r="C728" s="71">
        <v>5.3</v>
      </c>
      <c r="D728" s="72">
        <v>4</v>
      </c>
      <c r="E728" s="119">
        <v>270</v>
      </c>
      <c r="F728" s="120">
        <v>162</v>
      </c>
      <c r="G728" s="52"/>
      <c r="H728" s="51">
        <f t="shared" si="22"/>
        <v>0</v>
      </c>
      <c r="I728" s="121">
        <v>135</v>
      </c>
      <c r="J728" s="7"/>
      <c r="K728" s="3">
        <f t="shared" si="23"/>
        <v>0</v>
      </c>
    </row>
    <row r="729" spans="1:11" x14ac:dyDescent="0.3">
      <c r="A729" s="118" t="s">
        <v>4604</v>
      </c>
      <c r="B729" s="44" t="s">
        <v>4605</v>
      </c>
      <c r="C729" s="71">
        <v>3</v>
      </c>
      <c r="D729" s="72">
        <v>5</v>
      </c>
      <c r="E729" s="119">
        <v>200</v>
      </c>
      <c r="F729" s="120">
        <v>120</v>
      </c>
      <c r="G729" s="52"/>
      <c r="H729" s="51">
        <f t="shared" si="22"/>
        <v>0</v>
      </c>
      <c r="I729" s="121">
        <v>100</v>
      </c>
      <c r="J729" s="7"/>
      <c r="K729" s="3">
        <f t="shared" si="23"/>
        <v>0</v>
      </c>
    </row>
    <row r="730" spans="1:11" x14ac:dyDescent="0.3">
      <c r="A730" s="118" t="s">
        <v>4606</v>
      </c>
      <c r="B730" s="44" t="s">
        <v>4607</v>
      </c>
      <c r="C730" s="71">
        <v>3</v>
      </c>
      <c r="D730" s="72">
        <v>3</v>
      </c>
      <c r="E730" s="119">
        <v>130</v>
      </c>
      <c r="F730" s="120">
        <v>78</v>
      </c>
      <c r="G730" s="52"/>
      <c r="H730" s="51">
        <f t="shared" si="22"/>
        <v>0</v>
      </c>
      <c r="I730" s="121">
        <v>65</v>
      </c>
      <c r="J730" s="7"/>
      <c r="K730" s="3">
        <f t="shared" si="23"/>
        <v>0</v>
      </c>
    </row>
    <row r="731" spans="1:11" x14ac:dyDescent="0.3">
      <c r="A731" s="118" t="s">
        <v>4608</v>
      </c>
      <c r="B731" s="44" t="s">
        <v>4609</v>
      </c>
      <c r="C731" s="71">
        <v>2.8</v>
      </c>
      <c r="D731" s="72">
        <v>4</v>
      </c>
      <c r="E731" s="119">
        <v>150</v>
      </c>
      <c r="F731" s="120">
        <v>90</v>
      </c>
      <c r="G731" s="52"/>
      <c r="H731" s="51">
        <f t="shared" si="22"/>
        <v>0</v>
      </c>
      <c r="I731" s="121">
        <v>75</v>
      </c>
      <c r="J731" s="7"/>
      <c r="K731" s="3">
        <f t="shared" si="23"/>
        <v>0</v>
      </c>
    </row>
    <row r="732" spans="1:11" x14ac:dyDescent="0.3">
      <c r="A732" s="118" t="s">
        <v>4610</v>
      </c>
      <c r="B732" s="44" t="s">
        <v>4611</v>
      </c>
      <c r="C732" s="71">
        <v>3</v>
      </c>
      <c r="D732" s="72">
        <v>4.7</v>
      </c>
      <c r="E732" s="119">
        <v>190</v>
      </c>
      <c r="F732" s="120">
        <v>114</v>
      </c>
      <c r="G732" s="52"/>
      <c r="H732" s="51">
        <f t="shared" si="22"/>
        <v>0</v>
      </c>
      <c r="I732" s="121">
        <v>95</v>
      </c>
      <c r="J732" s="7"/>
      <c r="K732" s="3">
        <f t="shared" si="23"/>
        <v>0</v>
      </c>
    </row>
    <row r="733" spans="1:11" x14ac:dyDescent="0.3">
      <c r="A733" s="118" t="s">
        <v>4612</v>
      </c>
      <c r="B733" s="44" t="s">
        <v>4613</v>
      </c>
      <c r="C733" s="71">
        <v>2.7</v>
      </c>
      <c r="D733" s="72">
        <v>6</v>
      </c>
      <c r="E733" s="119">
        <v>210</v>
      </c>
      <c r="F733" s="120">
        <v>126</v>
      </c>
      <c r="G733" s="52"/>
      <c r="H733" s="51">
        <f t="shared" si="22"/>
        <v>0</v>
      </c>
      <c r="I733" s="121">
        <v>105</v>
      </c>
      <c r="J733" s="7"/>
      <c r="K733" s="3">
        <f t="shared" si="23"/>
        <v>0</v>
      </c>
    </row>
    <row r="734" spans="1:11" x14ac:dyDescent="0.3">
      <c r="A734" s="118" t="s">
        <v>4614</v>
      </c>
      <c r="B734" s="44" t="s">
        <v>4615</v>
      </c>
      <c r="C734" s="71">
        <v>2.7</v>
      </c>
      <c r="D734" s="72">
        <v>5</v>
      </c>
      <c r="E734" s="119">
        <v>180</v>
      </c>
      <c r="F734" s="120">
        <v>108</v>
      </c>
      <c r="G734" s="52"/>
      <c r="H734" s="51">
        <f t="shared" si="22"/>
        <v>0</v>
      </c>
      <c r="I734" s="121">
        <v>90</v>
      </c>
      <c r="J734" s="7"/>
      <c r="K734" s="3">
        <f t="shared" si="23"/>
        <v>0</v>
      </c>
    </row>
    <row r="735" spans="1:11" x14ac:dyDescent="0.3">
      <c r="A735" s="118" t="s">
        <v>4616</v>
      </c>
      <c r="B735" s="44" t="s">
        <v>4617</v>
      </c>
      <c r="C735" s="71">
        <v>3.1</v>
      </c>
      <c r="D735" s="72">
        <v>5</v>
      </c>
      <c r="E735" s="119">
        <v>200</v>
      </c>
      <c r="F735" s="120">
        <v>120</v>
      </c>
      <c r="G735" s="52"/>
      <c r="H735" s="51">
        <f t="shared" si="22"/>
        <v>0</v>
      </c>
      <c r="I735" s="121">
        <v>100</v>
      </c>
      <c r="J735" s="7"/>
      <c r="K735" s="3">
        <f t="shared" si="23"/>
        <v>0</v>
      </c>
    </row>
    <row r="736" spans="1:11" x14ac:dyDescent="0.3">
      <c r="A736" s="118" t="s">
        <v>4618</v>
      </c>
      <c r="B736" s="44" t="s">
        <v>4619</v>
      </c>
      <c r="C736" s="71">
        <v>5</v>
      </c>
      <c r="D736" s="72">
        <v>5.7</v>
      </c>
      <c r="E736" s="119">
        <v>330</v>
      </c>
      <c r="F736" s="120">
        <v>198</v>
      </c>
      <c r="G736" s="52"/>
      <c r="H736" s="51">
        <f t="shared" si="22"/>
        <v>0</v>
      </c>
      <c r="I736" s="121">
        <v>165</v>
      </c>
      <c r="J736" s="7"/>
      <c r="K736" s="3">
        <f t="shared" si="23"/>
        <v>0</v>
      </c>
    </row>
    <row r="737" spans="1:11" x14ac:dyDescent="0.3">
      <c r="A737" s="118" t="s">
        <v>4620</v>
      </c>
      <c r="B737" s="44" t="s">
        <v>4621</v>
      </c>
      <c r="C737" s="71">
        <v>3</v>
      </c>
      <c r="D737" s="72">
        <v>2.4</v>
      </c>
      <c r="E737" s="119">
        <v>110</v>
      </c>
      <c r="F737" s="120">
        <v>66</v>
      </c>
      <c r="G737" s="52"/>
      <c r="H737" s="51">
        <f t="shared" si="22"/>
        <v>0</v>
      </c>
      <c r="I737" s="121">
        <v>55</v>
      </c>
      <c r="J737" s="7"/>
      <c r="K737" s="3">
        <f t="shared" si="23"/>
        <v>0</v>
      </c>
    </row>
    <row r="738" spans="1:11" x14ac:dyDescent="0.3">
      <c r="A738" s="118" t="s">
        <v>4622</v>
      </c>
      <c r="B738" s="44" t="s">
        <v>4623</v>
      </c>
      <c r="C738" s="71">
        <v>4.4000000000000004</v>
      </c>
      <c r="D738" s="72">
        <v>4.8</v>
      </c>
      <c r="E738" s="119">
        <v>270</v>
      </c>
      <c r="F738" s="120">
        <v>162</v>
      </c>
      <c r="G738" s="52"/>
      <c r="H738" s="51">
        <f t="shared" si="22"/>
        <v>0</v>
      </c>
      <c r="I738" s="121">
        <v>135</v>
      </c>
      <c r="J738" s="7"/>
      <c r="K738" s="3">
        <f t="shared" si="23"/>
        <v>0</v>
      </c>
    </row>
    <row r="739" spans="1:11" x14ac:dyDescent="0.3">
      <c r="A739" s="118" t="s">
        <v>4624</v>
      </c>
      <c r="B739" s="44" t="s">
        <v>4625</v>
      </c>
      <c r="C739" s="71">
        <v>3.1</v>
      </c>
      <c r="D739" s="72">
        <v>4.5</v>
      </c>
      <c r="E739" s="119">
        <v>180</v>
      </c>
      <c r="F739" s="120">
        <v>108</v>
      </c>
      <c r="G739" s="52"/>
      <c r="H739" s="51">
        <f t="shared" si="22"/>
        <v>0</v>
      </c>
      <c r="I739" s="121">
        <v>90</v>
      </c>
      <c r="J739" s="7"/>
      <c r="K739" s="3">
        <f t="shared" si="23"/>
        <v>0</v>
      </c>
    </row>
    <row r="740" spans="1:11" x14ac:dyDescent="0.3">
      <c r="A740" s="118" t="s">
        <v>4626</v>
      </c>
      <c r="B740" s="44" t="s">
        <v>4627</v>
      </c>
      <c r="C740" s="71">
        <v>4.3</v>
      </c>
      <c r="D740" s="72">
        <v>5</v>
      </c>
      <c r="E740" s="119">
        <v>270</v>
      </c>
      <c r="F740" s="120">
        <v>162</v>
      </c>
      <c r="G740" s="52"/>
      <c r="H740" s="51">
        <f t="shared" si="22"/>
        <v>0</v>
      </c>
      <c r="I740" s="121">
        <v>135</v>
      </c>
      <c r="J740" s="7"/>
      <c r="K740" s="3">
        <f t="shared" si="23"/>
        <v>0</v>
      </c>
    </row>
    <row r="741" spans="1:11" x14ac:dyDescent="0.3">
      <c r="A741" s="118" t="s">
        <v>5003</v>
      </c>
      <c r="B741" s="44" t="s">
        <v>5021</v>
      </c>
      <c r="C741" s="71">
        <v>3.8</v>
      </c>
      <c r="D741" s="72">
        <v>4.5</v>
      </c>
      <c r="E741" s="119">
        <v>220</v>
      </c>
      <c r="F741" s="120">
        <v>132</v>
      </c>
      <c r="G741" s="52"/>
      <c r="H741" s="51">
        <f t="shared" si="22"/>
        <v>0</v>
      </c>
      <c r="I741" s="121">
        <v>110</v>
      </c>
      <c r="J741" s="7"/>
      <c r="K741" s="3">
        <f t="shared" si="23"/>
        <v>0</v>
      </c>
    </row>
    <row r="742" spans="1:11" x14ac:dyDescent="0.3">
      <c r="A742" s="118" t="s">
        <v>5004</v>
      </c>
      <c r="B742" s="44" t="s">
        <v>5005</v>
      </c>
      <c r="C742" s="71">
        <v>2.9</v>
      </c>
      <c r="D742" s="72">
        <v>3.5</v>
      </c>
      <c r="E742" s="119">
        <v>140</v>
      </c>
      <c r="F742" s="120">
        <v>84</v>
      </c>
      <c r="G742" s="52"/>
      <c r="H742" s="51">
        <f t="shared" si="22"/>
        <v>0</v>
      </c>
      <c r="I742" s="121">
        <v>70</v>
      </c>
      <c r="J742" s="7"/>
      <c r="K742" s="3">
        <f t="shared" si="23"/>
        <v>0</v>
      </c>
    </row>
    <row r="743" spans="1:11" x14ac:dyDescent="0.3">
      <c r="A743" s="118" t="s">
        <v>5006</v>
      </c>
      <c r="B743" s="44" t="s">
        <v>5007</v>
      </c>
      <c r="C743" s="71">
        <v>4</v>
      </c>
      <c r="D743" s="72">
        <v>3.7</v>
      </c>
      <c r="E743" s="119">
        <v>190</v>
      </c>
      <c r="F743" s="120">
        <v>114</v>
      </c>
      <c r="G743" s="52"/>
      <c r="H743" s="51">
        <f t="shared" si="22"/>
        <v>0</v>
      </c>
      <c r="I743" s="121">
        <v>95</v>
      </c>
      <c r="J743" s="7"/>
      <c r="K743" s="3">
        <f t="shared" si="23"/>
        <v>0</v>
      </c>
    </row>
    <row r="744" spans="1:11" x14ac:dyDescent="0.3">
      <c r="A744" s="118" t="s">
        <v>5008</v>
      </c>
      <c r="B744" s="44" t="s">
        <v>5009</v>
      </c>
      <c r="C744" s="71">
        <v>4</v>
      </c>
      <c r="D744" s="72">
        <v>4.5</v>
      </c>
      <c r="E744" s="119">
        <v>230</v>
      </c>
      <c r="F744" s="120">
        <v>138</v>
      </c>
      <c r="G744" s="52"/>
      <c r="H744" s="51">
        <f t="shared" si="22"/>
        <v>0</v>
      </c>
      <c r="I744" s="121">
        <v>115</v>
      </c>
      <c r="J744" s="7"/>
      <c r="K744" s="3">
        <f t="shared" si="23"/>
        <v>0</v>
      </c>
    </row>
    <row r="745" spans="1:11" x14ac:dyDescent="0.3">
      <c r="A745" s="118" t="s">
        <v>5010</v>
      </c>
      <c r="B745" s="44" t="s">
        <v>5022</v>
      </c>
      <c r="C745" s="71">
        <v>4.5</v>
      </c>
      <c r="D745" s="72">
        <v>3.4</v>
      </c>
      <c r="E745" s="119">
        <v>200</v>
      </c>
      <c r="F745" s="120">
        <v>120</v>
      </c>
      <c r="G745" s="52"/>
      <c r="H745" s="51">
        <f t="shared" si="22"/>
        <v>0</v>
      </c>
      <c r="I745" s="121">
        <v>100</v>
      </c>
      <c r="J745" s="7"/>
      <c r="K745" s="3">
        <f t="shared" si="23"/>
        <v>0</v>
      </c>
    </row>
    <row r="746" spans="1:11" x14ac:dyDescent="0.3">
      <c r="A746" s="118" t="s">
        <v>5011</v>
      </c>
      <c r="B746" s="44" t="s">
        <v>5012</v>
      </c>
      <c r="C746" s="71">
        <v>3.3</v>
      </c>
      <c r="D746" s="72">
        <v>9.8000000000000007</v>
      </c>
      <c r="E746" s="119">
        <v>380</v>
      </c>
      <c r="F746" s="120">
        <v>228</v>
      </c>
      <c r="G746" s="52"/>
      <c r="H746" s="51">
        <f t="shared" si="22"/>
        <v>0</v>
      </c>
      <c r="I746" s="121">
        <v>190</v>
      </c>
      <c r="J746" s="7"/>
      <c r="K746" s="3">
        <f t="shared" si="23"/>
        <v>0</v>
      </c>
    </row>
    <row r="747" spans="1:11" x14ac:dyDescent="0.3">
      <c r="A747" s="118" t="s">
        <v>5013</v>
      </c>
      <c r="B747" s="44" t="s">
        <v>5014</v>
      </c>
      <c r="C747" s="71">
        <v>3.2</v>
      </c>
      <c r="D747" s="72">
        <v>3.5</v>
      </c>
      <c r="E747" s="119">
        <v>150</v>
      </c>
      <c r="F747" s="120">
        <v>90</v>
      </c>
      <c r="G747" s="52"/>
      <c r="H747" s="51">
        <f t="shared" si="22"/>
        <v>0</v>
      </c>
      <c r="I747" s="121">
        <v>75</v>
      </c>
      <c r="J747" s="7"/>
      <c r="K747" s="3">
        <f t="shared" si="23"/>
        <v>0</v>
      </c>
    </row>
    <row r="748" spans="1:11" x14ac:dyDescent="0.3">
      <c r="A748" s="118" t="s">
        <v>5015</v>
      </c>
      <c r="B748" s="44" t="s">
        <v>5016</v>
      </c>
      <c r="C748" s="71">
        <v>3.2</v>
      </c>
      <c r="D748" s="72">
        <v>3.5</v>
      </c>
      <c r="E748" s="119">
        <v>150</v>
      </c>
      <c r="F748" s="120">
        <v>90</v>
      </c>
      <c r="G748" s="52"/>
      <c r="H748" s="51">
        <f t="shared" si="22"/>
        <v>0</v>
      </c>
      <c r="I748" s="121">
        <v>75</v>
      </c>
      <c r="J748" s="7"/>
      <c r="K748" s="3">
        <f t="shared" si="23"/>
        <v>0</v>
      </c>
    </row>
    <row r="749" spans="1:11" x14ac:dyDescent="0.3">
      <c r="A749" s="118" t="s">
        <v>5017</v>
      </c>
      <c r="B749" s="44" t="s">
        <v>5018</v>
      </c>
      <c r="C749" s="71">
        <v>4</v>
      </c>
      <c r="D749" s="72">
        <v>6.6</v>
      </c>
      <c r="E749" s="119">
        <v>310</v>
      </c>
      <c r="F749" s="120">
        <v>186</v>
      </c>
      <c r="G749" s="52"/>
      <c r="H749" s="51">
        <f t="shared" si="22"/>
        <v>0</v>
      </c>
      <c r="I749" s="121">
        <v>155</v>
      </c>
      <c r="J749" s="7"/>
      <c r="K749" s="3">
        <f t="shared" si="23"/>
        <v>0</v>
      </c>
    </row>
    <row r="750" spans="1:11" x14ac:dyDescent="0.3">
      <c r="A750" s="118" t="s">
        <v>5019</v>
      </c>
      <c r="B750" s="44" t="s">
        <v>5020</v>
      </c>
      <c r="C750" s="71">
        <v>4.3</v>
      </c>
      <c r="D750" s="72">
        <v>5.8</v>
      </c>
      <c r="E750" s="119">
        <v>300</v>
      </c>
      <c r="F750" s="120">
        <v>180</v>
      </c>
      <c r="G750" s="52"/>
      <c r="H750" s="51">
        <f t="shared" si="22"/>
        <v>0</v>
      </c>
      <c r="I750" s="121">
        <v>150</v>
      </c>
      <c r="J750" s="7"/>
      <c r="K750" s="3">
        <f t="shared" si="23"/>
        <v>0</v>
      </c>
    </row>
    <row r="751" spans="1:11" x14ac:dyDescent="0.3">
      <c r="A751" s="118" t="s">
        <v>5023</v>
      </c>
      <c r="B751" s="44" t="s">
        <v>5024</v>
      </c>
      <c r="C751" s="71">
        <v>1.8</v>
      </c>
      <c r="D751" s="72">
        <v>6.5</v>
      </c>
      <c r="E751" s="119">
        <v>170</v>
      </c>
      <c r="F751" s="120">
        <v>102</v>
      </c>
      <c r="G751" s="52"/>
      <c r="H751" s="51">
        <f t="shared" si="22"/>
        <v>0</v>
      </c>
      <c r="I751" s="121">
        <v>85</v>
      </c>
      <c r="J751" s="7"/>
      <c r="K751" s="3">
        <f t="shared" si="23"/>
        <v>0</v>
      </c>
    </row>
    <row r="752" spans="1:11" x14ac:dyDescent="0.3">
      <c r="A752" s="118" t="s">
        <v>5025</v>
      </c>
      <c r="B752" s="44" t="s">
        <v>5026</v>
      </c>
      <c r="C752" s="71">
        <v>4.5</v>
      </c>
      <c r="D752" s="72">
        <v>3.3</v>
      </c>
      <c r="E752" s="119">
        <v>190</v>
      </c>
      <c r="F752" s="120">
        <v>114</v>
      </c>
      <c r="G752" s="52"/>
      <c r="H752" s="51">
        <f t="shared" si="22"/>
        <v>0</v>
      </c>
      <c r="I752" s="121">
        <v>95</v>
      </c>
      <c r="J752" s="7"/>
      <c r="K752" s="3">
        <f t="shared" si="23"/>
        <v>0</v>
      </c>
    </row>
    <row r="753" spans="1:11" x14ac:dyDescent="0.3">
      <c r="A753" s="118" t="s">
        <v>5027</v>
      </c>
      <c r="B753" s="44" t="s">
        <v>5028</v>
      </c>
      <c r="C753" s="71">
        <v>1.5</v>
      </c>
      <c r="D753" s="72">
        <v>6.2</v>
      </c>
      <c r="E753" s="119">
        <v>130</v>
      </c>
      <c r="F753" s="120">
        <v>78</v>
      </c>
      <c r="G753" s="52"/>
      <c r="H753" s="51">
        <f t="shared" si="22"/>
        <v>0</v>
      </c>
      <c r="I753" s="121">
        <v>65</v>
      </c>
      <c r="J753" s="7"/>
      <c r="K753" s="3">
        <f t="shared" si="23"/>
        <v>0</v>
      </c>
    </row>
    <row r="754" spans="1:11" x14ac:dyDescent="0.3">
      <c r="A754" s="118" t="s">
        <v>5074</v>
      </c>
      <c r="B754" s="44" t="s">
        <v>5075</v>
      </c>
      <c r="C754" s="71">
        <v>2.5</v>
      </c>
      <c r="D754" s="72">
        <v>7</v>
      </c>
      <c r="E754" s="119">
        <v>230</v>
      </c>
      <c r="F754" s="120">
        <v>138</v>
      </c>
      <c r="G754" s="52"/>
      <c r="H754" s="51">
        <f t="shared" si="22"/>
        <v>0</v>
      </c>
      <c r="I754" s="121">
        <v>115</v>
      </c>
      <c r="J754" s="7"/>
      <c r="K754" s="3">
        <f t="shared" si="23"/>
        <v>0</v>
      </c>
    </row>
    <row r="755" spans="1:11" x14ac:dyDescent="0.3">
      <c r="A755" s="118" t="s">
        <v>5140</v>
      </c>
      <c r="B755" s="44" t="s">
        <v>5141</v>
      </c>
      <c r="C755" s="71">
        <v>4.7</v>
      </c>
      <c r="D755" s="72">
        <v>6</v>
      </c>
      <c r="E755" s="119">
        <v>320</v>
      </c>
      <c r="F755" s="120">
        <v>192</v>
      </c>
      <c r="G755" s="52"/>
      <c r="H755" s="51">
        <f t="shared" si="22"/>
        <v>0</v>
      </c>
      <c r="I755" s="121">
        <v>160</v>
      </c>
      <c r="J755" s="7"/>
      <c r="K755" s="3">
        <f t="shared" si="23"/>
        <v>0</v>
      </c>
    </row>
    <row r="756" spans="1:11" x14ac:dyDescent="0.3">
      <c r="A756" s="118" t="s">
        <v>5142</v>
      </c>
      <c r="B756" s="44" t="s">
        <v>5143</v>
      </c>
      <c r="C756" s="71">
        <v>4</v>
      </c>
      <c r="D756" s="72">
        <v>5</v>
      </c>
      <c r="E756" s="119">
        <v>250</v>
      </c>
      <c r="F756" s="120">
        <v>150</v>
      </c>
      <c r="G756" s="52"/>
      <c r="H756" s="51">
        <f t="shared" si="22"/>
        <v>0</v>
      </c>
      <c r="I756" s="121">
        <v>125</v>
      </c>
      <c r="J756" s="7"/>
      <c r="K756" s="3">
        <f t="shared" si="23"/>
        <v>0</v>
      </c>
    </row>
    <row r="757" spans="1:11" x14ac:dyDescent="0.3">
      <c r="A757" s="118" t="s">
        <v>5144</v>
      </c>
      <c r="B757" s="44" t="s">
        <v>4550</v>
      </c>
      <c r="C757" s="71">
        <v>4</v>
      </c>
      <c r="D757" s="72">
        <v>2.4</v>
      </c>
      <c r="E757" s="119">
        <v>130</v>
      </c>
      <c r="F757" s="120">
        <v>78</v>
      </c>
      <c r="G757" s="52"/>
      <c r="H757" s="51">
        <f t="shared" si="22"/>
        <v>0</v>
      </c>
      <c r="I757" s="121">
        <v>65</v>
      </c>
      <c r="J757" s="7"/>
      <c r="K757" s="3">
        <f t="shared" si="23"/>
        <v>0</v>
      </c>
    </row>
    <row r="758" spans="1:11" x14ac:dyDescent="0.3">
      <c r="A758" s="118" t="s">
        <v>5145</v>
      </c>
      <c r="B758" s="44" t="s">
        <v>5146</v>
      </c>
      <c r="C758" s="71">
        <v>6</v>
      </c>
      <c r="D758" s="72">
        <v>3</v>
      </c>
      <c r="E758" s="119">
        <v>230</v>
      </c>
      <c r="F758" s="120">
        <v>138</v>
      </c>
      <c r="G758" s="52"/>
      <c r="H758" s="51">
        <f t="shared" si="22"/>
        <v>0</v>
      </c>
      <c r="I758" s="121">
        <v>115</v>
      </c>
      <c r="J758" s="7"/>
      <c r="K758" s="3">
        <f t="shared" si="23"/>
        <v>0</v>
      </c>
    </row>
    <row r="759" spans="1:11" x14ac:dyDescent="0.3">
      <c r="A759" s="118" t="s">
        <v>5588</v>
      </c>
      <c r="B759" s="44" t="s">
        <v>5589</v>
      </c>
      <c r="C759" s="71">
        <v>2.5</v>
      </c>
      <c r="D759" s="72">
        <v>4.5</v>
      </c>
      <c r="E759" s="119">
        <v>150</v>
      </c>
      <c r="F759" s="120">
        <v>90</v>
      </c>
      <c r="G759" s="52"/>
      <c r="H759" s="51">
        <f t="shared" si="22"/>
        <v>0</v>
      </c>
      <c r="I759" s="121">
        <v>75</v>
      </c>
      <c r="J759" s="7"/>
      <c r="K759" s="3">
        <f t="shared" si="23"/>
        <v>0</v>
      </c>
    </row>
    <row r="760" spans="1:11" x14ac:dyDescent="0.3">
      <c r="A760" s="118" t="s">
        <v>5590</v>
      </c>
      <c r="B760" s="44" t="s">
        <v>5591</v>
      </c>
      <c r="C760" s="71">
        <v>6.4</v>
      </c>
      <c r="D760" s="72">
        <v>4.9000000000000004</v>
      </c>
      <c r="E760" s="119">
        <v>340</v>
      </c>
      <c r="F760" s="120">
        <v>204</v>
      </c>
      <c r="G760" s="52"/>
      <c r="H760" s="51">
        <f t="shared" si="22"/>
        <v>0</v>
      </c>
      <c r="I760" s="121">
        <v>170</v>
      </c>
      <c r="J760" s="7"/>
      <c r="K760" s="3">
        <f t="shared" si="23"/>
        <v>0</v>
      </c>
    </row>
    <row r="761" spans="1:11" x14ac:dyDescent="0.3">
      <c r="A761" s="118" t="s">
        <v>5592</v>
      </c>
      <c r="B761" s="44" t="s">
        <v>5593</v>
      </c>
      <c r="C761" s="71">
        <v>6</v>
      </c>
      <c r="D761" s="72">
        <v>4.3</v>
      </c>
      <c r="E761" s="119">
        <v>300</v>
      </c>
      <c r="F761" s="120">
        <v>180</v>
      </c>
      <c r="G761" s="52"/>
      <c r="H761" s="51">
        <f t="shared" si="22"/>
        <v>0</v>
      </c>
      <c r="I761" s="121">
        <v>150</v>
      </c>
      <c r="J761" s="7"/>
      <c r="K761" s="3">
        <f t="shared" si="23"/>
        <v>0</v>
      </c>
    </row>
    <row r="762" spans="1:11" x14ac:dyDescent="0.3">
      <c r="A762" s="118" t="s">
        <v>5594</v>
      </c>
      <c r="B762" s="44" t="s">
        <v>5595</v>
      </c>
      <c r="C762" s="71">
        <v>1.8</v>
      </c>
      <c r="D762" s="72">
        <v>3.6</v>
      </c>
      <c r="E762" s="119">
        <v>100</v>
      </c>
      <c r="F762" s="120">
        <v>60</v>
      </c>
      <c r="G762" s="52"/>
      <c r="H762" s="51">
        <f t="shared" si="22"/>
        <v>0</v>
      </c>
      <c r="I762" s="121">
        <v>50</v>
      </c>
      <c r="J762" s="7"/>
      <c r="K762" s="3">
        <f t="shared" si="23"/>
        <v>0</v>
      </c>
    </row>
    <row r="763" spans="1:11" x14ac:dyDescent="0.3">
      <c r="A763" s="118" t="s">
        <v>5596</v>
      </c>
      <c r="B763" s="44" t="s">
        <v>5597</v>
      </c>
      <c r="C763" s="71">
        <v>2.5</v>
      </c>
      <c r="D763" s="72">
        <v>3</v>
      </c>
      <c r="E763" s="119">
        <v>110</v>
      </c>
      <c r="F763" s="120">
        <v>66</v>
      </c>
      <c r="G763" s="52"/>
      <c r="H763" s="51">
        <f t="shared" si="22"/>
        <v>0</v>
      </c>
      <c r="I763" s="121">
        <v>55</v>
      </c>
      <c r="J763" s="7"/>
      <c r="K763" s="3">
        <f t="shared" si="23"/>
        <v>0</v>
      </c>
    </row>
    <row r="764" spans="1:11" x14ac:dyDescent="0.3">
      <c r="A764" s="118" t="s">
        <v>5598</v>
      </c>
      <c r="B764" s="44" t="s">
        <v>5599</v>
      </c>
      <c r="C764" s="71">
        <v>2</v>
      </c>
      <c r="D764" s="72">
        <v>2.5</v>
      </c>
      <c r="E764" s="119">
        <v>80</v>
      </c>
      <c r="F764" s="120">
        <v>48</v>
      </c>
      <c r="G764" s="52"/>
      <c r="H764" s="51">
        <f t="shared" si="22"/>
        <v>0</v>
      </c>
      <c r="I764" s="121">
        <v>40</v>
      </c>
      <c r="J764" s="7"/>
      <c r="K764" s="3">
        <f t="shared" si="23"/>
        <v>0</v>
      </c>
    </row>
    <row r="765" spans="1:11" x14ac:dyDescent="0.3">
      <c r="A765" s="118" t="s">
        <v>5600</v>
      </c>
      <c r="B765" s="44" t="s">
        <v>5601</v>
      </c>
      <c r="C765" s="71">
        <v>2</v>
      </c>
      <c r="D765" s="72">
        <v>2.5</v>
      </c>
      <c r="E765" s="119">
        <v>80</v>
      </c>
      <c r="F765" s="120">
        <v>48</v>
      </c>
      <c r="G765" s="52"/>
      <c r="H765" s="51">
        <f t="shared" si="22"/>
        <v>0</v>
      </c>
      <c r="I765" s="121">
        <v>40</v>
      </c>
      <c r="J765" s="7"/>
      <c r="K765" s="3">
        <f t="shared" si="23"/>
        <v>0</v>
      </c>
    </row>
    <row r="766" spans="1:11" x14ac:dyDescent="0.3">
      <c r="A766" s="118" t="s">
        <v>5602</v>
      </c>
      <c r="B766" s="44" t="s">
        <v>5603</v>
      </c>
      <c r="C766" s="71">
        <v>2</v>
      </c>
      <c r="D766" s="72">
        <v>2.5</v>
      </c>
      <c r="E766" s="119">
        <v>80</v>
      </c>
      <c r="F766" s="120">
        <v>48</v>
      </c>
      <c r="G766" s="52"/>
      <c r="H766" s="51">
        <f t="shared" si="22"/>
        <v>0</v>
      </c>
      <c r="I766" s="121">
        <v>40</v>
      </c>
      <c r="J766" s="7"/>
      <c r="K766" s="3">
        <f t="shared" si="23"/>
        <v>0</v>
      </c>
    </row>
    <row r="767" spans="1:11" x14ac:dyDescent="0.3">
      <c r="A767" s="118" t="s">
        <v>5604</v>
      </c>
      <c r="B767" s="44" t="s">
        <v>5605</v>
      </c>
      <c r="C767" s="71">
        <v>3.7</v>
      </c>
      <c r="D767" s="72">
        <v>5</v>
      </c>
      <c r="E767" s="119">
        <v>240</v>
      </c>
      <c r="F767" s="120">
        <v>144</v>
      </c>
      <c r="G767" s="52"/>
      <c r="H767" s="51">
        <f t="shared" si="22"/>
        <v>0</v>
      </c>
      <c r="I767" s="121">
        <v>120</v>
      </c>
      <c r="J767" s="7"/>
      <c r="K767" s="3">
        <f t="shared" si="23"/>
        <v>0</v>
      </c>
    </row>
    <row r="768" spans="1:11" x14ac:dyDescent="0.3">
      <c r="A768" s="118" t="s">
        <v>5606</v>
      </c>
      <c r="B768" s="44" t="s">
        <v>5607</v>
      </c>
      <c r="C768" s="71">
        <v>4.0999999999999996</v>
      </c>
      <c r="D768" s="72">
        <v>4</v>
      </c>
      <c r="E768" s="119">
        <v>210</v>
      </c>
      <c r="F768" s="120">
        <v>126</v>
      </c>
      <c r="G768" s="52"/>
      <c r="H768" s="51">
        <f t="shared" si="22"/>
        <v>0</v>
      </c>
      <c r="I768" s="121">
        <v>105</v>
      </c>
      <c r="J768" s="7"/>
      <c r="K768" s="3">
        <f t="shared" si="23"/>
        <v>0</v>
      </c>
    </row>
    <row r="769" spans="1:11" x14ac:dyDescent="0.3">
      <c r="A769" s="118" t="s">
        <v>5608</v>
      </c>
      <c r="B769" s="44" t="s">
        <v>5609</v>
      </c>
      <c r="C769" s="71">
        <v>2.9</v>
      </c>
      <c r="D769" s="72">
        <v>6</v>
      </c>
      <c r="E769" s="119">
        <v>220</v>
      </c>
      <c r="F769" s="120">
        <v>132</v>
      </c>
      <c r="G769" s="52"/>
      <c r="H769" s="51">
        <f t="shared" si="22"/>
        <v>0</v>
      </c>
      <c r="I769" s="121">
        <v>110</v>
      </c>
      <c r="J769" s="7"/>
      <c r="K769" s="3">
        <f t="shared" si="23"/>
        <v>0</v>
      </c>
    </row>
    <row r="770" spans="1:11" x14ac:dyDescent="0.3">
      <c r="A770" s="118" t="s">
        <v>5610</v>
      </c>
      <c r="B770" s="44" t="s">
        <v>5611</v>
      </c>
      <c r="C770" s="71">
        <v>2.2000000000000002</v>
      </c>
      <c r="D770" s="72">
        <v>8</v>
      </c>
      <c r="E770" s="119">
        <v>230</v>
      </c>
      <c r="F770" s="120">
        <v>138</v>
      </c>
      <c r="G770" s="52"/>
      <c r="H770" s="51">
        <f t="shared" si="22"/>
        <v>0</v>
      </c>
      <c r="I770" s="121">
        <v>115</v>
      </c>
      <c r="J770" s="7"/>
      <c r="K770" s="3">
        <f t="shared" si="23"/>
        <v>0</v>
      </c>
    </row>
    <row r="771" spans="1:11" x14ac:dyDescent="0.3">
      <c r="A771" s="118" t="s">
        <v>5612</v>
      </c>
      <c r="B771" s="44" t="s">
        <v>5613</v>
      </c>
      <c r="C771" s="71">
        <v>2</v>
      </c>
      <c r="D771" s="72">
        <v>5.6</v>
      </c>
      <c r="E771" s="119">
        <v>150</v>
      </c>
      <c r="F771" s="120">
        <v>90</v>
      </c>
      <c r="G771" s="52"/>
      <c r="H771" s="51">
        <f t="shared" si="22"/>
        <v>0</v>
      </c>
      <c r="I771" s="121">
        <v>75</v>
      </c>
      <c r="J771" s="7"/>
      <c r="K771" s="3">
        <f t="shared" si="23"/>
        <v>0</v>
      </c>
    </row>
    <row r="772" spans="1:11" x14ac:dyDescent="0.3">
      <c r="A772" s="118" t="s">
        <v>5614</v>
      </c>
      <c r="B772" s="44" t="s">
        <v>5615</v>
      </c>
      <c r="C772" s="71">
        <v>5</v>
      </c>
      <c r="D772" s="72">
        <v>1.5</v>
      </c>
      <c r="E772" s="119">
        <v>110</v>
      </c>
      <c r="F772" s="120">
        <v>66</v>
      </c>
      <c r="G772" s="52"/>
      <c r="H772" s="51">
        <f t="shared" si="22"/>
        <v>0</v>
      </c>
      <c r="I772" s="121">
        <v>55</v>
      </c>
      <c r="J772" s="7"/>
      <c r="K772" s="3">
        <f t="shared" si="23"/>
        <v>0</v>
      </c>
    </row>
    <row r="773" spans="1:11" x14ac:dyDescent="0.3">
      <c r="A773" s="118" t="s">
        <v>5616</v>
      </c>
      <c r="B773" s="44" t="s">
        <v>5617</v>
      </c>
      <c r="C773" s="71">
        <v>6</v>
      </c>
      <c r="D773" s="72">
        <v>2.2000000000000002</v>
      </c>
      <c r="E773" s="119">
        <v>180</v>
      </c>
      <c r="F773" s="120">
        <v>108</v>
      </c>
      <c r="G773" s="52"/>
      <c r="H773" s="51">
        <f t="shared" si="22"/>
        <v>0</v>
      </c>
      <c r="I773" s="121">
        <v>90</v>
      </c>
      <c r="J773" s="7"/>
      <c r="K773" s="3">
        <f t="shared" si="23"/>
        <v>0</v>
      </c>
    </row>
    <row r="774" spans="1:11" x14ac:dyDescent="0.3">
      <c r="A774" s="118" t="s">
        <v>5618</v>
      </c>
      <c r="B774" s="44" t="s">
        <v>5619</v>
      </c>
      <c r="C774" s="71">
        <v>5.5</v>
      </c>
      <c r="D774" s="72">
        <v>2.4</v>
      </c>
      <c r="E774" s="119">
        <v>180</v>
      </c>
      <c r="F774" s="120">
        <v>108</v>
      </c>
      <c r="G774" s="52"/>
      <c r="H774" s="51">
        <f t="shared" si="22"/>
        <v>0</v>
      </c>
      <c r="I774" s="121">
        <v>90</v>
      </c>
      <c r="J774" s="7"/>
      <c r="K774" s="3">
        <f t="shared" si="23"/>
        <v>0</v>
      </c>
    </row>
    <row r="775" spans="1:11" x14ac:dyDescent="0.3">
      <c r="A775" s="118" t="s">
        <v>5620</v>
      </c>
      <c r="B775" s="44" t="s">
        <v>5621</v>
      </c>
      <c r="C775" s="71">
        <v>6.9</v>
      </c>
      <c r="D775" s="72">
        <v>2</v>
      </c>
      <c r="E775" s="119">
        <v>180</v>
      </c>
      <c r="F775" s="120">
        <v>108</v>
      </c>
      <c r="G775" s="52"/>
      <c r="H775" s="51">
        <f t="shared" si="22"/>
        <v>0</v>
      </c>
      <c r="I775" s="121">
        <v>90</v>
      </c>
      <c r="J775" s="7"/>
      <c r="K775" s="3">
        <f t="shared" si="23"/>
        <v>0</v>
      </c>
    </row>
    <row r="776" spans="1:11" x14ac:dyDescent="0.3">
      <c r="A776" s="118" t="s">
        <v>5622</v>
      </c>
      <c r="B776" s="44" t="s">
        <v>5623</v>
      </c>
      <c r="C776" s="71">
        <v>5</v>
      </c>
      <c r="D776" s="72">
        <v>1.6</v>
      </c>
      <c r="E776" s="119">
        <v>120</v>
      </c>
      <c r="F776" s="120">
        <v>72</v>
      </c>
      <c r="G776" s="52"/>
      <c r="H776" s="51">
        <f t="shared" si="22"/>
        <v>0</v>
      </c>
      <c r="I776" s="121">
        <v>60</v>
      </c>
      <c r="J776" s="7"/>
      <c r="K776" s="3">
        <f t="shared" si="23"/>
        <v>0</v>
      </c>
    </row>
    <row r="777" spans="1:11" x14ac:dyDescent="0.3">
      <c r="A777" s="118" t="s">
        <v>5624</v>
      </c>
      <c r="B777" s="44" t="s">
        <v>5625</v>
      </c>
      <c r="C777" s="71">
        <v>4.5</v>
      </c>
      <c r="D777" s="72">
        <v>1.5</v>
      </c>
      <c r="E777" s="119">
        <v>100</v>
      </c>
      <c r="F777" s="120">
        <v>60</v>
      </c>
      <c r="G777" s="52"/>
      <c r="H777" s="51">
        <f t="shared" si="22"/>
        <v>0</v>
      </c>
      <c r="I777" s="121">
        <v>50</v>
      </c>
      <c r="J777" s="7"/>
      <c r="K777" s="3">
        <f t="shared" si="23"/>
        <v>0</v>
      </c>
    </row>
    <row r="778" spans="1:11" x14ac:dyDescent="0.3">
      <c r="A778" s="118" t="s">
        <v>5626</v>
      </c>
      <c r="B778" s="44" t="s">
        <v>5627</v>
      </c>
      <c r="C778" s="71">
        <v>7</v>
      </c>
      <c r="D778" s="72">
        <v>1.7</v>
      </c>
      <c r="E778" s="119">
        <v>160</v>
      </c>
      <c r="F778" s="120">
        <v>96</v>
      </c>
      <c r="G778" s="52"/>
      <c r="H778" s="51">
        <f t="shared" si="22"/>
        <v>0</v>
      </c>
      <c r="I778" s="121">
        <v>80</v>
      </c>
      <c r="J778" s="7"/>
      <c r="K778" s="3">
        <f t="shared" si="23"/>
        <v>0</v>
      </c>
    </row>
    <row r="779" spans="1:11" x14ac:dyDescent="0.3">
      <c r="A779" s="118" t="s">
        <v>5628</v>
      </c>
      <c r="B779" s="44" t="s">
        <v>5629</v>
      </c>
      <c r="C779" s="71">
        <v>4</v>
      </c>
      <c r="D779" s="72">
        <v>1.4</v>
      </c>
      <c r="E779" s="119">
        <v>90</v>
      </c>
      <c r="F779" s="120">
        <v>54</v>
      </c>
      <c r="G779" s="52"/>
      <c r="H779" s="51">
        <f t="shared" ref="H779:H842" si="24">G779*F779</f>
        <v>0</v>
      </c>
      <c r="I779" s="121">
        <v>45</v>
      </c>
      <c r="J779" s="7"/>
      <c r="K779" s="3">
        <f t="shared" si="23"/>
        <v>0</v>
      </c>
    </row>
    <row r="780" spans="1:11" x14ac:dyDescent="0.3">
      <c r="A780" s="118" t="s">
        <v>5630</v>
      </c>
      <c r="B780" s="44" t="s">
        <v>5631</v>
      </c>
      <c r="C780" s="71">
        <v>7</v>
      </c>
      <c r="D780" s="72">
        <v>9</v>
      </c>
      <c r="E780" s="119">
        <v>500</v>
      </c>
      <c r="F780" s="120">
        <v>300</v>
      </c>
      <c r="G780" s="52"/>
      <c r="H780" s="51">
        <f t="shared" si="24"/>
        <v>0</v>
      </c>
      <c r="I780" s="121">
        <v>250</v>
      </c>
      <c r="J780" s="7"/>
      <c r="K780" s="3">
        <f t="shared" si="23"/>
        <v>0</v>
      </c>
    </row>
    <row r="781" spans="1:11" x14ac:dyDescent="0.3">
      <c r="A781" s="118" t="s">
        <v>5632</v>
      </c>
      <c r="B781" s="44" t="s">
        <v>5633</v>
      </c>
      <c r="C781" s="71">
        <v>7</v>
      </c>
      <c r="D781" s="72">
        <v>9</v>
      </c>
      <c r="E781" s="119">
        <v>500</v>
      </c>
      <c r="F781" s="120">
        <v>300</v>
      </c>
      <c r="G781" s="52"/>
      <c r="H781" s="51">
        <f t="shared" si="24"/>
        <v>0</v>
      </c>
      <c r="I781" s="121">
        <v>250</v>
      </c>
      <c r="J781" s="7"/>
      <c r="K781" s="3">
        <f t="shared" ref="K781:K844" si="25">J781*I781</f>
        <v>0</v>
      </c>
    </row>
    <row r="782" spans="1:11" x14ac:dyDescent="0.3">
      <c r="A782" s="118" t="s">
        <v>5634</v>
      </c>
      <c r="B782" s="44" t="s">
        <v>5635</v>
      </c>
      <c r="C782" s="71">
        <v>1.9</v>
      </c>
      <c r="D782" s="72">
        <v>8.6999999999999993</v>
      </c>
      <c r="E782" s="119">
        <v>210</v>
      </c>
      <c r="F782" s="120">
        <v>126</v>
      </c>
      <c r="G782" s="52"/>
      <c r="H782" s="51">
        <f t="shared" si="24"/>
        <v>0</v>
      </c>
      <c r="I782" s="121">
        <v>105</v>
      </c>
      <c r="J782" s="7"/>
      <c r="K782" s="3">
        <f t="shared" si="25"/>
        <v>0</v>
      </c>
    </row>
    <row r="783" spans="1:11" x14ac:dyDescent="0.3">
      <c r="A783" s="118" t="s">
        <v>5636</v>
      </c>
      <c r="B783" s="44" t="s">
        <v>5637</v>
      </c>
      <c r="C783" s="71">
        <v>1.9</v>
      </c>
      <c r="D783" s="72">
        <v>8.6999999999999993</v>
      </c>
      <c r="E783" s="119">
        <v>210</v>
      </c>
      <c r="F783" s="120">
        <v>126</v>
      </c>
      <c r="G783" s="52"/>
      <c r="H783" s="51">
        <f t="shared" si="24"/>
        <v>0</v>
      </c>
      <c r="I783" s="121">
        <v>105</v>
      </c>
      <c r="J783" s="7"/>
      <c r="K783" s="3">
        <f t="shared" si="25"/>
        <v>0</v>
      </c>
    </row>
    <row r="784" spans="1:11" x14ac:dyDescent="0.3">
      <c r="A784" s="118" t="s">
        <v>5638</v>
      </c>
      <c r="B784" s="44" t="s">
        <v>5639</v>
      </c>
      <c r="C784" s="71">
        <v>1.7</v>
      </c>
      <c r="D784" s="72">
        <v>8</v>
      </c>
      <c r="E784" s="119">
        <v>180</v>
      </c>
      <c r="F784" s="120">
        <v>108</v>
      </c>
      <c r="G784" s="52"/>
      <c r="H784" s="51">
        <f t="shared" si="24"/>
        <v>0</v>
      </c>
      <c r="I784" s="121">
        <v>90</v>
      </c>
      <c r="J784" s="7"/>
      <c r="K784" s="3">
        <f t="shared" si="25"/>
        <v>0</v>
      </c>
    </row>
    <row r="785" spans="1:11" x14ac:dyDescent="0.3">
      <c r="A785" s="118" t="s">
        <v>5640</v>
      </c>
      <c r="B785" s="44" t="s">
        <v>5641</v>
      </c>
      <c r="C785" s="71">
        <v>1.9</v>
      </c>
      <c r="D785" s="72">
        <v>8</v>
      </c>
      <c r="E785" s="119">
        <v>200</v>
      </c>
      <c r="F785" s="120">
        <v>120</v>
      </c>
      <c r="G785" s="52"/>
      <c r="H785" s="51">
        <f t="shared" si="24"/>
        <v>0</v>
      </c>
      <c r="I785" s="121">
        <v>100</v>
      </c>
      <c r="J785" s="7"/>
      <c r="K785" s="3">
        <f t="shared" si="25"/>
        <v>0</v>
      </c>
    </row>
    <row r="786" spans="1:11" x14ac:dyDescent="0.3">
      <c r="A786" s="118" t="s">
        <v>5642</v>
      </c>
      <c r="B786" s="44" t="s">
        <v>5643</v>
      </c>
      <c r="C786" s="71">
        <v>8.8000000000000007</v>
      </c>
      <c r="D786" s="72">
        <v>6.6</v>
      </c>
      <c r="E786" s="119">
        <v>550</v>
      </c>
      <c r="F786" s="120">
        <v>330</v>
      </c>
      <c r="G786" s="52"/>
      <c r="H786" s="51">
        <f t="shared" si="24"/>
        <v>0</v>
      </c>
      <c r="I786" s="121">
        <v>275</v>
      </c>
      <c r="J786" s="7"/>
      <c r="K786" s="3">
        <f t="shared" si="25"/>
        <v>0</v>
      </c>
    </row>
    <row r="787" spans="1:11" x14ac:dyDescent="0.3">
      <c r="A787" s="118" t="s">
        <v>5644</v>
      </c>
      <c r="B787" s="44" t="s">
        <v>5645</v>
      </c>
      <c r="C787" s="71">
        <v>4</v>
      </c>
      <c r="D787" s="72">
        <v>6.6</v>
      </c>
      <c r="E787" s="119">
        <v>310</v>
      </c>
      <c r="F787" s="120">
        <v>186</v>
      </c>
      <c r="G787" s="52"/>
      <c r="H787" s="51">
        <f t="shared" si="24"/>
        <v>0</v>
      </c>
      <c r="I787" s="121">
        <v>155</v>
      </c>
      <c r="J787" s="7"/>
      <c r="K787" s="3">
        <f t="shared" si="25"/>
        <v>0</v>
      </c>
    </row>
    <row r="788" spans="1:11" x14ac:dyDescent="0.3">
      <c r="A788" s="118" t="s">
        <v>5646</v>
      </c>
      <c r="B788" s="44" t="s">
        <v>5647</v>
      </c>
      <c r="C788" s="71">
        <v>2</v>
      </c>
      <c r="D788" s="72">
        <v>3</v>
      </c>
      <c r="E788" s="119">
        <v>90</v>
      </c>
      <c r="F788" s="120">
        <v>54</v>
      </c>
      <c r="G788" s="52"/>
      <c r="H788" s="51">
        <f t="shared" si="24"/>
        <v>0</v>
      </c>
      <c r="I788" s="121">
        <v>45</v>
      </c>
      <c r="J788" s="7"/>
      <c r="K788" s="3">
        <f t="shared" si="25"/>
        <v>0</v>
      </c>
    </row>
    <row r="789" spans="1:11" x14ac:dyDescent="0.3">
      <c r="A789" s="118" t="s">
        <v>5648</v>
      </c>
      <c r="B789" s="44" t="s">
        <v>5649</v>
      </c>
      <c r="C789" s="71">
        <v>2</v>
      </c>
      <c r="D789" s="72">
        <v>3</v>
      </c>
      <c r="E789" s="119">
        <v>90</v>
      </c>
      <c r="F789" s="120">
        <v>54</v>
      </c>
      <c r="G789" s="52"/>
      <c r="H789" s="51">
        <f t="shared" si="24"/>
        <v>0</v>
      </c>
      <c r="I789" s="121">
        <v>45</v>
      </c>
      <c r="J789" s="7"/>
      <c r="K789" s="3">
        <f t="shared" si="25"/>
        <v>0</v>
      </c>
    </row>
    <row r="790" spans="1:11" x14ac:dyDescent="0.3">
      <c r="A790" s="118" t="s">
        <v>5650</v>
      </c>
      <c r="B790" s="44" t="s">
        <v>5651</v>
      </c>
      <c r="C790" s="71">
        <v>3.2</v>
      </c>
      <c r="D790" s="72">
        <v>8.1999999999999993</v>
      </c>
      <c r="E790" s="119">
        <v>310</v>
      </c>
      <c r="F790" s="120">
        <v>186</v>
      </c>
      <c r="G790" s="52"/>
      <c r="H790" s="51">
        <f t="shared" si="24"/>
        <v>0</v>
      </c>
      <c r="I790" s="121">
        <v>155</v>
      </c>
      <c r="J790" s="7"/>
      <c r="K790" s="3">
        <f t="shared" si="25"/>
        <v>0</v>
      </c>
    </row>
    <row r="791" spans="1:11" x14ac:dyDescent="0.3">
      <c r="A791" s="118" t="s">
        <v>5652</v>
      </c>
      <c r="B791" s="44" t="s">
        <v>5653</v>
      </c>
      <c r="C791" s="71">
        <v>2.4</v>
      </c>
      <c r="D791" s="72">
        <v>3.4</v>
      </c>
      <c r="E791" s="119">
        <v>120</v>
      </c>
      <c r="F791" s="120">
        <v>72</v>
      </c>
      <c r="G791" s="52"/>
      <c r="H791" s="51">
        <f t="shared" si="24"/>
        <v>0</v>
      </c>
      <c r="I791" s="121">
        <v>60</v>
      </c>
      <c r="J791" s="7"/>
      <c r="K791" s="3">
        <f t="shared" si="25"/>
        <v>0</v>
      </c>
    </row>
    <row r="792" spans="1:11" x14ac:dyDescent="0.3">
      <c r="A792" s="118" t="s">
        <v>5654</v>
      </c>
      <c r="B792" s="44" t="s">
        <v>5655</v>
      </c>
      <c r="C792" s="71">
        <v>2.2999999999999998</v>
      </c>
      <c r="D792" s="72">
        <v>3.6</v>
      </c>
      <c r="E792" s="119">
        <v>120</v>
      </c>
      <c r="F792" s="120">
        <v>72</v>
      </c>
      <c r="G792" s="52"/>
      <c r="H792" s="51">
        <f t="shared" si="24"/>
        <v>0</v>
      </c>
      <c r="I792" s="121">
        <v>60</v>
      </c>
      <c r="J792" s="7"/>
      <c r="K792" s="3">
        <f t="shared" si="25"/>
        <v>0</v>
      </c>
    </row>
    <row r="793" spans="1:11" x14ac:dyDescent="0.3">
      <c r="A793" s="118" t="s">
        <v>5656</v>
      </c>
      <c r="B793" s="44" t="s">
        <v>5657</v>
      </c>
      <c r="C793" s="71">
        <v>2.5</v>
      </c>
      <c r="D793" s="72">
        <v>3.5</v>
      </c>
      <c r="E793" s="119">
        <v>120</v>
      </c>
      <c r="F793" s="120">
        <v>72</v>
      </c>
      <c r="G793" s="52"/>
      <c r="H793" s="51">
        <f t="shared" si="24"/>
        <v>0</v>
      </c>
      <c r="I793" s="121">
        <v>60</v>
      </c>
      <c r="J793" s="7"/>
      <c r="K793" s="3">
        <f t="shared" si="25"/>
        <v>0</v>
      </c>
    </row>
    <row r="794" spans="1:11" x14ac:dyDescent="0.3">
      <c r="A794" s="118" t="s">
        <v>5658</v>
      </c>
      <c r="B794" s="44" t="s">
        <v>5659</v>
      </c>
      <c r="C794" s="71">
        <v>1.5</v>
      </c>
      <c r="D794" s="72">
        <v>1.4</v>
      </c>
      <c r="E794" s="119">
        <v>60</v>
      </c>
      <c r="F794" s="120">
        <v>36</v>
      </c>
      <c r="G794" s="52"/>
      <c r="H794" s="51">
        <f t="shared" si="24"/>
        <v>0</v>
      </c>
      <c r="I794" s="121">
        <v>30</v>
      </c>
      <c r="J794" s="7"/>
      <c r="K794" s="3">
        <f t="shared" si="25"/>
        <v>0</v>
      </c>
    </row>
    <row r="795" spans="1:11" x14ac:dyDescent="0.3">
      <c r="A795" s="118" t="s">
        <v>5660</v>
      </c>
      <c r="B795" s="44" t="s">
        <v>5661</v>
      </c>
      <c r="C795" s="71">
        <v>2.4</v>
      </c>
      <c r="D795" s="72">
        <v>3.5</v>
      </c>
      <c r="E795" s="119">
        <v>120</v>
      </c>
      <c r="F795" s="120">
        <v>72</v>
      </c>
      <c r="G795" s="52"/>
      <c r="H795" s="51">
        <f t="shared" si="24"/>
        <v>0</v>
      </c>
      <c r="I795" s="121">
        <v>60</v>
      </c>
      <c r="J795" s="7"/>
      <c r="K795" s="3">
        <f t="shared" si="25"/>
        <v>0</v>
      </c>
    </row>
    <row r="796" spans="1:11" x14ac:dyDescent="0.3">
      <c r="A796" s="118" t="s">
        <v>5662</v>
      </c>
      <c r="B796" s="44" t="s">
        <v>5663</v>
      </c>
      <c r="C796" s="71">
        <v>1.9</v>
      </c>
      <c r="D796" s="72">
        <v>2.4</v>
      </c>
      <c r="E796" s="119">
        <v>80</v>
      </c>
      <c r="F796" s="120">
        <v>48</v>
      </c>
      <c r="G796" s="52"/>
      <c r="H796" s="51">
        <f t="shared" si="24"/>
        <v>0</v>
      </c>
      <c r="I796" s="121">
        <v>40</v>
      </c>
      <c r="J796" s="7"/>
      <c r="K796" s="3">
        <f t="shared" si="25"/>
        <v>0</v>
      </c>
    </row>
    <row r="797" spans="1:11" x14ac:dyDescent="0.3">
      <c r="A797" s="118" t="s">
        <v>5664</v>
      </c>
      <c r="B797" s="44" t="s">
        <v>5665</v>
      </c>
      <c r="C797" s="71">
        <v>1.7</v>
      </c>
      <c r="D797" s="72">
        <v>2.6</v>
      </c>
      <c r="E797" s="119">
        <v>80</v>
      </c>
      <c r="F797" s="120">
        <v>48</v>
      </c>
      <c r="G797" s="52"/>
      <c r="H797" s="51">
        <f t="shared" si="24"/>
        <v>0</v>
      </c>
      <c r="I797" s="121">
        <v>40</v>
      </c>
      <c r="J797" s="7"/>
      <c r="K797" s="3">
        <f t="shared" si="25"/>
        <v>0</v>
      </c>
    </row>
    <row r="798" spans="1:11" x14ac:dyDescent="0.3">
      <c r="A798" s="118" t="s">
        <v>5666</v>
      </c>
      <c r="B798" s="44" t="s">
        <v>5667</v>
      </c>
      <c r="C798" s="71">
        <v>2.2999999999999998</v>
      </c>
      <c r="D798" s="72">
        <v>2.7</v>
      </c>
      <c r="E798" s="119">
        <v>100</v>
      </c>
      <c r="F798" s="120">
        <v>60</v>
      </c>
      <c r="G798" s="52"/>
      <c r="H798" s="51">
        <f t="shared" si="24"/>
        <v>0</v>
      </c>
      <c r="I798" s="121">
        <v>50</v>
      </c>
      <c r="J798" s="7"/>
      <c r="K798" s="3">
        <f t="shared" si="25"/>
        <v>0</v>
      </c>
    </row>
    <row r="799" spans="1:11" x14ac:dyDescent="0.3">
      <c r="A799" s="118" t="s">
        <v>5668</v>
      </c>
      <c r="B799" s="44" t="s">
        <v>5669</v>
      </c>
      <c r="C799" s="71">
        <v>2.4</v>
      </c>
      <c r="D799" s="72">
        <v>3.5</v>
      </c>
      <c r="E799" s="119">
        <v>120</v>
      </c>
      <c r="F799" s="120">
        <v>72</v>
      </c>
      <c r="G799" s="52"/>
      <c r="H799" s="51">
        <f t="shared" si="24"/>
        <v>0</v>
      </c>
      <c r="I799" s="121">
        <v>60</v>
      </c>
      <c r="J799" s="7"/>
      <c r="K799" s="3">
        <f t="shared" si="25"/>
        <v>0</v>
      </c>
    </row>
    <row r="800" spans="1:11" x14ac:dyDescent="0.3">
      <c r="A800" s="118" t="s">
        <v>5670</v>
      </c>
      <c r="B800" s="44" t="s">
        <v>5671</v>
      </c>
      <c r="C800" s="71">
        <v>2.9</v>
      </c>
      <c r="D800" s="72">
        <v>9</v>
      </c>
      <c r="E800" s="119">
        <v>310</v>
      </c>
      <c r="F800" s="120">
        <v>186</v>
      </c>
      <c r="G800" s="52"/>
      <c r="H800" s="51">
        <f t="shared" si="24"/>
        <v>0</v>
      </c>
      <c r="I800" s="121">
        <v>155</v>
      </c>
      <c r="J800" s="7"/>
      <c r="K800" s="3">
        <f t="shared" si="25"/>
        <v>0</v>
      </c>
    </row>
    <row r="801" spans="1:11" x14ac:dyDescent="0.3">
      <c r="A801" s="118" t="s">
        <v>5672</v>
      </c>
      <c r="B801" s="44" t="s">
        <v>5673</v>
      </c>
      <c r="C801" s="71">
        <v>3.5</v>
      </c>
      <c r="D801" s="72">
        <v>4.8</v>
      </c>
      <c r="E801" s="119">
        <v>220</v>
      </c>
      <c r="F801" s="120">
        <v>132</v>
      </c>
      <c r="G801" s="52"/>
      <c r="H801" s="51">
        <f t="shared" si="24"/>
        <v>0</v>
      </c>
      <c r="I801" s="121">
        <v>110</v>
      </c>
      <c r="J801" s="7"/>
      <c r="K801" s="3">
        <f t="shared" si="25"/>
        <v>0</v>
      </c>
    </row>
    <row r="802" spans="1:11" x14ac:dyDescent="0.3">
      <c r="A802" s="118" t="s">
        <v>5674</v>
      </c>
      <c r="B802" s="44" t="s">
        <v>5675</v>
      </c>
      <c r="C802" s="71">
        <v>2.6</v>
      </c>
      <c r="D802" s="72">
        <v>4.5</v>
      </c>
      <c r="E802" s="119">
        <v>160</v>
      </c>
      <c r="F802" s="120">
        <v>96</v>
      </c>
      <c r="G802" s="52"/>
      <c r="H802" s="51">
        <f t="shared" si="24"/>
        <v>0</v>
      </c>
      <c r="I802" s="121">
        <v>80</v>
      </c>
      <c r="J802" s="7"/>
      <c r="K802" s="3">
        <f t="shared" si="25"/>
        <v>0</v>
      </c>
    </row>
    <row r="803" spans="1:11" x14ac:dyDescent="0.3">
      <c r="A803" s="118" t="s">
        <v>5676</v>
      </c>
      <c r="B803" s="44" t="s">
        <v>5677</v>
      </c>
      <c r="C803" s="71">
        <v>2.9</v>
      </c>
      <c r="D803" s="72">
        <v>8.8000000000000007</v>
      </c>
      <c r="E803" s="119">
        <v>300</v>
      </c>
      <c r="F803" s="120">
        <v>180</v>
      </c>
      <c r="G803" s="52"/>
      <c r="H803" s="51">
        <f t="shared" si="24"/>
        <v>0</v>
      </c>
      <c r="I803" s="121">
        <v>150</v>
      </c>
      <c r="J803" s="7"/>
      <c r="K803" s="3">
        <f t="shared" si="25"/>
        <v>0</v>
      </c>
    </row>
    <row r="804" spans="1:11" x14ac:dyDescent="0.3">
      <c r="A804" s="118" t="s">
        <v>5678</v>
      </c>
      <c r="B804" s="44" t="s">
        <v>5679</v>
      </c>
      <c r="C804" s="71">
        <v>6.6</v>
      </c>
      <c r="D804" s="72">
        <v>9</v>
      </c>
      <c r="E804" s="119">
        <v>500</v>
      </c>
      <c r="F804" s="120">
        <v>300</v>
      </c>
      <c r="G804" s="52"/>
      <c r="H804" s="51">
        <f t="shared" si="24"/>
        <v>0</v>
      </c>
      <c r="I804" s="121">
        <v>250</v>
      </c>
      <c r="J804" s="7"/>
      <c r="K804" s="3">
        <f t="shared" si="25"/>
        <v>0</v>
      </c>
    </row>
    <row r="805" spans="1:11" x14ac:dyDescent="0.3">
      <c r="A805" s="118" t="s">
        <v>5680</v>
      </c>
      <c r="B805" s="44" t="s">
        <v>5681</v>
      </c>
      <c r="C805" s="71">
        <v>2.4</v>
      </c>
      <c r="D805" s="72">
        <v>4.2</v>
      </c>
      <c r="E805" s="119">
        <v>140</v>
      </c>
      <c r="F805" s="120">
        <v>84</v>
      </c>
      <c r="G805" s="52"/>
      <c r="H805" s="51">
        <f t="shared" si="24"/>
        <v>0</v>
      </c>
      <c r="I805" s="121">
        <v>70</v>
      </c>
      <c r="J805" s="7"/>
      <c r="K805" s="3">
        <f t="shared" si="25"/>
        <v>0</v>
      </c>
    </row>
    <row r="806" spans="1:11" x14ac:dyDescent="0.3">
      <c r="A806" s="118" t="s">
        <v>5682</v>
      </c>
      <c r="B806" s="44" t="s">
        <v>5683</v>
      </c>
      <c r="C806" s="71">
        <v>2.9</v>
      </c>
      <c r="D806" s="72">
        <v>8.1999999999999993</v>
      </c>
      <c r="E806" s="119">
        <v>300</v>
      </c>
      <c r="F806" s="120">
        <v>180</v>
      </c>
      <c r="G806" s="52"/>
      <c r="H806" s="51">
        <f t="shared" si="24"/>
        <v>0</v>
      </c>
      <c r="I806" s="121">
        <v>150</v>
      </c>
      <c r="J806" s="7"/>
      <c r="K806" s="3">
        <f t="shared" si="25"/>
        <v>0</v>
      </c>
    </row>
    <row r="807" spans="1:11" x14ac:dyDescent="0.3">
      <c r="A807" s="118" t="s">
        <v>5684</v>
      </c>
      <c r="B807" s="44" t="s">
        <v>5685</v>
      </c>
      <c r="C807" s="71">
        <v>3.5</v>
      </c>
      <c r="D807" s="72">
        <v>7.4</v>
      </c>
      <c r="E807" s="119">
        <v>310</v>
      </c>
      <c r="F807" s="120">
        <v>186</v>
      </c>
      <c r="G807" s="52"/>
      <c r="H807" s="51">
        <f t="shared" si="24"/>
        <v>0</v>
      </c>
      <c r="I807" s="121">
        <v>155</v>
      </c>
      <c r="J807" s="7"/>
      <c r="K807" s="3">
        <f t="shared" si="25"/>
        <v>0</v>
      </c>
    </row>
    <row r="808" spans="1:11" x14ac:dyDescent="0.3">
      <c r="A808" s="118" t="s">
        <v>5686</v>
      </c>
      <c r="B808" s="44" t="s">
        <v>5687</v>
      </c>
      <c r="C808" s="71">
        <v>4.0999999999999996</v>
      </c>
      <c r="D808" s="72">
        <v>8.4</v>
      </c>
      <c r="E808" s="119">
        <v>370</v>
      </c>
      <c r="F808" s="120">
        <v>222</v>
      </c>
      <c r="G808" s="52"/>
      <c r="H808" s="51">
        <f t="shared" si="24"/>
        <v>0</v>
      </c>
      <c r="I808" s="121">
        <v>185</v>
      </c>
      <c r="J808" s="7"/>
      <c r="K808" s="3">
        <f t="shared" si="25"/>
        <v>0</v>
      </c>
    </row>
    <row r="809" spans="1:11" x14ac:dyDescent="0.3">
      <c r="A809" s="118" t="s">
        <v>5688</v>
      </c>
      <c r="B809" s="44" t="s">
        <v>5689</v>
      </c>
      <c r="C809" s="71">
        <v>3.4</v>
      </c>
      <c r="D809" s="72">
        <v>9.1999999999999993</v>
      </c>
      <c r="E809" s="119">
        <v>340</v>
      </c>
      <c r="F809" s="120">
        <v>204</v>
      </c>
      <c r="G809" s="52"/>
      <c r="H809" s="51">
        <f t="shared" si="24"/>
        <v>0</v>
      </c>
      <c r="I809" s="121">
        <v>170</v>
      </c>
      <c r="J809" s="7"/>
      <c r="K809" s="3">
        <f t="shared" si="25"/>
        <v>0</v>
      </c>
    </row>
    <row r="810" spans="1:11" x14ac:dyDescent="0.3">
      <c r="A810" s="118" t="s">
        <v>5690</v>
      </c>
      <c r="B810" s="44" t="s">
        <v>5691</v>
      </c>
      <c r="C810" s="71">
        <v>4</v>
      </c>
      <c r="D810" s="72">
        <v>9</v>
      </c>
      <c r="E810" s="119">
        <v>380</v>
      </c>
      <c r="F810" s="120">
        <v>228</v>
      </c>
      <c r="G810" s="52"/>
      <c r="H810" s="51">
        <f t="shared" si="24"/>
        <v>0</v>
      </c>
      <c r="I810" s="121">
        <v>190</v>
      </c>
      <c r="J810" s="7"/>
      <c r="K810" s="3">
        <f t="shared" si="25"/>
        <v>0</v>
      </c>
    </row>
    <row r="811" spans="1:11" x14ac:dyDescent="0.3">
      <c r="A811" s="118" t="s">
        <v>5692</v>
      </c>
      <c r="B811" s="44" t="s">
        <v>5693</v>
      </c>
      <c r="C811" s="71">
        <v>5.5</v>
      </c>
      <c r="D811" s="72">
        <v>9</v>
      </c>
      <c r="E811" s="119">
        <v>440</v>
      </c>
      <c r="F811" s="120">
        <v>264</v>
      </c>
      <c r="G811" s="52"/>
      <c r="H811" s="51">
        <f t="shared" si="24"/>
        <v>0</v>
      </c>
      <c r="I811" s="121">
        <v>220</v>
      </c>
      <c r="J811" s="7"/>
      <c r="K811" s="3">
        <f t="shared" si="25"/>
        <v>0</v>
      </c>
    </row>
    <row r="812" spans="1:11" x14ac:dyDescent="0.3">
      <c r="A812" s="118" t="s">
        <v>5694</v>
      </c>
      <c r="B812" s="44" t="s">
        <v>5695</v>
      </c>
      <c r="C812" s="71">
        <v>2.4</v>
      </c>
      <c r="D812" s="72">
        <v>9</v>
      </c>
      <c r="E812" s="119">
        <v>270</v>
      </c>
      <c r="F812" s="120">
        <v>162</v>
      </c>
      <c r="G812" s="52"/>
      <c r="H812" s="51">
        <f t="shared" si="24"/>
        <v>0</v>
      </c>
      <c r="I812" s="121">
        <v>135</v>
      </c>
      <c r="J812" s="7"/>
      <c r="K812" s="3">
        <f t="shared" si="25"/>
        <v>0</v>
      </c>
    </row>
    <row r="813" spans="1:11" x14ac:dyDescent="0.3">
      <c r="A813" s="118" t="s">
        <v>5696</v>
      </c>
      <c r="B813" s="44" t="s">
        <v>5697</v>
      </c>
      <c r="C813" s="71">
        <v>6</v>
      </c>
      <c r="D813" s="72">
        <v>8</v>
      </c>
      <c r="E813" s="119">
        <v>440</v>
      </c>
      <c r="F813" s="120">
        <v>264</v>
      </c>
      <c r="G813" s="52"/>
      <c r="H813" s="51">
        <f t="shared" si="24"/>
        <v>0</v>
      </c>
      <c r="I813" s="121">
        <v>220</v>
      </c>
      <c r="J813" s="7"/>
      <c r="K813" s="3">
        <f t="shared" si="25"/>
        <v>0</v>
      </c>
    </row>
    <row r="814" spans="1:11" x14ac:dyDescent="0.3">
      <c r="A814" s="118" t="s">
        <v>5698</v>
      </c>
      <c r="B814" s="44" t="s">
        <v>5699</v>
      </c>
      <c r="C814" s="71">
        <v>6.1</v>
      </c>
      <c r="D814" s="72">
        <v>4.5</v>
      </c>
      <c r="E814" s="119">
        <v>310</v>
      </c>
      <c r="F814" s="120">
        <v>186</v>
      </c>
      <c r="G814" s="52"/>
      <c r="H814" s="51">
        <f t="shared" si="24"/>
        <v>0</v>
      </c>
      <c r="I814" s="121">
        <v>155</v>
      </c>
      <c r="J814" s="7"/>
      <c r="K814" s="3">
        <f t="shared" si="25"/>
        <v>0</v>
      </c>
    </row>
    <row r="815" spans="1:11" x14ac:dyDescent="0.3">
      <c r="A815" s="118" t="s">
        <v>5700</v>
      </c>
      <c r="B815" s="44" t="s">
        <v>5701</v>
      </c>
      <c r="C815" s="71">
        <v>8</v>
      </c>
      <c r="D815" s="72">
        <v>4.3</v>
      </c>
      <c r="E815" s="119">
        <v>370</v>
      </c>
      <c r="F815" s="120">
        <v>222</v>
      </c>
      <c r="G815" s="52"/>
      <c r="H815" s="51">
        <f t="shared" si="24"/>
        <v>0</v>
      </c>
      <c r="I815" s="121">
        <v>185</v>
      </c>
      <c r="J815" s="7"/>
      <c r="K815" s="3">
        <f t="shared" si="25"/>
        <v>0</v>
      </c>
    </row>
    <row r="816" spans="1:11" x14ac:dyDescent="0.3">
      <c r="A816" s="118" t="s">
        <v>5702</v>
      </c>
      <c r="B816" s="44" t="s">
        <v>5703</v>
      </c>
      <c r="C816" s="71">
        <v>5</v>
      </c>
      <c r="D816" s="72">
        <v>3.3</v>
      </c>
      <c r="E816" s="119">
        <v>210</v>
      </c>
      <c r="F816" s="120">
        <v>126</v>
      </c>
      <c r="G816" s="52"/>
      <c r="H816" s="51">
        <f t="shared" si="24"/>
        <v>0</v>
      </c>
      <c r="I816" s="121">
        <v>105</v>
      </c>
      <c r="J816" s="7"/>
      <c r="K816" s="3">
        <f t="shared" si="25"/>
        <v>0</v>
      </c>
    </row>
    <row r="817" spans="1:11" x14ac:dyDescent="0.3">
      <c r="A817" s="118" t="s">
        <v>5704</v>
      </c>
      <c r="B817" s="44" t="s">
        <v>5705</v>
      </c>
      <c r="C817" s="71">
        <v>5</v>
      </c>
      <c r="D817" s="72">
        <v>3.3</v>
      </c>
      <c r="E817" s="119">
        <v>210</v>
      </c>
      <c r="F817" s="120">
        <v>126</v>
      </c>
      <c r="G817" s="52"/>
      <c r="H817" s="51">
        <f t="shared" si="24"/>
        <v>0</v>
      </c>
      <c r="I817" s="121">
        <v>105</v>
      </c>
      <c r="J817" s="7"/>
      <c r="K817" s="3">
        <f t="shared" si="25"/>
        <v>0</v>
      </c>
    </row>
    <row r="818" spans="1:11" x14ac:dyDescent="0.3">
      <c r="A818" s="118" t="s">
        <v>5706</v>
      </c>
      <c r="B818" s="44" t="s">
        <v>5707</v>
      </c>
      <c r="C818" s="71">
        <v>6.3</v>
      </c>
      <c r="D818" s="72">
        <v>4.8</v>
      </c>
      <c r="E818" s="119">
        <v>330</v>
      </c>
      <c r="F818" s="120">
        <v>198</v>
      </c>
      <c r="G818" s="52"/>
      <c r="H818" s="51">
        <f t="shared" si="24"/>
        <v>0</v>
      </c>
      <c r="I818" s="121">
        <v>165</v>
      </c>
      <c r="J818" s="7"/>
      <c r="K818" s="3">
        <f t="shared" si="25"/>
        <v>0</v>
      </c>
    </row>
    <row r="819" spans="1:11" x14ac:dyDescent="0.3">
      <c r="A819" s="118" t="s">
        <v>5708</v>
      </c>
      <c r="B819" s="44" t="s">
        <v>5709</v>
      </c>
      <c r="C819" s="71">
        <v>6.2</v>
      </c>
      <c r="D819" s="72">
        <v>4.7</v>
      </c>
      <c r="E819" s="119">
        <v>330</v>
      </c>
      <c r="F819" s="120">
        <v>198</v>
      </c>
      <c r="G819" s="52"/>
      <c r="H819" s="51">
        <f t="shared" si="24"/>
        <v>0</v>
      </c>
      <c r="I819" s="121">
        <v>165</v>
      </c>
      <c r="J819" s="7"/>
      <c r="K819" s="3">
        <f t="shared" si="25"/>
        <v>0</v>
      </c>
    </row>
    <row r="820" spans="1:11" x14ac:dyDescent="0.3">
      <c r="A820" s="118" t="s">
        <v>5710</v>
      </c>
      <c r="B820" s="44" t="s">
        <v>5711</v>
      </c>
      <c r="C820" s="71">
        <v>6.2</v>
      </c>
      <c r="D820" s="72">
        <v>4.8</v>
      </c>
      <c r="E820" s="119">
        <v>330</v>
      </c>
      <c r="F820" s="120">
        <v>198</v>
      </c>
      <c r="G820" s="52"/>
      <c r="H820" s="51">
        <f t="shared" si="24"/>
        <v>0</v>
      </c>
      <c r="I820" s="121">
        <v>165</v>
      </c>
      <c r="J820" s="7"/>
      <c r="K820" s="3">
        <f t="shared" si="25"/>
        <v>0</v>
      </c>
    </row>
    <row r="821" spans="1:11" x14ac:dyDescent="0.3">
      <c r="A821" s="118" t="s">
        <v>5712</v>
      </c>
      <c r="B821" s="44" t="s">
        <v>5713</v>
      </c>
      <c r="C821" s="71">
        <v>6.8</v>
      </c>
      <c r="D821" s="72">
        <v>4.7</v>
      </c>
      <c r="E821" s="119">
        <v>340</v>
      </c>
      <c r="F821" s="120">
        <v>204</v>
      </c>
      <c r="G821" s="52"/>
      <c r="H821" s="51">
        <f t="shared" si="24"/>
        <v>0</v>
      </c>
      <c r="I821" s="121">
        <v>170</v>
      </c>
      <c r="J821" s="7"/>
      <c r="K821" s="3">
        <f t="shared" si="25"/>
        <v>0</v>
      </c>
    </row>
    <row r="822" spans="1:11" x14ac:dyDescent="0.3">
      <c r="A822" s="118" t="s">
        <v>5714</v>
      </c>
      <c r="B822" s="44" t="s">
        <v>5715</v>
      </c>
      <c r="C822" s="71">
        <v>6.4</v>
      </c>
      <c r="D822" s="72">
        <v>4.5</v>
      </c>
      <c r="E822" s="119">
        <v>320</v>
      </c>
      <c r="F822" s="120">
        <v>192</v>
      </c>
      <c r="G822" s="52"/>
      <c r="H822" s="51">
        <f t="shared" si="24"/>
        <v>0</v>
      </c>
      <c r="I822" s="121">
        <v>160</v>
      </c>
      <c r="J822" s="7"/>
      <c r="K822" s="3">
        <f t="shared" si="25"/>
        <v>0</v>
      </c>
    </row>
    <row r="823" spans="1:11" x14ac:dyDescent="0.3">
      <c r="A823" s="118" t="s">
        <v>5716</v>
      </c>
      <c r="B823" s="44" t="s">
        <v>5717</v>
      </c>
      <c r="C823" s="71">
        <v>6.8</v>
      </c>
      <c r="D823" s="72">
        <v>4.4000000000000004</v>
      </c>
      <c r="E823" s="119">
        <v>330</v>
      </c>
      <c r="F823" s="120">
        <v>198</v>
      </c>
      <c r="G823" s="52"/>
      <c r="H823" s="51">
        <f t="shared" si="24"/>
        <v>0</v>
      </c>
      <c r="I823" s="121">
        <v>165</v>
      </c>
      <c r="J823" s="7"/>
      <c r="K823" s="3">
        <f t="shared" si="25"/>
        <v>0</v>
      </c>
    </row>
    <row r="824" spans="1:11" x14ac:dyDescent="0.3">
      <c r="A824" s="118" t="s">
        <v>5718</v>
      </c>
      <c r="B824" s="44" t="s">
        <v>5663</v>
      </c>
      <c r="C824" s="71">
        <v>5</v>
      </c>
      <c r="D824" s="72">
        <v>4.5</v>
      </c>
      <c r="E824" s="119">
        <v>280</v>
      </c>
      <c r="F824" s="120">
        <v>168</v>
      </c>
      <c r="G824" s="52"/>
      <c r="H824" s="51">
        <f t="shared" si="24"/>
        <v>0</v>
      </c>
      <c r="I824" s="121">
        <v>140</v>
      </c>
      <c r="J824" s="7"/>
      <c r="K824" s="3">
        <f t="shared" si="25"/>
        <v>0</v>
      </c>
    </row>
    <row r="825" spans="1:11" x14ac:dyDescent="0.3">
      <c r="A825" s="118" t="s">
        <v>5719</v>
      </c>
      <c r="B825" s="44" t="s">
        <v>5720</v>
      </c>
      <c r="C825" s="71">
        <v>4.0999999999999996</v>
      </c>
      <c r="D825" s="72">
        <v>6.5</v>
      </c>
      <c r="E825" s="119">
        <v>310</v>
      </c>
      <c r="F825" s="120">
        <v>186</v>
      </c>
      <c r="G825" s="52"/>
      <c r="H825" s="51">
        <f t="shared" si="24"/>
        <v>0</v>
      </c>
      <c r="I825" s="121">
        <v>155</v>
      </c>
      <c r="J825" s="7"/>
      <c r="K825" s="3">
        <f t="shared" si="25"/>
        <v>0</v>
      </c>
    </row>
    <row r="826" spans="1:11" x14ac:dyDescent="0.3">
      <c r="A826" s="118" t="s">
        <v>5721</v>
      </c>
      <c r="B826" s="44" t="s">
        <v>5722</v>
      </c>
      <c r="C826" s="71">
        <v>5.5</v>
      </c>
      <c r="D826" s="72">
        <v>2.6</v>
      </c>
      <c r="E826" s="119">
        <v>190</v>
      </c>
      <c r="F826" s="120">
        <v>114</v>
      </c>
      <c r="G826" s="52"/>
      <c r="H826" s="51">
        <f t="shared" si="24"/>
        <v>0</v>
      </c>
      <c r="I826" s="121">
        <v>95</v>
      </c>
      <c r="J826" s="7"/>
      <c r="K826" s="3">
        <f t="shared" si="25"/>
        <v>0</v>
      </c>
    </row>
    <row r="827" spans="1:11" x14ac:dyDescent="0.3">
      <c r="A827" s="118" t="s">
        <v>5723</v>
      </c>
      <c r="B827" s="44" t="s">
        <v>5724</v>
      </c>
      <c r="C827" s="71">
        <v>2.4</v>
      </c>
      <c r="D827" s="72">
        <v>2.6</v>
      </c>
      <c r="E827" s="119">
        <v>100</v>
      </c>
      <c r="F827" s="120">
        <v>60</v>
      </c>
      <c r="G827" s="52"/>
      <c r="H827" s="51">
        <f t="shared" si="24"/>
        <v>0</v>
      </c>
      <c r="I827" s="121">
        <v>50</v>
      </c>
      <c r="J827" s="7"/>
      <c r="K827" s="3">
        <f t="shared" si="25"/>
        <v>0</v>
      </c>
    </row>
    <row r="828" spans="1:11" x14ac:dyDescent="0.3">
      <c r="A828" s="118" t="s">
        <v>5725</v>
      </c>
      <c r="B828" s="44" t="s">
        <v>5726</v>
      </c>
      <c r="C828" s="71">
        <v>2.6</v>
      </c>
      <c r="D828" s="72">
        <v>3</v>
      </c>
      <c r="E828" s="119">
        <v>110</v>
      </c>
      <c r="F828" s="120">
        <v>66</v>
      </c>
      <c r="G828" s="52"/>
      <c r="H828" s="51">
        <f t="shared" si="24"/>
        <v>0</v>
      </c>
      <c r="I828" s="121">
        <v>55</v>
      </c>
      <c r="J828" s="7"/>
      <c r="K828" s="3">
        <f t="shared" si="25"/>
        <v>0</v>
      </c>
    </row>
    <row r="829" spans="1:11" x14ac:dyDescent="0.3">
      <c r="A829" s="118" t="s">
        <v>5727</v>
      </c>
      <c r="B829" s="44" t="s">
        <v>5728</v>
      </c>
      <c r="C829" s="71">
        <v>6.8</v>
      </c>
      <c r="D829" s="72">
        <v>0.3</v>
      </c>
      <c r="E829" s="119">
        <v>60</v>
      </c>
      <c r="F829" s="120">
        <v>36</v>
      </c>
      <c r="G829" s="52"/>
      <c r="H829" s="51">
        <f t="shared" si="24"/>
        <v>0</v>
      </c>
      <c r="I829" s="121">
        <v>30</v>
      </c>
      <c r="J829" s="7"/>
      <c r="K829" s="3">
        <f t="shared" si="25"/>
        <v>0</v>
      </c>
    </row>
    <row r="830" spans="1:11" x14ac:dyDescent="0.3">
      <c r="A830" s="118" t="s">
        <v>5729</v>
      </c>
      <c r="B830" s="44" t="s">
        <v>5730</v>
      </c>
      <c r="C830" s="71">
        <v>4</v>
      </c>
      <c r="D830" s="72">
        <v>0.9</v>
      </c>
      <c r="E830" s="119">
        <v>70</v>
      </c>
      <c r="F830" s="120">
        <v>42</v>
      </c>
      <c r="G830" s="52"/>
      <c r="H830" s="51">
        <f t="shared" si="24"/>
        <v>0</v>
      </c>
      <c r="I830" s="121">
        <v>35</v>
      </c>
      <c r="J830" s="7"/>
      <c r="K830" s="3">
        <f t="shared" si="25"/>
        <v>0</v>
      </c>
    </row>
    <row r="831" spans="1:11" x14ac:dyDescent="0.3">
      <c r="A831" s="118" t="s">
        <v>5731</v>
      </c>
      <c r="B831" s="44" t="s">
        <v>5732</v>
      </c>
      <c r="C831" s="71">
        <v>3.6</v>
      </c>
      <c r="D831" s="72">
        <v>1</v>
      </c>
      <c r="E831" s="119">
        <v>70</v>
      </c>
      <c r="F831" s="120">
        <v>42</v>
      </c>
      <c r="G831" s="52"/>
      <c r="H831" s="51">
        <f t="shared" si="24"/>
        <v>0</v>
      </c>
      <c r="I831" s="121">
        <v>35</v>
      </c>
      <c r="J831" s="7"/>
      <c r="K831" s="3">
        <f t="shared" si="25"/>
        <v>0</v>
      </c>
    </row>
    <row r="832" spans="1:11" x14ac:dyDescent="0.3">
      <c r="A832" s="118" t="s">
        <v>5733</v>
      </c>
      <c r="B832" s="44" t="s">
        <v>5734</v>
      </c>
      <c r="C832" s="71">
        <v>2.6</v>
      </c>
      <c r="D832" s="72">
        <v>4.0999999999999996</v>
      </c>
      <c r="E832" s="119">
        <v>150</v>
      </c>
      <c r="F832" s="120">
        <v>90</v>
      </c>
      <c r="G832" s="52"/>
      <c r="H832" s="51">
        <f t="shared" si="24"/>
        <v>0</v>
      </c>
      <c r="I832" s="121">
        <v>75</v>
      </c>
      <c r="J832" s="7"/>
      <c r="K832" s="3">
        <f t="shared" si="25"/>
        <v>0</v>
      </c>
    </row>
    <row r="833" spans="1:11" x14ac:dyDescent="0.3">
      <c r="A833" s="118" t="s">
        <v>5735</v>
      </c>
      <c r="B833" s="44" t="s">
        <v>5736</v>
      </c>
      <c r="C833" s="71">
        <v>2.8</v>
      </c>
      <c r="D833" s="72">
        <v>4.4000000000000004</v>
      </c>
      <c r="E833" s="119">
        <v>170</v>
      </c>
      <c r="F833" s="120">
        <v>102</v>
      </c>
      <c r="G833" s="52"/>
      <c r="H833" s="51">
        <f t="shared" si="24"/>
        <v>0</v>
      </c>
      <c r="I833" s="121">
        <v>85</v>
      </c>
      <c r="J833" s="7"/>
      <c r="K833" s="3">
        <f t="shared" si="25"/>
        <v>0</v>
      </c>
    </row>
    <row r="834" spans="1:11" x14ac:dyDescent="0.3">
      <c r="A834" s="118" t="s">
        <v>5737</v>
      </c>
      <c r="B834" s="44" t="s">
        <v>5738</v>
      </c>
      <c r="C834" s="71">
        <v>2.7</v>
      </c>
      <c r="D834" s="72">
        <v>4.5</v>
      </c>
      <c r="E834" s="119">
        <v>160</v>
      </c>
      <c r="F834" s="120">
        <v>96</v>
      </c>
      <c r="G834" s="52"/>
      <c r="H834" s="51">
        <f t="shared" si="24"/>
        <v>0</v>
      </c>
      <c r="I834" s="121">
        <v>80</v>
      </c>
      <c r="J834" s="7"/>
      <c r="K834" s="3">
        <f t="shared" si="25"/>
        <v>0</v>
      </c>
    </row>
    <row r="835" spans="1:11" x14ac:dyDescent="0.3">
      <c r="A835" s="118" t="s">
        <v>5739</v>
      </c>
      <c r="B835" s="44" t="s">
        <v>5740</v>
      </c>
      <c r="C835" s="71">
        <v>3.1</v>
      </c>
      <c r="D835" s="72">
        <v>4.4000000000000004</v>
      </c>
      <c r="E835" s="119">
        <v>180</v>
      </c>
      <c r="F835" s="120">
        <v>108</v>
      </c>
      <c r="G835" s="52"/>
      <c r="H835" s="51">
        <f t="shared" si="24"/>
        <v>0</v>
      </c>
      <c r="I835" s="121">
        <v>90</v>
      </c>
      <c r="J835" s="7"/>
      <c r="K835" s="3">
        <f t="shared" si="25"/>
        <v>0</v>
      </c>
    </row>
    <row r="836" spans="1:11" x14ac:dyDescent="0.3">
      <c r="A836" s="118" t="s">
        <v>5741</v>
      </c>
      <c r="B836" s="44" t="s">
        <v>5742</v>
      </c>
      <c r="C836" s="71">
        <v>3.1</v>
      </c>
      <c r="D836" s="72">
        <v>4.4000000000000004</v>
      </c>
      <c r="E836" s="119">
        <v>180</v>
      </c>
      <c r="F836" s="120">
        <v>108</v>
      </c>
      <c r="G836" s="52"/>
      <c r="H836" s="51">
        <f t="shared" si="24"/>
        <v>0</v>
      </c>
      <c r="I836" s="121">
        <v>90</v>
      </c>
      <c r="J836" s="7"/>
      <c r="K836" s="3">
        <f t="shared" si="25"/>
        <v>0</v>
      </c>
    </row>
    <row r="837" spans="1:11" x14ac:dyDescent="0.3">
      <c r="A837" s="118" t="s">
        <v>5743</v>
      </c>
      <c r="B837" s="44" t="s">
        <v>5744</v>
      </c>
      <c r="C837" s="71">
        <v>2.7</v>
      </c>
      <c r="D837" s="72">
        <v>4.3</v>
      </c>
      <c r="E837" s="119">
        <v>160</v>
      </c>
      <c r="F837" s="120">
        <v>96</v>
      </c>
      <c r="G837" s="52"/>
      <c r="H837" s="51">
        <f t="shared" si="24"/>
        <v>0</v>
      </c>
      <c r="I837" s="121">
        <v>80</v>
      </c>
      <c r="J837" s="7"/>
      <c r="K837" s="3">
        <f t="shared" si="25"/>
        <v>0</v>
      </c>
    </row>
    <row r="838" spans="1:11" x14ac:dyDescent="0.3">
      <c r="A838" s="118" t="s">
        <v>5745</v>
      </c>
      <c r="B838" s="44" t="s">
        <v>5746</v>
      </c>
      <c r="C838" s="71">
        <v>2.2999999999999998</v>
      </c>
      <c r="D838" s="72">
        <v>4.5</v>
      </c>
      <c r="E838" s="119">
        <v>140</v>
      </c>
      <c r="F838" s="120">
        <v>84</v>
      </c>
      <c r="G838" s="52"/>
      <c r="H838" s="51">
        <f t="shared" si="24"/>
        <v>0</v>
      </c>
      <c r="I838" s="121">
        <v>70</v>
      </c>
      <c r="J838" s="7"/>
      <c r="K838" s="3">
        <f t="shared" si="25"/>
        <v>0</v>
      </c>
    </row>
    <row r="839" spans="1:11" x14ac:dyDescent="0.3">
      <c r="A839" s="118" t="s">
        <v>5747</v>
      </c>
      <c r="B839" s="44" t="s">
        <v>5748</v>
      </c>
      <c r="C839" s="71">
        <v>2.7</v>
      </c>
      <c r="D839" s="72">
        <v>4.5</v>
      </c>
      <c r="E839" s="119">
        <v>160</v>
      </c>
      <c r="F839" s="120">
        <v>96</v>
      </c>
      <c r="G839" s="52"/>
      <c r="H839" s="51">
        <f t="shared" si="24"/>
        <v>0</v>
      </c>
      <c r="I839" s="121">
        <v>80</v>
      </c>
      <c r="J839" s="7"/>
      <c r="K839" s="3">
        <f t="shared" si="25"/>
        <v>0</v>
      </c>
    </row>
    <row r="840" spans="1:11" x14ac:dyDescent="0.3">
      <c r="A840" s="118" t="s">
        <v>5749</v>
      </c>
      <c r="B840" s="44" t="s">
        <v>5750</v>
      </c>
      <c r="C840" s="71">
        <v>2.6</v>
      </c>
      <c r="D840" s="72">
        <v>3.7</v>
      </c>
      <c r="E840" s="119">
        <v>130</v>
      </c>
      <c r="F840" s="120">
        <v>78</v>
      </c>
      <c r="G840" s="52"/>
      <c r="H840" s="51">
        <f t="shared" si="24"/>
        <v>0</v>
      </c>
      <c r="I840" s="121">
        <v>65</v>
      </c>
      <c r="J840" s="7"/>
      <c r="K840" s="3">
        <f t="shared" si="25"/>
        <v>0</v>
      </c>
    </row>
    <row r="841" spans="1:11" x14ac:dyDescent="0.3">
      <c r="A841" s="118" t="s">
        <v>5751</v>
      </c>
      <c r="B841" s="44" t="s">
        <v>5752</v>
      </c>
      <c r="C841" s="71">
        <v>1.8</v>
      </c>
      <c r="D841" s="72">
        <v>3.7</v>
      </c>
      <c r="E841" s="119">
        <v>100</v>
      </c>
      <c r="F841" s="120">
        <v>60</v>
      </c>
      <c r="G841" s="52"/>
      <c r="H841" s="51">
        <f t="shared" si="24"/>
        <v>0</v>
      </c>
      <c r="I841" s="121">
        <v>50</v>
      </c>
      <c r="J841" s="7"/>
      <c r="K841" s="3">
        <f t="shared" si="25"/>
        <v>0</v>
      </c>
    </row>
    <row r="842" spans="1:11" x14ac:dyDescent="0.3">
      <c r="A842" s="118" t="s">
        <v>5753</v>
      </c>
      <c r="B842" s="44" t="s">
        <v>5754</v>
      </c>
      <c r="C842" s="71">
        <v>3.1</v>
      </c>
      <c r="D842" s="72">
        <v>3.5</v>
      </c>
      <c r="E842" s="119">
        <v>150</v>
      </c>
      <c r="F842" s="120">
        <v>90</v>
      </c>
      <c r="G842" s="52"/>
      <c r="H842" s="51">
        <f t="shared" si="24"/>
        <v>0</v>
      </c>
      <c r="I842" s="121">
        <v>75</v>
      </c>
      <c r="J842" s="7"/>
      <c r="K842" s="3">
        <f t="shared" si="25"/>
        <v>0</v>
      </c>
    </row>
    <row r="843" spans="1:11" x14ac:dyDescent="0.3">
      <c r="A843" s="118" t="s">
        <v>5755</v>
      </c>
      <c r="B843" s="44" t="s">
        <v>5756</v>
      </c>
      <c r="C843" s="71">
        <v>3.6</v>
      </c>
      <c r="D843" s="72">
        <v>3.8</v>
      </c>
      <c r="E843" s="119">
        <v>180</v>
      </c>
      <c r="F843" s="120">
        <v>108</v>
      </c>
      <c r="G843" s="52"/>
      <c r="H843" s="51">
        <f t="shared" ref="H843:H906" si="26">G843*F843</f>
        <v>0</v>
      </c>
      <c r="I843" s="121">
        <v>90</v>
      </c>
      <c r="J843" s="7"/>
      <c r="K843" s="3">
        <f t="shared" si="25"/>
        <v>0</v>
      </c>
    </row>
    <row r="844" spans="1:11" x14ac:dyDescent="0.3">
      <c r="A844" s="118" t="s">
        <v>5757</v>
      </c>
      <c r="B844" s="44" t="s">
        <v>5758</v>
      </c>
      <c r="C844" s="71">
        <v>2.2999999999999998</v>
      </c>
      <c r="D844" s="72">
        <v>4.0999999999999996</v>
      </c>
      <c r="E844" s="119">
        <v>130</v>
      </c>
      <c r="F844" s="120">
        <v>78</v>
      </c>
      <c r="G844" s="52"/>
      <c r="H844" s="51">
        <f t="shared" si="26"/>
        <v>0</v>
      </c>
      <c r="I844" s="121">
        <v>65</v>
      </c>
      <c r="J844" s="7"/>
      <c r="K844" s="3">
        <f t="shared" si="25"/>
        <v>0</v>
      </c>
    </row>
    <row r="845" spans="1:11" x14ac:dyDescent="0.3">
      <c r="A845" s="118" t="s">
        <v>5759</v>
      </c>
      <c r="B845" s="44" t="s">
        <v>5760</v>
      </c>
      <c r="C845" s="71">
        <v>3.5</v>
      </c>
      <c r="D845" s="72">
        <v>3</v>
      </c>
      <c r="E845" s="119">
        <v>140</v>
      </c>
      <c r="F845" s="120">
        <v>84</v>
      </c>
      <c r="G845" s="52"/>
      <c r="H845" s="51">
        <f t="shared" si="26"/>
        <v>0</v>
      </c>
      <c r="I845" s="121">
        <v>70</v>
      </c>
      <c r="J845" s="7"/>
      <c r="K845" s="3">
        <f t="shared" ref="K845:K908" si="27">J845*I845</f>
        <v>0</v>
      </c>
    </row>
    <row r="846" spans="1:11" x14ac:dyDescent="0.3">
      <c r="A846" s="118" t="s">
        <v>5761</v>
      </c>
      <c r="B846" s="44" t="s">
        <v>5762</v>
      </c>
      <c r="C846" s="71">
        <v>2</v>
      </c>
      <c r="D846" s="72">
        <v>1.3</v>
      </c>
      <c r="E846" s="119">
        <v>60</v>
      </c>
      <c r="F846" s="120">
        <v>36</v>
      </c>
      <c r="G846" s="52"/>
      <c r="H846" s="51">
        <f t="shared" si="26"/>
        <v>0</v>
      </c>
      <c r="I846" s="121">
        <v>30</v>
      </c>
      <c r="J846" s="7"/>
      <c r="K846" s="3">
        <f t="shared" si="27"/>
        <v>0</v>
      </c>
    </row>
    <row r="847" spans="1:11" x14ac:dyDescent="0.3">
      <c r="A847" s="118" t="s">
        <v>5763</v>
      </c>
      <c r="B847" s="44" t="s">
        <v>5764</v>
      </c>
      <c r="C847" s="71">
        <v>2.9</v>
      </c>
      <c r="D847" s="72">
        <v>2.4</v>
      </c>
      <c r="E847" s="119">
        <v>100</v>
      </c>
      <c r="F847" s="120">
        <v>60</v>
      </c>
      <c r="G847" s="52"/>
      <c r="H847" s="51">
        <f t="shared" si="26"/>
        <v>0</v>
      </c>
      <c r="I847" s="121">
        <v>50</v>
      </c>
      <c r="J847" s="7"/>
      <c r="K847" s="3">
        <f t="shared" si="27"/>
        <v>0</v>
      </c>
    </row>
    <row r="848" spans="1:11" x14ac:dyDescent="0.3">
      <c r="A848" s="118" t="s">
        <v>5765</v>
      </c>
      <c r="B848" s="44" t="s">
        <v>5766</v>
      </c>
      <c r="C848" s="71">
        <v>3.7</v>
      </c>
      <c r="D848" s="72">
        <v>4</v>
      </c>
      <c r="E848" s="119">
        <v>190</v>
      </c>
      <c r="F848" s="120">
        <v>114</v>
      </c>
      <c r="G848" s="52"/>
      <c r="H848" s="51">
        <f t="shared" si="26"/>
        <v>0</v>
      </c>
      <c r="I848" s="121">
        <v>95</v>
      </c>
      <c r="J848" s="7"/>
      <c r="K848" s="3">
        <f t="shared" si="27"/>
        <v>0</v>
      </c>
    </row>
    <row r="849" spans="1:11" x14ac:dyDescent="0.3">
      <c r="A849" s="118" t="s">
        <v>5767</v>
      </c>
      <c r="B849" s="44" t="s">
        <v>5768</v>
      </c>
      <c r="C849" s="71">
        <v>3.5</v>
      </c>
      <c r="D849" s="72">
        <v>3.2</v>
      </c>
      <c r="E849" s="119">
        <v>150</v>
      </c>
      <c r="F849" s="120">
        <v>90</v>
      </c>
      <c r="G849" s="52"/>
      <c r="H849" s="51">
        <f t="shared" si="26"/>
        <v>0</v>
      </c>
      <c r="I849" s="121">
        <v>75</v>
      </c>
      <c r="J849" s="7"/>
      <c r="K849" s="3">
        <f t="shared" si="27"/>
        <v>0</v>
      </c>
    </row>
    <row r="850" spans="1:11" x14ac:dyDescent="0.3">
      <c r="A850" s="118" t="s">
        <v>5769</v>
      </c>
      <c r="B850" s="44" t="s">
        <v>5770</v>
      </c>
      <c r="C850" s="71">
        <v>4</v>
      </c>
      <c r="D850" s="72">
        <v>11.2</v>
      </c>
      <c r="E850" s="119">
        <v>470</v>
      </c>
      <c r="F850" s="120">
        <v>282</v>
      </c>
      <c r="G850" s="52"/>
      <c r="H850" s="51">
        <f t="shared" si="26"/>
        <v>0</v>
      </c>
      <c r="I850" s="121">
        <v>235</v>
      </c>
      <c r="J850" s="7"/>
      <c r="K850" s="3">
        <f t="shared" si="27"/>
        <v>0</v>
      </c>
    </row>
    <row r="851" spans="1:11" x14ac:dyDescent="0.3">
      <c r="A851" s="118" t="s">
        <v>5771</v>
      </c>
      <c r="B851" s="44" t="s">
        <v>5772</v>
      </c>
      <c r="C851" s="71">
        <v>4.5999999999999996</v>
      </c>
      <c r="D851" s="72">
        <v>8.6</v>
      </c>
      <c r="E851" s="119">
        <v>400</v>
      </c>
      <c r="F851" s="120">
        <v>240</v>
      </c>
      <c r="G851" s="52"/>
      <c r="H851" s="51">
        <f t="shared" si="26"/>
        <v>0</v>
      </c>
      <c r="I851" s="121">
        <v>200</v>
      </c>
      <c r="J851" s="7"/>
      <c r="K851" s="3">
        <f t="shared" si="27"/>
        <v>0</v>
      </c>
    </row>
    <row r="852" spans="1:11" x14ac:dyDescent="0.3">
      <c r="A852" s="118" t="s">
        <v>5773</v>
      </c>
      <c r="B852" s="44" t="s">
        <v>5774</v>
      </c>
      <c r="C852" s="71">
        <v>3.7</v>
      </c>
      <c r="D852" s="72">
        <v>10.5</v>
      </c>
      <c r="E852" s="119">
        <v>410</v>
      </c>
      <c r="F852" s="120">
        <v>246</v>
      </c>
      <c r="G852" s="52"/>
      <c r="H852" s="51">
        <f t="shared" si="26"/>
        <v>0</v>
      </c>
      <c r="I852" s="121">
        <v>205</v>
      </c>
      <c r="J852" s="7"/>
      <c r="K852" s="3">
        <f t="shared" si="27"/>
        <v>0</v>
      </c>
    </row>
    <row r="853" spans="1:11" x14ac:dyDescent="0.3">
      <c r="A853" s="118" t="s">
        <v>5775</v>
      </c>
      <c r="B853" s="44" t="s">
        <v>5776</v>
      </c>
      <c r="C853" s="71">
        <v>3.9</v>
      </c>
      <c r="D853" s="72">
        <v>1.9</v>
      </c>
      <c r="E853" s="119">
        <v>110</v>
      </c>
      <c r="F853" s="120">
        <v>66</v>
      </c>
      <c r="G853" s="52"/>
      <c r="H853" s="51">
        <f t="shared" si="26"/>
        <v>0</v>
      </c>
      <c r="I853" s="121">
        <v>55</v>
      </c>
      <c r="J853" s="7"/>
      <c r="K853" s="3">
        <f t="shared" si="27"/>
        <v>0</v>
      </c>
    </row>
    <row r="854" spans="1:11" x14ac:dyDescent="0.3">
      <c r="A854" s="118" t="s">
        <v>5777</v>
      </c>
      <c r="B854" s="44" t="s">
        <v>5778</v>
      </c>
      <c r="C854" s="71">
        <v>2.8</v>
      </c>
      <c r="D854" s="72">
        <v>2.2000000000000002</v>
      </c>
      <c r="E854" s="119">
        <v>100</v>
      </c>
      <c r="F854" s="120">
        <v>60</v>
      </c>
      <c r="G854" s="52"/>
      <c r="H854" s="51">
        <f t="shared" si="26"/>
        <v>0</v>
      </c>
      <c r="I854" s="121">
        <v>50</v>
      </c>
      <c r="J854" s="7"/>
      <c r="K854" s="3">
        <f t="shared" si="27"/>
        <v>0</v>
      </c>
    </row>
    <row r="855" spans="1:11" x14ac:dyDescent="0.3">
      <c r="A855" s="118" t="s">
        <v>5779</v>
      </c>
      <c r="B855" s="44" t="s">
        <v>5780</v>
      </c>
      <c r="C855" s="71">
        <v>2.4</v>
      </c>
      <c r="D855" s="72">
        <v>2.2000000000000002</v>
      </c>
      <c r="E855" s="119">
        <v>90</v>
      </c>
      <c r="F855" s="120">
        <v>54</v>
      </c>
      <c r="G855" s="52"/>
      <c r="H855" s="51">
        <f t="shared" si="26"/>
        <v>0</v>
      </c>
      <c r="I855" s="121">
        <v>45</v>
      </c>
      <c r="J855" s="7"/>
      <c r="K855" s="3">
        <f t="shared" si="27"/>
        <v>0</v>
      </c>
    </row>
    <row r="856" spans="1:11" x14ac:dyDescent="0.3">
      <c r="A856" s="118" t="s">
        <v>5781</v>
      </c>
      <c r="B856" s="44" t="s">
        <v>5782</v>
      </c>
      <c r="C856" s="71">
        <v>2.7</v>
      </c>
      <c r="D856" s="72">
        <v>2.1</v>
      </c>
      <c r="E856" s="119">
        <v>90</v>
      </c>
      <c r="F856" s="120">
        <v>54</v>
      </c>
      <c r="G856" s="52"/>
      <c r="H856" s="51">
        <f t="shared" si="26"/>
        <v>0</v>
      </c>
      <c r="I856" s="121">
        <v>45</v>
      </c>
      <c r="J856" s="7"/>
      <c r="K856" s="3">
        <f t="shared" si="27"/>
        <v>0</v>
      </c>
    </row>
    <row r="857" spans="1:11" x14ac:dyDescent="0.3">
      <c r="A857" s="118" t="s">
        <v>5783</v>
      </c>
      <c r="B857" s="44" t="s">
        <v>5784</v>
      </c>
      <c r="C857" s="71">
        <v>5.0999999999999996</v>
      </c>
      <c r="D857" s="72">
        <v>7</v>
      </c>
      <c r="E857" s="119">
        <v>380</v>
      </c>
      <c r="F857" s="120">
        <v>228</v>
      </c>
      <c r="G857" s="52"/>
      <c r="H857" s="51">
        <f t="shared" si="26"/>
        <v>0</v>
      </c>
      <c r="I857" s="121">
        <v>190</v>
      </c>
      <c r="J857" s="7"/>
      <c r="K857" s="3">
        <f t="shared" si="27"/>
        <v>0</v>
      </c>
    </row>
    <row r="858" spans="1:11" x14ac:dyDescent="0.3">
      <c r="A858" s="118" t="s">
        <v>5785</v>
      </c>
      <c r="B858" s="44" t="s">
        <v>5786</v>
      </c>
      <c r="C858" s="71">
        <v>5</v>
      </c>
      <c r="D858" s="72">
        <v>7</v>
      </c>
      <c r="E858" s="119">
        <v>370</v>
      </c>
      <c r="F858" s="120">
        <v>222</v>
      </c>
      <c r="G858" s="52"/>
      <c r="H858" s="51">
        <f t="shared" si="26"/>
        <v>0</v>
      </c>
      <c r="I858" s="121">
        <v>185</v>
      </c>
      <c r="J858" s="7"/>
      <c r="K858" s="3">
        <f t="shared" si="27"/>
        <v>0</v>
      </c>
    </row>
    <row r="859" spans="1:11" x14ac:dyDescent="0.3">
      <c r="A859" s="118" t="s">
        <v>5787</v>
      </c>
      <c r="B859" s="44" t="s">
        <v>5788</v>
      </c>
      <c r="C859" s="71">
        <v>4.5</v>
      </c>
      <c r="D859" s="72">
        <v>4</v>
      </c>
      <c r="E859" s="119">
        <v>230</v>
      </c>
      <c r="F859" s="120">
        <v>138</v>
      </c>
      <c r="G859" s="52"/>
      <c r="H859" s="51">
        <f t="shared" si="26"/>
        <v>0</v>
      </c>
      <c r="I859" s="121">
        <v>115</v>
      </c>
      <c r="J859" s="7"/>
      <c r="K859" s="3">
        <f t="shared" si="27"/>
        <v>0</v>
      </c>
    </row>
    <row r="860" spans="1:11" x14ac:dyDescent="0.3">
      <c r="A860" s="118" t="s">
        <v>5789</v>
      </c>
      <c r="B860" s="44" t="s">
        <v>5790</v>
      </c>
      <c r="C860" s="71">
        <v>7</v>
      </c>
      <c r="D860" s="72">
        <v>6</v>
      </c>
      <c r="E860" s="119">
        <v>410</v>
      </c>
      <c r="F860" s="120">
        <v>246</v>
      </c>
      <c r="G860" s="52"/>
      <c r="H860" s="51">
        <f t="shared" si="26"/>
        <v>0</v>
      </c>
      <c r="I860" s="121">
        <v>205</v>
      </c>
      <c r="J860" s="7"/>
      <c r="K860" s="3">
        <f t="shared" si="27"/>
        <v>0</v>
      </c>
    </row>
    <row r="861" spans="1:11" x14ac:dyDescent="0.3">
      <c r="A861" s="118" t="s">
        <v>5791</v>
      </c>
      <c r="B861" s="44" t="s">
        <v>5792</v>
      </c>
      <c r="C861" s="71">
        <v>2.5</v>
      </c>
      <c r="D861" s="72">
        <v>3</v>
      </c>
      <c r="E861" s="119">
        <v>110</v>
      </c>
      <c r="F861" s="120">
        <v>66</v>
      </c>
      <c r="G861" s="52"/>
      <c r="H861" s="51">
        <f t="shared" si="26"/>
        <v>0</v>
      </c>
      <c r="I861" s="121">
        <v>55</v>
      </c>
      <c r="J861" s="7"/>
      <c r="K861" s="3">
        <f t="shared" si="27"/>
        <v>0</v>
      </c>
    </row>
    <row r="862" spans="1:11" x14ac:dyDescent="0.3">
      <c r="A862" s="118" t="s">
        <v>5793</v>
      </c>
      <c r="B862" s="44" t="s">
        <v>5794</v>
      </c>
      <c r="C862" s="71">
        <v>3.5</v>
      </c>
      <c r="D862" s="72">
        <v>4</v>
      </c>
      <c r="E862" s="119">
        <v>180</v>
      </c>
      <c r="F862" s="120">
        <v>108</v>
      </c>
      <c r="G862" s="52"/>
      <c r="H862" s="51">
        <f t="shared" si="26"/>
        <v>0</v>
      </c>
      <c r="I862" s="121">
        <v>90</v>
      </c>
      <c r="J862" s="7"/>
      <c r="K862" s="3">
        <f t="shared" si="27"/>
        <v>0</v>
      </c>
    </row>
    <row r="863" spans="1:11" x14ac:dyDescent="0.3">
      <c r="A863" s="118" t="s">
        <v>5795</v>
      </c>
      <c r="B863" s="44" t="s">
        <v>5796</v>
      </c>
      <c r="C863" s="71">
        <v>3.3</v>
      </c>
      <c r="D863" s="72">
        <v>4</v>
      </c>
      <c r="E863" s="119">
        <v>180</v>
      </c>
      <c r="F863" s="120">
        <v>108</v>
      </c>
      <c r="G863" s="52"/>
      <c r="H863" s="51">
        <f t="shared" si="26"/>
        <v>0</v>
      </c>
      <c r="I863" s="121">
        <v>90</v>
      </c>
      <c r="J863" s="7"/>
      <c r="K863" s="3">
        <f t="shared" si="27"/>
        <v>0</v>
      </c>
    </row>
    <row r="864" spans="1:11" x14ac:dyDescent="0.3">
      <c r="A864" s="118" t="s">
        <v>5797</v>
      </c>
      <c r="B864" s="44" t="s">
        <v>5798</v>
      </c>
      <c r="C864" s="71">
        <v>8</v>
      </c>
      <c r="D864" s="72">
        <v>5.3</v>
      </c>
      <c r="E864" s="119">
        <v>410</v>
      </c>
      <c r="F864" s="120">
        <v>246</v>
      </c>
      <c r="G864" s="52"/>
      <c r="H864" s="51">
        <f t="shared" si="26"/>
        <v>0</v>
      </c>
      <c r="I864" s="121">
        <v>205</v>
      </c>
      <c r="J864" s="7"/>
      <c r="K864" s="3">
        <f t="shared" si="27"/>
        <v>0</v>
      </c>
    </row>
    <row r="865" spans="1:11" x14ac:dyDescent="0.3">
      <c r="A865" s="118" t="s">
        <v>5799</v>
      </c>
      <c r="B865" s="44" t="s">
        <v>5800</v>
      </c>
      <c r="C865" s="71">
        <v>8</v>
      </c>
      <c r="D865" s="72">
        <v>4.5999999999999996</v>
      </c>
      <c r="E865" s="119">
        <v>380</v>
      </c>
      <c r="F865" s="120">
        <v>228</v>
      </c>
      <c r="G865" s="52"/>
      <c r="H865" s="51">
        <f t="shared" si="26"/>
        <v>0</v>
      </c>
      <c r="I865" s="121">
        <v>190</v>
      </c>
      <c r="J865" s="7"/>
      <c r="K865" s="3">
        <f t="shared" si="27"/>
        <v>0</v>
      </c>
    </row>
    <row r="866" spans="1:11" x14ac:dyDescent="0.3">
      <c r="A866" s="118" t="s">
        <v>5801</v>
      </c>
      <c r="B866" s="44" t="s">
        <v>5802</v>
      </c>
      <c r="C866" s="71">
        <v>5.5</v>
      </c>
      <c r="D866" s="72">
        <v>6</v>
      </c>
      <c r="E866" s="119">
        <v>360</v>
      </c>
      <c r="F866" s="120">
        <v>216</v>
      </c>
      <c r="G866" s="52"/>
      <c r="H866" s="51">
        <f t="shared" si="26"/>
        <v>0</v>
      </c>
      <c r="I866" s="121">
        <v>180</v>
      </c>
      <c r="J866" s="7"/>
      <c r="K866" s="3">
        <f t="shared" si="27"/>
        <v>0</v>
      </c>
    </row>
    <row r="867" spans="1:11" x14ac:dyDescent="0.3">
      <c r="A867" s="118" t="s">
        <v>5803</v>
      </c>
      <c r="B867" s="44" t="s">
        <v>5804</v>
      </c>
      <c r="C867" s="71">
        <v>5.2</v>
      </c>
      <c r="D867" s="72">
        <v>5</v>
      </c>
      <c r="E867" s="119">
        <v>310</v>
      </c>
      <c r="F867" s="120">
        <v>186</v>
      </c>
      <c r="G867" s="52"/>
      <c r="H867" s="51">
        <f t="shared" si="26"/>
        <v>0</v>
      </c>
      <c r="I867" s="121">
        <v>155</v>
      </c>
      <c r="J867" s="7"/>
      <c r="K867" s="3">
        <f t="shared" si="27"/>
        <v>0</v>
      </c>
    </row>
    <row r="868" spans="1:11" x14ac:dyDescent="0.3">
      <c r="A868" s="118" t="s">
        <v>5805</v>
      </c>
      <c r="B868" s="44" t="s">
        <v>5806</v>
      </c>
      <c r="C868" s="71">
        <v>3.5</v>
      </c>
      <c r="D868" s="72">
        <v>4.5999999999999996</v>
      </c>
      <c r="E868" s="119">
        <v>210</v>
      </c>
      <c r="F868" s="120">
        <v>126</v>
      </c>
      <c r="G868" s="52"/>
      <c r="H868" s="51">
        <f t="shared" si="26"/>
        <v>0</v>
      </c>
      <c r="I868" s="121">
        <v>105</v>
      </c>
      <c r="J868" s="7"/>
      <c r="K868" s="3">
        <f t="shared" si="27"/>
        <v>0</v>
      </c>
    </row>
    <row r="869" spans="1:11" x14ac:dyDescent="0.3">
      <c r="A869" s="118" t="s">
        <v>5807</v>
      </c>
      <c r="B869" s="44" t="s">
        <v>5808</v>
      </c>
      <c r="C869" s="71">
        <v>6.2</v>
      </c>
      <c r="D869" s="72">
        <v>5</v>
      </c>
      <c r="E869" s="119">
        <v>340</v>
      </c>
      <c r="F869" s="120">
        <v>204</v>
      </c>
      <c r="G869" s="52"/>
      <c r="H869" s="51">
        <f t="shared" si="26"/>
        <v>0</v>
      </c>
      <c r="I869" s="121">
        <v>170</v>
      </c>
      <c r="J869" s="7"/>
      <c r="K869" s="3">
        <f t="shared" si="27"/>
        <v>0</v>
      </c>
    </row>
    <row r="870" spans="1:11" x14ac:dyDescent="0.3">
      <c r="A870" s="118" t="s">
        <v>5809</v>
      </c>
      <c r="B870" s="44" t="s">
        <v>5810</v>
      </c>
      <c r="C870" s="71">
        <v>6.5</v>
      </c>
      <c r="D870" s="72">
        <v>5</v>
      </c>
      <c r="E870" s="119">
        <v>360</v>
      </c>
      <c r="F870" s="120">
        <v>216</v>
      </c>
      <c r="G870" s="52"/>
      <c r="H870" s="51">
        <f t="shared" si="26"/>
        <v>0</v>
      </c>
      <c r="I870" s="121">
        <v>180</v>
      </c>
      <c r="J870" s="7"/>
      <c r="K870" s="3">
        <f t="shared" si="27"/>
        <v>0</v>
      </c>
    </row>
    <row r="871" spans="1:11" x14ac:dyDescent="0.3">
      <c r="A871" s="118" t="s">
        <v>5811</v>
      </c>
      <c r="B871" s="44" t="s">
        <v>5812</v>
      </c>
      <c r="C871" s="71">
        <v>7.5</v>
      </c>
      <c r="D871" s="72">
        <v>5</v>
      </c>
      <c r="E871" s="119">
        <v>400</v>
      </c>
      <c r="F871" s="120">
        <v>240</v>
      </c>
      <c r="G871" s="52"/>
      <c r="H871" s="51">
        <f t="shared" si="26"/>
        <v>0</v>
      </c>
      <c r="I871" s="121">
        <v>200</v>
      </c>
      <c r="J871" s="7"/>
      <c r="K871" s="3">
        <f t="shared" si="27"/>
        <v>0</v>
      </c>
    </row>
    <row r="872" spans="1:11" x14ac:dyDescent="0.3">
      <c r="A872" s="118" t="s">
        <v>5813</v>
      </c>
      <c r="B872" s="44" t="s">
        <v>5814</v>
      </c>
      <c r="C872" s="71">
        <v>3.9</v>
      </c>
      <c r="D872" s="72">
        <v>11</v>
      </c>
      <c r="E872" s="119">
        <v>450</v>
      </c>
      <c r="F872" s="120">
        <v>270</v>
      </c>
      <c r="G872" s="52"/>
      <c r="H872" s="51">
        <f t="shared" si="26"/>
        <v>0</v>
      </c>
      <c r="I872" s="121">
        <v>225</v>
      </c>
      <c r="J872" s="7"/>
      <c r="K872" s="3">
        <f t="shared" si="27"/>
        <v>0</v>
      </c>
    </row>
    <row r="873" spans="1:11" x14ac:dyDescent="0.3">
      <c r="A873" s="118" t="s">
        <v>5815</v>
      </c>
      <c r="B873" s="44" t="s">
        <v>5816</v>
      </c>
      <c r="C873" s="71">
        <v>4.4000000000000004</v>
      </c>
      <c r="D873" s="72">
        <v>6</v>
      </c>
      <c r="E873" s="119">
        <v>310</v>
      </c>
      <c r="F873" s="120">
        <v>186</v>
      </c>
      <c r="G873" s="52"/>
      <c r="H873" s="51">
        <f t="shared" si="26"/>
        <v>0</v>
      </c>
      <c r="I873" s="121">
        <v>155</v>
      </c>
      <c r="J873" s="7"/>
      <c r="K873" s="3">
        <f t="shared" si="27"/>
        <v>0</v>
      </c>
    </row>
    <row r="874" spans="1:11" x14ac:dyDescent="0.3">
      <c r="A874" s="118" t="s">
        <v>5818</v>
      </c>
      <c r="B874" s="44" t="s">
        <v>5819</v>
      </c>
      <c r="C874" s="71">
        <v>4</v>
      </c>
      <c r="D874" s="72">
        <v>5</v>
      </c>
      <c r="E874" s="119">
        <v>250</v>
      </c>
      <c r="F874" s="120">
        <v>150</v>
      </c>
      <c r="G874" s="52"/>
      <c r="H874" s="51">
        <f t="shared" si="26"/>
        <v>0</v>
      </c>
      <c r="I874" s="121">
        <v>125</v>
      </c>
      <c r="J874" s="7"/>
      <c r="K874" s="3">
        <f t="shared" si="27"/>
        <v>0</v>
      </c>
    </row>
    <row r="875" spans="1:11" x14ac:dyDescent="0.3">
      <c r="A875" s="118" t="s">
        <v>5820</v>
      </c>
      <c r="B875" s="44" t="s">
        <v>5821</v>
      </c>
      <c r="C875" s="71">
        <v>5.0999999999999996</v>
      </c>
      <c r="D875" s="72">
        <v>4</v>
      </c>
      <c r="E875" s="119">
        <v>260</v>
      </c>
      <c r="F875" s="120">
        <v>156</v>
      </c>
      <c r="G875" s="52"/>
      <c r="H875" s="51">
        <f t="shared" si="26"/>
        <v>0</v>
      </c>
      <c r="I875" s="121">
        <v>130</v>
      </c>
      <c r="J875" s="7"/>
      <c r="K875" s="3">
        <f t="shared" si="27"/>
        <v>0</v>
      </c>
    </row>
    <row r="876" spans="1:11" x14ac:dyDescent="0.3">
      <c r="A876" s="118" t="s">
        <v>5822</v>
      </c>
      <c r="B876" s="44" t="s">
        <v>5823</v>
      </c>
      <c r="C876" s="71">
        <v>2</v>
      </c>
      <c r="D876" s="72">
        <v>2.8</v>
      </c>
      <c r="E876" s="119">
        <v>90</v>
      </c>
      <c r="F876" s="120">
        <v>54</v>
      </c>
      <c r="G876" s="52"/>
      <c r="H876" s="51">
        <f t="shared" si="26"/>
        <v>0</v>
      </c>
      <c r="I876" s="121">
        <v>45</v>
      </c>
      <c r="J876" s="7"/>
      <c r="K876" s="3">
        <f t="shared" si="27"/>
        <v>0</v>
      </c>
    </row>
    <row r="877" spans="1:11" x14ac:dyDescent="0.3">
      <c r="A877" s="118" t="s">
        <v>5824</v>
      </c>
      <c r="B877" s="44" t="s">
        <v>5825</v>
      </c>
      <c r="C877" s="71">
        <v>3.3</v>
      </c>
      <c r="D877" s="72">
        <v>4.3</v>
      </c>
      <c r="E877" s="119">
        <v>190</v>
      </c>
      <c r="F877" s="120">
        <v>114</v>
      </c>
      <c r="G877" s="52"/>
      <c r="H877" s="51">
        <f t="shared" si="26"/>
        <v>0</v>
      </c>
      <c r="I877" s="121">
        <v>95</v>
      </c>
      <c r="J877" s="7"/>
      <c r="K877" s="3">
        <f t="shared" si="27"/>
        <v>0</v>
      </c>
    </row>
    <row r="878" spans="1:11" x14ac:dyDescent="0.3">
      <c r="A878" s="118" t="s">
        <v>5826</v>
      </c>
      <c r="B878" s="44" t="s">
        <v>5827</v>
      </c>
      <c r="C878" s="71">
        <v>4.4000000000000004</v>
      </c>
      <c r="D878" s="72">
        <v>6</v>
      </c>
      <c r="E878" s="119">
        <v>310</v>
      </c>
      <c r="F878" s="120">
        <v>186</v>
      </c>
      <c r="G878" s="52"/>
      <c r="H878" s="51">
        <f t="shared" si="26"/>
        <v>0</v>
      </c>
      <c r="I878" s="121">
        <v>155</v>
      </c>
      <c r="J878" s="7"/>
      <c r="K878" s="3">
        <f t="shared" si="27"/>
        <v>0</v>
      </c>
    </row>
    <row r="879" spans="1:11" x14ac:dyDescent="0.3">
      <c r="A879" s="118" t="s">
        <v>5828</v>
      </c>
      <c r="B879" s="44" t="s">
        <v>5829</v>
      </c>
      <c r="C879" s="71">
        <v>5.0999999999999996</v>
      </c>
      <c r="D879" s="72">
        <v>5.2</v>
      </c>
      <c r="E879" s="119">
        <v>310</v>
      </c>
      <c r="F879" s="120">
        <v>186</v>
      </c>
      <c r="G879" s="52"/>
      <c r="H879" s="51">
        <f t="shared" si="26"/>
        <v>0</v>
      </c>
      <c r="I879" s="121">
        <v>155</v>
      </c>
      <c r="J879" s="7"/>
      <c r="K879" s="3">
        <f t="shared" si="27"/>
        <v>0</v>
      </c>
    </row>
    <row r="880" spans="1:11" x14ac:dyDescent="0.3">
      <c r="A880" s="118" t="s">
        <v>5830</v>
      </c>
      <c r="B880" s="44" t="s">
        <v>5831</v>
      </c>
      <c r="C880" s="71">
        <v>2.1</v>
      </c>
      <c r="D880" s="72">
        <v>6</v>
      </c>
      <c r="E880" s="119">
        <v>170</v>
      </c>
      <c r="F880" s="120">
        <v>102</v>
      </c>
      <c r="G880" s="52"/>
      <c r="H880" s="51">
        <f t="shared" si="26"/>
        <v>0</v>
      </c>
      <c r="I880" s="121">
        <v>85</v>
      </c>
      <c r="J880" s="7"/>
      <c r="K880" s="3">
        <f t="shared" si="27"/>
        <v>0</v>
      </c>
    </row>
    <row r="881" spans="1:11" x14ac:dyDescent="0.3">
      <c r="A881" s="118" t="s">
        <v>5832</v>
      </c>
      <c r="B881" s="44" t="s">
        <v>5833</v>
      </c>
      <c r="C881" s="71">
        <v>2.9</v>
      </c>
      <c r="D881" s="72">
        <v>6</v>
      </c>
      <c r="E881" s="119">
        <v>220</v>
      </c>
      <c r="F881" s="120">
        <v>132</v>
      </c>
      <c r="G881" s="52"/>
      <c r="H881" s="51">
        <f t="shared" si="26"/>
        <v>0</v>
      </c>
      <c r="I881" s="121">
        <v>110</v>
      </c>
      <c r="J881" s="7"/>
      <c r="K881" s="3">
        <f t="shared" si="27"/>
        <v>0</v>
      </c>
    </row>
    <row r="882" spans="1:11" x14ac:dyDescent="0.3">
      <c r="A882" s="118" t="s">
        <v>5834</v>
      </c>
      <c r="B882" s="44" t="s">
        <v>5835</v>
      </c>
      <c r="C882" s="71">
        <v>8</v>
      </c>
      <c r="D882" s="72">
        <v>2</v>
      </c>
      <c r="E882" s="119">
        <v>210</v>
      </c>
      <c r="F882" s="120">
        <v>126</v>
      </c>
      <c r="G882" s="52"/>
      <c r="H882" s="51">
        <f t="shared" si="26"/>
        <v>0</v>
      </c>
      <c r="I882" s="121">
        <v>105</v>
      </c>
      <c r="J882" s="7"/>
      <c r="K882" s="3">
        <f t="shared" si="27"/>
        <v>0</v>
      </c>
    </row>
    <row r="883" spans="1:11" x14ac:dyDescent="0.3">
      <c r="A883" s="118" t="s">
        <v>5836</v>
      </c>
      <c r="B883" s="44" t="s">
        <v>5837</v>
      </c>
      <c r="C883" s="71">
        <v>8</v>
      </c>
      <c r="D883" s="72">
        <v>2</v>
      </c>
      <c r="E883" s="119">
        <v>210</v>
      </c>
      <c r="F883" s="120">
        <v>126</v>
      </c>
      <c r="G883" s="52"/>
      <c r="H883" s="51">
        <f t="shared" si="26"/>
        <v>0</v>
      </c>
      <c r="I883" s="121">
        <v>105</v>
      </c>
      <c r="J883" s="7"/>
      <c r="K883" s="3">
        <f t="shared" si="27"/>
        <v>0</v>
      </c>
    </row>
    <row r="884" spans="1:11" x14ac:dyDescent="0.3">
      <c r="A884" s="118" t="s">
        <v>5838</v>
      </c>
      <c r="B884" s="44" t="s">
        <v>5839</v>
      </c>
      <c r="C884" s="71">
        <v>4</v>
      </c>
      <c r="D884" s="72">
        <v>2.4</v>
      </c>
      <c r="E884" s="119">
        <v>130</v>
      </c>
      <c r="F884" s="120">
        <v>78</v>
      </c>
      <c r="G884" s="52"/>
      <c r="H884" s="51">
        <f t="shared" si="26"/>
        <v>0</v>
      </c>
      <c r="I884" s="121">
        <v>65</v>
      </c>
      <c r="J884" s="7"/>
      <c r="K884" s="3">
        <f t="shared" si="27"/>
        <v>0</v>
      </c>
    </row>
    <row r="885" spans="1:11" x14ac:dyDescent="0.3">
      <c r="A885" s="118" t="s">
        <v>5840</v>
      </c>
      <c r="B885" s="44" t="s">
        <v>5841</v>
      </c>
      <c r="C885" s="71">
        <v>5</v>
      </c>
      <c r="D885" s="72">
        <v>1.9</v>
      </c>
      <c r="E885" s="119">
        <v>130</v>
      </c>
      <c r="F885" s="120">
        <v>78</v>
      </c>
      <c r="G885" s="52"/>
      <c r="H885" s="51">
        <f t="shared" si="26"/>
        <v>0</v>
      </c>
      <c r="I885" s="121">
        <v>65</v>
      </c>
      <c r="J885" s="7"/>
      <c r="K885" s="3">
        <f t="shared" si="27"/>
        <v>0</v>
      </c>
    </row>
    <row r="886" spans="1:11" x14ac:dyDescent="0.3">
      <c r="A886" s="118" t="s">
        <v>5842</v>
      </c>
      <c r="B886" s="44" t="s">
        <v>5843</v>
      </c>
      <c r="C886" s="71">
        <v>3.1</v>
      </c>
      <c r="D886" s="72">
        <v>4.5999999999999996</v>
      </c>
      <c r="E886" s="119">
        <v>190</v>
      </c>
      <c r="F886" s="120">
        <v>114</v>
      </c>
      <c r="G886" s="52"/>
      <c r="H886" s="51">
        <f t="shared" si="26"/>
        <v>0</v>
      </c>
      <c r="I886" s="121">
        <v>95</v>
      </c>
      <c r="J886" s="7"/>
      <c r="K886" s="3">
        <f t="shared" si="27"/>
        <v>0</v>
      </c>
    </row>
    <row r="887" spans="1:11" x14ac:dyDescent="0.3">
      <c r="A887" s="118" t="s">
        <v>5844</v>
      </c>
      <c r="B887" s="44" t="s">
        <v>5845</v>
      </c>
      <c r="C887" s="71">
        <v>2.6</v>
      </c>
      <c r="D887" s="72">
        <v>5</v>
      </c>
      <c r="E887" s="119">
        <v>170</v>
      </c>
      <c r="F887" s="120">
        <v>102</v>
      </c>
      <c r="G887" s="52"/>
      <c r="H887" s="51">
        <f t="shared" si="26"/>
        <v>0</v>
      </c>
      <c r="I887" s="121">
        <v>85</v>
      </c>
      <c r="J887" s="7"/>
      <c r="K887" s="3">
        <f t="shared" si="27"/>
        <v>0</v>
      </c>
    </row>
    <row r="888" spans="1:11" x14ac:dyDescent="0.3">
      <c r="A888" s="118" t="s">
        <v>5846</v>
      </c>
      <c r="B888" s="44" t="s">
        <v>5847</v>
      </c>
      <c r="C888" s="71">
        <v>3.5</v>
      </c>
      <c r="D888" s="72">
        <v>4</v>
      </c>
      <c r="E888" s="119">
        <v>180</v>
      </c>
      <c r="F888" s="120">
        <v>108</v>
      </c>
      <c r="G888" s="52"/>
      <c r="H888" s="51">
        <f t="shared" si="26"/>
        <v>0</v>
      </c>
      <c r="I888" s="121">
        <v>90</v>
      </c>
      <c r="J888" s="7"/>
      <c r="K888" s="3">
        <f t="shared" si="27"/>
        <v>0</v>
      </c>
    </row>
    <row r="889" spans="1:11" x14ac:dyDescent="0.3">
      <c r="A889" s="118" t="s">
        <v>5848</v>
      </c>
      <c r="B889" s="44" t="s">
        <v>5849</v>
      </c>
      <c r="C889" s="71">
        <v>4</v>
      </c>
      <c r="D889" s="72">
        <v>1.5</v>
      </c>
      <c r="E889" s="119">
        <v>90</v>
      </c>
      <c r="F889" s="120">
        <v>54</v>
      </c>
      <c r="G889" s="52"/>
      <c r="H889" s="51">
        <f t="shared" si="26"/>
        <v>0</v>
      </c>
      <c r="I889" s="121">
        <v>45</v>
      </c>
      <c r="J889" s="7"/>
      <c r="K889" s="3">
        <f t="shared" si="27"/>
        <v>0</v>
      </c>
    </row>
    <row r="890" spans="1:11" x14ac:dyDescent="0.3">
      <c r="A890" s="118" t="s">
        <v>5850</v>
      </c>
      <c r="B890" s="44" t="s">
        <v>5851</v>
      </c>
      <c r="C890" s="71">
        <v>6.5</v>
      </c>
      <c r="D890" s="72">
        <v>5</v>
      </c>
      <c r="E890" s="119">
        <v>360</v>
      </c>
      <c r="F890" s="120">
        <v>216</v>
      </c>
      <c r="G890" s="52"/>
      <c r="H890" s="51">
        <f t="shared" si="26"/>
        <v>0</v>
      </c>
      <c r="I890" s="121">
        <v>180</v>
      </c>
      <c r="J890" s="7"/>
      <c r="K890" s="3">
        <f t="shared" si="27"/>
        <v>0</v>
      </c>
    </row>
    <row r="891" spans="1:11" x14ac:dyDescent="0.3">
      <c r="A891" s="118" t="s">
        <v>5852</v>
      </c>
      <c r="B891" s="44" t="s">
        <v>5853</v>
      </c>
      <c r="C891" s="71">
        <v>2.8</v>
      </c>
      <c r="D891" s="72">
        <v>4.5</v>
      </c>
      <c r="E891" s="119">
        <v>170</v>
      </c>
      <c r="F891" s="120">
        <v>102</v>
      </c>
      <c r="G891" s="52"/>
      <c r="H891" s="51">
        <f t="shared" si="26"/>
        <v>0</v>
      </c>
      <c r="I891" s="121">
        <v>85</v>
      </c>
      <c r="J891" s="7"/>
      <c r="K891" s="3">
        <f t="shared" si="27"/>
        <v>0</v>
      </c>
    </row>
    <row r="892" spans="1:11" x14ac:dyDescent="0.3">
      <c r="A892" s="118" t="s">
        <v>5854</v>
      </c>
      <c r="B892" s="44" t="s">
        <v>5855</v>
      </c>
      <c r="C892" s="71">
        <v>4.2</v>
      </c>
      <c r="D892" s="72">
        <v>5</v>
      </c>
      <c r="E892" s="119">
        <v>260</v>
      </c>
      <c r="F892" s="120">
        <v>156</v>
      </c>
      <c r="G892" s="52"/>
      <c r="H892" s="51">
        <f t="shared" si="26"/>
        <v>0</v>
      </c>
      <c r="I892" s="121">
        <v>130</v>
      </c>
      <c r="J892" s="7"/>
      <c r="K892" s="3">
        <f t="shared" si="27"/>
        <v>0</v>
      </c>
    </row>
    <row r="893" spans="1:11" x14ac:dyDescent="0.3">
      <c r="A893" s="118" t="s">
        <v>5856</v>
      </c>
      <c r="B893" s="44" t="s">
        <v>5857</v>
      </c>
      <c r="C893" s="71">
        <v>3.5</v>
      </c>
      <c r="D893" s="72">
        <v>3</v>
      </c>
      <c r="E893" s="119">
        <v>140</v>
      </c>
      <c r="F893" s="120">
        <v>84</v>
      </c>
      <c r="G893" s="52"/>
      <c r="H893" s="51">
        <f t="shared" si="26"/>
        <v>0</v>
      </c>
      <c r="I893" s="121">
        <v>70</v>
      </c>
      <c r="J893" s="7"/>
      <c r="K893" s="3">
        <f t="shared" si="27"/>
        <v>0</v>
      </c>
    </row>
    <row r="894" spans="1:11" x14ac:dyDescent="0.3">
      <c r="A894" s="118" t="s">
        <v>5858</v>
      </c>
      <c r="B894" s="44" t="s">
        <v>5859</v>
      </c>
      <c r="C894" s="71">
        <v>5.6</v>
      </c>
      <c r="D894" s="72">
        <v>8.5</v>
      </c>
      <c r="E894" s="119">
        <v>470</v>
      </c>
      <c r="F894" s="120">
        <v>282</v>
      </c>
      <c r="G894" s="52"/>
      <c r="H894" s="51">
        <f t="shared" si="26"/>
        <v>0</v>
      </c>
      <c r="I894" s="121">
        <v>235</v>
      </c>
      <c r="J894" s="7"/>
      <c r="K894" s="3">
        <f t="shared" si="27"/>
        <v>0</v>
      </c>
    </row>
    <row r="895" spans="1:11" x14ac:dyDescent="0.3">
      <c r="A895" s="118" t="s">
        <v>5860</v>
      </c>
      <c r="B895" s="44" t="s">
        <v>5861</v>
      </c>
      <c r="C895" s="71">
        <v>3</v>
      </c>
      <c r="D895" s="72">
        <v>3.8</v>
      </c>
      <c r="E895" s="119">
        <v>150</v>
      </c>
      <c r="F895" s="120">
        <v>90</v>
      </c>
      <c r="G895" s="52"/>
      <c r="H895" s="51">
        <f t="shared" si="26"/>
        <v>0</v>
      </c>
      <c r="I895" s="121">
        <v>75</v>
      </c>
      <c r="J895" s="7"/>
      <c r="K895" s="3">
        <f t="shared" si="27"/>
        <v>0</v>
      </c>
    </row>
    <row r="896" spans="1:11" x14ac:dyDescent="0.3">
      <c r="A896" s="118" t="s">
        <v>5862</v>
      </c>
      <c r="B896" s="44" t="s">
        <v>5863</v>
      </c>
      <c r="C896" s="71">
        <v>2.2999999999999998</v>
      </c>
      <c r="D896" s="72">
        <v>6</v>
      </c>
      <c r="E896" s="119">
        <v>180</v>
      </c>
      <c r="F896" s="120">
        <v>108</v>
      </c>
      <c r="G896" s="52"/>
      <c r="H896" s="51">
        <f t="shared" si="26"/>
        <v>0</v>
      </c>
      <c r="I896" s="121">
        <v>90</v>
      </c>
      <c r="J896" s="7"/>
      <c r="K896" s="3">
        <f t="shared" si="27"/>
        <v>0</v>
      </c>
    </row>
    <row r="897" spans="1:11" x14ac:dyDescent="0.3">
      <c r="A897" s="118" t="s">
        <v>5864</v>
      </c>
      <c r="B897" s="44" t="s">
        <v>5865</v>
      </c>
      <c r="C897" s="71">
        <v>2</v>
      </c>
      <c r="D897" s="72">
        <v>6</v>
      </c>
      <c r="E897" s="119">
        <v>160</v>
      </c>
      <c r="F897" s="120">
        <v>96</v>
      </c>
      <c r="G897" s="52"/>
      <c r="H897" s="51">
        <f t="shared" si="26"/>
        <v>0</v>
      </c>
      <c r="I897" s="121">
        <v>80</v>
      </c>
      <c r="J897" s="7"/>
      <c r="K897" s="3">
        <f t="shared" si="27"/>
        <v>0</v>
      </c>
    </row>
    <row r="898" spans="1:11" x14ac:dyDescent="0.3">
      <c r="A898" s="118" t="s">
        <v>5866</v>
      </c>
      <c r="B898" s="44" t="s">
        <v>2190</v>
      </c>
      <c r="C898" s="71">
        <v>2.2999999999999998</v>
      </c>
      <c r="D898" s="72">
        <v>3</v>
      </c>
      <c r="E898" s="119">
        <v>100</v>
      </c>
      <c r="F898" s="120">
        <v>60</v>
      </c>
      <c r="G898" s="52"/>
      <c r="H898" s="51">
        <f t="shared" si="26"/>
        <v>0</v>
      </c>
      <c r="I898" s="121">
        <v>50</v>
      </c>
      <c r="J898" s="7"/>
      <c r="K898" s="3">
        <f t="shared" si="27"/>
        <v>0</v>
      </c>
    </row>
    <row r="899" spans="1:11" x14ac:dyDescent="0.3">
      <c r="A899" s="118" t="s">
        <v>5867</v>
      </c>
      <c r="B899" s="44" t="s">
        <v>5868</v>
      </c>
      <c r="C899" s="71">
        <v>2.4</v>
      </c>
      <c r="D899" s="72">
        <v>6</v>
      </c>
      <c r="E899" s="119">
        <v>190</v>
      </c>
      <c r="F899" s="120">
        <v>114</v>
      </c>
      <c r="G899" s="52"/>
      <c r="H899" s="51">
        <f t="shared" si="26"/>
        <v>0</v>
      </c>
      <c r="I899" s="121">
        <v>95</v>
      </c>
      <c r="J899" s="7"/>
      <c r="K899" s="3">
        <f t="shared" si="27"/>
        <v>0</v>
      </c>
    </row>
    <row r="900" spans="1:11" x14ac:dyDescent="0.3">
      <c r="A900" s="118" t="s">
        <v>5869</v>
      </c>
      <c r="B900" s="44" t="s">
        <v>5870</v>
      </c>
      <c r="C900" s="71">
        <v>2.6</v>
      </c>
      <c r="D900" s="72">
        <v>6</v>
      </c>
      <c r="E900" s="119">
        <v>200</v>
      </c>
      <c r="F900" s="120">
        <v>120</v>
      </c>
      <c r="G900" s="52"/>
      <c r="H900" s="51">
        <f t="shared" si="26"/>
        <v>0</v>
      </c>
      <c r="I900" s="121">
        <v>100</v>
      </c>
      <c r="J900" s="7"/>
      <c r="K900" s="3">
        <f t="shared" si="27"/>
        <v>0</v>
      </c>
    </row>
    <row r="901" spans="1:11" x14ac:dyDescent="0.3">
      <c r="A901" s="118" t="s">
        <v>5871</v>
      </c>
      <c r="B901" s="44" t="s">
        <v>5872</v>
      </c>
      <c r="C901" s="71">
        <v>3</v>
      </c>
      <c r="D901" s="72">
        <v>5.5</v>
      </c>
      <c r="E901" s="119">
        <v>210</v>
      </c>
      <c r="F901" s="120">
        <v>126</v>
      </c>
      <c r="G901" s="52"/>
      <c r="H901" s="51">
        <f t="shared" si="26"/>
        <v>0</v>
      </c>
      <c r="I901" s="121">
        <v>105</v>
      </c>
      <c r="J901" s="7"/>
      <c r="K901" s="3">
        <f t="shared" si="27"/>
        <v>0</v>
      </c>
    </row>
    <row r="902" spans="1:11" x14ac:dyDescent="0.3">
      <c r="A902" s="118" t="s">
        <v>5873</v>
      </c>
      <c r="B902" s="44" t="s">
        <v>5874</v>
      </c>
      <c r="C902" s="71">
        <v>7</v>
      </c>
      <c r="D902" s="72">
        <v>4.3</v>
      </c>
      <c r="E902" s="119">
        <v>330</v>
      </c>
      <c r="F902" s="120">
        <v>198</v>
      </c>
      <c r="G902" s="52"/>
      <c r="H902" s="51">
        <f t="shared" si="26"/>
        <v>0</v>
      </c>
      <c r="I902" s="121">
        <v>165</v>
      </c>
      <c r="J902" s="7"/>
      <c r="K902" s="3">
        <f t="shared" si="27"/>
        <v>0</v>
      </c>
    </row>
    <row r="903" spans="1:11" x14ac:dyDescent="0.3">
      <c r="A903" s="118" t="s">
        <v>5875</v>
      </c>
      <c r="B903" s="44" t="s">
        <v>5876</v>
      </c>
      <c r="C903" s="71">
        <v>3.4</v>
      </c>
      <c r="D903" s="72">
        <v>6.5</v>
      </c>
      <c r="E903" s="119">
        <v>280</v>
      </c>
      <c r="F903" s="120">
        <v>168</v>
      </c>
      <c r="G903" s="52"/>
      <c r="H903" s="51">
        <f t="shared" si="26"/>
        <v>0</v>
      </c>
      <c r="I903" s="121">
        <v>140</v>
      </c>
      <c r="J903" s="7"/>
      <c r="K903" s="3">
        <f t="shared" si="27"/>
        <v>0</v>
      </c>
    </row>
    <row r="904" spans="1:11" x14ac:dyDescent="0.3">
      <c r="A904" s="118" t="s">
        <v>5877</v>
      </c>
      <c r="B904" s="44" t="s">
        <v>5878</v>
      </c>
      <c r="C904" s="71">
        <v>5.5</v>
      </c>
      <c r="D904" s="72">
        <v>4.3</v>
      </c>
      <c r="E904" s="119">
        <v>290</v>
      </c>
      <c r="F904" s="120">
        <v>174</v>
      </c>
      <c r="G904" s="52"/>
      <c r="H904" s="51">
        <f t="shared" si="26"/>
        <v>0</v>
      </c>
      <c r="I904" s="121">
        <v>145</v>
      </c>
      <c r="J904" s="7"/>
      <c r="K904" s="3">
        <f t="shared" si="27"/>
        <v>0</v>
      </c>
    </row>
    <row r="905" spans="1:11" x14ac:dyDescent="0.3">
      <c r="A905" s="118" t="s">
        <v>5879</v>
      </c>
      <c r="B905" s="44" t="s">
        <v>5880</v>
      </c>
      <c r="C905" s="71">
        <v>8.5</v>
      </c>
      <c r="D905" s="72">
        <v>5.8</v>
      </c>
      <c r="E905" s="119">
        <v>480</v>
      </c>
      <c r="F905" s="120">
        <v>288</v>
      </c>
      <c r="G905" s="52"/>
      <c r="H905" s="51">
        <f t="shared" si="26"/>
        <v>0</v>
      </c>
      <c r="I905" s="121">
        <v>240</v>
      </c>
      <c r="J905" s="7"/>
      <c r="K905" s="3">
        <f t="shared" si="27"/>
        <v>0</v>
      </c>
    </row>
    <row r="906" spans="1:11" x14ac:dyDescent="0.3">
      <c r="A906" s="118" t="s">
        <v>5881</v>
      </c>
      <c r="B906" s="44" t="s">
        <v>5882</v>
      </c>
      <c r="C906" s="71">
        <v>6</v>
      </c>
      <c r="D906" s="72">
        <v>2.8</v>
      </c>
      <c r="E906" s="119">
        <v>220</v>
      </c>
      <c r="F906" s="120">
        <v>132</v>
      </c>
      <c r="G906" s="52"/>
      <c r="H906" s="51">
        <f t="shared" si="26"/>
        <v>0</v>
      </c>
      <c r="I906" s="121">
        <v>110</v>
      </c>
      <c r="J906" s="7"/>
      <c r="K906" s="3">
        <f t="shared" si="27"/>
        <v>0</v>
      </c>
    </row>
    <row r="907" spans="1:11" x14ac:dyDescent="0.3">
      <c r="A907" s="118" t="s">
        <v>5883</v>
      </c>
      <c r="B907" s="44" t="s">
        <v>5884</v>
      </c>
      <c r="C907" s="71">
        <v>5.4</v>
      </c>
      <c r="D907" s="72">
        <v>7</v>
      </c>
      <c r="E907" s="119">
        <v>380</v>
      </c>
      <c r="F907" s="120">
        <v>228</v>
      </c>
      <c r="G907" s="52"/>
      <c r="H907" s="51">
        <f t="shared" ref="H907:H970" si="28">G907*F907</f>
        <v>0</v>
      </c>
      <c r="I907" s="121">
        <v>190</v>
      </c>
      <c r="J907" s="7"/>
      <c r="K907" s="3">
        <f t="shared" si="27"/>
        <v>0</v>
      </c>
    </row>
    <row r="908" spans="1:11" x14ac:dyDescent="0.3">
      <c r="A908" s="118" t="s">
        <v>5885</v>
      </c>
      <c r="B908" s="44" t="s">
        <v>5886</v>
      </c>
      <c r="C908" s="71">
        <v>6</v>
      </c>
      <c r="D908" s="72">
        <v>0.7</v>
      </c>
      <c r="E908" s="119">
        <v>80</v>
      </c>
      <c r="F908" s="120">
        <v>48</v>
      </c>
      <c r="G908" s="52"/>
      <c r="H908" s="51">
        <f t="shared" si="28"/>
        <v>0</v>
      </c>
      <c r="I908" s="121">
        <v>40</v>
      </c>
      <c r="J908" s="7"/>
      <c r="K908" s="3">
        <f t="shared" si="27"/>
        <v>0</v>
      </c>
    </row>
    <row r="909" spans="1:11" x14ac:dyDescent="0.3">
      <c r="A909" s="118" t="s">
        <v>5887</v>
      </c>
      <c r="B909" s="44" t="s">
        <v>5888</v>
      </c>
      <c r="C909" s="71">
        <v>6.5</v>
      </c>
      <c r="D909" s="72">
        <v>1.4</v>
      </c>
      <c r="E909" s="119">
        <v>130</v>
      </c>
      <c r="F909" s="120">
        <v>78</v>
      </c>
      <c r="G909" s="52"/>
      <c r="H909" s="51">
        <f t="shared" si="28"/>
        <v>0</v>
      </c>
      <c r="I909" s="121">
        <v>65</v>
      </c>
      <c r="J909" s="7"/>
      <c r="K909" s="3">
        <f t="shared" ref="K909:K972" si="29">J909*I909</f>
        <v>0</v>
      </c>
    </row>
    <row r="910" spans="1:11" x14ac:dyDescent="0.3">
      <c r="A910" s="118" t="s">
        <v>5889</v>
      </c>
      <c r="B910" s="44" t="s">
        <v>5890</v>
      </c>
      <c r="C910" s="71">
        <v>12</v>
      </c>
      <c r="D910" s="72">
        <v>2.2999999999999998</v>
      </c>
      <c r="E910" s="119">
        <v>340</v>
      </c>
      <c r="F910" s="120">
        <v>204</v>
      </c>
      <c r="G910" s="52"/>
      <c r="H910" s="51">
        <f t="shared" si="28"/>
        <v>0</v>
      </c>
      <c r="I910" s="121">
        <v>170</v>
      </c>
      <c r="J910" s="7"/>
      <c r="K910" s="3">
        <f t="shared" si="29"/>
        <v>0</v>
      </c>
    </row>
    <row r="911" spans="1:11" x14ac:dyDescent="0.3">
      <c r="A911" s="118" t="s">
        <v>5891</v>
      </c>
      <c r="B911" s="44" t="s">
        <v>5892</v>
      </c>
      <c r="C911" s="71">
        <v>10</v>
      </c>
      <c r="D911" s="72">
        <v>1.6</v>
      </c>
      <c r="E911" s="119">
        <v>220</v>
      </c>
      <c r="F911" s="120">
        <v>132</v>
      </c>
      <c r="G911" s="52"/>
      <c r="H911" s="51">
        <f t="shared" si="28"/>
        <v>0</v>
      </c>
      <c r="I911" s="121">
        <v>110</v>
      </c>
      <c r="J911" s="7"/>
      <c r="K911" s="3">
        <f t="shared" si="29"/>
        <v>0</v>
      </c>
    </row>
    <row r="912" spans="1:11" x14ac:dyDescent="0.3">
      <c r="A912" s="118" t="s">
        <v>5893</v>
      </c>
      <c r="B912" s="44" t="s">
        <v>5894</v>
      </c>
      <c r="C912" s="71">
        <v>5.4</v>
      </c>
      <c r="D912" s="72">
        <v>2.2999999999999998</v>
      </c>
      <c r="E912" s="119">
        <v>170</v>
      </c>
      <c r="F912" s="120">
        <v>102</v>
      </c>
      <c r="G912" s="52"/>
      <c r="H912" s="51">
        <f t="shared" si="28"/>
        <v>0</v>
      </c>
      <c r="I912" s="121">
        <v>85</v>
      </c>
      <c r="J912" s="7"/>
      <c r="K912" s="3">
        <f t="shared" si="29"/>
        <v>0</v>
      </c>
    </row>
    <row r="913" spans="1:11" x14ac:dyDescent="0.3">
      <c r="A913" s="118" t="s">
        <v>5895</v>
      </c>
      <c r="B913" s="44" t="s">
        <v>5896</v>
      </c>
      <c r="C913" s="71">
        <v>5.3</v>
      </c>
      <c r="D913" s="72">
        <v>4.0999999999999996</v>
      </c>
      <c r="E913" s="119">
        <v>270</v>
      </c>
      <c r="F913" s="120">
        <v>162</v>
      </c>
      <c r="G913" s="52"/>
      <c r="H913" s="51">
        <f t="shared" si="28"/>
        <v>0</v>
      </c>
      <c r="I913" s="121">
        <v>135</v>
      </c>
      <c r="J913" s="7"/>
      <c r="K913" s="3">
        <f t="shared" si="29"/>
        <v>0</v>
      </c>
    </row>
    <row r="914" spans="1:11" x14ac:dyDescent="0.3">
      <c r="A914" s="118" t="s">
        <v>5897</v>
      </c>
      <c r="B914" s="44" t="s">
        <v>5898</v>
      </c>
      <c r="C914" s="71">
        <v>2.4</v>
      </c>
      <c r="D914" s="72">
        <v>5</v>
      </c>
      <c r="E914" s="119">
        <v>160</v>
      </c>
      <c r="F914" s="120">
        <v>96</v>
      </c>
      <c r="G914" s="52"/>
      <c r="H914" s="51">
        <f t="shared" si="28"/>
        <v>0</v>
      </c>
      <c r="I914" s="121">
        <v>80</v>
      </c>
      <c r="J914" s="7"/>
      <c r="K914" s="3">
        <f t="shared" si="29"/>
        <v>0</v>
      </c>
    </row>
    <row r="915" spans="1:11" x14ac:dyDescent="0.3">
      <c r="A915" s="118" t="s">
        <v>5899</v>
      </c>
      <c r="B915" s="44" t="s">
        <v>5900</v>
      </c>
      <c r="C915" s="71">
        <v>2.4</v>
      </c>
      <c r="D915" s="72">
        <v>4.7</v>
      </c>
      <c r="E915" s="119">
        <v>150</v>
      </c>
      <c r="F915" s="120">
        <v>90</v>
      </c>
      <c r="G915" s="52"/>
      <c r="H915" s="51">
        <f t="shared" si="28"/>
        <v>0</v>
      </c>
      <c r="I915" s="121">
        <v>75</v>
      </c>
      <c r="J915" s="7"/>
      <c r="K915" s="3">
        <f t="shared" si="29"/>
        <v>0</v>
      </c>
    </row>
    <row r="916" spans="1:11" x14ac:dyDescent="0.3">
      <c r="A916" s="118" t="s">
        <v>5901</v>
      </c>
      <c r="B916" s="44" t="s">
        <v>5902</v>
      </c>
      <c r="C916" s="71">
        <v>2.1</v>
      </c>
      <c r="D916" s="72">
        <v>4.7</v>
      </c>
      <c r="E916" s="119">
        <v>140</v>
      </c>
      <c r="F916" s="120">
        <v>84</v>
      </c>
      <c r="G916" s="52"/>
      <c r="H916" s="51">
        <f t="shared" si="28"/>
        <v>0</v>
      </c>
      <c r="I916" s="121">
        <v>70</v>
      </c>
      <c r="J916" s="7"/>
      <c r="K916" s="3">
        <f t="shared" si="29"/>
        <v>0</v>
      </c>
    </row>
    <row r="917" spans="1:11" x14ac:dyDescent="0.3">
      <c r="A917" s="118" t="s">
        <v>5903</v>
      </c>
      <c r="B917" s="44" t="s">
        <v>5904</v>
      </c>
      <c r="C917" s="71">
        <v>2.8</v>
      </c>
      <c r="D917" s="72">
        <v>6.5</v>
      </c>
      <c r="E917" s="119">
        <v>230</v>
      </c>
      <c r="F917" s="120">
        <v>138</v>
      </c>
      <c r="G917" s="52"/>
      <c r="H917" s="51">
        <f t="shared" si="28"/>
        <v>0</v>
      </c>
      <c r="I917" s="121">
        <v>115</v>
      </c>
      <c r="J917" s="7"/>
      <c r="K917" s="3">
        <f t="shared" si="29"/>
        <v>0</v>
      </c>
    </row>
    <row r="918" spans="1:11" x14ac:dyDescent="0.3">
      <c r="A918" s="118" t="s">
        <v>5905</v>
      </c>
      <c r="B918" s="44" t="s">
        <v>5906</v>
      </c>
      <c r="C918" s="71">
        <v>2.9</v>
      </c>
      <c r="D918" s="72">
        <v>6.5</v>
      </c>
      <c r="E918" s="119">
        <v>240</v>
      </c>
      <c r="F918" s="120">
        <v>144</v>
      </c>
      <c r="G918" s="52"/>
      <c r="H918" s="51">
        <f t="shared" si="28"/>
        <v>0</v>
      </c>
      <c r="I918" s="121">
        <v>120</v>
      </c>
      <c r="J918" s="7"/>
      <c r="K918" s="3">
        <f t="shared" si="29"/>
        <v>0</v>
      </c>
    </row>
    <row r="919" spans="1:11" x14ac:dyDescent="0.3">
      <c r="A919" s="118" t="s">
        <v>6427</v>
      </c>
      <c r="B919" s="44" t="s">
        <v>682</v>
      </c>
      <c r="C919" s="71">
        <v>4</v>
      </c>
      <c r="D919" s="72">
        <v>4.9000000000000004</v>
      </c>
      <c r="E919" s="119">
        <v>250</v>
      </c>
      <c r="F919" s="120">
        <v>150</v>
      </c>
      <c r="G919" s="52"/>
      <c r="H919" s="51">
        <f t="shared" si="28"/>
        <v>0</v>
      </c>
      <c r="I919" s="121">
        <v>125</v>
      </c>
      <c r="J919" s="7"/>
      <c r="K919" s="3">
        <f t="shared" si="29"/>
        <v>0</v>
      </c>
    </row>
    <row r="920" spans="1:11" x14ac:dyDescent="0.3">
      <c r="A920" s="118" t="s">
        <v>6428</v>
      </c>
      <c r="B920" s="44" t="s">
        <v>6429</v>
      </c>
      <c r="C920" s="71">
        <v>3</v>
      </c>
      <c r="D920" s="72">
        <v>1.9</v>
      </c>
      <c r="E920" s="119">
        <v>90</v>
      </c>
      <c r="F920" s="120">
        <v>54</v>
      </c>
      <c r="G920" s="52"/>
      <c r="H920" s="51">
        <f t="shared" si="28"/>
        <v>0</v>
      </c>
      <c r="I920" s="121">
        <v>45</v>
      </c>
      <c r="J920" s="7"/>
      <c r="K920" s="3">
        <f t="shared" si="29"/>
        <v>0</v>
      </c>
    </row>
    <row r="921" spans="1:11" x14ac:dyDescent="0.3">
      <c r="A921" s="118" t="s">
        <v>6430</v>
      </c>
      <c r="B921" s="44" t="s">
        <v>6431</v>
      </c>
      <c r="C921" s="71">
        <v>6.1</v>
      </c>
      <c r="D921" s="72">
        <v>8.5</v>
      </c>
      <c r="E921" s="119">
        <v>500</v>
      </c>
      <c r="F921" s="120">
        <v>300</v>
      </c>
      <c r="G921" s="52"/>
      <c r="H921" s="51">
        <f t="shared" si="28"/>
        <v>0</v>
      </c>
      <c r="I921" s="121">
        <v>250</v>
      </c>
      <c r="J921" s="7"/>
      <c r="K921" s="3">
        <f t="shared" si="29"/>
        <v>0</v>
      </c>
    </row>
    <row r="922" spans="1:11" x14ac:dyDescent="0.3">
      <c r="A922" s="118" t="s">
        <v>6432</v>
      </c>
      <c r="B922" s="44" t="s">
        <v>6433</v>
      </c>
      <c r="C922" s="71">
        <v>5.8</v>
      </c>
      <c r="D922" s="72">
        <v>8.5</v>
      </c>
      <c r="E922" s="119">
        <v>440</v>
      </c>
      <c r="F922" s="120">
        <v>264</v>
      </c>
      <c r="G922" s="52"/>
      <c r="H922" s="51">
        <f t="shared" si="28"/>
        <v>0</v>
      </c>
      <c r="I922" s="121">
        <v>220</v>
      </c>
      <c r="J922" s="7"/>
      <c r="K922" s="3">
        <f t="shared" si="29"/>
        <v>0</v>
      </c>
    </row>
    <row r="923" spans="1:11" x14ac:dyDescent="0.3">
      <c r="A923" s="118" t="s">
        <v>6434</v>
      </c>
      <c r="B923" s="44" t="s">
        <v>6435</v>
      </c>
      <c r="C923" s="71">
        <v>3.8</v>
      </c>
      <c r="D923" s="72">
        <v>6.6</v>
      </c>
      <c r="E923" s="119">
        <v>300</v>
      </c>
      <c r="F923" s="120">
        <v>180</v>
      </c>
      <c r="G923" s="52"/>
      <c r="H923" s="51">
        <f t="shared" si="28"/>
        <v>0</v>
      </c>
      <c r="I923" s="121">
        <v>150</v>
      </c>
      <c r="J923" s="7"/>
      <c r="K923" s="3">
        <f t="shared" si="29"/>
        <v>0</v>
      </c>
    </row>
    <row r="924" spans="1:11" x14ac:dyDescent="0.3">
      <c r="A924" s="118" t="s">
        <v>6436</v>
      </c>
      <c r="B924" s="44" t="s">
        <v>6437</v>
      </c>
      <c r="C924" s="71">
        <v>4</v>
      </c>
      <c r="D924" s="72">
        <v>2.2999999999999998</v>
      </c>
      <c r="E924" s="119">
        <v>130</v>
      </c>
      <c r="F924" s="120">
        <v>78</v>
      </c>
      <c r="G924" s="52"/>
      <c r="H924" s="51">
        <f t="shared" si="28"/>
        <v>0</v>
      </c>
      <c r="I924" s="121">
        <v>65</v>
      </c>
      <c r="J924" s="7"/>
      <c r="K924" s="3">
        <f t="shared" si="29"/>
        <v>0</v>
      </c>
    </row>
    <row r="925" spans="1:11" x14ac:dyDescent="0.3">
      <c r="A925" s="118" t="s">
        <v>6900</v>
      </c>
      <c r="B925" s="44" t="s">
        <v>6901</v>
      </c>
      <c r="C925" s="71">
        <v>9</v>
      </c>
      <c r="D925" s="72">
        <v>4</v>
      </c>
      <c r="E925" s="119">
        <v>380</v>
      </c>
      <c r="F925" s="120">
        <v>228</v>
      </c>
      <c r="G925" s="52"/>
      <c r="H925" s="51">
        <f t="shared" si="28"/>
        <v>0</v>
      </c>
      <c r="I925" s="121">
        <v>190</v>
      </c>
      <c r="J925" s="7"/>
      <c r="K925" s="3">
        <f t="shared" si="29"/>
        <v>0</v>
      </c>
    </row>
    <row r="926" spans="1:11" x14ac:dyDescent="0.3">
      <c r="A926" s="118" t="s">
        <v>6902</v>
      </c>
      <c r="B926" s="44" t="s">
        <v>6903</v>
      </c>
      <c r="C926" s="71">
        <v>10</v>
      </c>
      <c r="D926" s="72">
        <v>5</v>
      </c>
      <c r="E926" s="119">
        <v>510</v>
      </c>
      <c r="F926" s="120">
        <v>306</v>
      </c>
      <c r="G926" s="52"/>
      <c r="H926" s="51">
        <f t="shared" si="28"/>
        <v>0</v>
      </c>
      <c r="I926" s="121">
        <v>255</v>
      </c>
      <c r="J926" s="7"/>
      <c r="K926" s="3">
        <f t="shared" si="29"/>
        <v>0</v>
      </c>
    </row>
    <row r="927" spans="1:11" x14ac:dyDescent="0.3">
      <c r="A927" s="118" t="s">
        <v>6904</v>
      </c>
      <c r="B927" s="44" t="s">
        <v>6905</v>
      </c>
      <c r="C927" s="71">
        <v>7</v>
      </c>
      <c r="D927" s="72">
        <v>2.5</v>
      </c>
      <c r="E927" s="119">
        <v>230</v>
      </c>
      <c r="F927" s="120">
        <v>138</v>
      </c>
      <c r="G927" s="52"/>
      <c r="H927" s="51">
        <f t="shared" si="28"/>
        <v>0</v>
      </c>
      <c r="I927" s="121">
        <v>115</v>
      </c>
      <c r="J927" s="7"/>
      <c r="K927" s="3">
        <f t="shared" si="29"/>
        <v>0</v>
      </c>
    </row>
    <row r="928" spans="1:11" x14ac:dyDescent="0.3">
      <c r="A928" s="118" t="s">
        <v>7531</v>
      </c>
      <c r="B928" s="44" t="s">
        <v>7532</v>
      </c>
      <c r="C928" s="71">
        <v>3.2</v>
      </c>
      <c r="D928" s="72">
        <v>8.1999999999999993</v>
      </c>
      <c r="E928" s="119">
        <v>310</v>
      </c>
      <c r="F928" s="120">
        <v>186</v>
      </c>
      <c r="G928" s="52"/>
      <c r="H928" s="51">
        <f t="shared" si="28"/>
        <v>0</v>
      </c>
      <c r="I928" s="121">
        <v>155</v>
      </c>
      <c r="J928" s="7"/>
      <c r="K928" s="3">
        <f t="shared" si="29"/>
        <v>0</v>
      </c>
    </row>
    <row r="929" spans="1:11" x14ac:dyDescent="0.3">
      <c r="A929" s="118" t="s">
        <v>7533</v>
      </c>
      <c r="B929" s="44" t="s">
        <v>7534</v>
      </c>
      <c r="C929" s="71">
        <v>13</v>
      </c>
      <c r="D929" s="72">
        <v>5</v>
      </c>
      <c r="E929" s="119">
        <v>650</v>
      </c>
      <c r="F929" s="120">
        <v>390</v>
      </c>
      <c r="G929" s="52"/>
      <c r="H929" s="51">
        <f t="shared" si="28"/>
        <v>0</v>
      </c>
      <c r="I929" s="121">
        <v>325</v>
      </c>
      <c r="J929" s="7"/>
      <c r="K929" s="3">
        <f t="shared" si="29"/>
        <v>0</v>
      </c>
    </row>
    <row r="930" spans="1:11" x14ac:dyDescent="0.3">
      <c r="A930" s="118" t="s">
        <v>7535</v>
      </c>
      <c r="B930" s="44" t="s">
        <v>7536</v>
      </c>
      <c r="C930" s="71">
        <v>2.5</v>
      </c>
      <c r="D930" s="72">
        <v>4</v>
      </c>
      <c r="E930" s="119">
        <v>140</v>
      </c>
      <c r="F930" s="120">
        <v>84</v>
      </c>
      <c r="G930" s="52"/>
      <c r="H930" s="51">
        <f t="shared" si="28"/>
        <v>0</v>
      </c>
      <c r="I930" s="121">
        <v>70</v>
      </c>
      <c r="J930" s="7"/>
      <c r="K930" s="3">
        <f t="shared" si="29"/>
        <v>0</v>
      </c>
    </row>
    <row r="931" spans="1:11" x14ac:dyDescent="0.3">
      <c r="A931" s="118" t="s">
        <v>7537</v>
      </c>
      <c r="B931" s="44" t="s">
        <v>7538</v>
      </c>
      <c r="C931" s="71">
        <v>3</v>
      </c>
      <c r="D931" s="72">
        <v>3.7</v>
      </c>
      <c r="E931" s="119">
        <v>150</v>
      </c>
      <c r="F931" s="120">
        <v>90</v>
      </c>
      <c r="G931" s="52"/>
      <c r="H931" s="51">
        <f t="shared" si="28"/>
        <v>0</v>
      </c>
      <c r="I931" s="121">
        <v>75</v>
      </c>
      <c r="J931" s="7"/>
      <c r="K931" s="3">
        <f t="shared" si="29"/>
        <v>0</v>
      </c>
    </row>
    <row r="932" spans="1:11" x14ac:dyDescent="0.3">
      <c r="A932" s="118" t="s">
        <v>7539</v>
      </c>
      <c r="B932" s="44" t="s">
        <v>7540</v>
      </c>
      <c r="C932" s="71">
        <v>6.5</v>
      </c>
      <c r="D932" s="72">
        <v>6</v>
      </c>
      <c r="E932" s="119">
        <v>420</v>
      </c>
      <c r="F932" s="120">
        <v>252</v>
      </c>
      <c r="G932" s="52"/>
      <c r="H932" s="51">
        <f t="shared" si="28"/>
        <v>0</v>
      </c>
      <c r="I932" s="121">
        <v>210</v>
      </c>
      <c r="J932" s="7"/>
      <c r="K932" s="3">
        <f t="shared" si="29"/>
        <v>0</v>
      </c>
    </row>
    <row r="933" spans="1:11" x14ac:dyDescent="0.3">
      <c r="A933" s="118" t="s">
        <v>7541</v>
      </c>
      <c r="B933" s="44" t="s">
        <v>7542</v>
      </c>
      <c r="C933" s="71">
        <v>7.6</v>
      </c>
      <c r="D933" s="72">
        <v>10.5</v>
      </c>
      <c r="E933" s="119">
        <v>600</v>
      </c>
      <c r="F933" s="120">
        <v>360</v>
      </c>
      <c r="G933" s="52"/>
      <c r="H933" s="51">
        <f t="shared" si="28"/>
        <v>0</v>
      </c>
      <c r="I933" s="121">
        <v>300</v>
      </c>
      <c r="J933" s="7"/>
      <c r="K933" s="3">
        <f t="shared" si="29"/>
        <v>0</v>
      </c>
    </row>
    <row r="934" spans="1:11" x14ac:dyDescent="0.3">
      <c r="A934" s="118" t="s">
        <v>7543</v>
      </c>
      <c r="B934" s="44" t="s">
        <v>7544</v>
      </c>
      <c r="C934" s="71">
        <v>7.5</v>
      </c>
      <c r="D934" s="72">
        <v>7</v>
      </c>
      <c r="E934" s="119">
        <v>500</v>
      </c>
      <c r="F934" s="120">
        <v>300</v>
      </c>
      <c r="G934" s="52"/>
      <c r="H934" s="51">
        <f t="shared" si="28"/>
        <v>0</v>
      </c>
      <c r="I934" s="121">
        <v>250</v>
      </c>
      <c r="J934" s="7"/>
      <c r="K934" s="3">
        <f t="shared" si="29"/>
        <v>0</v>
      </c>
    </row>
    <row r="935" spans="1:11" x14ac:dyDescent="0.3">
      <c r="A935" s="118" t="s">
        <v>7545</v>
      </c>
      <c r="B935" s="44" t="s">
        <v>2881</v>
      </c>
      <c r="C935" s="71">
        <v>7.8</v>
      </c>
      <c r="D935" s="72">
        <v>7</v>
      </c>
      <c r="E935" s="119">
        <v>570</v>
      </c>
      <c r="F935" s="120">
        <v>342</v>
      </c>
      <c r="G935" s="52"/>
      <c r="H935" s="51">
        <f t="shared" si="28"/>
        <v>0</v>
      </c>
      <c r="I935" s="121">
        <v>285</v>
      </c>
      <c r="J935" s="7"/>
      <c r="K935" s="3">
        <f t="shared" si="29"/>
        <v>0</v>
      </c>
    </row>
    <row r="936" spans="1:11" x14ac:dyDescent="0.3">
      <c r="A936" s="118" t="s">
        <v>7546</v>
      </c>
      <c r="B936" s="44" t="s">
        <v>7547</v>
      </c>
      <c r="C936" s="71">
        <v>3</v>
      </c>
      <c r="D936" s="72">
        <v>5.2</v>
      </c>
      <c r="E936" s="119">
        <v>200</v>
      </c>
      <c r="F936" s="120">
        <v>120</v>
      </c>
      <c r="G936" s="52"/>
      <c r="H936" s="51">
        <f t="shared" si="28"/>
        <v>0</v>
      </c>
      <c r="I936" s="121">
        <v>100</v>
      </c>
      <c r="J936" s="7"/>
      <c r="K936" s="3">
        <f t="shared" si="29"/>
        <v>0</v>
      </c>
    </row>
    <row r="937" spans="1:11" x14ac:dyDescent="0.3">
      <c r="A937" s="118" t="s">
        <v>7548</v>
      </c>
      <c r="B937" s="44" t="s">
        <v>2609</v>
      </c>
      <c r="C937" s="71">
        <v>8.8000000000000007</v>
      </c>
      <c r="D937" s="72">
        <v>5.5</v>
      </c>
      <c r="E937" s="119">
        <v>470</v>
      </c>
      <c r="F937" s="120">
        <v>282</v>
      </c>
      <c r="G937" s="52"/>
      <c r="H937" s="51">
        <f t="shared" si="28"/>
        <v>0</v>
      </c>
      <c r="I937" s="121">
        <v>235</v>
      </c>
      <c r="J937" s="7"/>
      <c r="K937" s="3">
        <f t="shared" si="29"/>
        <v>0</v>
      </c>
    </row>
    <row r="938" spans="1:11" x14ac:dyDescent="0.3">
      <c r="A938" s="118" t="s">
        <v>7549</v>
      </c>
      <c r="B938" s="44" t="s">
        <v>7550</v>
      </c>
      <c r="C938" s="71">
        <v>6.8</v>
      </c>
      <c r="D938" s="72">
        <v>8.3000000000000007</v>
      </c>
      <c r="E938" s="119">
        <v>500</v>
      </c>
      <c r="F938" s="120">
        <v>300</v>
      </c>
      <c r="G938" s="52"/>
      <c r="H938" s="51">
        <f t="shared" si="28"/>
        <v>0</v>
      </c>
      <c r="I938" s="121">
        <v>250</v>
      </c>
      <c r="J938" s="7"/>
      <c r="K938" s="3">
        <f t="shared" si="29"/>
        <v>0</v>
      </c>
    </row>
    <row r="939" spans="1:11" x14ac:dyDescent="0.3">
      <c r="A939" s="118" t="s">
        <v>7551</v>
      </c>
      <c r="B939" s="44" t="s">
        <v>7552</v>
      </c>
      <c r="C939" s="71">
        <v>2</v>
      </c>
      <c r="D939" s="72">
        <v>5.5</v>
      </c>
      <c r="E939" s="119">
        <v>150</v>
      </c>
      <c r="F939" s="120">
        <v>90</v>
      </c>
      <c r="G939" s="52"/>
      <c r="H939" s="51">
        <f t="shared" si="28"/>
        <v>0</v>
      </c>
      <c r="I939" s="121">
        <v>75</v>
      </c>
      <c r="J939" s="7"/>
      <c r="K939" s="3">
        <f t="shared" si="29"/>
        <v>0</v>
      </c>
    </row>
    <row r="940" spans="1:11" x14ac:dyDescent="0.3">
      <c r="A940" s="118" t="s">
        <v>7553</v>
      </c>
      <c r="B940" s="44" t="s">
        <v>7554</v>
      </c>
      <c r="C940" s="71">
        <v>2</v>
      </c>
      <c r="D940" s="72">
        <v>6</v>
      </c>
      <c r="E940" s="119">
        <v>160</v>
      </c>
      <c r="F940" s="120">
        <v>96</v>
      </c>
      <c r="G940" s="52"/>
      <c r="H940" s="51">
        <f t="shared" si="28"/>
        <v>0</v>
      </c>
      <c r="I940" s="121">
        <v>80</v>
      </c>
      <c r="J940" s="7"/>
      <c r="K940" s="3">
        <f t="shared" si="29"/>
        <v>0</v>
      </c>
    </row>
    <row r="941" spans="1:11" x14ac:dyDescent="0.3">
      <c r="A941" s="118" t="s">
        <v>7555</v>
      </c>
      <c r="B941" s="44" t="s">
        <v>7556</v>
      </c>
      <c r="C941" s="71">
        <v>3.5</v>
      </c>
      <c r="D941" s="72">
        <v>2.5</v>
      </c>
      <c r="E941" s="119">
        <v>120</v>
      </c>
      <c r="F941" s="120">
        <v>72</v>
      </c>
      <c r="G941" s="52"/>
      <c r="H941" s="51">
        <f t="shared" si="28"/>
        <v>0</v>
      </c>
      <c r="I941" s="121">
        <v>60</v>
      </c>
      <c r="J941" s="7"/>
      <c r="K941" s="3">
        <f t="shared" si="29"/>
        <v>0</v>
      </c>
    </row>
    <row r="942" spans="1:11" x14ac:dyDescent="0.3">
      <c r="A942" s="118" t="s">
        <v>7557</v>
      </c>
      <c r="B942" s="44" t="s">
        <v>7558</v>
      </c>
      <c r="C942" s="71">
        <v>2</v>
      </c>
      <c r="D942" s="72">
        <v>3</v>
      </c>
      <c r="E942" s="119">
        <v>90</v>
      </c>
      <c r="F942" s="120">
        <v>54</v>
      </c>
      <c r="G942" s="52"/>
      <c r="H942" s="51">
        <f t="shared" si="28"/>
        <v>0</v>
      </c>
      <c r="I942" s="121">
        <v>45</v>
      </c>
      <c r="J942" s="7"/>
      <c r="K942" s="3">
        <f t="shared" si="29"/>
        <v>0</v>
      </c>
    </row>
    <row r="943" spans="1:11" x14ac:dyDescent="0.3">
      <c r="A943" s="118" t="s">
        <v>7559</v>
      </c>
      <c r="B943" s="44" t="s">
        <v>7560</v>
      </c>
      <c r="C943" s="71">
        <v>5</v>
      </c>
      <c r="D943" s="72">
        <v>4.3</v>
      </c>
      <c r="E943" s="119">
        <v>270</v>
      </c>
      <c r="F943" s="120">
        <v>162</v>
      </c>
      <c r="G943" s="52"/>
      <c r="H943" s="51">
        <f t="shared" si="28"/>
        <v>0</v>
      </c>
      <c r="I943" s="121">
        <v>135</v>
      </c>
      <c r="J943" s="7"/>
      <c r="K943" s="3">
        <f t="shared" si="29"/>
        <v>0</v>
      </c>
    </row>
    <row r="944" spans="1:11" x14ac:dyDescent="0.3">
      <c r="A944" s="118" t="s">
        <v>7561</v>
      </c>
      <c r="B944" s="44" t="s">
        <v>7562</v>
      </c>
      <c r="C944" s="71">
        <v>6</v>
      </c>
      <c r="D944" s="72">
        <v>5.0999999999999996</v>
      </c>
      <c r="E944" s="119">
        <v>340</v>
      </c>
      <c r="F944" s="120">
        <v>204</v>
      </c>
      <c r="G944" s="52"/>
      <c r="H944" s="51">
        <f t="shared" si="28"/>
        <v>0</v>
      </c>
      <c r="I944" s="121">
        <v>170</v>
      </c>
      <c r="J944" s="7"/>
      <c r="K944" s="3">
        <f t="shared" si="29"/>
        <v>0</v>
      </c>
    </row>
    <row r="945" spans="1:11" x14ac:dyDescent="0.3">
      <c r="A945" s="118" t="s">
        <v>7563</v>
      </c>
      <c r="B945" s="44" t="s">
        <v>7564</v>
      </c>
      <c r="C945" s="71">
        <v>7</v>
      </c>
      <c r="D945" s="72">
        <v>5.9</v>
      </c>
      <c r="E945" s="119">
        <v>400</v>
      </c>
      <c r="F945" s="120">
        <v>240</v>
      </c>
      <c r="G945" s="52"/>
      <c r="H945" s="51">
        <f t="shared" si="28"/>
        <v>0</v>
      </c>
      <c r="I945" s="121">
        <v>200</v>
      </c>
      <c r="J945" s="7"/>
      <c r="K945" s="3">
        <f t="shared" si="29"/>
        <v>0</v>
      </c>
    </row>
    <row r="946" spans="1:11" x14ac:dyDescent="0.3">
      <c r="A946" s="118" t="s">
        <v>7565</v>
      </c>
      <c r="B946" s="44" t="s">
        <v>7566</v>
      </c>
      <c r="C946" s="71">
        <v>6.7</v>
      </c>
      <c r="D946" s="72">
        <v>8</v>
      </c>
      <c r="E946" s="119">
        <v>550</v>
      </c>
      <c r="F946" s="120">
        <v>330</v>
      </c>
      <c r="G946" s="52"/>
      <c r="H946" s="51">
        <f t="shared" si="28"/>
        <v>0</v>
      </c>
      <c r="I946" s="121">
        <v>275</v>
      </c>
      <c r="J946" s="7"/>
      <c r="K946" s="3">
        <f t="shared" si="29"/>
        <v>0</v>
      </c>
    </row>
    <row r="947" spans="1:11" x14ac:dyDescent="0.3">
      <c r="A947" s="118" t="s">
        <v>7567</v>
      </c>
      <c r="B947" s="44" t="s">
        <v>7568</v>
      </c>
      <c r="C947" s="71">
        <v>6.9</v>
      </c>
      <c r="D947" s="72">
        <v>1.5</v>
      </c>
      <c r="E947" s="119">
        <v>150</v>
      </c>
      <c r="F947" s="120">
        <v>90</v>
      </c>
      <c r="G947" s="52"/>
      <c r="H947" s="51">
        <f t="shared" si="28"/>
        <v>0</v>
      </c>
      <c r="I947" s="121">
        <v>75</v>
      </c>
      <c r="J947" s="7"/>
      <c r="K947" s="3">
        <f t="shared" si="29"/>
        <v>0</v>
      </c>
    </row>
    <row r="948" spans="1:11" x14ac:dyDescent="0.3">
      <c r="A948" s="118" t="s">
        <v>7569</v>
      </c>
      <c r="B948" s="44" t="s">
        <v>7570</v>
      </c>
      <c r="C948" s="71">
        <v>3.2</v>
      </c>
      <c r="D948" s="72">
        <v>6.5</v>
      </c>
      <c r="E948" s="119">
        <v>270</v>
      </c>
      <c r="F948" s="120">
        <v>162</v>
      </c>
      <c r="G948" s="52"/>
      <c r="H948" s="51">
        <f t="shared" si="28"/>
        <v>0</v>
      </c>
      <c r="I948" s="121">
        <v>135</v>
      </c>
      <c r="J948" s="7"/>
      <c r="K948" s="3">
        <f t="shared" si="29"/>
        <v>0</v>
      </c>
    </row>
    <row r="949" spans="1:11" x14ac:dyDescent="0.3">
      <c r="A949" s="118" t="s">
        <v>7571</v>
      </c>
      <c r="B949" s="44" t="s">
        <v>7572</v>
      </c>
      <c r="C949" s="71">
        <v>4.2</v>
      </c>
      <c r="D949" s="72">
        <v>6.8</v>
      </c>
      <c r="E949" s="119">
        <v>330</v>
      </c>
      <c r="F949" s="120">
        <v>198</v>
      </c>
      <c r="G949" s="52"/>
      <c r="H949" s="51">
        <f t="shared" si="28"/>
        <v>0</v>
      </c>
      <c r="I949" s="121">
        <v>165</v>
      </c>
      <c r="J949" s="7"/>
      <c r="K949" s="3">
        <f t="shared" si="29"/>
        <v>0</v>
      </c>
    </row>
    <row r="950" spans="1:11" x14ac:dyDescent="0.3">
      <c r="A950" s="118" t="s">
        <v>7573</v>
      </c>
      <c r="B950" s="44" t="s">
        <v>7574</v>
      </c>
      <c r="C950" s="71">
        <v>5.5</v>
      </c>
      <c r="D950" s="72">
        <v>5</v>
      </c>
      <c r="E950" s="119">
        <v>320</v>
      </c>
      <c r="F950" s="120">
        <v>192</v>
      </c>
      <c r="G950" s="52"/>
      <c r="H950" s="51">
        <f t="shared" si="28"/>
        <v>0</v>
      </c>
      <c r="I950" s="121">
        <v>160</v>
      </c>
      <c r="J950" s="7"/>
      <c r="K950" s="3">
        <f t="shared" si="29"/>
        <v>0</v>
      </c>
    </row>
    <row r="951" spans="1:11" x14ac:dyDescent="0.3">
      <c r="A951" s="118" t="s">
        <v>7575</v>
      </c>
      <c r="B951" s="44" t="s">
        <v>7576</v>
      </c>
      <c r="C951" s="71">
        <v>5</v>
      </c>
      <c r="D951" s="72">
        <v>6</v>
      </c>
      <c r="E951" s="119">
        <v>330</v>
      </c>
      <c r="F951" s="120">
        <v>198</v>
      </c>
      <c r="G951" s="52"/>
      <c r="H951" s="51">
        <f t="shared" si="28"/>
        <v>0</v>
      </c>
      <c r="I951" s="121">
        <v>165</v>
      </c>
      <c r="J951" s="7"/>
      <c r="K951" s="3">
        <f t="shared" si="29"/>
        <v>0</v>
      </c>
    </row>
    <row r="952" spans="1:11" x14ac:dyDescent="0.3">
      <c r="A952" s="118" t="s">
        <v>7577</v>
      </c>
      <c r="B952" s="44" t="s">
        <v>7578</v>
      </c>
      <c r="C952" s="71">
        <v>5.5</v>
      </c>
      <c r="D952" s="72">
        <v>5</v>
      </c>
      <c r="E952" s="119">
        <v>320</v>
      </c>
      <c r="F952" s="120">
        <v>192</v>
      </c>
      <c r="G952" s="52"/>
      <c r="H952" s="51">
        <f t="shared" si="28"/>
        <v>0</v>
      </c>
      <c r="I952" s="121">
        <v>160</v>
      </c>
      <c r="J952" s="7"/>
      <c r="K952" s="3">
        <f t="shared" si="29"/>
        <v>0</v>
      </c>
    </row>
    <row r="953" spans="1:11" x14ac:dyDescent="0.3">
      <c r="A953" s="118" t="s">
        <v>7579</v>
      </c>
      <c r="B953" s="44" t="s">
        <v>7580</v>
      </c>
      <c r="C953" s="71">
        <v>7</v>
      </c>
      <c r="D953" s="72">
        <v>3</v>
      </c>
      <c r="E953" s="119">
        <v>280</v>
      </c>
      <c r="F953" s="120">
        <v>168</v>
      </c>
      <c r="G953" s="52"/>
      <c r="H953" s="51">
        <f t="shared" si="28"/>
        <v>0</v>
      </c>
      <c r="I953" s="121">
        <v>140</v>
      </c>
      <c r="J953" s="7"/>
      <c r="K953" s="3">
        <f t="shared" si="29"/>
        <v>0</v>
      </c>
    </row>
    <row r="954" spans="1:11" x14ac:dyDescent="0.3">
      <c r="A954" s="118" t="s">
        <v>7581</v>
      </c>
      <c r="B954" s="44" t="s">
        <v>7582</v>
      </c>
      <c r="C954" s="71">
        <v>10</v>
      </c>
      <c r="D954" s="72">
        <v>1.8</v>
      </c>
      <c r="E954" s="119">
        <v>240</v>
      </c>
      <c r="F954" s="120">
        <v>144</v>
      </c>
      <c r="G954" s="52"/>
      <c r="H954" s="51">
        <f t="shared" si="28"/>
        <v>0</v>
      </c>
      <c r="I954" s="121">
        <v>120</v>
      </c>
      <c r="J954" s="7"/>
      <c r="K954" s="3">
        <f t="shared" si="29"/>
        <v>0</v>
      </c>
    </row>
    <row r="955" spans="1:11" x14ac:dyDescent="0.3">
      <c r="A955" s="118" t="s">
        <v>7583</v>
      </c>
      <c r="B955" s="44" t="s">
        <v>7584</v>
      </c>
      <c r="C955" s="71">
        <v>3.8</v>
      </c>
      <c r="D955" s="72">
        <v>5</v>
      </c>
      <c r="E955" s="119">
        <v>240</v>
      </c>
      <c r="F955" s="120">
        <v>144</v>
      </c>
      <c r="G955" s="52"/>
      <c r="H955" s="51">
        <f t="shared" si="28"/>
        <v>0</v>
      </c>
      <c r="I955" s="121">
        <v>120</v>
      </c>
      <c r="J955" s="7"/>
      <c r="K955" s="3">
        <f t="shared" si="29"/>
        <v>0</v>
      </c>
    </row>
    <row r="956" spans="1:11" x14ac:dyDescent="0.3">
      <c r="A956" s="118" t="s">
        <v>7585</v>
      </c>
      <c r="B956" s="44" t="s">
        <v>7586</v>
      </c>
      <c r="C956" s="71">
        <v>6</v>
      </c>
      <c r="D956" s="72">
        <v>6</v>
      </c>
      <c r="E956" s="119">
        <v>380</v>
      </c>
      <c r="F956" s="120">
        <v>228</v>
      </c>
      <c r="G956" s="52"/>
      <c r="H956" s="51">
        <f t="shared" si="28"/>
        <v>0</v>
      </c>
      <c r="I956" s="121">
        <v>190</v>
      </c>
      <c r="J956" s="7"/>
      <c r="K956" s="3">
        <f t="shared" si="29"/>
        <v>0</v>
      </c>
    </row>
    <row r="957" spans="1:11" x14ac:dyDescent="0.3">
      <c r="A957" s="118" t="s">
        <v>7587</v>
      </c>
      <c r="B957" s="44" t="s">
        <v>7588</v>
      </c>
      <c r="C957" s="71">
        <v>4</v>
      </c>
      <c r="D957" s="72">
        <v>6</v>
      </c>
      <c r="E957" s="119">
        <v>300</v>
      </c>
      <c r="F957" s="120">
        <v>180</v>
      </c>
      <c r="G957" s="52"/>
      <c r="H957" s="51">
        <f t="shared" si="28"/>
        <v>0</v>
      </c>
      <c r="I957" s="121">
        <v>150</v>
      </c>
      <c r="J957" s="7"/>
      <c r="K957" s="3">
        <f t="shared" si="29"/>
        <v>0</v>
      </c>
    </row>
    <row r="958" spans="1:11" x14ac:dyDescent="0.3">
      <c r="A958" s="118" t="s">
        <v>7589</v>
      </c>
      <c r="B958" s="44" t="s">
        <v>7590</v>
      </c>
      <c r="C958" s="71">
        <v>3</v>
      </c>
      <c r="D958" s="72">
        <v>2.5</v>
      </c>
      <c r="E958" s="119">
        <v>110</v>
      </c>
      <c r="F958" s="120">
        <v>66</v>
      </c>
      <c r="G958" s="52"/>
      <c r="H958" s="51">
        <f t="shared" si="28"/>
        <v>0</v>
      </c>
      <c r="I958" s="121">
        <v>55</v>
      </c>
      <c r="J958" s="7"/>
      <c r="K958" s="3">
        <f t="shared" si="29"/>
        <v>0</v>
      </c>
    </row>
    <row r="959" spans="1:11" x14ac:dyDescent="0.3">
      <c r="A959" s="118" t="s">
        <v>7591</v>
      </c>
      <c r="B959" s="44" t="s">
        <v>7592</v>
      </c>
      <c r="C959" s="71">
        <v>4</v>
      </c>
      <c r="D959" s="72">
        <v>1.2</v>
      </c>
      <c r="E959" s="119">
        <v>80</v>
      </c>
      <c r="F959" s="120">
        <v>48</v>
      </c>
      <c r="G959" s="52"/>
      <c r="H959" s="51">
        <f t="shared" si="28"/>
        <v>0</v>
      </c>
      <c r="I959" s="121">
        <v>40</v>
      </c>
      <c r="J959" s="7"/>
      <c r="K959" s="3">
        <f t="shared" si="29"/>
        <v>0</v>
      </c>
    </row>
    <row r="960" spans="1:11" x14ac:dyDescent="0.3">
      <c r="A960" s="118" t="s">
        <v>7593</v>
      </c>
      <c r="B960" s="44" t="s">
        <v>7594</v>
      </c>
      <c r="C960" s="71">
        <v>3.7</v>
      </c>
      <c r="D960" s="72">
        <v>3.9</v>
      </c>
      <c r="E960" s="119">
        <v>190</v>
      </c>
      <c r="F960" s="120">
        <v>114</v>
      </c>
      <c r="G960" s="52"/>
      <c r="H960" s="51">
        <f t="shared" si="28"/>
        <v>0</v>
      </c>
      <c r="I960" s="121">
        <v>95</v>
      </c>
      <c r="J960" s="7"/>
      <c r="K960" s="3">
        <f t="shared" si="29"/>
        <v>0</v>
      </c>
    </row>
    <row r="961" spans="1:11" x14ac:dyDescent="0.3">
      <c r="A961" s="118" t="s">
        <v>7595</v>
      </c>
      <c r="B961" s="44" t="s">
        <v>7596</v>
      </c>
      <c r="C961" s="71">
        <v>6.5</v>
      </c>
      <c r="D961" s="72">
        <v>5</v>
      </c>
      <c r="E961" s="119">
        <v>360</v>
      </c>
      <c r="F961" s="120">
        <v>216</v>
      </c>
      <c r="G961" s="52"/>
      <c r="H961" s="51">
        <f t="shared" si="28"/>
        <v>0</v>
      </c>
      <c r="I961" s="121">
        <v>180</v>
      </c>
      <c r="J961" s="7"/>
      <c r="K961" s="3">
        <f t="shared" si="29"/>
        <v>0</v>
      </c>
    </row>
    <row r="962" spans="1:11" x14ac:dyDescent="0.3">
      <c r="A962" s="118" t="s">
        <v>7597</v>
      </c>
      <c r="B962" s="44" t="s">
        <v>7598</v>
      </c>
      <c r="C962" s="71">
        <v>4.5</v>
      </c>
      <c r="D962" s="72">
        <v>1.6</v>
      </c>
      <c r="E962" s="119">
        <v>110</v>
      </c>
      <c r="F962" s="120">
        <v>66</v>
      </c>
      <c r="G962" s="52"/>
      <c r="H962" s="51">
        <f t="shared" si="28"/>
        <v>0</v>
      </c>
      <c r="I962" s="121">
        <v>55</v>
      </c>
      <c r="J962" s="7"/>
      <c r="K962" s="3">
        <f t="shared" si="29"/>
        <v>0</v>
      </c>
    </row>
    <row r="963" spans="1:11" x14ac:dyDescent="0.3">
      <c r="A963" s="118" t="s">
        <v>7599</v>
      </c>
      <c r="B963" s="44" t="s">
        <v>7600</v>
      </c>
      <c r="C963" s="71">
        <v>6</v>
      </c>
      <c r="D963" s="72">
        <v>1.5</v>
      </c>
      <c r="E963" s="119">
        <v>130</v>
      </c>
      <c r="F963" s="120">
        <v>78</v>
      </c>
      <c r="G963" s="52"/>
      <c r="H963" s="51">
        <f t="shared" si="28"/>
        <v>0</v>
      </c>
      <c r="I963" s="121">
        <v>65</v>
      </c>
      <c r="J963" s="7"/>
      <c r="K963" s="3">
        <f t="shared" si="29"/>
        <v>0</v>
      </c>
    </row>
    <row r="964" spans="1:11" x14ac:dyDescent="0.3">
      <c r="A964" s="118" t="s">
        <v>7601</v>
      </c>
      <c r="B964" s="44" t="s">
        <v>7602</v>
      </c>
      <c r="C964" s="71">
        <v>9</v>
      </c>
      <c r="D964" s="72">
        <v>7.3</v>
      </c>
      <c r="E964" s="119">
        <v>660</v>
      </c>
      <c r="F964" s="120">
        <v>396</v>
      </c>
      <c r="G964" s="52"/>
      <c r="H964" s="51">
        <f t="shared" si="28"/>
        <v>0</v>
      </c>
      <c r="I964" s="121">
        <v>330</v>
      </c>
      <c r="J964" s="7"/>
      <c r="K964" s="3">
        <f t="shared" si="29"/>
        <v>0</v>
      </c>
    </row>
    <row r="965" spans="1:11" x14ac:dyDescent="0.3">
      <c r="A965" s="118" t="s">
        <v>7603</v>
      </c>
      <c r="B965" s="44" t="s">
        <v>7604</v>
      </c>
      <c r="C965" s="71">
        <v>9.5</v>
      </c>
      <c r="D965" s="72">
        <v>4</v>
      </c>
      <c r="E965" s="119">
        <v>410</v>
      </c>
      <c r="F965" s="120">
        <v>246</v>
      </c>
      <c r="G965" s="52"/>
      <c r="H965" s="51">
        <f t="shared" si="28"/>
        <v>0</v>
      </c>
      <c r="I965" s="121">
        <v>205</v>
      </c>
      <c r="J965" s="7"/>
      <c r="K965" s="3">
        <f t="shared" si="29"/>
        <v>0</v>
      </c>
    </row>
    <row r="966" spans="1:11" x14ac:dyDescent="0.3">
      <c r="A966" s="118" t="s">
        <v>7605</v>
      </c>
      <c r="B966" s="44" t="s">
        <v>7606</v>
      </c>
      <c r="C966" s="71">
        <v>2.5</v>
      </c>
      <c r="D966" s="72">
        <v>4</v>
      </c>
      <c r="E966" s="119">
        <v>140</v>
      </c>
      <c r="F966" s="120">
        <v>84</v>
      </c>
      <c r="G966" s="52"/>
      <c r="H966" s="51">
        <f t="shared" si="28"/>
        <v>0</v>
      </c>
      <c r="I966" s="121">
        <v>70</v>
      </c>
      <c r="J966" s="7"/>
      <c r="K966" s="3">
        <f t="shared" si="29"/>
        <v>0</v>
      </c>
    </row>
    <row r="967" spans="1:11" x14ac:dyDescent="0.3">
      <c r="A967" s="118" t="s">
        <v>7607</v>
      </c>
      <c r="B967" s="44" t="s">
        <v>3032</v>
      </c>
      <c r="C967" s="71">
        <v>5</v>
      </c>
      <c r="D967" s="72">
        <v>1.7</v>
      </c>
      <c r="E967" s="119">
        <v>120</v>
      </c>
      <c r="F967" s="120">
        <v>72</v>
      </c>
      <c r="G967" s="52"/>
      <c r="H967" s="51">
        <f t="shared" si="28"/>
        <v>0</v>
      </c>
      <c r="I967" s="121">
        <v>60</v>
      </c>
      <c r="J967" s="7"/>
      <c r="K967" s="3">
        <f t="shared" si="29"/>
        <v>0</v>
      </c>
    </row>
    <row r="968" spans="1:11" x14ac:dyDescent="0.3">
      <c r="A968" s="118" t="s">
        <v>7608</v>
      </c>
      <c r="B968" s="44" t="s">
        <v>7609</v>
      </c>
      <c r="C968" s="71">
        <v>5.7</v>
      </c>
      <c r="D968" s="72">
        <v>8.5</v>
      </c>
      <c r="E968" s="119">
        <v>470</v>
      </c>
      <c r="F968" s="120">
        <v>282</v>
      </c>
      <c r="G968" s="52"/>
      <c r="H968" s="51">
        <f t="shared" si="28"/>
        <v>0</v>
      </c>
      <c r="I968" s="121">
        <v>235</v>
      </c>
      <c r="J968" s="7"/>
      <c r="K968" s="3">
        <f t="shared" si="29"/>
        <v>0</v>
      </c>
    </row>
    <row r="969" spans="1:11" x14ac:dyDescent="0.3">
      <c r="A969" s="118" t="s">
        <v>7610</v>
      </c>
      <c r="B969" s="44" t="s">
        <v>7611</v>
      </c>
      <c r="C969" s="71">
        <v>3</v>
      </c>
      <c r="D969" s="72">
        <v>3</v>
      </c>
      <c r="E969" s="119">
        <v>130</v>
      </c>
      <c r="F969" s="120">
        <v>78</v>
      </c>
      <c r="G969" s="52"/>
      <c r="H969" s="51">
        <f t="shared" si="28"/>
        <v>0</v>
      </c>
      <c r="I969" s="121">
        <v>65</v>
      </c>
      <c r="J969" s="7"/>
      <c r="K969" s="3">
        <f t="shared" si="29"/>
        <v>0</v>
      </c>
    </row>
    <row r="970" spans="1:11" x14ac:dyDescent="0.3">
      <c r="A970" s="118" t="s">
        <v>7612</v>
      </c>
      <c r="B970" s="44" t="s">
        <v>7613</v>
      </c>
      <c r="C970" s="71">
        <v>4</v>
      </c>
      <c r="D970" s="72">
        <v>2.1</v>
      </c>
      <c r="E970" s="119">
        <v>120</v>
      </c>
      <c r="F970" s="120">
        <v>72</v>
      </c>
      <c r="G970" s="52"/>
      <c r="H970" s="51">
        <f t="shared" si="28"/>
        <v>0</v>
      </c>
      <c r="I970" s="121">
        <v>60</v>
      </c>
      <c r="J970" s="7"/>
      <c r="K970" s="3">
        <f t="shared" si="29"/>
        <v>0</v>
      </c>
    </row>
    <row r="971" spans="1:11" x14ac:dyDescent="0.3">
      <c r="A971" s="118" t="s">
        <v>7614</v>
      </c>
      <c r="B971" s="44" t="s">
        <v>7615</v>
      </c>
      <c r="C971" s="71">
        <v>7.5</v>
      </c>
      <c r="D971" s="72">
        <v>3.4</v>
      </c>
      <c r="E971" s="119">
        <v>310</v>
      </c>
      <c r="F971" s="120">
        <v>186</v>
      </c>
      <c r="G971" s="52"/>
      <c r="H971" s="51">
        <f t="shared" ref="H971:H1034" si="30">G971*F971</f>
        <v>0</v>
      </c>
      <c r="I971" s="121">
        <v>155</v>
      </c>
      <c r="J971" s="7"/>
      <c r="K971" s="3">
        <f t="shared" si="29"/>
        <v>0</v>
      </c>
    </row>
    <row r="972" spans="1:11" x14ac:dyDescent="0.3">
      <c r="A972" s="118" t="s">
        <v>7616</v>
      </c>
      <c r="B972" s="44" t="s">
        <v>7617</v>
      </c>
      <c r="C972" s="71">
        <v>6.5</v>
      </c>
      <c r="D972" s="72">
        <v>2.8</v>
      </c>
      <c r="E972" s="119">
        <v>230</v>
      </c>
      <c r="F972" s="120">
        <v>138</v>
      </c>
      <c r="G972" s="52"/>
      <c r="H972" s="51">
        <f t="shared" si="30"/>
        <v>0</v>
      </c>
      <c r="I972" s="121">
        <v>115</v>
      </c>
      <c r="J972" s="7"/>
      <c r="K972" s="3">
        <f t="shared" si="29"/>
        <v>0</v>
      </c>
    </row>
    <row r="973" spans="1:11" x14ac:dyDescent="0.3">
      <c r="A973" s="118" t="s">
        <v>7618</v>
      </c>
      <c r="B973" s="44" t="s">
        <v>7619</v>
      </c>
      <c r="C973" s="71">
        <v>4.7</v>
      </c>
      <c r="D973" s="72">
        <v>2.2999999999999998</v>
      </c>
      <c r="E973" s="119">
        <v>150</v>
      </c>
      <c r="F973" s="120">
        <v>90</v>
      </c>
      <c r="G973" s="52"/>
      <c r="H973" s="51">
        <f t="shared" si="30"/>
        <v>0</v>
      </c>
      <c r="I973" s="121">
        <v>75</v>
      </c>
      <c r="J973" s="7"/>
      <c r="K973" s="3">
        <f t="shared" ref="K973:K1036" si="31">J973*I973</f>
        <v>0</v>
      </c>
    </row>
    <row r="974" spans="1:11" x14ac:dyDescent="0.3">
      <c r="A974" s="118" t="s">
        <v>7620</v>
      </c>
      <c r="B974" s="44" t="s">
        <v>7621</v>
      </c>
      <c r="C974" s="71">
        <v>6</v>
      </c>
      <c r="D974" s="72">
        <v>3.5</v>
      </c>
      <c r="E974" s="119">
        <v>260</v>
      </c>
      <c r="F974" s="120">
        <v>156</v>
      </c>
      <c r="G974" s="52"/>
      <c r="H974" s="51">
        <f t="shared" si="30"/>
        <v>0</v>
      </c>
      <c r="I974" s="121">
        <v>130</v>
      </c>
      <c r="J974" s="7"/>
      <c r="K974" s="3">
        <f t="shared" si="31"/>
        <v>0</v>
      </c>
    </row>
    <row r="975" spans="1:11" x14ac:dyDescent="0.3">
      <c r="A975" s="118" t="s">
        <v>7622</v>
      </c>
      <c r="B975" s="44" t="s">
        <v>7623</v>
      </c>
      <c r="C975" s="71">
        <v>3.4</v>
      </c>
      <c r="D975" s="72">
        <v>3.3</v>
      </c>
      <c r="E975" s="119">
        <v>150</v>
      </c>
      <c r="F975" s="120">
        <v>90</v>
      </c>
      <c r="G975" s="52"/>
      <c r="H975" s="51">
        <f t="shared" si="30"/>
        <v>0</v>
      </c>
      <c r="I975" s="121">
        <v>75</v>
      </c>
      <c r="J975" s="7"/>
      <c r="K975" s="3">
        <f t="shared" si="31"/>
        <v>0</v>
      </c>
    </row>
    <row r="976" spans="1:11" x14ac:dyDescent="0.3">
      <c r="A976" s="118" t="s">
        <v>7624</v>
      </c>
      <c r="B976" s="44" t="s">
        <v>7625</v>
      </c>
      <c r="C976" s="71">
        <v>5.5</v>
      </c>
      <c r="D976" s="72">
        <v>5</v>
      </c>
      <c r="E976" s="119">
        <v>320</v>
      </c>
      <c r="F976" s="120">
        <v>192</v>
      </c>
      <c r="G976" s="52"/>
      <c r="H976" s="51">
        <f t="shared" si="30"/>
        <v>0</v>
      </c>
      <c r="I976" s="121">
        <v>160</v>
      </c>
      <c r="J976" s="7"/>
      <c r="K976" s="3">
        <f t="shared" si="31"/>
        <v>0</v>
      </c>
    </row>
    <row r="977" spans="1:11" x14ac:dyDescent="0.3">
      <c r="A977" s="118" t="s">
        <v>7626</v>
      </c>
      <c r="B977" s="44" t="s">
        <v>7627</v>
      </c>
      <c r="C977" s="71">
        <v>3</v>
      </c>
      <c r="D977" s="72">
        <v>4.9000000000000004</v>
      </c>
      <c r="E977" s="119">
        <v>190</v>
      </c>
      <c r="F977" s="120">
        <v>114</v>
      </c>
      <c r="G977" s="52"/>
      <c r="H977" s="51">
        <f t="shared" si="30"/>
        <v>0</v>
      </c>
      <c r="I977" s="121">
        <v>95</v>
      </c>
      <c r="J977" s="7"/>
      <c r="K977" s="3">
        <f t="shared" si="31"/>
        <v>0</v>
      </c>
    </row>
    <row r="978" spans="1:11" x14ac:dyDescent="0.3">
      <c r="A978" s="118" t="s">
        <v>7628</v>
      </c>
      <c r="B978" s="44" t="s">
        <v>7629</v>
      </c>
      <c r="C978" s="71">
        <v>5</v>
      </c>
      <c r="D978" s="72">
        <v>1.7</v>
      </c>
      <c r="E978" s="119">
        <v>120</v>
      </c>
      <c r="F978" s="120">
        <v>72</v>
      </c>
      <c r="G978" s="52"/>
      <c r="H978" s="51">
        <f t="shared" si="30"/>
        <v>0</v>
      </c>
      <c r="I978" s="121">
        <v>60</v>
      </c>
      <c r="J978" s="7"/>
      <c r="K978" s="3">
        <f t="shared" si="31"/>
        <v>0</v>
      </c>
    </row>
    <row r="979" spans="1:11" x14ac:dyDescent="0.3">
      <c r="A979" s="118" t="s">
        <v>7630</v>
      </c>
      <c r="B979" s="44" t="s">
        <v>7631</v>
      </c>
      <c r="C979" s="71">
        <v>4</v>
      </c>
      <c r="D979" s="72">
        <v>4.9000000000000004</v>
      </c>
      <c r="E979" s="119">
        <v>250</v>
      </c>
      <c r="F979" s="120">
        <v>150</v>
      </c>
      <c r="G979" s="52"/>
      <c r="H979" s="51">
        <f t="shared" si="30"/>
        <v>0</v>
      </c>
      <c r="I979" s="121">
        <v>125</v>
      </c>
      <c r="J979" s="7"/>
      <c r="K979" s="3">
        <f t="shared" si="31"/>
        <v>0</v>
      </c>
    </row>
    <row r="980" spans="1:11" x14ac:dyDescent="0.3">
      <c r="A980" s="118" t="s">
        <v>7632</v>
      </c>
      <c r="B980" s="44" t="s">
        <v>7633</v>
      </c>
      <c r="C980" s="71">
        <v>1.7</v>
      </c>
      <c r="D980" s="72">
        <v>3</v>
      </c>
      <c r="E980" s="119">
        <v>80</v>
      </c>
      <c r="F980" s="120">
        <v>48</v>
      </c>
      <c r="G980" s="52"/>
      <c r="H980" s="51">
        <f t="shared" si="30"/>
        <v>0</v>
      </c>
      <c r="I980" s="121">
        <v>40</v>
      </c>
      <c r="J980" s="7"/>
      <c r="K980" s="3">
        <f t="shared" si="31"/>
        <v>0</v>
      </c>
    </row>
    <row r="981" spans="1:11" x14ac:dyDescent="0.3">
      <c r="A981" s="118" t="s">
        <v>7634</v>
      </c>
      <c r="B981" s="44" t="s">
        <v>7635</v>
      </c>
      <c r="C981" s="71">
        <v>4.8</v>
      </c>
      <c r="D981" s="72">
        <v>4.4000000000000004</v>
      </c>
      <c r="E981" s="119">
        <v>270</v>
      </c>
      <c r="F981" s="120">
        <v>162</v>
      </c>
      <c r="G981" s="52"/>
      <c r="H981" s="51">
        <f t="shared" si="30"/>
        <v>0</v>
      </c>
      <c r="I981" s="121">
        <v>135</v>
      </c>
      <c r="J981" s="7"/>
      <c r="K981" s="3">
        <f t="shared" si="31"/>
        <v>0</v>
      </c>
    </row>
    <row r="982" spans="1:11" x14ac:dyDescent="0.3">
      <c r="A982" s="118" t="s">
        <v>7636</v>
      </c>
      <c r="B982" s="44" t="s">
        <v>7637</v>
      </c>
      <c r="C982" s="71">
        <v>2.5</v>
      </c>
      <c r="D982" s="72">
        <v>4.9000000000000004</v>
      </c>
      <c r="E982" s="119">
        <v>160</v>
      </c>
      <c r="F982" s="120">
        <v>96</v>
      </c>
      <c r="G982" s="52"/>
      <c r="H982" s="51">
        <f t="shared" si="30"/>
        <v>0</v>
      </c>
      <c r="I982" s="121">
        <v>80</v>
      </c>
      <c r="J982" s="7"/>
      <c r="K982" s="3">
        <f t="shared" si="31"/>
        <v>0</v>
      </c>
    </row>
    <row r="983" spans="1:11" x14ac:dyDescent="0.3">
      <c r="A983" s="118" t="s">
        <v>7638</v>
      </c>
      <c r="B983" s="44" t="s">
        <v>7639</v>
      </c>
      <c r="C983" s="71">
        <v>3.8</v>
      </c>
      <c r="D983" s="72">
        <v>4.9000000000000004</v>
      </c>
      <c r="E983" s="119">
        <v>240</v>
      </c>
      <c r="F983" s="120">
        <v>144</v>
      </c>
      <c r="G983" s="52"/>
      <c r="H983" s="51">
        <f t="shared" si="30"/>
        <v>0</v>
      </c>
      <c r="I983" s="121">
        <v>120</v>
      </c>
      <c r="J983" s="7"/>
      <c r="K983" s="3">
        <f t="shared" si="31"/>
        <v>0</v>
      </c>
    </row>
    <row r="984" spans="1:11" x14ac:dyDescent="0.3">
      <c r="A984" s="118" t="s">
        <v>7640</v>
      </c>
      <c r="B984" s="44" t="s">
        <v>7641</v>
      </c>
      <c r="C984" s="71">
        <v>3.4</v>
      </c>
      <c r="D984" s="72">
        <v>4.9000000000000004</v>
      </c>
      <c r="E984" s="119">
        <v>210</v>
      </c>
      <c r="F984" s="120">
        <v>126</v>
      </c>
      <c r="G984" s="52"/>
      <c r="H984" s="51">
        <f t="shared" si="30"/>
        <v>0</v>
      </c>
      <c r="I984" s="121">
        <v>105</v>
      </c>
      <c r="J984" s="7"/>
      <c r="K984" s="3">
        <f t="shared" si="31"/>
        <v>0</v>
      </c>
    </row>
    <row r="985" spans="1:11" x14ac:dyDescent="0.3">
      <c r="A985" s="118" t="s">
        <v>7642</v>
      </c>
      <c r="B985" s="44" t="s">
        <v>7643</v>
      </c>
      <c r="C985" s="71">
        <v>4.2</v>
      </c>
      <c r="D985" s="72">
        <v>6.2</v>
      </c>
      <c r="E985" s="119">
        <v>310</v>
      </c>
      <c r="F985" s="120">
        <v>186</v>
      </c>
      <c r="G985" s="52"/>
      <c r="H985" s="51">
        <f t="shared" si="30"/>
        <v>0</v>
      </c>
      <c r="I985" s="121">
        <v>155</v>
      </c>
      <c r="J985" s="7"/>
      <c r="K985" s="3">
        <f t="shared" si="31"/>
        <v>0</v>
      </c>
    </row>
    <row r="986" spans="1:11" x14ac:dyDescent="0.3">
      <c r="A986" s="118" t="s">
        <v>7644</v>
      </c>
      <c r="B986" s="44" t="s">
        <v>7645</v>
      </c>
      <c r="C986" s="71">
        <v>5.4</v>
      </c>
      <c r="D986" s="72">
        <v>4.0999999999999996</v>
      </c>
      <c r="E986" s="119">
        <v>280</v>
      </c>
      <c r="F986" s="120">
        <v>168</v>
      </c>
      <c r="G986" s="52"/>
      <c r="H986" s="51">
        <f t="shared" si="30"/>
        <v>0</v>
      </c>
      <c r="I986" s="121">
        <v>140</v>
      </c>
      <c r="J986" s="7"/>
      <c r="K986" s="3">
        <f t="shared" si="31"/>
        <v>0</v>
      </c>
    </row>
    <row r="987" spans="1:11" x14ac:dyDescent="0.3">
      <c r="A987" s="125" t="s">
        <v>7646</v>
      </c>
      <c r="B987" s="73" t="s">
        <v>7647</v>
      </c>
      <c r="C987" s="71">
        <v>6.8</v>
      </c>
      <c r="D987" s="72">
        <v>5.6</v>
      </c>
      <c r="E987" s="119">
        <v>400</v>
      </c>
      <c r="F987" s="120">
        <v>240</v>
      </c>
      <c r="G987" s="52"/>
      <c r="H987" s="51">
        <f t="shared" si="30"/>
        <v>0</v>
      </c>
      <c r="I987" s="121">
        <v>200</v>
      </c>
      <c r="J987" s="7"/>
      <c r="K987" s="3">
        <f t="shared" si="31"/>
        <v>0</v>
      </c>
    </row>
    <row r="988" spans="1:11" x14ac:dyDescent="0.3">
      <c r="A988" s="125" t="s">
        <v>7648</v>
      </c>
      <c r="B988" s="73" t="s">
        <v>7649</v>
      </c>
      <c r="C988" s="71">
        <v>8</v>
      </c>
      <c r="D988" s="72">
        <v>6</v>
      </c>
      <c r="E988" s="119">
        <v>470</v>
      </c>
      <c r="F988" s="120">
        <v>282</v>
      </c>
      <c r="G988" s="52"/>
      <c r="H988" s="51">
        <f t="shared" si="30"/>
        <v>0</v>
      </c>
      <c r="I988" s="121">
        <v>235</v>
      </c>
      <c r="J988" s="7"/>
      <c r="K988" s="3">
        <f t="shared" si="31"/>
        <v>0</v>
      </c>
    </row>
    <row r="989" spans="1:11" x14ac:dyDescent="0.3">
      <c r="A989" s="125" t="s">
        <v>7650</v>
      </c>
      <c r="B989" s="73" t="s">
        <v>7651</v>
      </c>
      <c r="C989" s="71">
        <v>7.5</v>
      </c>
      <c r="D989" s="72">
        <v>7.8</v>
      </c>
      <c r="E989" s="119">
        <v>570</v>
      </c>
      <c r="F989" s="120">
        <v>342</v>
      </c>
      <c r="G989" s="52"/>
      <c r="H989" s="51">
        <f t="shared" si="30"/>
        <v>0</v>
      </c>
      <c r="I989" s="121">
        <v>285</v>
      </c>
      <c r="J989" s="7"/>
      <c r="K989" s="3">
        <f t="shared" si="31"/>
        <v>0</v>
      </c>
    </row>
    <row r="990" spans="1:11" x14ac:dyDescent="0.3">
      <c r="A990" s="125" t="s">
        <v>7652</v>
      </c>
      <c r="B990" s="73" t="s">
        <v>7653</v>
      </c>
      <c r="C990" s="71">
        <v>6.5</v>
      </c>
      <c r="D990" s="72">
        <v>4.5</v>
      </c>
      <c r="E990" s="119">
        <v>330</v>
      </c>
      <c r="F990" s="120">
        <v>198</v>
      </c>
      <c r="G990" s="52"/>
      <c r="H990" s="51">
        <f t="shared" si="30"/>
        <v>0</v>
      </c>
      <c r="I990" s="121">
        <v>165</v>
      </c>
      <c r="J990" s="7"/>
      <c r="K990" s="3">
        <f t="shared" si="31"/>
        <v>0</v>
      </c>
    </row>
    <row r="991" spans="1:11" x14ac:dyDescent="0.3">
      <c r="A991" s="125" t="s">
        <v>7654</v>
      </c>
      <c r="B991" s="73" t="s">
        <v>7655</v>
      </c>
      <c r="C991" s="71">
        <v>7.5</v>
      </c>
      <c r="D991" s="72">
        <v>5.0999999999999996</v>
      </c>
      <c r="E991" s="119">
        <v>400</v>
      </c>
      <c r="F991" s="120">
        <v>240</v>
      </c>
      <c r="G991" s="52"/>
      <c r="H991" s="51">
        <f t="shared" si="30"/>
        <v>0</v>
      </c>
      <c r="I991" s="121">
        <v>200</v>
      </c>
      <c r="J991" s="7"/>
      <c r="K991" s="3">
        <f t="shared" si="31"/>
        <v>0</v>
      </c>
    </row>
    <row r="992" spans="1:11" x14ac:dyDescent="0.3">
      <c r="A992" s="125" t="s">
        <v>7656</v>
      </c>
      <c r="B992" s="73" t="s">
        <v>7657</v>
      </c>
      <c r="C992" s="71">
        <v>6</v>
      </c>
      <c r="D992" s="72">
        <v>5</v>
      </c>
      <c r="E992" s="119">
        <v>330</v>
      </c>
      <c r="F992" s="120">
        <v>198</v>
      </c>
      <c r="G992" s="52"/>
      <c r="H992" s="51">
        <f t="shared" si="30"/>
        <v>0</v>
      </c>
      <c r="I992" s="121">
        <v>165</v>
      </c>
      <c r="J992" s="7"/>
      <c r="K992" s="3">
        <f t="shared" si="31"/>
        <v>0</v>
      </c>
    </row>
    <row r="993" spans="1:11" x14ac:dyDescent="0.3">
      <c r="A993" s="125" t="s">
        <v>7658</v>
      </c>
      <c r="B993" s="73" t="s">
        <v>7659</v>
      </c>
      <c r="C993" s="71">
        <v>7</v>
      </c>
      <c r="D993" s="72">
        <v>5.4</v>
      </c>
      <c r="E993" s="119">
        <v>400</v>
      </c>
      <c r="F993" s="120">
        <v>240</v>
      </c>
      <c r="G993" s="52"/>
      <c r="H993" s="51">
        <f t="shared" si="30"/>
        <v>0</v>
      </c>
      <c r="I993" s="121">
        <v>200</v>
      </c>
      <c r="J993" s="7"/>
      <c r="K993" s="3">
        <f t="shared" si="31"/>
        <v>0</v>
      </c>
    </row>
    <row r="994" spans="1:11" x14ac:dyDescent="0.3">
      <c r="A994" s="125" t="s">
        <v>7660</v>
      </c>
      <c r="B994" s="73" t="s">
        <v>7661</v>
      </c>
      <c r="C994" s="71">
        <v>7.2</v>
      </c>
      <c r="D994" s="72">
        <v>1.6</v>
      </c>
      <c r="E994" s="119">
        <v>160</v>
      </c>
      <c r="F994" s="120">
        <v>96</v>
      </c>
      <c r="G994" s="52"/>
      <c r="H994" s="51">
        <f t="shared" si="30"/>
        <v>0</v>
      </c>
      <c r="I994" s="121">
        <v>80</v>
      </c>
      <c r="J994" s="7"/>
      <c r="K994" s="3">
        <f t="shared" si="31"/>
        <v>0</v>
      </c>
    </row>
    <row r="995" spans="1:11" x14ac:dyDescent="0.3">
      <c r="A995" s="125" t="s">
        <v>7662</v>
      </c>
      <c r="B995" s="73" t="s">
        <v>7663</v>
      </c>
      <c r="C995" s="71">
        <v>4.3</v>
      </c>
      <c r="D995" s="72">
        <v>6</v>
      </c>
      <c r="E995" s="119">
        <v>300</v>
      </c>
      <c r="F995" s="120">
        <v>180</v>
      </c>
      <c r="G995" s="52"/>
      <c r="H995" s="51">
        <f t="shared" si="30"/>
        <v>0</v>
      </c>
      <c r="I995" s="121">
        <v>150</v>
      </c>
      <c r="J995" s="7"/>
      <c r="K995" s="3">
        <f t="shared" si="31"/>
        <v>0</v>
      </c>
    </row>
    <row r="996" spans="1:11" x14ac:dyDescent="0.3">
      <c r="A996" s="125" t="s">
        <v>7664</v>
      </c>
      <c r="B996" s="73" t="s">
        <v>7665</v>
      </c>
      <c r="C996" s="71">
        <v>7.2</v>
      </c>
      <c r="D996" s="72">
        <v>4</v>
      </c>
      <c r="E996" s="119">
        <v>330</v>
      </c>
      <c r="F996" s="120">
        <v>198</v>
      </c>
      <c r="G996" s="52"/>
      <c r="H996" s="51">
        <f t="shared" si="30"/>
        <v>0</v>
      </c>
      <c r="I996" s="121">
        <v>165</v>
      </c>
      <c r="J996" s="7"/>
      <c r="K996" s="3">
        <f t="shared" si="31"/>
        <v>0</v>
      </c>
    </row>
    <row r="997" spans="1:11" x14ac:dyDescent="0.3">
      <c r="A997" s="125" t="s">
        <v>7666</v>
      </c>
      <c r="B997" s="73" t="s">
        <v>7667</v>
      </c>
      <c r="C997" s="71">
        <v>6.4</v>
      </c>
      <c r="D997" s="72">
        <v>3.6</v>
      </c>
      <c r="E997" s="119">
        <v>300</v>
      </c>
      <c r="F997" s="120">
        <v>180</v>
      </c>
      <c r="G997" s="52"/>
      <c r="H997" s="51">
        <f t="shared" si="30"/>
        <v>0</v>
      </c>
      <c r="I997" s="121">
        <v>150</v>
      </c>
      <c r="J997" s="7"/>
      <c r="K997" s="3">
        <f t="shared" si="31"/>
        <v>0</v>
      </c>
    </row>
    <row r="998" spans="1:11" x14ac:dyDescent="0.3">
      <c r="A998" s="125" t="s">
        <v>7668</v>
      </c>
      <c r="B998" s="73" t="s">
        <v>7669</v>
      </c>
      <c r="C998" s="71">
        <v>6</v>
      </c>
      <c r="D998" s="72">
        <v>7</v>
      </c>
      <c r="E998" s="119">
        <v>410</v>
      </c>
      <c r="F998" s="120">
        <v>246</v>
      </c>
      <c r="G998" s="52"/>
      <c r="H998" s="51">
        <f t="shared" si="30"/>
        <v>0</v>
      </c>
      <c r="I998" s="121">
        <v>205</v>
      </c>
      <c r="J998" s="7"/>
      <c r="K998" s="3">
        <f t="shared" si="31"/>
        <v>0</v>
      </c>
    </row>
    <row r="999" spans="1:11" x14ac:dyDescent="0.3">
      <c r="A999" s="125" t="s">
        <v>7670</v>
      </c>
      <c r="B999" s="73" t="s">
        <v>7671</v>
      </c>
      <c r="C999" s="71">
        <v>5</v>
      </c>
      <c r="D999" s="72">
        <v>4</v>
      </c>
      <c r="E999" s="119">
        <v>250</v>
      </c>
      <c r="F999" s="120">
        <v>150</v>
      </c>
      <c r="G999" s="52"/>
      <c r="H999" s="51">
        <f t="shared" si="30"/>
        <v>0</v>
      </c>
      <c r="I999" s="121">
        <v>125</v>
      </c>
      <c r="J999" s="7"/>
      <c r="K999" s="3">
        <f t="shared" si="31"/>
        <v>0</v>
      </c>
    </row>
    <row r="1000" spans="1:11" x14ac:dyDescent="0.3">
      <c r="A1000" s="125" t="s">
        <v>7672</v>
      </c>
      <c r="B1000" s="73" t="s">
        <v>7673</v>
      </c>
      <c r="C1000" s="71">
        <v>5.5</v>
      </c>
      <c r="D1000" s="72">
        <v>2.6</v>
      </c>
      <c r="E1000" s="119">
        <v>190</v>
      </c>
      <c r="F1000" s="120">
        <v>114</v>
      </c>
      <c r="G1000" s="52"/>
      <c r="H1000" s="51">
        <f t="shared" si="30"/>
        <v>0</v>
      </c>
      <c r="I1000" s="121">
        <v>95</v>
      </c>
      <c r="J1000" s="7"/>
      <c r="K1000" s="3">
        <f t="shared" si="31"/>
        <v>0</v>
      </c>
    </row>
    <row r="1001" spans="1:11" x14ac:dyDescent="0.3">
      <c r="A1001" s="125" t="s">
        <v>7674</v>
      </c>
      <c r="B1001" s="73" t="s">
        <v>7675</v>
      </c>
      <c r="C1001" s="71">
        <v>6</v>
      </c>
      <c r="D1001" s="72">
        <v>3.2</v>
      </c>
      <c r="E1001" s="119">
        <v>240</v>
      </c>
      <c r="F1001" s="120">
        <v>144</v>
      </c>
      <c r="G1001" s="52"/>
      <c r="H1001" s="51">
        <f t="shared" si="30"/>
        <v>0</v>
      </c>
      <c r="I1001" s="121">
        <v>120</v>
      </c>
      <c r="J1001" s="7"/>
      <c r="K1001" s="3">
        <f t="shared" si="31"/>
        <v>0</v>
      </c>
    </row>
    <row r="1002" spans="1:11" x14ac:dyDescent="0.3">
      <c r="A1002" s="125" t="s">
        <v>7676</v>
      </c>
      <c r="B1002" s="73" t="s">
        <v>7677</v>
      </c>
      <c r="C1002" s="71">
        <v>6.4</v>
      </c>
      <c r="D1002" s="72">
        <v>6.5</v>
      </c>
      <c r="E1002" s="119">
        <v>390</v>
      </c>
      <c r="F1002" s="120">
        <v>234</v>
      </c>
      <c r="G1002" s="52"/>
      <c r="H1002" s="51">
        <f t="shared" si="30"/>
        <v>0</v>
      </c>
      <c r="I1002" s="121">
        <v>195</v>
      </c>
      <c r="J1002" s="7"/>
      <c r="K1002" s="3">
        <f t="shared" si="31"/>
        <v>0</v>
      </c>
    </row>
    <row r="1003" spans="1:11" x14ac:dyDescent="0.3">
      <c r="A1003" s="125" t="s">
        <v>7678</v>
      </c>
      <c r="B1003" s="73" t="s">
        <v>7679</v>
      </c>
      <c r="C1003" s="71">
        <v>5</v>
      </c>
      <c r="D1003" s="72">
        <v>3.7</v>
      </c>
      <c r="E1003" s="119">
        <v>240</v>
      </c>
      <c r="F1003" s="120">
        <v>144</v>
      </c>
      <c r="G1003" s="52"/>
      <c r="H1003" s="51">
        <f t="shared" si="30"/>
        <v>0</v>
      </c>
      <c r="I1003" s="121">
        <v>120</v>
      </c>
      <c r="J1003" s="7"/>
      <c r="K1003" s="3">
        <f t="shared" si="31"/>
        <v>0</v>
      </c>
    </row>
    <row r="1004" spans="1:11" x14ac:dyDescent="0.3">
      <c r="A1004" s="125" t="s">
        <v>7680</v>
      </c>
      <c r="B1004" s="73" t="s">
        <v>7681</v>
      </c>
      <c r="C1004" s="71">
        <v>7.2</v>
      </c>
      <c r="D1004" s="72">
        <v>3.5</v>
      </c>
      <c r="E1004" s="119">
        <v>300</v>
      </c>
      <c r="F1004" s="120">
        <v>180</v>
      </c>
      <c r="G1004" s="52"/>
      <c r="H1004" s="51">
        <f t="shared" si="30"/>
        <v>0</v>
      </c>
      <c r="I1004" s="121">
        <v>150</v>
      </c>
      <c r="J1004" s="7"/>
      <c r="K1004" s="3">
        <f t="shared" si="31"/>
        <v>0</v>
      </c>
    </row>
    <row r="1005" spans="1:11" x14ac:dyDescent="0.3">
      <c r="A1005" s="125" t="s">
        <v>7682</v>
      </c>
      <c r="B1005" s="73" t="s">
        <v>7683</v>
      </c>
      <c r="C1005" s="71">
        <v>5</v>
      </c>
      <c r="D1005" s="72">
        <v>2.5</v>
      </c>
      <c r="E1005" s="119">
        <v>170</v>
      </c>
      <c r="F1005" s="120">
        <v>102</v>
      </c>
      <c r="G1005" s="52"/>
      <c r="H1005" s="51">
        <f t="shared" si="30"/>
        <v>0</v>
      </c>
      <c r="I1005" s="121">
        <v>85</v>
      </c>
      <c r="J1005" s="7"/>
      <c r="K1005" s="3">
        <f t="shared" si="31"/>
        <v>0</v>
      </c>
    </row>
    <row r="1006" spans="1:11" x14ac:dyDescent="0.3">
      <c r="A1006" s="125" t="s">
        <v>7684</v>
      </c>
      <c r="B1006" s="73" t="s">
        <v>7685</v>
      </c>
      <c r="C1006" s="71">
        <v>6</v>
      </c>
      <c r="D1006" s="72">
        <v>4</v>
      </c>
      <c r="E1006" s="119">
        <v>300</v>
      </c>
      <c r="F1006" s="120">
        <v>180</v>
      </c>
      <c r="G1006" s="52"/>
      <c r="H1006" s="51">
        <f t="shared" si="30"/>
        <v>0</v>
      </c>
      <c r="I1006" s="121">
        <v>150</v>
      </c>
      <c r="J1006" s="7"/>
      <c r="K1006" s="3">
        <f t="shared" si="31"/>
        <v>0</v>
      </c>
    </row>
    <row r="1007" spans="1:11" x14ac:dyDescent="0.3">
      <c r="A1007" s="125" t="s">
        <v>7686</v>
      </c>
      <c r="B1007" s="73" t="s">
        <v>7687</v>
      </c>
      <c r="C1007" s="71">
        <v>6</v>
      </c>
      <c r="D1007" s="72">
        <v>1.8</v>
      </c>
      <c r="E1007" s="119">
        <v>150</v>
      </c>
      <c r="F1007" s="120">
        <v>90</v>
      </c>
      <c r="G1007" s="52"/>
      <c r="H1007" s="51">
        <f t="shared" si="30"/>
        <v>0</v>
      </c>
      <c r="I1007" s="121">
        <v>75</v>
      </c>
      <c r="J1007" s="7"/>
      <c r="K1007" s="3">
        <f t="shared" si="31"/>
        <v>0</v>
      </c>
    </row>
    <row r="1008" spans="1:11" x14ac:dyDescent="0.3">
      <c r="A1008" s="125" t="s">
        <v>7688</v>
      </c>
      <c r="B1008" s="73" t="s">
        <v>7689</v>
      </c>
      <c r="C1008" s="71">
        <v>3</v>
      </c>
      <c r="D1008" s="72">
        <v>4.2</v>
      </c>
      <c r="E1008" s="119">
        <v>170</v>
      </c>
      <c r="F1008" s="120">
        <v>102</v>
      </c>
      <c r="G1008" s="52"/>
      <c r="H1008" s="51">
        <f t="shared" si="30"/>
        <v>0</v>
      </c>
      <c r="I1008" s="121">
        <v>85</v>
      </c>
      <c r="J1008" s="7"/>
      <c r="K1008" s="3">
        <f t="shared" si="31"/>
        <v>0</v>
      </c>
    </row>
    <row r="1009" spans="1:11" x14ac:dyDescent="0.3">
      <c r="A1009" s="125" t="s">
        <v>7690</v>
      </c>
      <c r="B1009" s="73" t="s">
        <v>7691</v>
      </c>
      <c r="C1009" s="71">
        <v>5.3</v>
      </c>
      <c r="D1009" s="72">
        <v>3</v>
      </c>
      <c r="E1009" s="119">
        <v>210</v>
      </c>
      <c r="F1009" s="120">
        <v>126</v>
      </c>
      <c r="G1009" s="52"/>
      <c r="H1009" s="51">
        <f t="shared" si="30"/>
        <v>0</v>
      </c>
      <c r="I1009" s="121">
        <v>105</v>
      </c>
      <c r="J1009" s="7"/>
      <c r="K1009" s="3">
        <f t="shared" si="31"/>
        <v>0</v>
      </c>
    </row>
    <row r="1010" spans="1:11" x14ac:dyDescent="0.3">
      <c r="A1010" s="125" t="s">
        <v>7692</v>
      </c>
      <c r="B1010" s="73" t="s">
        <v>7693</v>
      </c>
      <c r="C1010" s="71">
        <v>4</v>
      </c>
      <c r="D1010" s="72">
        <v>3.2</v>
      </c>
      <c r="E1010" s="119">
        <v>170</v>
      </c>
      <c r="F1010" s="120">
        <v>102</v>
      </c>
      <c r="G1010" s="52"/>
      <c r="H1010" s="51">
        <f t="shared" si="30"/>
        <v>0</v>
      </c>
      <c r="I1010" s="121">
        <v>85</v>
      </c>
      <c r="J1010" s="7"/>
      <c r="K1010" s="3">
        <f t="shared" si="31"/>
        <v>0</v>
      </c>
    </row>
    <row r="1011" spans="1:11" x14ac:dyDescent="0.3">
      <c r="A1011" s="125" t="s">
        <v>7694</v>
      </c>
      <c r="B1011" s="73" t="s">
        <v>7695</v>
      </c>
      <c r="C1011" s="71">
        <v>3.9</v>
      </c>
      <c r="D1011" s="72">
        <v>5</v>
      </c>
      <c r="E1011" s="119">
        <v>250</v>
      </c>
      <c r="F1011" s="120">
        <v>150</v>
      </c>
      <c r="G1011" s="52"/>
      <c r="H1011" s="51">
        <f t="shared" si="30"/>
        <v>0</v>
      </c>
      <c r="I1011" s="121">
        <v>125</v>
      </c>
      <c r="J1011" s="7"/>
      <c r="K1011" s="3">
        <f t="shared" si="31"/>
        <v>0</v>
      </c>
    </row>
    <row r="1012" spans="1:11" x14ac:dyDescent="0.3">
      <c r="A1012" s="125" t="s">
        <v>7696</v>
      </c>
      <c r="B1012" s="73" t="s">
        <v>7697</v>
      </c>
      <c r="C1012" s="71">
        <v>6.8</v>
      </c>
      <c r="D1012" s="72">
        <v>3.8</v>
      </c>
      <c r="E1012" s="119">
        <v>310</v>
      </c>
      <c r="F1012" s="120">
        <v>186</v>
      </c>
      <c r="G1012" s="52"/>
      <c r="H1012" s="51">
        <f t="shared" si="30"/>
        <v>0</v>
      </c>
      <c r="I1012" s="121">
        <v>155</v>
      </c>
      <c r="J1012" s="7"/>
      <c r="K1012" s="3">
        <f t="shared" si="31"/>
        <v>0</v>
      </c>
    </row>
    <row r="1013" spans="1:11" x14ac:dyDescent="0.3">
      <c r="A1013" s="125" t="s">
        <v>7698</v>
      </c>
      <c r="B1013" s="73" t="s">
        <v>7699</v>
      </c>
      <c r="C1013" s="71">
        <v>5</v>
      </c>
      <c r="D1013" s="72">
        <v>2.8</v>
      </c>
      <c r="E1013" s="119">
        <v>180</v>
      </c>
      <c r="F1013" s="120">
        <v>108</v>
      </c>
      <c r="G1013" s="52"/>
      <c r="H1013" s="51">
        <f t="shared" si="30"/>
        <v>0</v>
      </c>
      <c r="I1013" s="121">
        <v>90</v>
      </c>
      <c r="J1013" s="7"/>
      <c r="K1013" s="3">
        <f t="shared" si="31"/>
        <v>0</v>
      </c>
    </row>
    <row r="1014" spans="1:11" x14ac:dyDescent="0.3">
      <c r="A1014" s="125" t="s">
        <v>7700</v>
      </c>
      <c r="B1014" s="73" t="s">
        <v>585</v>
      </c>
      <c r="C1014" s="71">
        <v>4.2</v>
      </c>
      <c r="D1014" s="72">
        <v>6</v>
      </c>
      <c r="E1014" s="119">
        <v>300</v>
      </c>
      <c r="F1014" s="120">
        <v>180</v>
      </c>
      <c r="G1014" s="52"/>
      <c r="H1014" s="51">
        <f t="shared" si="30"/>
        <v>0</v>
      </c>
      <c r="I1014" s="121">
        <v>150</v>
      </c>
      <c r="J1014" s="7"/>
      <c r="K1014" s="3">
        <f t="shared" si="31"/>
        <v>0</v>
      </c>
    </row>
    <row r="1015" spans="1:11" x14ac:dyDescent="0.3">
      <c r="A1015" s="125" t="s">
        <v>7701</v>
      </c>
      <c r="B1015" s="73" t="s">
        <v>7702</v>
      </c>
      <c r="C1015" s="71">
        <v>3.4</v>
      </c>
      <c r="D1015" s="72">
        <v>5.5</v>
      </c>
      <c r="E1015" s="119">
        <v>240</v>
      </c>
      <c r="F1015" s="120">
        <v>144</v>
      </c>
      <c r="G1015" s="52"/>
      <c r="H1015" s="51">
        <f t="shared" si="30"/>
        <v>0</v>
      </c>
      <c r="I1015" s="121">
        <v>120</v>
      </c>
      <c r="J1015" s="7"/>
      <c r="K1015" s="3">
        <f t="shared" si="31"/>
        <v>0</v>
      </c>
    </row>
    <row r="1016" spans="1:11" x14ac:dyDescent="0.3">
      <c r="A1016" s="125" t="s">
        <v>7703</v>
      </c>
      <c r="B1016" s="73" t="s">
        <v>7704</v>
      </c>
      <c r="C1016" s="71">
        <v>4.5</v>
      </c>
      <c r="D1016" s="72">
        <v>6</v>
      </c>
      <c r="E1016" s="119">
        <v>310</v>
      </c>
      <c r="F1016" s="120">
        <v>186</v>
      </c>
      <c r="G1016" s="52"/>
      <c r="H1016" s="51">
        <f t="shared" si="30"/>
        <v>0</v>
      </c>
      <c r="I1016" s="121">
        <v>155</v>
      </c>
      <c r="J1016" s="7"/>
      <c r="K1016" s="3">
        <f t="shared" si="31"/>
        <v>0</v>
      </c>
    </row>
    <row r="1017" spans="1:11" x14ac:dyDescent="0.3">
      <c r="A1017" s="125" t="s">
        <v>7705</v>
      </c>
      <c r="B1017" s="73" t="s">
        <v>7706</v>
      </c>
      <c r="C1017" s="71">
        <v>5</v>
      </c>
      <c r="D1017" s="72">
        <v>5</v>
      </c>
      <c r="E1017" s="119">
        <v>300</v>
      </c>
      <c r="F1017" s="120">
        <v>180</v>
      </c>
      <c r="G1017" s="52"/>
      <c r="H1017" s="51">
        <f t="shared" si="30"/>
        <v>0</v>
      </c>
      <c r="I1017" s="121">
        <v>150</v>
      </c>
      <c r="J1017" s="7"/>
      <c r="K1017" s="3">
        <f t="shared" si="31"/>
        <v>0</v>
      </c>
    </row>
    <row r="1018" spans="1:11" x14ac:dyDescent="0.3">
      <c r="A1018" s="125" t="s">
        <v>7707</v>
      </c>
      <c r="B1018" s="73" t="s">
        <v>7708</v>
      </c>
      <c r="C1018" s="71">
        <v>5</v>
      </c>
      <c r="D1018" s="72">
        <v>4</v>
      </c>
      <c r="E1018" s="119">
        <v>250</v>
      </c>
      <c r="F1018" s="120">
        <v>150</v>
      </c>
      <c r="G1018" s="52"/>
      <c r="H1018" s="51">
        <f t="shared" si="30"/>
        <v>0</v>
      </c>
      <c r="I1018" s="121">
        <v>125</v>
      </c>
      <c r="J1018" s="7"/>
      <c r="K1018" s="3">
        <f t="shared" si="31"/>
        <v>0</v>
      </c>
    </row>
    <row r="1019" spans="1:11" x14ac:dyDescent="0.3">
      <c r="A1019" s="125" t="s">
        <v>7709</v>
      </c>
      <c r="B1019" s="73" t="s">
        <v>7710</v>
      </c>
      <c r="C1019" s="71">
        <v>4</v>
      </c>
      <c r="D1019" s="72">
        <v>1.7</v>
      </c>
      <c r="E1019" s="119">
        <v>100</v>
      </c>
      <c r="F1019" s="120">
        <v>60</v>
      </c>
      <c r="G1019" s="52"/>
      <c r="H1019" s="51">
        <f t="shared" si="30"/>
        <v>0</v>
      </c>
      <c r="I1019" s="121">
        <v>50</v>
      </c>
      <c r="J1019" s="7"/>
      <c r="K1019" s="3">
        <f t="shared" si="31"/>
        <v>0</v>
      </c>
    </row>
    <row r="1020" spans="1:11" x14ac:dyDescent="0.3">
      <c r="A1020" s="125" t="s">
        <v>7711</v>
      </c>
      <c r="B1020" s="73" t="s">
        <v>7712</v>
      </c>
      <c r="C1020" s="71">
        <v>2.5</v>
      </c>
      <c r="D1020" s="72">
        <v>6.5</v>
      </c>
      <c r="E1020" s="119">
        <v>210</v>
      </c>
      <c r="F1020" s="120">
        <v>126</v>
      </c>
      <c r="G1020" s="52"/>
      <c r="H1020" s="51">
        <f t="shared" si="30"/>
        <v>0</v>
      </c>
      <c r="I1020" s="121">
        <v>105</v>
      </c>
      <c r="J1020" s="7"/>
      <c r="K1020" s="3">
        <f t="shared" si="31"/>
        <v>0</v>
      </c>
    </row>
    <row r="1021" spans="1:11" x14ac:dyDescent="0.3">
      <c r="A1021" s="125" t="s">
        <v>7713</v>
      </c>
      <c r="B1021" s="73" t="s">
        <v>7714</v>
      </c>
      <c r="C1021" s="71">
        <v>5</v>
      </c>
      <c r="D1021" s="72">
        <v>3.7</v>
      </c>
      <c r="E1021" s="119">
        <v>240</v>
      </c>
      <c r="F1021" s="120">
        <v>144</v>
      </c>
      <c r="G1021" s="52"/>
      <c r="H1021" s="51">
        <f t="shared" si="30"/>
        <v>0</v>
      </c>
      <c r="I1021" s="121">
        <v>120</v>
      </c>
      <c r="J1021" s="7"/>
      <c r="K1021" s="3">
        <f t="shared" si="31"/>
        <v>0</v>
      </c>
    </row>
    <row r="1022" spans="1:11" x14ac:dyDescent="0.3">
      <c r="A1022" s="125" t="s">
        <v>7715</v>
      </c>
      <c r="B1022" s="73" t="s">
        <v>7716</v>
      </c>
      <c r="C1022" s="71">
        <v>4</v>
      </c>
      <c r="D1022" s="72">
        <v>4</v>
      </c>
      <c r="E1022" s="119">
        <v>210</v>
      </c>
      <c r="F1022" s="120">
        <v>126</v>
      </c>
      <c r="G1022" s="52"/>
      <c r="H1022" s="51">
        <f t="shared" si="30"/>
        <v>0</v>
      </c>
      <c r="I1022" s="121">
        <v>105</v>
      </c>
      <c r="J1022" s="7"/>
      <c r="K1022" s="3">
        <f t="shared" si="31"/>
        <v>0</v>
      </c>
    </row>
    <row r="1023" spans="1:11" x14ac:dyDescent="0.3">
      <c r="A1023" s="125" t="s">
        <v>7717</v>
      </c>
      <c r="B1023" s="73" t="s">
        <v>7718</v>
      </c>
      <c r="C1023" s="71">
        <v>5</v>
      </c>
      <c r="D1023" s="72">
        <v>4</v>
      </c>
      <c r="E1023" s="119">
        <v>250</v>
      </c>
      <c r="F1023" s="120">
        <v>150</v>
      </c>
      <c r="G1023" s="52"/>
      <c r="H1023" s="51">
        <f t="shared" si="30"/>
        <v>0</v>
      </c>
      <c r="I1023" s="121">
        <v>125</v>
      </c>
      <c r="J1023" s="7"/>
      <c r="K1023" s="3">
        <f t="shared" si="31"/>
        <v>0</v>
      </c>
    </row>
    <row r="1024" spans="1:11" x14ac:dyDescent="0.3">
      <c r="A1024" s="125" t="s">
        <v>7719</v>
      </c>
      <c r="B1024" s="73" t="s">
        <v>7720</v>
      </c>
      <c r="C1024" s="71">
        <v>2.8</v>
      </c>
      <c r="D1024" s="72">
        <v>4</v>
      </c>
      <c r="E1024" s="119">
        <v>150</v>
      </c>
      <c r="F1024" s="120">
        <v>90</v>
      </c>
      <c r="G1024" s="52"/>
      <c r="H1024" s="51">
        <f t="shared" si="30"/>
        <v>0</v>
      </c>
      <c r="I1024" s="121">
        <v>75</v>
      </c>
      <c r="J1024" s="7"/>
      <c r="K1024" s="3">
        <f t="shared" si="31"/>
        <v>0</v>
      </c>
    </row>
    <row r="1025" spans="1:11" x14ac:dyDescent="0.3">
      <c r="A1025" s="125" t="s">
        <v>7721</v>
      </c>
      <c r="B1025" s="73" t="s">
        <v>7722</v>
      </c>
      <c r="C1025" s="71">
        <v>3</v>
      </c>
      <c r="D1025" s="72">
        <v>3.8</v>
      </c>
      <c r="E1025" s="119">
        <v>160</v>
      </c>
      <c r="F1025" s="120">
        <v>96</v>
      </c>
      <c r="G1025" s="52"/>
      <c r="H1025" s="51">
        <f t="shared" si="30"/>
        <v>0</v>
      </c>
      <c r="I1025" s="121">
        <v>80</v>
      </c>
      <c r="J1025" s="7"/>
      <c r="K1025" s="3">
        <f t="shared" si="31"/>
        <v>0</v>
      </c>
    </row>
    <row r="1026" spans="1:11" x14ac:dyDescent="0.3">
      <c r="A1026" s="125" t="s">
        <v>7723</v>
      </c>
      <c r="B1026" s="73" t="s">
        <v>7724</v>
      </c>
      <c r="C1026" s="71">
        <v>4.0999999999999996</v>
      </c>
      <c r="D1026" s="72">
        <v>5</v>
      </c>
      <c r="E1026" s="119">
        <v>260</v>
      </c>
      <c r="F1026" s="120">
        <v>156</v>
      </c>
      <c r="G1026" s="52"/>
      <c r="H1026" s="51">
        <f t="shared" si="30"/>
        <v>0</v>
      </c>
      <c r="I1026" s="121">
        <v>130</v>
      </c>
      <c r="J1026" s="7"/>
      <c r="K1026" s="3">
        <f t="shared" si="31"/>
        <v>0</v>
      </c>
    </row>
    <row r="1027" spans="1:11" x14ac:dyDescent="0.3">
      <c r="A1027" s="125" t="s">
        <v>7725</v>
      </c>
      <c r="B1027" s="73" t="s">
        <v>7726</v>
      </c>
      <c r="C1027" s="71">
        <v>4</v>
      </c>
      <c r="D1027" s="72">
        <v>4</v>
      </c>
      <c r="E1027" s="119">
        <v>210</v>
      </c>
      <c r="F1027" s="120">
        <v>126</v>
      </c>
      <c r="G1027" s="52"/>
      <c r="H1027" s="51">
        <f t="shared" si="30"/>
        <v>0</v>
      </c>
      <c r="I1027" s="121">
        <v>105</v>
      </c>
      <c r="J1027" s="7"/>
      <c r="K1027" s="3">
        <f t="shared" si="31"/>
        <v>0</v>
      </c>
    </row>
    <row r="1028" spans="1:11" x14ac:dyDescent="0.3">
      <c r="A1028" s="125" t="s">
        <v>7727</v>
      </c>
      <c r="B1028" s="73" t="s">
        <v>7728</v>
      </c>
      <c r="C1028" s="71">
        <v>4</v>
      </c>
      <c r="D1028" s="72">
        <v>3.8</v>
      </c>
      <c r="E1028" s="119">
        <v>200</v>
      </c>
      <c r="F1028" s="120">
        <v>120</v>
      </c>
      <c r="G1028" s="52"/>
      <c r="H1028" s="51">
        <f t="shared" si="30"/>
        <v>0</v>
      </c>
      <c r="I1028" s="121">
        <v>100</v>
      </c>
      <c r="J1028" s="7"/>
      <c r="K1028" s="3">
        <f t="shared" si="31"/>
        <v>0</v>
      </c>
    </row>
    <row r="1029" spans="1:11" x14ac:dyDescent="0.3">
      <c r="A1029" s="125" t="s">
        <v>7729</v>
      </c>
      <c r="B1029" s="73" t="s">
        <v>7730</v>
      </c>
      <c r="C1029" s="71">
        <v>3.5</v>
      </c>
      <c r="D1029" s="72">
        <v>3.5</v>
      </c>
      <c r="E1029" s="119">
        <v>160</v>
      </c>
      <c r="F1029" s="120">
        <v>96</v>
      </c>
      <c r="G1029" s="52"/>
      <c r="H1029" s="51">
        <f t="shared" si="30"/>
        <v>0</v>
      </c>
      <c r="I1029" s="121">
        <v>80</v>
      </c>
      <c r="J1029" s="7"/>
      <c r="K1029" s="3">
        <f t="shared" si="31"/>
        <v>0</v>
      </c>
    </row>
    <row r="1030" spans="1:11" x14ac:dyDescent="0.3">
      <c r="A1030" s="125" t="s">
        <v>7731</v>
      </c>
      <c r="B1030" s="73" t="s">
        <v>7732</v>
      </c>
      <c r="C1030" s="71">
        <v>5</v>
      </c>
      <c r="D1030" s="72">
        <v>3.4</v>
      </c>
      <c r="E1030" s="119">
        <v>220</v>
      </c>
      <c r="F1030" s="120">
        <v>132</v>
      </c>
      <c r="G1030" s="52"/>
      <c r="H1030" s="51">
        <f t="shared" si="30"/>
        <v>0</v>
      </c>
      <c r="I1030" s="121">
        <v>110</v>
      </c>
      <c r="J1030" s="7"/>
      <c r="K1030" s="3">
        <f t="shared" si="31"/>
        <v>0</v>
      </c>
    </row>
    <row r="1031" spans="1:11" x14ac:dyDescent="0.3">
      <c r="A1031" s="125" t="s">
        <v>7733</v>
      </c>
      <c r="B1031" s="73" t="s">
        <v>7734</v>
      </c>
      <c r="C1031" s="71">
        <v>3.8</v>
      </c>
      <c r="D1031" s="72">
        <v>4</v>
      </c>
      <c r="E1031" s="119">
        <v>200</v>
      </c>
      <c r="F1031" s="120">
        <v>120</v>
      </c>
      <c r="G1031" s="52"/>
      <c r="H1031" s="51">
        <f t="shared" si="30"/>
        <v>0</v>
      </c>
      <c r="I1031" s="121">
        <v>100</v>
      </c>
      <c r="J1031" s="7"/>
      <c r="K1031" s="3">
        <f t="shared" si="31"/>
        <v>0</v>
      </c>
    </row>
    <row r="1032" spans="1:11" x14ac:dyDescent="0.3">
      <c r="A1032" s="125" t="s">
        <v>7735</v>
      </c>
      <c r="B1032" s="73" t="s">
        <v>7736</v>
      </c>
      <c r="C1032" s="71">
        <v>5.0999999999999996</v>
      </c>
      <c r="D1032" s="72">
        <v>1.6</v>
      </c>
      <c r="E1032" s="119">
        <v>120</v>
      </c>
      <c r="F1032" s="120">
        <v>72</v>
      </c>
      <c r="G1032" s="52"/>
      <c r="H1032" s="51">
        <f t="shared" si="30"/>
        <v>0</v>
      </c>
      <c r="I1032" s="121">
        <v>60</v>
      </c>
      <c r="J1032" s="7"/>
      <c r="K1032" s="3">
        <f t="shared" si="31"/>
        <v>0</v>
      </c>
    </row>
    <row r="1033" spans="1:11" x14ac:dyDescent="0.3">
      <c r="A1033" s="125" t="s">
        <v>7737</v>
      </c>
      <c r="B1033" s="73" t="s">
        <v>7738</v>
      </c>
      <c r="C1033" s="71">
        <v>10.199999999999999</v>
      </c>
      <c r="D1033" s="72">
        <v>6.5</v>
      </c>
      <c r="E1033" s="119">
        <v>660</v>
      </c>
      <c r="F1033" s="120">
        <v>396</v>
      </c>
      <c r="G1033" s="52"/>
      <c r="H1033" s="51">
        <f t="shared" si="30"/>
        <v>0</v>
      </c>
      <c r="I1033" s="121">
        <v>330</v>
      </c>
      <c r="J1033" s="7"/>
      <c r="K1033" s="3">
        <f t="shared" si="31"/>
        <v>0</v>
      </c>
    </row>
    <row r="1034" spans="1:11" x14ac:dyDescent="0.3">
      <c r="A1034" s="125" t="s">
        <v>7739</v>
      </c>
      <c r="B1034" s="73" t="s">
        <v>7740</v>
      </c>
      <c r="C1034" s="71">
        <v>6</v>
      </c>
      <c r="D1034" s="72">
        <v>3.5</v>
      </c>
      <c r="E1034" s="119">
        <v>260</v>
      </c>
      <c r="F1034" s="120">
        <v>156</v>
      </c>
      <c r="G1034" s="52"/>
      <c r="H1034" s="51">
        <f t="shared" si="30"/>
        <v>0</v>
      </c>
      <c r="I1034" s="121">
        <v>130</v>
      </c>
      <c r="J1034" s="7"/>
      <c r="K1034" s="3">
        <f t="shared" si="31"/>
        <v>0</v>
      </c>
    </row>
    <row r="1035" spans="1:11" x14ac:dyDescent="0.3">
      <c r="A1035" s="125" t="s">
        <v>7741</v>
      </c>
      <c r="B1035" s="73" t="s">
        <v>7742</v>
      </c>
      <c r="C1035" s="71">
        <v>4.5</v>
      </c>
      <c r="D1035" s="72">
        <v>3.7</v>
      </c>
      <c r="E1035" s="119">
        <v>210</v>
      </c>
      <c r="F1035" s="120">
        <v>126</v>
      </c>
      <c r="G1035" s="52"/>
      <c r="H1035" s="51">
        <f t="shared" ref="H1035:H1098" si="32">G1035*F1035</f>
        <v>0</v>
      </c>
      <c r="I1035" s="121">
        <v>105</v>
      </c>
      <c r="J1035" s="7"/>
      <c r="K1035" s="3">
        <f t="shared" si="31"/>
        <v>0</v>
      </c>
    </row>
    <row r="1036" spans="1:11" x14ac:dyDescent="0.3">
      <c r="A1036" s="125" t="s">
        <v>7743</v>
      </c>
      <c r="B1036" s="73" t="s">
        <v>7744</v>
      </c>
      <c r="C1036" s="71">
        <v>6</v>
      </c>
      <c r="D1036" s="72">
        <v>4.2</v>
      </c>
      <c r="E1036" s="119">
        <v>300</v>
      </c>
      <c r="F1036" s="120">
        <v>180</v>
      </c>
      <c r="G1036" s="52"/>
      <c r="H1036" s="51">
        <f t="shared" si="32"/>
        <v>0</v>
      </c>
      <c r="I1036" s="121">
        <v>150</v>
      </c>
      <c r="J1036" s="7"/>
      <c r="K1036" s="3">
        <f t="shared" si="31"/>
        <v>0</v>
      </c>
    </row>
    <row r="1037" spans="1:11" x14ac:dyDescent="0.3">
      <c r="A1037" s="125" t="s">
        <v>7745</v>
      </c>
      <c r="B1037" s="73" t="s">
        <v>7746</v>
      </c>
      <c r="C1037" s="71">
        <v>4</v>
      </c>
      <c r="D1037" s="72">
        <v>3.6</v>
      </c>
      <c r="E1037" s="119">
        <v>190</v>
      </c>
      <c r="F1037" s="120">
        <v>114</v>
      </c>
      <c r="G1037" s="52"/>
      <c r="H1037" s="51">
        <f t="shared" si="32"/>
        <v>0</v>
      </c>
      <c r="I1037" s="121">
        <v>95</v>
      </c>
      <c r="J1037" s="7"/>
      <c r="K1037" s="3">
        <f t="shared" ref="K1037:K1100" si="33">J1037*I1037</f>
        <v>0</v>
      </c>
    </row>
    <row r="1038" spans="1:11" x14ac:dyDescent="0.3">
      <c r="A1038" s="125" t="s">
        <v>7747</v>
      </c>
      <c r="B1038" s="73" t="s">
        <v>7748</v>
      </c>
      <c r="C1038" s="71">
        <v>8.5</v>
      </c>
      <c r="D1038" s="72">
        <v>3.9</v>
      </c>
      <c r="E1038" s="119">
        <v>360</v>
      </c>
      <c r="F1038" s="120">
        <v>216</v>
      </c>
      <c r="G1038" s="52"/>
      <c r="H1038" s="51">
        <f t="shared" si="32"/>
        <v>0</v>
      </c>
      <c r="I1038" s="121">
        <v>180</v>
      </c>
      <c r="J1038" s="7"/>
      <c r="K1038" s="3">
        <f t="shared" si="33"/>
        <v>0</v>
      </c>
    </row>
    <row r="1039" spans="1:11" x14ac:dyDescent="0.3">
      <c r="A1039" s="125" t="s">
        <v>7749</v>
      </c>
      <c r="B1039" s="73" t="s">
        <v>7750</v>
      </c>
      <c r="C1039" s="71">
        <v>5.4</v>
      </c>
      <c r="D1039" s="72">
        <v>2</v>
      </c>
      <c r="E1039" s="119">
        <v>150</v>
      </c>
      <c r="F1039" s="120">
        <v>90</v>
      </c>
      <c r="G1039" s="52"/>
      <c r="H1039" s="51">
        <f t="shared" si="32"/>
        <v>0</v>
      </c>
      <c r="I1039" s="121">
        <v>75</v>
      </c>
      <c r="J1039" s="7"/>
      <c r="K1039" s="3">
        <f t="shared" si="33"/>
        <v>0</v>
      </c>
    </row>
    <row r="1040" spans="1:11" x14ac:dyDescent="0.3">
      <c r="A1040" s="125" t="s">
        <v>7751</v>
      </c>
      <c r="B1040" s="73" t="s">
        <v>7752</v>
      </c>
      <c r="C1040" s="71">
        <v>8.5</v>
      </c>
      <c r="D1040" s="72">
        <v>1.9</v>
      </c>
      <c r="E1040" s="119">
        <v>220</v>
      </c>
      <c r="F1040" s="120">
        <v>132</v>
      </c>
      <c r="G1040" s="52"/>
      <c r="H1040" s="51">
        <f t="shared" si="32"/>
        <v>0</v>
      </c>
      <c r="I1040" s="121">
        <v>110</v>
      </c>
      <c r="J1040" s="7"/>
      <c r="K1040" s="3">
        <f t="shared" si="33"/>
        <v>0</v>
      </c>
    </row>
    <row r="1041" spans="1:11" x14ac:dyDescent="0.3">
      <c r="A1041" s="125" t="s">
        <v>7753</v>
      </c>
      <c r="B1041" s="73" t="s">
        <v>7754</v>
      </c>
      <c r="C1041" s="71">
        <v>6.4</v>
      </c>
      <c r="D1041" s="72">
        <v>2.4</v>
      </c>
      <c r="E1041" s="119">
        <v>200</v>
      </c>
      <c r="F1041" s="120">
        <v>120</v>
      </c>
      <c r="G1041" s="52"/>
      <c r="H1041" s="51">
        <f t="shared" si="32"/>
        <v>0</v>
      </c>
      <c r="I1041" s="121">
        <v>100</v>
      </c>
      <c r="J1041" s="7"/>
      <c r="K1041" s="3">
        <f t="shared" si="33"/>
        <v>0</v>
      </c>
    </row>
    <row r="1042" spans="1:11" x14ac:dyDescent="0.3">
      <c r="A1042" s="125" t="s">
        <v>7755</v>
      </c>
      <c r="B1042" s="73" t="s">
        <v>7756</v>
      </c>
      <c r="C1042" s="71">
        <v>6.4</v>
      </c>
      <c r="D1042" s="72">
        <v>2.7</v>
      </c>
      <c r="E1042" s="119">
        <v>220</v>
      </c>
      <c r="F1042" s="120">
        <v>132</v>
      </c>
      <c r="G1042" s="52"/>
      <c r="H1042" s="51">
        <f t="shared" si="32"/>
        <v>0</v>
      </c>
      <c r="I1042" s="121">
        <v>110</v>
      </c>
      <c r="J1042" s="7"/>
      <c r="K1042" s="3">
        <f t="shared" si="33"/>
        <v>0</v>
      </c>
    </row>
    <row r="1043" spans="1:11" x14ac:dyDescent="0.3">
      <c r="A1043" s="125" t="s">
        <v>7757</v>
      </c>
      <c r="B1043" s="73" t="s">
        <v>7758</v>
      </c>
      <c r="C1043" s="71">
        <v>7.1</v>
      </c>
      <c r="D1043" s="72">
        <v>3.2</v>
      </c>
      <c r="E1043" s="119">
        <v>290</v>
      </c>
      <c r="F1043" s="120">
        <v>174</v>
      </c>
      <c r="G1043" s="52"/>
      <c r="H1043" s="51">
        <f t="shared" si="32"/>
        <v>0</v>
      </c>
      <c r="I1043" s="121">
        <v>145</v>
      </c>
      <c r="J1043" s="7"/>
      <c r="K1043" s="3">
        <f t="shared" si="33"/>
        <v>0</v>
      </c>
    </row>
    <row r="1044" spans="1:11" x14ac:dyDescent="0.3">
      <c r="A1044" s="125" t="s">
        <v>7759</v>
      </c>
      <c r="B1044" s="73" t="s">
        <v>7760</v>
      </c>
      <c r="C1044" s="71">
        <v>8.5</v>
      </c>
      <c r="D1044" s="72">
        <v>4.9000000000000004</v>
      </c>
      <c r="E1044" s="119">
        <v>410</v>
      </c>
      <c r="F1044" s="120">
        <v>246</v>
      </c>
      <c r="G1044" s="52"/>
      <c r="H1044" s="51">
        <f t="shared" si="32"/>
        <v>0</v>
      </c>
      <c r="I1044" s="121">
        <v>205</v>
      </c>
      <c r="J1044" s="7"/>
      <c r="K1044" s="3">
        <f t="shared" si="33"/>
        <v>0</v>
      </c>
    </row>
    <row r="1045" spans="1:11" x14ac:dyDescent="0.3">
      <c r="A1045" s="125" t="s">
        <v>7761</v>
      </c>
      <c r="B1045" s="73" t="s">
        <v>7762</v>
      </c>
      <c r="C1045" s="71">
        <v>5.4</v>
      </c>
      <c r="D1045" s="72">
        <v>2.5</v>
      </c>
      <c r="E1045" s="119">
        <v>180</v>
      </c>
      <c r="F1045" s="120">
        <v>108</v>
      </c>
      <c r="G1045" s="52"/>
      <c r="H1045" s="51">
        <f t="shared" si="32"/>
        <v>0</v>
      </c>
      <c r="I1045" s="121">
        <v>90</v>
      </c>
      <c r="J1045" s="7"/>
      <c r="K1045" s="3">
        <f t="shared" si="33"/>
        <v>0</v>
      </c>
    </row>
    <row r="1046" spans="1:11" x14ac:dyDescent="0.3">
      <c r="A1046" s="125" t="s">
        <v>7763</v>
      </c>
      <c r="B1046" s="73" t="s">
        <v>7764</v>
      </c>
      <c r="C1046" s="71">
        <v>8</v>
      </c>
      <c r="D1046" s="72">
        <v>1.4</v>
      </c>
      <c r="E1046" s="119">
        <v>160</v>
      </c>
      <c r="F1046" s="120">
        <v>96</v>
      </c>
      <c r="G1046" s="52"/>
      <c r="H1046" s="51">
        <f t="shared" si="32"/>
        <v>0</v>
      </c>
      <c r="I1046" s="121">
        <v>80</v>
      </c>
      <c r="J1046" s="7"/>
      <c r="K1046" s="3">
        <f t="shared" si="33"/>
        <v>0</v>
      </c>
    </row>
    <row r="1047" spans="1:11" x14ac:dyDescent="0.3">
      <c r="A1047" s="125" t="s">
        <v>7765</v>
      </c>
      <c r="B1047" s="73" t="s">
        <v>7766</v>
      </c>
      <c r="C1047" s="71">
        <v>8.1999999999999993</v>
      </c>
      <c r="D1047" s="72">
        <v>2.5</v>
      </c>
      <c r="E1047" s="119">
        <v>270</v>
      </c>
      <c r="F1047" s="120">
        <v>162</v>
      </c>
      <c r="G1047" s="52"/>
      <c r="H1047" s="51">
        <f t="shared" si="32"/>
        <v>0</v>
      </c>
      <c r="I1047" s="121">
        <v>135</v>
      </c>
      <c r="J1047" s="7"/>
      <c r="K1047" s="3">
        <f t="shared" si="33"/>
        <v>0</v>
      </c>
    </row>
    <row r="1048" spans="1:11" x14ac:dyDescent="0.3">
      <c r="A1048" s="125" t="s">
        <v>7767</v>
      </c>
      <c r="B1048" s="73" t="s">
        <v>7768</v>
      </c>
      <c r="C1048" s="71">
        <v>5.6</v>
      </c>
      <c r="D1048" s="72">
        <v>0.9</v>
      </c>
      <c r="E1048" s="119">
        <v>80</v>
      </c>
      <c r="F1048" s="120">
        <v>48</v>
      </c>
      <c r="G1048" s="52"/>
      <c r="H1048" s="51">
        <f t="shared" si="32"/>
        <v>0</v>
      </c>
      <c r="I1048" s="121">
        <v>40</v>
      </c>
      <c r="J1048" s="7"/>
      <c r="K1048" s="3">
        <f t="shared" si="33"/>
        <v>0</v>
      </c>
    </row>
    <row r="1049" spans="1:11" x14ac:dyDescent="0.3">
      <c r="A1049" s="125" t="s">
        <v>8424</v>
      </c>
      <c r="B1049" s="73" t="s">
        <v>8425</v>
      </c>
      <c r="C1049" s="71">
        <v>3.2</v>
      </c>
      <c r="D1049" s="72">
        <v>3.4</v>
      </c>
      <c r="E1049" s="119">
        <v>150</v>
      </c>
      <c r="F1049" s="120">
        <v>90</v>
      </c>
      <c r="G1049" s="52"/>
      <c r="H1049" s="51">
        <f t="shared" si="32"/>
        <v>0</v>
      </c>
      <c r="I1049" s="121">
        <v>75</v>
      </c>
      <c r="J1049" s="7"/>
      <c r="K1049" s="3">
        <f t="shared" si="33"/>
        <v>0</v>
      </c>
    </row>
    <row r="1050" spans="1:11" x14ac:dyDescent="0.3">
      <c r="A1050" s="125" t="s">
        <v>8426</v>
      </c>
      <c r="B1050" s="73" t="s">
        <v>8055</v>
      </c>
      <c r="C1050" s="71">
        <v>5.3</v>
      </c>
      <c r="D1050" s="72">
        <v>7</v>
      </c>
      <c r="E1050" s="119">
        <v>380</v>
      </c>
      <c r="F1050" s="120">
        <v>228</v>
      </c>
      <c r="G1050" s="52"/>
      <c r="H1050" s="51">
        <f t="shared" si="32"/>
        <v>0</v>
      </c>
      <c r="I1050" s="121">
        <v>190</v>
      </c>
      <c r="J1050" s="7"/>
      <c r="K1050" s="3">
        <f t="shared" si="33"/>
        <v>0</v>
      </c>
    </row>
    <row r="1051" spans="1:11" x14ac:dyDescent="0.3">
      <c r="A1051" s="125" t="s">
        <v>8427</v>
      </c>
      <c r="B1051" s="73" t="s">
        <v>8428</v>
      </c>
      <c r="C1051" s="71">
        <v>4</v>
      </c>
      <c r="D1051" s="72">
        <v>8</v>
      </c>
      <c r="E1051" s="119">
        <v>340</v>
      </c>
      <c r="F1051" s="120">
        <v>204</v>
      </c>
      <c r="G1051" s="52"/>
      <c r="H1051" s="51">
        <f t="shared" si="32"/>
        <v>0</v>
      </c>
      <c r="I1051" s="121">
        <v>170</v>
      </c>
      <c r="J1051" s="7"/>
      <c r="K1051" s="3">
        <f t="shared" si="33"/>
        <v>0</v>
      </c>
    </row>
    <row r="1052" spans="1:11" x14ac:dyDescent="0.3">
      <c r="A1052" s="125" t="s">
        <v>8429</v>
      </c>
      <c r="B1052" s="73" t="s">
        <v>8430</v>
      </c>
      <c r="C1052" s="71">
        <v>3</v>
      </c>
      <c r="D1052" s="72">
        <v>5.5</v>
      </c>
      <c r="E1052" s="119">
        <v>210</v>
      </c>
      <c r="F1052" s="120">
        <v>126</v>
      </c>
      <c r="G1052" s="52"/>
      <c r="H1052" s="51">
        <f t="shared" si="32"/>
        <v>0</v>
      </c>
      <c r="I1052" s="121">
        <v>105</v>
      </c>
      <c r="J1052" s="7"/>
      <c r="K1052" s="3">
        <f t="shared" si="33"/>
        <v>0</v>
      </c>
    </row>
    <row r="1053" spans="1:11" x14ac:dyDescent="0.3">
      <c r="A1053" s="125" t="s">
        <v>8431</v>
      </c>
      <c r="B1053" s="73" t="s">
        <v>8432</v>
      </c>
      <c r="C1053" s="71">
        <v>3</v>
      </c>
      <c r="D1053" s="72">
        <v>4.5</v>
      </c>
      <c r="E1053" s="119">
        <v>180</v>
      </c>
      <c r="F1053" s="120">
        <v>108</v>
      </c>
      <c r="G1053" s="52"/>
      <c r="H1053" s="51">
        <f t="shared" si="32"/>
        <v>0</v>
      </c>
      <c r="I1053" s="121">
        <v>90</v>
      </c>
      <c r="J1053" s="7"/>
      <c r="K1053" s="3">
        <f t="shared" si="33"/>
        <v>0</v>
      </c>
    </row>
    <row r="1054" spans="1:11" x14ac:dyDescent="0.3">
      <c r="A1054" s="125" t="s">
        <v>8433</v>
      </c>
      <c r="B1054" s="73" t="s">
        <v>946</v>
      </c>
      <c r="C1054" s="71">
        <v>5.5</v>
      </c>
      <c r="D1054" s="72">
        <v>5.5</v>
      </c>
      <c r="E1054" s="119">
        <v>330</v>
      </c>
      <c r="F1054" s="120">
        <v>198</v>
      </c>
      <c r="G1054" s="52"/>
      <c r="H1054" s="51">
        <f t="shared" si="32"/>
        <v>0</v>
      </c>
      <c r="I1054" s="121">
        <v>165</v>
      </c>
      <c r="J1054" s="7"/>
      <c r="K1054" s="3">
        <f t="shared" si="33"/>
        <v>0</v>
      </c>
    </row>
    <row r="1055" spans="1:11" x14ac:dyDescent="0.3">
      <c r="A1055" s="125" t="s">
        <v>8434</v>
      </c>
      <c r="B1055" s="73" t="s">
        <v>8435</v>
      </c>
      <c r="C1055" s="71">
        <v>3</v>
      </c>
      <c r="D1055" s="72">
        <v>2.8</v>
      </c>
      <c r="E1055" s="119">
        <v>120</v>
      </c>
      <c r="F1055" s="120">
        <v>72</v>
      </c>
      <c r="G1055" s="52"/>
      <c r="H1055" s="51">
        <f t="shared" si="32"/>
        <v>0</v>
      </c>
      <c r="I1055" s="121">
        <v>60</v>
      </c>
      <c r="J1055" s="7"/>
      <c r="K1055" s="3">
        <f t="shared" si="33"/>
        <v>0</v>
      </c>
    </row>
    <row r="1056" spans="1:11" x14ac:dyDescent="0.3">
      <c r="A1056" s="125" t="s">
        <v>8436</v>
      </c>
      <c r="B1056" s="73" t="s">
        <v>8437</v>
      </c>
      <c r="C1056" s="71">
        <v>5</v>
      </c>
      <c r="D1056" s="72">
        <v>2.4</v>
      </c>
      <c r="E1056" s="119">
        <v>160</v>
      </c>
      <c r="F1056" s="120">
        <v>96</v>
      </c>
      <c r="G1056" s="52"/>
      <c r="H1056" s="51">
        <f t="shared" si="32"/>
        <v>0</v>
      </c>
      <c r="I1056" s="121">
        <v>80</v>
      </c>
      <c r="J1056" s="7"/>
      <c r="K1056" s="3">
        <f t="shared" si="33"/>
        <v>0</v>
      </c>
    </row>
    <row r="1057" spans="1:11" x14ac:dyDescent="0.3">
      <c r="A1057" s="125" t="s">
        <v>8438</v>
      </c>
      <c r="B1057" s="73" t="s">
        <v>8439</v>
      </c>
      <c r="C1057" s="71">
        <v>13</v>
      </c>
      <c r="D1057" s="72">
        <v>5</v>
      </c>
      <c r="E1057" s="119">
        <v>620</v>
      </c>
      <c r="F1057" s="120">
        <v>372</v>
      </c>
      <c r="G1057" s="52"/>
      <c r="H1057" s="51">
        <f t="shared" si="32"/>
        <v>0</v>
      </c>
      <c r="I1057" s="121">
        <v>310</v>
      </c>
      <c r="J1057" s="7"/>
      <c r="K1057" s="3">
        <f t="shared" si="33"/>
        <v>0</v>
      </c>
    </row>
    <row r="1058" spans="1:11" x14ac:dyDescent="0.3">
      <c r="A1058" s="118" t="s">
        <v>8979</v>
      </c>
      <c r="B1058" s="44" t="s">
        <v>8980</v>
      </c>
      <c r="C1058" s="71">
        <v>3</v>
      </c>
      <c r="D1058" s="72">
        <v>5.8</v>
      </c>
      <c r="E1058" s="119">
        <v>220</v>
      </c>
      <c r="F1058" s="120">
        <v>132</v>
      </c>
      <c r="G1058" s="52"/>
      <c r="H1058" s="51">
        <f t="shared" si="32"/>
        <v>0</v>
      </c>
      <c r="I1058" s="121">
        <v>110</v>
      </c>
      <c r="J1058" s="7"/>
      <c r="K1058" s="3">
        <f t="shared" si="33"/>
        <v>0</v>
      </c>
    </row>
    <row r="1059" spans="1:11" x14ac:dyDescent="0.3">
      <c r="A1059" s="118" t="s">
        <v>8981</v>
      </c>
      <c r="B1059" s="44" t="s">
        <v>8982</v>
      </c>
      <c r="C1059" s="71">
        <v>1.8</v>
      </c>
      <c r="D1059" s="72">
        <v>5.5</v>
      </c>
      <c r="E1059" s="119">
        <v>140</v>
      </c>
      <c r="F1059" s="120">
        <v>84</v>
      </c>
      <c r="G1059" s="52"/>
      <c r="H1059" s="51">
        <f t="shared" si="32"/>
        <v>0</v>
      </c>
      <c r="I1059" s="121">
        <v>70</v>
      </c>
      <c r="J1059" s="7"/>
      <c r="K1059" s="3">
        <f t="shared" si="33"/>
        <v>0</v>
      </c>
    </row>
    <row r="1060" spans="1:11" x14ac:dyDescent="0.3">
      <c r="A1060" s="118" t="s">
        <v>8983</v>
      </c>
      <c r="B1060" s="44" t="s">
        <v>8984</v>
      </c>
      <c r="C1060" s="71">
        <v>2.5</v>
      </c>
      <c r="D1060" s="72">
        <v>5.5</v>
      </c>
      <c r="E1060" s="119">
        <v>180</v>
      </c>
      <c r="F1060" s="120">
        <v>108</v>
      </c>
      <c r="G1060" s="52"/>
      <c r="H1060" s="51">
        <f t="shared" si="32"/>
        <v>0</v>
      </c>
      <c r="I1060" s="121">
        <v>90</v>
      </c>
      <c r="J1060" s="7"/>
      <c r="K1060" s="3">
        <f t="shared" si="33"/>
        <v>0</v>
      </c>
    </row>
    <row r="1061" spans="1:11" x14ac:dyDescent="0.3">
      <c r="A1061" s="118" t="s">
        <v>8985</v>
      </c>
      <c r="B1061" s="44" t="s">
        <v>8986</v>
      </c>
      <c r="C1061" s="71">
        <v>2.7</v>
      </c>
      <c r="D1061" s="72">
        <v>5.2</v>
      </c>
      <c r="E1061" s="119">
        <v>190</v>
      </c>
      <c r="F1061" s="120">
        <v>114</v>
      </c>
      <c r="G1061" s="52"/>
      <c r="H1061" s="51">
        <f t="shared" si="32"/>
        <v>0</v>
      </c>
      <c r="I1061" s="121">
        <v>95</v>
      </c>
      <c r="J1061" s="7"/>
      <c r="K1061" s="3">
        <f t="shared" si="33"/>
        <v>0</v>
      </c>
    </row>
    <row r="1062" spans="1:11" x14ac:dyDescent="0.3">
      <c r="A1062" s="118" t="s">
        <v>8987</v>
      </c>
      <c r="B1062" s="44" t="s">
        <v>8988</v>
      </c>
      <c r="C1062" s="71">
        <v>2.2999999999999998</v>
      </c>
      <c r="D1062" s="72">
        <v>5.7</v>
      </c>
      <c r="E1062" s="119">
        <v>170</v>
      </c>
      <c r="F1062" s="120">
        <v>102</v>
      </c>
      <c r="G1062" s="52"/>
      <c r="H1062" s="51">
        <f t="shared" si="32"/>
        <v>0</v>
      </c>
      <c r="I1062" s="121">
        <v>85</v>
      </c>
      <c r="J1062" s="7"/>
      <c r="K1062" s="3">
        <f t="shared" si="33"/>
        <v>0</v>
      </c>
    </row>
    <row r="1063" spans="1:11" x14ac:dyDescent="0.3">
      <c r="A1063" s="118" t="s">
        <v>8989</v>
      </c>
      <c r="B1063" s="44" t="s">
        <v>8990</v>
      </c>
      <c r="C1063" s="71">
        <v>2.5</v>
      </c>
      <c r="D1063" s="72">
        <v>5.7</v>
      </c>
      <c r="E1063" s="119">
        <v>190</v>
      </c>
      <c r="F1063" s="120">
        <v>114</v>
      </c>
      <c r="G1063" s="52"/>
      <c r="H1063" s="51">
        <f t="shared" si="32"/>
        <v>0</v>
      </c>
      <c r="I1063" s="121">
        <v>95</v>
      </c>
      <c r="J1063" s="7"/>
      <c r="K1063" s="3">
        <f t="shared" si="33"/>
        <v>0</v>
      </c>
    </row>
    <row r="1064" spans="1:11" x14ac:dyDescent="0.3">
      <c r="A1064" s="118" t="s">
        <v>8991</v>
      </c>
      <c r="B1064" s="44" t="s">
        <v>8992</v>
      </c>
      <c r="C1064" s="71">
        <v>2.5</v>
      </c>
      <c r="D1064" s="72">
        <v>6</v>
      </c>
      <c r="E1064" s="119">
        <v>200</v>
      </c>
      <c r="F1064" s="120">
        <v>120</v>
      </c>
      <c r="G1064" s="52"/>
      <c r="H1064" s="51">
        <f t="shared" si="32"/>
        <v>0</v>
      </c>
      <c r="I1064" s="121">
        <v>100</v>
      </c>
      <c r="J1064" s="7"/>
      <c r="K1064" s="3">
        <f t="shared" si="33"/>
        <v>0</v>
      </c>
    </row>
    <row r="1065" spans="1:11" x14ac:dyDescent="0.3">
      <c r="A1065" s="118" t="s">
        <v>8993</v>
      </c>
      <c r="B1065" s="44" t="s">
        <v>8994</v>
      </c>
      <c r="C1065" s="71">
        <v>3</v>
      </c>
      <c r="D1065" s="72">
        <v>5</v>
      </c>
      <c r="E1065" s="119">
        <v>200</v>
      </c>
      <c r="F1065" s="120">
        <v>120</v>
      </c>
      <c r="G1065" s="52"/>
      <c r="H1065" s="51">
        <f t="shared" si="32"/>
        <v>0</v>
      </c>
      <c r="I1065" s="121">
        <v>100</v>
      </c>
      <c r="J1065" s="7"/>
      <c r="K1065" s="3">
        <f t="shared" si="33"/>
        <v>0</v>
      </c>
    </row>
    <row r="1066" spans="1:11" x14ac:dyDescent="0.3">
      <c r="A1066" s="118" t="s">
        <v>8995</v>
      </c>
      <c r="B1066" s="44" t="s">
        <v>8996</v>
      </c>
      <c r="C1066" s="71">
        <v>4</v>
      </c>
      <c r="D1066" s="72">
        <v>9.5</v>
      </c>
      <c r="E1066" s="119">
        <v>410</v>
      </c>
      <c r="F1066" s="120">
        <v>246</v>
      </c>
      <c r="G1066" s="52"/>
      <c r="H1066" s="51">
        <f t="shared" si="32"/>
        <v>0</v>
      </c>
      <c r="I1066" s="121">
        <v>205</v>
      </c>
      <c r="J1066" s="7"/>
      <c r="K1066" s="3">
        <f t="shared" si="33"/>
        <v>0</v>
      </c>
    </row>
    <row r="1067" spans="1:11" x14ac:dyDescent="0.3">
      <c r="A1067" s="118" t="s">
        <v>8997</v>
      </c>
      <c r="B1067" s="44" t="s">
        <v>8998</v>
      </c>
      <c r="C1067" s="71">
        <v>3.5</v>
      </c>
      <c r="D1067" s="72">
        <v>9.5</v>
      </c>
      <c r="E1067" s="119">
        <v>380</v>
      </c>
      <c r="F1067" s="120">
        <v>228</v>
      </c>
      <c r="G1067" s="52"/>
      <c r="H1067" s="51">
        <f t="shared" si="32"/>
        <v>0</v>
      </c>
      <c r="I1067" s="121">
        <v>190</v>
      </c>
      <c r="J1067" s="7"/>
      <c r="K1067" s="3">
        <f t="shared" si="33"/>
        <v>0</v>
      </c>
    </row>
    <row r="1068" spans="1:11" x14ac:dyDescent="0.3">
      <c r="A1068" s="118" t="s">
        <v>8999</v>
      </c>
      <c r="B1068" s="44" t="s">
        <v>9000</v>
      </c>
      <c r="C1068" s="71">
        <v>4</v>
      </c>
      <c r="D1068" s="72">
        <v>9.5</v>
      </c>
      <c r="E1068" s="119">
        <v>410</v>
      </c>
      <c r="F1068" s="120">
        <v>246</v>
      </c>
      <c r="G1068" s="52"/>
      <c r="H1068" s="51">
        <f t="shared" si="32"/>
        <v>0</v>
      </c>
      <c r="I1068" s="121">
        <v>205</v>
      </c>
      <c r="J1068" s="7"/>
      <c r="K1068" s="3">
        <f t="shared" si="33"/>
        <v>0</v>
      </c>
    </row>
    <row r="1069" spans="1:11" x14ac:dyDescent="0.3">
      <c r="A1069" s="118" t="s">
        <v>9001</v>
      </c>
      <c r="B1069" s="44" t="s">
        <v>9002</v>
      </c>
      <c r="C1069" s="71">
        <v>3</v>
      </c>
      <c r="D1069" s="72">
        <v>9.5</v>
      </c>
      <c r="E1069" s="119">
        <v>350</v>
      </c>
      <c r="F1069" s="120">
        <v>210</v>
      </c>
      <c r="G1069" s="52"/>
      <c r="H1069" s="51">
        <f t="shared" si="32"/>
        <v>0</v>
      </c>
      <c r="I1069" s="121">
        <v>175</v>
      </c>
      <c r="J1069" s="7"/>
      <c r="K1069" s="3">
        <f t="shared" si="33"/>
        <v>0</v>
      </c>
    </row>
    <row r="1070" spans="1:11" x14ac:dyDescent="0.3">
      <c r="A1070" s="118" t="s">
        <v>9003</v>
      </c>
      <c r="B1070" s="44" t="s">
        <v>9004</v>
      </c>
      <c r="C1070" s="71">
        <v>3.7</v>
      </c>
      <c r="D1070" s="72">
        <v>9.5</v>
      </c>
      <c r="E1070" s="119">
        <v>400</v>
      </c>
      <c r="F1070" s="120">
        <v>240</v>
      </c>
      <c r="G1070" s="52"/>
      <c r="H1070" s="51">
        <f t="shared" si="32"/>
        <v>0</v>
      </c>
      <c r="I1070" s="121">
        <v>200</v>
      </c>
      <c r="J1070" s="7"/>
      <c r="K1070" s="3">
        <f t="shared" si="33"/>
        <v>0</v>
      </c>
    </row>
    <row r="1071" spans="1:11" x14ac:dyDescent="0.3">
      <c r="A1071" s="118" t="s">
        <v>9005</v>
      </c>
      <c r="B1071" s="44" t="s">
        <v>9006</v>
      </c>
      <c r="C1071" s="71">
        <v>4.8</v>
      </c>
      <c r="D1071" s="72">
        <v>5.8</v>
      </c>
      <c r="E1071" s="119">
        <v>320</v>
      </c>
      <c r="F1071" s="120">
        <v>192</v>
      </c>
      <c r="G1071" s="52"/>
      <c r="H1071" s="51">
        <f t="shared" si="32"/>
        <v>0</v>
      </c>
      <c r="I1071" s="121">
        <v>160</v>
      </c>
      <c r="J1071" s="7"/>
      <c r="K1071" s="3">
        <f t="shared" si="33"/>
        <v>0</v>
      </c>
    </row>
    <row r="1072" spans="1:11" x14ac:dyDescent="0.3">
      <c r="A1072" s="118" t="s">
        <v>9007</v>
      </c>
      <c r="B1072" s="44" t="s">
        <v>9008</v>
      </c>
      <c r="C1072" s="71">
        <v>4.7</v>
      </c>
      <c r="D1072" s="72">
        <v>6</v>
      </c>
      <c r="E1072" s="119">
        <v>320</v>
      </c>
      <c r="F1072" s="120">
        <v>192</v>
      </c>
      <c r="G1072" s="52"/>
      <c r="H1072" s="51">
        <f t="shared" si="32"/>
        <v>0</v>
      </c>
      <c r="I1072" s="121">
        <v>160</v>
      </c>
      <c r="J1072" s="7"/>
      <c r="K1072" s="3">
        <f t="shared" si="33"/>
        <v>0</v>
      </c>
    </row>
    <row r="1073" spans="1:11" x14ac:dyDescent="0.3">
      <c r="A1073" s="118" t="s">
        <v>9009</v>
      </c>
      <c r="B1073" s="44" t="s">
        <v>9010</v>
      </c>
      <c r="C1073" s="71">
        <v>4.7</v>
      </c>
      <c r="D1073" s="72">
        <v>6.2</v>
      </c>
      <c r="E1073" s="119">
        <v>330</v>
      </c>
      <c r="F1073" s="120">
        <v>198</v>
      </c>
      <c r="G1073" s="52"/>
      <c r="H1073" s="51">
        <f t="shared" si="32"/>
        <v>0</v>
      </c>
      <c r="I1073" s="121">
        <v>165</v>
      </c>
      <c r="J1073" s="7"/>
      <c r="K1073" s="3">
        <f t="shared" si="33"/>
        <v>0</v>
      </c>
    </row>
    <row r="1074" spans="1:11" x14ac:dyDescent="0.3">
      <c r="A1074" s="126" t="s">
        <v>9201</v>
      </c>
      <c r="B1074" s="53" t="s">
        <v>9202</v>
      </c>
      <c r="C1074" s="71">
        <v>3.8</v>
      </c>
      <c r="D1074" s="72">
        <v>8.6</v>
      </c>
      <c r="E1074" s="119">
        <v>360</v>
      </c>
      <c r="F1074" s="120">
        <v>216</v>
      </c>
      <c r="G1074" s="52"/>
      <c r="H1074" s="51">
        <f t="shared" si="32"/>
        <v>0</v>
      </c>
      <c r="I1074" s="121">
        <v>180</v>
      </c>
      <c r="J1074" s="7"/>
      <c r="K1074" s="3">
        <f t="shared" si="33"/>
        <v>0</v>
      </c>
    </row>
    <row r="1075" spans="1:11" x14ac:dyDescent="0.3">
      <c r="A1075" s="126" t="s">
        <v>9203</v>
      </c>
      <c r="B1075" s="53" t="s">
        <v>9204</v>
      </c>
      <c r="C1075" s="71">
        <v>5.2</v>
      </c>
      <c r="D1075" s="72">
        <v>8.5</v>
      </c>
      <c r="E1075" s="119">
        <v>430</v>
      </c>
      <c r="F1075" s="120">
        <v>258</v>
      </c>
      <c r="G1075" s="52"/>
      <c r="H1075" s="51">
        <f t="shared" si="32"/>
        <v>0</v>
      </c>
      <c r="I1075" s="121">
        <v>215</v>
      </c>
      <c r="J1075" s="7"/>
      <c r="K1075" s="3">
        <f t="shared" si="33"/>
        <v>0</v>
      </c>
    </row>
    <row r="1076" spans="1:11" x14ac:dyDescent="0.3">
      <c r="A1076" s="126" t="s">
        <v>9205</v>
      </c>
      <c r="B1076" s="53" t="s">
        <v>9206</v>
      </c>
      <c r="C1076" s="71">
        <v>5.2</v>
      </c>
      <c r="D1076" s="72">
        <v>8.5</v>
      </c>
      <c r="E1076" s="119">
        <v>430</v>
      </c>
      <c r="F1076" s="120">
        <v>258</v>
      </c>
      <c r="G1076" s="52"/>
      <c r="H1076" s="51">
        <f t="shared" si="32"/>
        <v>0</v>
      </c>
      <c r="I1076" s="121">
        <v>215</v>
      </c>
      <c r="J1076" s="7"/>
      <c r="K1076" s="3">
        <f t="shared" si="33"/>
        <v>0</v>
      </c>
    </row>
    <row r="1077" spans="1:11" x14ac:dyDescent="0.3">
      <c r="A1077" s="126" t="s">
        <v>9207</v>
      </c>
      <c r="B1077" s="53" t="s">
        <v>9208</v>
      </c>
      <c r="C1077" s="71">
        <v>5.6</v>
      </c>
      <c r="D1077" s="72">
        <v>8.6</v>
      </c>
      <c r="E1077" s="119">
        <v>470</v>
      </c>
      <c r="F1077" s="120">
        <v>282</v>
      </c>
      <c r="G1077" s="52"/>
      <c r="H1077" s="51">
        <f t="shared" si="32"/>
        <v>0</v>
      </c>
      <c r="I1077" s="121">
        <v>235</v>
      </c>
      <c r="J1077" s="7"/>
      <c r="K1077" s="3">
        <f t="shared" si="33"/>
        <v>0</v>
      </c>
    </row>
    <row r="1078" spans="1:11" x14ac:dyDescent="0.3">
      <c r="A1078" s="126" t="s">
        <v>9209</v>
      </c>
      <c r="B1078" s="53" t="s">
        <v>9210</v>
      </c>
      <c r="C1078" s="71">
        <v>5.8</v>
      </c>
      <c r="D1078" s="72">
        <v>7</v>
      </c>
      <c r="E1078" s="119">
        <v>400</v>
      </c>
      <c r="F1078" s="120">
        <v>240</v>
      </c>
      <c r="G1078" s="52"/>
      <c r="H1078" s="51">
        <f t="shared" si="32"/>
        <v>0</v>
      </c>
      <c r="I1078" s="121">
        <v>200</v>
      </c>
      <c r="J1078" s="7"/>
      <c r="K1078" s="3">
        <f t="shared" si="33"/>
        <v>0</v>
      </c>
    </row>
    <row r="1079" spans="1:11" x14ac:dyDescent="0.3">
      <c r="A1079" s="126" t="s">
        <v>9211</v>
      </c>
      <c r="B1079" s="53" t="s">
        <v>9212</v>
      </c>
      <c r="C1079" s="71">
        <v>5.5</v>
      </c>
      <c r="D1079" s="72">
        <v>7</v>
      </c>
      <c r="E1079" s="119">
        <v>400</v>
      </c>
      <c r="F1079" s="120">
        <v>240</v>
      </c>
      <c r="G1079" s="52"/>
      <c r="H1079" s="51">
        <f t="shared" si="32"/>
        <v>0</v>
      </c>
      <c r="I1079" s="121">
        <v>200</v>
      </c>
      <c r="J1079" s="7"/>
      <c r="K1079" s="3">
        <f t="shared" si="33"/>
        <v>0</v>
      </c>
    </row>
    <row r="1080" spans="1:11" x14ac:dyDescent="0.3">
      <c r="A1080" s="126" t="s">
        <v>9213</v>
      </c>
      <c r="B1080" s="53" t="s">
        <v>9214</v>
      </c>
      <c r="C1080" s="71">
        <v>7.3</v>
      </c>
      <c r="D1080" s="72">
        <v>7</v>
      </c>
      <c r="E1080" s="119">
        <v>530</v>
      </c>
      <c r="F1080" s="120">
        <v>318</v>
      </c>
      <c r="G1080" s="52"/>
      <c r="H1080" s="51">
        <f t="shared" si="32"/>
        <v>0</v>
      </c>
      <c r="I1080" s="121">
        <v>265</v>
      </c>
      <c r="J1080" s="7"/>
      <c r="K1080" s="3">
        <f t="shared" si="33"/>
        <v>0</v>
      </c>
    </row>
    <row r="1081" spans="1:11" x14ac:dyDescent="0.3">
      <c r="A1081" s="126" t="s">
        <v>9215</v>
      </c>
      <c r="B1081" s="53" t="s">
        <v>9216</v>
      </c>
      <c r="C1081" s="71">
        <v>6.6</v>
      </c>
      <c r="D1081" s="72">
        <v>7</v>
      </c>
      <c r="E1081" s="119">
        <v>490</v>
      </c>
      <c r="F1081" s="120">
        <v>294</v>
      </c>
      <c r="G1081" s="52"/>
      <c r="H1081" s="51">
        <f t="shared" si="32"/>
        <v>0</v>
      </c>
      <c r="I1081" s="121">
        <v>245</v>
      </c>
      <c r="J1081" s="7"/>
      <c r="K1081" s="3">
        <f t="shared" si="33"/>
        <v>0</v>
      </c>
    </row>
    <row r="1082" spans="1:11" x14ac:dyDescent="0.3">
      <c r="A1082" s="126" t="s">
        <v>9217</v>
      </c>
      <c r="B1082" s="53" t="s">
        <v>9218</v>
      </c>
      <c r="C1082" s="71">
        <v>3</v>
      </c>
      <c r="D1082" s="72">
        <v>3</v>
      </c>
      <c r="E1082" s="119">
        <v>130</v>
      </c>
      <c r="F1082" s="120">
        <v>78</v>
      </c>
      <c r="G1082" s="52"/>
      <c r="H1082" s="51">
        <f t="shared" si="32"/>
        <v>0</v>
      </c>
      <c r="I1082" s="121">
        <v>65</v>
      </c>
      <c r="J1082" s="7"/>
      <c r="K1082" s="3">
        <f t="shared" si="33"/>
        <v>0</v>
      </c>
    </row>
    <row r="1083" spans="1:11" x14ac:dyDescent="0.3">
      <c r="A1083" s="126" t="s">
        <v>9219</v>
      </c>
      <c r="B1083" s="53" t="s">
        <v>9220</v>
      </c>
      <c r="C1083" s="71">
        <v>2.8</v>
      </c>
      <c r="D1083" s="72">
        <v>3</v>
      </c>
      <c r="E1083" s="119">
        <v>120</v>
      </c>
      <c r="F1083" s="120">
        <v>72</v>
      </c>
      <c r="G1083" s="52"/>
      <c r="H1083" s="51">
        <f t="shared" si="32"/>
        <v>0</v>
      </c>
      <c r="I1083" s="121">
        <v>60</v>
      </c>
      <c r="J1083" s="7"/>
      <c r="K1083" s="3">
        <f t="shared" si="33"/>
        <v>0</v>
      </c>
    </row>
    <row r="1084" spans="1:11" x14ac:dyDescent="0.3">
      <c r="A1084" s="126" t="s">
        <v>9221</v>
      </c>
      <c r="B1084" s="53" t="s">
        <v>9222</v>
      </c>
      <c r="C1084" s="71">
        <v>2.2000000000000002</v>
      </c>
      <c r="D1084" s="72">
        <v>3</v>
      </c>
      <c r="E1084" s="119">
        <v>100</v>
      </c>
      <c r="F1084" s="120">
        <v>60</v>
      </c>
      <c r="G1084" s="52"/>
      <c r="H1084" s="51">
        <f t="shared" si="32"/>
        <v>0</v>
      </c>
      <c r="I1084" s="121">
        <v>50</v>
      </c>
      <c r="J1084" s="7"/>
      <c r="K1084" s="3">
        <f t="shared" si="33"/>
        <v>0</v>
      </c>
    </row>
    <row r="1085" spans="1:11" x14ac:dyDescent="0.3">
      <c r="A1085" s="126" t="s">
        <v>9223</v>
      </c>
      <c r="B1085" s="53" t="s">
        <v>9224</v>
      </c>
      <c r="C1085" s="71">
        <v>2.4</v>
      </c>
      <c r="D1085" s="72">
        <v>3</v>
      </c>
      <c r="E1085" s="119">
        <v>110</v>
      </c>
      <c r="F1085" s="120">
        <v>66</v>
      </c>
      <c r="G1085" s="52"/>
      <c r="H1085" s="51">
        <f t="shared" si="32"/>
        <v>0</v>
      </c>
      <c r="I1085" s="121">
        <v>55</v>
      </c>
      <c r="J1085" s="7"/>
      <c r="K1085" s="3">
        <f t="shared" si="33"/>
        <v>0</v>
      </c>
    </row>
    <row r="1086" spans="1:11" x14ac:dyDescent="0.3">
      <c r="A1086" s="126" t="s">
        <v>9225</v>
      </c>
      <c r="B1086" s="53" t="s">
        <v>7907</v>
      </c>
      <c r="C1086" s="71">
        <v>3</v>
      </c>
      <c r="D1086" s="72">
        <v>3</v>
      </c>
      <c r="E1086" s="119">
        <v>130</v>
      </c>
      <c r="F1086" s="120">
        <v>78</v>
      </c>
      <c r="G1086" s="52"/>
      <c r="H1086" s="51">
        <f t="shared" si="32"/>
        <v>0</v>
      </c>
      <c r="I1086" s="121">
        <v>65</v>
      </c>
      <c r="J1086" s="7"/>
      <c r="K1086" s="3">
        <f t="shared" si="33"/>
        <v>0</v>
      </c>
    </row>
    <row r="1087" spans="1:11" x14ac:dyDescent="0.3">
      <c r="A1087" s="126" t="s">
        <v>9226</v>
      </c>
      <c r="B1087" s="53" t="s">
        <v>9227</v>
      </c>
      <c r="C1087" s="71">
        <v>2.7</v>
      </c>
      <c r="D1087" s="72">
        <v>3</v>
      </c>
      <c r="E1087" s="119">
        <v>120</v>
      </c>
      <c r="F1087" s="120">
        <v>72</v>
      </c>
      <c r="G1087" s="52"/>
      <c r="H1087" s="51">
        <f t="shared" si="32"/>
        <v>0</v>
      </c>
      <c r="I1087" s="121">
        <v>60</v>
      </c>
      <c r="J1087" s="7"/>
      <c r="K1087" s="3">
        <f t="shared" si="33"/>
        <v>0</v>
      </c>
    </row>
    <row r="1088" spans="1:11" x14ac:dyDescent="0.3">
      <c r="A1088" s="126" t="s">
        <v>9228</v>
      </c>
      <c r="B1088" s="53" t="s">
        <v>9229</v>
      </c>
      <c r="C1088" s="71">
        <v>5.2</v>
      </c>
      <c r="D1088" s="72">
        <v>6.3</v>
      </c>
      <c r="E1088" s="119">
        <v>370</v>
      </c>
      <c r="F1088" s="120">
        <v>222</v>
      </c>
      <c r="G1088" s="52"/>
      <c r="H1088" s="51">
        <f t="shared" si="32"/>
        <v>0</v>
      </c>
      <c r="I1088" s="121">
        <v>185</v>
      </c>
      <c r="J1088" s="7"/>
      <c r="K1088" s="3">
        <f t="shared" si="33"/>
        <v>0</v>
      </c>
    </row>
    <row r="1089" spans="1:11" x14ac:dyDescent="0.3">
      <c r="A1089" s="126" t="s">
        <v>9230</v>
      </c>
      <c r="B1089" s="53" t="s">
        <v>9231</v>
      </c>
      <c r="C1089" s="71">
        <v>5.4</v>
      </c>
      <c r="D1089" s="72">
        <v>5.7</v>
      </c>
      <c r="E1089" s="119">
        <v>350</v>
      </c>
      <c r="F1089" s="120">
        <v>210</v>
      </c>
      <c r="G1089" s="52"/>
      <c r="H1089" s="51">
        <f t="shared" si="32"/>
        <v>0</v>
      </c>
      <c r="I1089" s="121">
        <v>175</v>
      </c>
      <c r="J1089" s="7"/>
      <c r="K1089" s="3">
        <f t="shared" si="33"/>
        <v>0</v>
      </c>
    </row>
    <row r="1090" spans="1:11" x14ac:dyDescent="0.3">
      <c r="A1090" s="126" t="s">
        <v>9232</v>
      </c>
      <c r="B1090" s="53" t="s">
        <v>9233</v>
      </c>
      <c r="C1090" s="71">
        <v>5</v>
      </c>
      <c r="D1090" s="72">
        <v>5.8</v>
      </c>
      <c r="E1090" s="119">
        <v>330</v>
      </c>
      <c r="F1090" s="120">
        <v>198</v>
      </c>
      <c r="G1090" s="52"/>
      <c r="H1090" s="51">
        <f t="shared" si="32"/>
        <v>0</v>
      </c>
      <c r="I1090" s="121">
        <v>165</v>
      </c>
      <c r="J1090" s="7"/>
      <c r="K1090" s="3">
        <f t="shared" si="33"/>
        <v>0</v>
      </c>
    </row>
    <row r="1091" spans="1:11" x14ac:dyDescent="0.3">
      <c r="A1091" s="126" t="s">
        <v>9234</v>
      </c>
      <c r="B1091" s="53" t="s">
        <v>9235</v>
      </c>
      <c r="C1091" s="71">
        <v>5.4</v>
      </c>
      <c r="D1091" s="72">
        <v>5.9</v>
      </c>
      <c r="E1091" s="119">
        <v>360</v>
      </c>
      <c r="F1091" s="120">
        <v>216</v>
      </c>
      <c r="G1091" s="52"/>
      <c r="H1091" s="51">
        <f t="shared" si="32"/>
        <v>0</v>
      </c>
      <c r="I1091" s="121">
        <v>180</v>
      </c>
      <c r="J1091" s="7"/>
      <c r="K1091" s="3">
        <f t="shared" si="33"/>
        <v>0</v>
      </c>
    </row>
    <row r="1092" spans="1:11" x14ac:dyDescent="0.3">
      <c r="A1092" s="126" t="s">
        <v>9236</v>
      </c>
      <c r="B1092" s="53" t="s">
        <v>9237</v>
      </c>
      <c r="C1092" s="71">
        <v>8</v>
      </c>
      <c r="D1092" s="72">
        <v>2.7</v>
      </c>
      <c r="E1092" s="119">
        <v>260</v>
      </c>
      <c r="F1092" s="120">
        <v>156</v>
      </c>
      <c r="G1092" s="52"/>
      <c r="H1092" s="51">
        <f t="shared" si="32"/>
        <v>0</v>
      </c>
      <c r="I1092" s="121">
        <v>130</v>
      </c>
      <c r="J1092" s="7"/>
      <c r="K1092" s="3">
        <f t="shared" si="33"/>
        <v>0</v>
      </c>
    </row>
    <row r="1093" spans="1:11" x14ac:dyDescent="0.3">
      <c r="A1093" s="126" t="s">
        <v>9238</v>
      </c>
      <c r="B1093" s="53" t="s">
        <v>9239</v>
      </c>
      <c r="C1093" s="71">
        <v>3</v>
      </c>
      <c r="D1093" s="72">
        <v>3</v>
      </c>
      <c r="E1093" s="119">
        <v>130</v>
      </c>
      <c r="F1093" s="120">
        <v>78</v>
      </c>
      <c r="G1093" s="52"/>
      <c r="H1093" s="51">
        <f t="shared" si="32"/>
        <v>0</v>
      </c>
      <c r="I1093" s="121">
        <v>65</v>
      </c>
      <c r="J1093" s="7"/>
      <c r="K1093" s="3">
        <f t="shared" si="33"/>
        <v>0</v>
      </c>
    </row>
    <row r="1094" spans="1:11" x14ac:dyDescent="0.3">
      <c r="A1094" s="126" t="s">
        <v>9240</v>
      </c>
      <c r="B1094" s="53" t="s">
        <v>9241</v>
      </c>
      <c r="C1094" s="71">
        <v>3.1</v>
      </c>
      <c r="D1094" s="72">
        <v>6.5</v>
      </c>
      <c r="E1094" s="119">
        <v>250</v>
      </c>
      <c r="F1094" s="120">
        <v>150</v>
      </c>
      <c r="G1094" s="52"/>
      <c r="H1094" s="51">
        <f t="shared" si="32"/>
        <v>0</v>
      </c>
      <c r="I1094" s="121">
        <v>125</v>
      </c>
      <c r="J1094" s="7"/>
      <c r="K1094" s="3">
        <f t="shared" si="33"/>
        <v>0</v>
      </c>
    </row>
    <row r="1095" spans="1:11" x14ac:dyDescent="0.3">
      <c r="A1095" s="126" t="s">
        <v>9242</v>
      </c>
      <c r="B1095" s="53" t="s">
        <v>9243</v>
      </c>
      <c r="C1095" s="71">
        <v>3.2</v>
      </c>
      <c r="D1095" s="72">
        <v>4.7</v>
      </c>
      <c r="E1095" s="119">
        <v>200</v>
      </c>
      <c r="F1095" s="120">
        <v>120</v>
      </c>
      <c r="G1095" s="52"/>
      <c r="H1095" s="51">
        <f t="shared" si="32"/>
        <v>0</v>
      </c>
      <c r="I1095" s="121">
        <v>100</v>
      </c>
      <c r="J1095" s="7"/>
      <c r="K1095" s="3">
        <f t="shared" si="33"/>
        <v>0</v>
      </c>
    </row>
    <row r="1096" spans="1:11" x14ac:dyDescent="0.3">
      <c r="A1096" s="126" t="s">
        <v>9244</v>
      </c>
      <c r="B1096" s="53" t="s">
        <v>2605</v>
      </c>
      <c r="C1096" s="71">
        <v>3</v>
      </c>
      <c r="D1096" s="72">
        <v>3</v>
      </c>
      <c r="E1096" s="119">
        <v>130</v>
      </c>
      <c r="F1096" s="120">
        <v>78</v>
      </c>
      <c r="G1096" s="52"/>
      <c r="H1096" s="51">
        <f t="shared" si="32"/>
        <v>0</v>
      </c>
      <c r="I1096" s="121">
        <v>65</v>
      </c>
      <c r="J1096" s="7"/>
      <c r="K1096" s="3">
        <f t="shared" si="33"/>
        <v>0</v>
      </c>
    </row>
    <row r="1097" spans="1:11" x14ac:dyDescent="0.3">
      <c r="A1097" s="126" t="s">
        <v>9245</v>
      </c>
      <c r="B1097" s="53" t="s">
        <v>9246</v>
      </c>
      <c r="C1097" s="71">
        <v>5</v>
      </c>
      <c r="D1097" s="72">
        <v>5</v>
      </c>
      <c r="E1097" s="119">
        <v>300</v>
      </c>
      <c r="F1097" s="120">
        <v>180</v>
      </c>
      <c r="G1097" s="52"/>
      <c r="H1097" s="51">
        <f t="shared" si="32"/>
        <v>0</v>
      </c>
      <c r="I1097" s="121">
        <v>150</v>
      </c>
      <c r="J1097" s="7"/>
      <c r="K1097" s="3">
        <f t="shared" si="33"/>
        <v>0</v>
      </c>
    </row>
    <row r="1098" spans="1:11" x14ac:dyDescent="0.3">
      <c r="A1098" s="126" t="s">
        <v>9247</v>
      </c>
      <c r="B1098" s="53" t="s">
        <v>9248</v>
      </c>
      <c r="C1098" s="71">
        <v>5.5</v>
      </c>
      <c r="D1098" s="72">
        <v>4.8</v>
      </c>
      <c r="E1098" s="119">
        <v>310</v>
      </c>
      <c r="F1098" s="120">
        <v>186</v>
      </c>
      <c r="G1098" s="52"/>
      <c r="H1098" s="51">
        <f t="shared" si="32"/>
        <v>0</v>
      </c>
      <c r="I1098" s="121">
        <v>155</v>
      </c>
      <c r="J1098" s="7"/>
      <c r="K1098" s="3">
        <f t="shared" si="33"/>
        <v>0</v>
      </c>
    </row>
    <row r="1099" spans="1:11" x14ac:dyDescent="0.3">
      <c r="A1099" s="126" t="s">
        <v>9249</v>
      </c>
      <c r="B1099" s="53" t="s">
        <v>9250</v>
      </c>
      <c r="C1099" s="71">
        <v>5.3</v>
      </c>
      <c r="D1099" s="72">
        <v>7</v>
      </c>
      <c r="E1099" s="119">
        <v>380</v>
      </c>
      <c r="F1099" s="120">
        <v>228</v>
      </c>
      <c r="G1099" s="52"/>
      <c r="H1099" s="51">
        <f t="shared" ref="H1099:H1162" si="34">G1099*F1099</f>
        <v>0</v>
      </c>
      <c r="I1099" s="121">
        <v>190</v>
      </c>
      <c r="J1099" s="7"/>
      <c r="K1099" s="3">
        <f t="shared" si="33"/>
        <v>0</v>
      </c>
    </row>
    <row r="1100" spans="1:11" x14ac:dyDescent="0.3">
      <c r="A1100" s="126" t="s">
        <v>9251</v>
      </c>
      <c r="B1100" s="53" t="s">
        <v>9252</v>
      </c>
      <c r="C1100" s="71">
        <v>3.3</v>
      </c>
      <c r="D1100" s="72">
        <v>6</v>
      </c>
      <c r="E1100" s="119">
        <v>240</v>
      </c>
      <c r="F1100" s="120">
        <v>144</v>
      </c>
      <c r="G1100" s="52"/>
      <c r="H1100" s="51">
        <f t="shared" si="34"/>
        <v>0</v>
      </c>
      <c r="I1100" s="121">
        <v>120</v>
      </c>
      <c r="J1100" s="7"/>
      <c r="K1100" s="3">
        <f t="shared" si="33"/>
        <v>0</v>
      </c>
    </row>
    <row r="1101" spans="1:11" x14ac:dyDescent="0.3">
      <c r="A1101" s="126" t="s">
        <v>9253</v>
      </c>
      <c r="B1101" s="53" t="s">
        <v>9254</v>
      </c>
      <c r="C1101" s="71">
        <v>3.4</v>
      </c>
      <c r="D1101" s="72">
        <v>7</v>
      </c>
      <c r="E1101" s="119">
        <v>280</v>
      </c>
      <c r="F1101" s="120">
        <v>168</v>
      </c>
      <c r="G1101" s="52"/>
      <c r="H1101" s="51">
        <f t="shared" si="34"/>
        <v>0</v>
      </c>
      <c r="I1101" s="121">
        <v>140</v>
      </c>
      <c r="J1101" s="7"/>
      <c r="K1101" s="3">
        <f t="shared" ref="K1101:K1164" si="35">J1101*I1101</f>
        <v>0</v>
      </c>
    </row>
    <row r="1102" spans="1:11" x14ac:dyDescent="0.3">
      <c r="A1102" s="126" t="s">
        <v>9255</v>
      </c>
      <c r="B1102" s="53" t="s">
        <v>9256</v>
      </c>
      <c r="C1102" s="71">
        <v>3.7</v>
      </c>
      <c r="D1102" s="72">
        <v>3.5</v>
      </c>
      <c r="E1102" s="119">
        <v>180</v>
      </c>
      <c r="F1102" s="120">
        <v>108</v>
      </c>
      <c r="G1102" s="52"/>
      <c r="H1102" s="51">
        <f t="shared" si="34"/>
        <v>0</v>
      </c>
      <c r="I1102" s="121">
        <v>90</v>
      </c>
      <c r="J1102" s="7"/>
      <c r="K1102" s="3">
        <f t="shared" si="35"/>
        <v>0</v>
      </c>
    </row>
    <row r="1103" spans="1:11" x14ac:dyDescent="0.3">
      <c r="A1103" s="126" t="s">
        <v>9257</v>
      </c>
      <c r="B1103" s="53" t="s">
        <v>9258</v>
      </c>
      <c r="C1103" s="71">
        <v>3.6</v>
      </c>
      <c r="D1103" s="72">
        <v>7</v>
      </c>
      <c r="E1103" s="119">
        <v>300</v>
      </c>
      <c r="F1103" s="120">
        <v>180</v>
      </c>
      <c r="G1103" s="52"/>
      <c r="H1103" s="51">
        <f t="shared" si="34"/>
        <v>0</v>
      </c>
      <c r="I1103" s="121">
        <v>150</v>
      </c>
      <c r="J1103" s="7"/>
      <c r="K1103" s="3">
        <f t="shared" si="35"/>
        <v>0</v>
      </c>
    </row>
    <row r="1104" spans="1:11" x14ac:dyDescent="0.3">
      <c r="A1104" s="126" t="s">
        <v>9259</v>
      </c>
      <c r="B1104" s="53" t="s">
        <v>9260</v>
      </c>
      <c r="C1104" s="71">
        <v>2.6</v>
      </c>
      <c r="D1104" s="72">
        <v>7.5</v>
      </c>
      <c r="E1104" s="119">
        <v>240</v>
      </c>
      <c r="F1104" s="120">
        <v>144</v>
      </c>
      <c r="G1104" s="52"/>
      <c r="H1104" s="51">
        <f t="shared" si="34"/>
        <v>0</v>
      </c>
      <c r="I1104" s="121">
        <v>120</v>
      </c>
      <c r="J1104" s="7"/>
      <c r="K1104" s="3">
        <f t="shared" si="35"/>
        <v>0</v>
      </c>
    </row>
    <row r="1105" spans="1:11" x14ac:dyDescent="0.3">
      <c r="A1105" s="126" t="s">
        <v>9261</v>
      </c>
      <c r="B1105" s="53" t="s">
        <v>9262</v>
      </c>
      <c r="C1105" s="71">
        <v>5.4</v>
      </c>
      <c r="D1105" s="72">
        <v>7.3</v>
      </c>
      <c r="E1105" s="119">
        <v>400</v>
      </c>
      <c r="F1105" s="120">
        <v>240</v>
      </c>
      <c r="G1105" s="52"/>
      <c r="H1105" s="51">
        <f t="shared" si="34"/>
        <v>0</v>
      </c>
      <c r="I1105" s="121">
        <v>200</v>
      </c>
      <c r="J1105" s="7"/>
      <c r="K1105" s="3">
        <f t="shared" si="35"/>
        <v>0</v>
      </c>
    </row>
    <row r="1106" spans="1:11" x14ac:dyDescent="0.3">
      <c r="A1106" s="126" t="s">
        <v>9263</v>
      </c>
      <c r="B1106" s="53" t="s">
        <v>9264</v>
      </c>
      <c r="C1106" s="71">
        <v>4.4000000000000004</v>
      </c>
      <c r="D1106" s="72">
        <v>6</v>
      </c>
      <c r="E1106" s="119">
        <v>310</v>
      </c>
      <c r="F1106" s="120">
        <v>186</v>
      </c>
      <c r="G1106" s="52"/>
      <c r="H1106" s="51">
        <f t="shared" si="34"/>
        <v>0</v>
      </c>
      <c r="I1106" s="121">
        <v>155</v>
      </c>
      <c r="J1106" s="7"/>
      <c r="K1106" s="3">
        <f t="shared" si="35"/>
        <v>0</v>
      </c>
    </row>
    <row r="1107" spans="1:11" x14ac:dyDescent="0.3">
      <c r="A1107" s="126" t="s">
        <v>9265</v>
      </c>
      <c r="B1107" s="53" t="s">
        <v>9266</v>
      </c>
      <c r="C1107" s="71">
        <v>2.2000000000000002</v>
      </c>
      <c r="D1107" s="72">
        <v>8</v>
      </c>
      <c r="E1107" s="119">
        <v>230</v>
      </c>
      <c r="F1107" s="120">
        <v>138</v>
      </c>
      <c r="G1107" s="52"/>
      <c r="H1107" s="51">
        <f t="shared" si="34"/>
        <v>0</v>
      </c>
      <c r="I1107" s="121">
        <v>115</v>
      </c>
      <c r="J1107" s="7"/>
      <c r="K1107" s="3">
        <f t="shared" si="35"/>
        <v>0</v>
      </c>
    </row>
    <row r="1108" spans="1:11" x14ac:dyDescent="0.3">
      <c r="A1108" s="126" t="s">
        <v>9267</v>
      </c>
      <c r="B1108" s="53" t="s">
        <v>9268</v>
      </c>
      <c r="C1108" s="71">
        <v>2</v>
      </c>
      <c r="D1108" s="72">
        <v>6.3</v>
      </c>
      <c r="E1108" s="119">
        <v>170</v>
      </c>
      <c r="F1108" s="120">
        <v>102</v>
      </c>
      <c r="G1108" s="52"/>
      <c r="H1108" s="51">
        <f t="shared" si="34"/>
        <v>0</v>
      </c>
      <c r="I1108" s="121">
        <v>85</v>
      </c>
      <c r="J1108" s="7"/>
      <c r="K1108" s="3">
        <f t="shared" si="35"/>
        <v>0</v>
      </c>
    </row>
    <row r="1109" spans="1:11" x14ac:dyDescent="0.3">
      <c r="A1109" s="126" t="s">
        <v>9269</v>
      </c>
      <c r="B1109" s="53" t="s">
        <v>9270</v>
      </c>
      <c r="C1109" s="71">
        <v>8</v>
      </c>
      <c r="D1109" s="72">
        <v>4.5</v>
      </c>
      <c r="E1109" s="119">
        <v>380</v>
      </c>
      <c r="F1109" s="120">
        <v>228</v>
      </c>
      <c r="G1109" s="52"/>
      <c r="H1109" s="51">
        <f t="shared" si="34"/>
        <v>0</v>
      </c>
      <c r="I1109" s="121">
        <v>190</v>
      </c>
      <c r="J1109" s="7"/>
      <c r="K1109" s="3">
        <f t="shared" si="35"/>
        <v>0</v>
      </c>
    </row>
    <row r="1110" spans="1:11" x14ac:dyDescent="0.3">
      <c r="A1110" s="126" t="s">
        <v>9271</v>
      </c>
      <c r="B1110" s="53" t="s">
        <v>9272</v>
      </c>
      <c r="C1110" s="71">
        <v>4</v>
      </c>
      <c r="D1110" s="72">
        <v>6.7</v>
      </c>
      <c r="E1110" s="119">
        <v>300</v>
      </c>
      <c r="F1110" s="120">
        <v>180</v>
      </c>
      <c r="G1110" s="52"/>
      <c r="H1110" s="51">
        <f t="shared" si="34"/>
        <v>0</v>
      </c>
      <c r="I1110" s="121">
        <v>150</v>
      </c>
      <c r="J1110" s="7"/>
      <c r="K1110" s="3">
        <f t="shared" si="35"/>
        <v>0</v>
      </c>
    </row>
    <row r="1111" spans="1:11" x14ac:dyDescent="0.3">
      <c r="A1111" s="126" t="s">
        <v>9273</v>
      </c>
      <c r="B1111" s="53" t="s">
        <v>9274</v>
      </c>
      <c r="C1111" s="71">
        <v>5.6</v>
      </c>
      <c r="D1111" s="72">
        <v>6</v>
      </c>
      <c r="E1111" s="119">
        <v>370</v>
      </c>
      <c r="F1111" s="120">
        <v>222</v>
      </c>
      <c r="G1111" s="52"/>
      <c r="H1111" s="51">
        <f t="shared" si="34"/>
        <v>0</v>
      </c>
      <c r="I1111" s="121">
        <v>185</v>
      </c>
      <c r="J1111" s="7"/>
      <c r="K1111" s="3">
        <f t="shared" si="35"/>
        <v>0</v>
      </c>
    </row>
    <row r="1112" spans="1:11" x14ac:dyDescent="0.3">
      <c r="A1112" s="126" t="s">
        <v>9275</v>
      </c>
      <c r="B1112" s="53" t="s">
        <v>9276</v>
      </c>
      <c r="C1112" s="71">
        <v>7.3</v>
      </c>
      <c r="D1112" s="72">
        <v>7</v>
      </c>
      <c r="E1112" s="119">
        <v>500</v>
      </c>
      <c r="F1112" s="120">
        <v>300</v>
      </c>
      <c r="G1112" s="52"/>
      <c r="H1112" s="51">
        <f t="shared" si="34"/>
        <v>0</v>
      </c>
      <c r="I1112" s="121">
        <v>250</v>
      </c>
      <c r="J1112" s="7"/>
      <c r="K1112" s="3">
        <f t="shared" si="35"/>
        <v>0</v>
      </c>
    </row>
    <row r="1113" spans="1:11" x14ac:dyDescent="0.3">
      <c r="A1113" s="126" t="s">
        <v>9277</v>
      </c>
      <c r="B1113" s="53" t="s">
        <v>9278</v>
      </c>
      <c r="C1113" s="71">
        <v>3.6</v>
      </c>
      <c r="D1113" s="72">
        <v>7.8</v>
      </c>
      <c r="E1113" s="119">
        <v>310</v>
      </c>
      <c r="F1113" s="120">
        <v>186</v>
      </c>
      <c r="G1113" s="52"/>
      <c r="H1113" s="51">
        <f t="shared" si="34"/>
        <v>0</v>
      </c>
      <c r="I1113" s="121">
        <v>155</v>
      </c>
      <c r="J1113" s="7"/>
      <c r="K1113" s="3">
        <f t="shared" si="35"/>
        <v>0</v>
      </c>
    </row>
    <row r="1114" spans="1:11" x14ac:dyDescent="0.3">
      <c r="A1114" s="126" t="s">
        <v>9279</v>
      </c>
      <c r="B1114" s="53" t="s">
        <v>9280</v>
      </c>
      <c r="C1114" s="71">
        <v>6.2</v>
      </c>
      <c r="D1114" s="72">
        <f>11.5/2</f>
        <v>5.75</v>
      </c>
      <c r="E1114" s="119">
        <v>380</v>
      </c>
      <c r="F1114" s="120">
        <v>228</v>
      </c>
      <c r="G1114" s="52"/>
      <c r="H1114" s="51">
        <f t="shared" si="34"/>
        <v>0</v>
      </c>
      <c r="I1114" s="121">
        <v>190</v>
      </c>
      <c r="J1114" s="7"/>
      <c r="K1114" s="3">
        <f t="shared" si="35"/>
        <v>0</v>
      </c>
    </row>
    <row r="1115" spans="1:11" x14ac:dyDescent="0.3">
      <c r="A1115" s="126" t="s">
        <v>9281</v>
      </c>
      <c r="B1115" s="53" t="s">
        <v>9282</v>
      </c>
      <c r="C1115" s="71">
        <v>4.5</v>
      </c>
      <c r="D1115" s="72">
        <v>6</v>
      </c>
      <c r="E1115" s="119">
        <v>310</v>
      </c>
      <c r="F1115" s="120">
        <v>186</v>
      </c>
      <c r="G1115" s="52"/>
      <c r="H1115" s="51">
        <f t="shared" si="34"/>
        <v>0</v>
      </c>
      <c r="I1115" s="121">
        <v>155</v>
      </c>
      <c r="J1115" s="7"/>
      <c r="K1115" s="3">
        <f t="shared" si="35"/>
        <v>0</v>
      </c>
    </row>
    <row r="1116" spans="1:11" x14ac:dyDescent="0.3">
      <c r="A1116" s="126" t="s">
        <v>9283</v>
      </c>
      <c r="B1116" s="53" t="s">
        <v>9284</v>
      </c>
      <c r="C1116" s="71">
        <v>3.4</v>
      </c>
      <c r="D1116" s="72">
        <v>5.9</v>
      </c>
      <c r="E1116" s="119">
        <v>250</v>
      </c>
      <c r="F1116" s="120">
        <v>150</v>
      </c>
      <c r="G1116" s="52"/>
      <c r="H1116" s="51">
        <f t="shared" si="34"/>
        <v>0</v>
      </c>
      <c r="I1116" s="121">
        <v>125</v>
      </c>
      <c r="J1116" s="7"/>
      <c r="K1116" s="3">
        <f t="shared" si="35"/>
        <v>0</v>
      </c>
    </row>
    <row r="1117" spans="1:11" x14ac:dyDescent="0.3">
      <c r="A1117" s="126" t="s">
        <v>9285</v>
      </c>
      <c r="B1117" s="53" t="s">
        <v>9286</v>
      </c>
      <c r="C1117" s="71">
        <v>3.8</v>
      </c>
      <c r="D1117" s="72">
        <v>6.8</v>
      </c>
      <c r="E1117" s="119">
        <v>300</v>
      </c>
      <c r="F1117" s="120">
        <v>180</v>
      </c>
      <c r="G1117" s="52"/>
      <c r="H1117" s="51">
        <f t="shared" si="34"/>
        <v>0</v>
      </c>
      <c r="I1117" s="121">
        <v>150</v>
      </c>
      <c r="J1117" s="7"/>
      <c r="K1117" s="3">
        <f t="shared" si="35"/>
        <v>0</v>
      </c>
    </row>
    <row r="1118" spans="1:11" x14ac:dyDescent="0.3">
      <c r="A1118" s="126" t="s">
        <v>9287</v>
      </c>
      <c r="B1118" s="53" t="s">
        <v>9288</v>
      </c>
      <c r="C1118" s="71">
        <v>3.8</v>
      </c>
      <c r="D1118" s="72">
        <v>2</v>
      </c>
      <c r="E1118" s="119">
        <v>120</v>
      </c>
      <c r="F1118" s="120">
        <v>72</v>
      </c>
      <c r="G1118" s="52"/>
      <c r="H1118" s="51">
        <f t="shared" si="34"/>
        <v>0</v>
      </c>
      <c r="I1118" s="121">
        <v>60</v>
      </c>
      <c r="J1118" s="7"/>
      <c r="K1118" s="3">
        <f t="shared" si="35"/>
        <v>0</v>
      </c>
    </row>
    <row r="1119" spans="1:11" x14ac:dyDescent="0.3">
      <c r="A1119" s="126" t="s">
        <v>9289</v>
      </c>
      <c r="B1119" s="53" t="s">
        <v>9290</v>
      </c>
      <c r="C1119" s="71">
        <v>4.7</v>
      </c>
      <c r="D1119" s="72">
        <v>2.2999999999999998</v>
      </c>
      <c r="E1119" s="119">
        <v>150</v>
      </c>
      <c r="F1119" s="120">
        <v>90</v>
      </c>
      <c r="G1119" s="52"/>
      <c r="H1119" s="51">
        <f t="shared" si="34"/>
        <v>0</v>
      </c>
      <c r="I1119" s="121">
        <v>75</v>
      </c>
      <c r="J1119" s="7"/>
      <c r="K1119" s="3">
        <f t="shared" si="35"/>
        <v>0</v>
      </c>
    </row>
    <row r="1120" spans="1:11" x14ac:dyDescent="0.3">
      <c r="A1120" s="126" t="s">
        <v>9291</v>
      </c>
      <c r="B1120" s="53" t="s">
        <v>9292</v>
      </c>
      <c r="C1120" s="71">
        <v>2</v>
      </c>
      <c r="D1120" s="72">
        <v>4.0999999999999996</v>
      </c>
      <c r="E1120" s="119">
        <v>120</v>
      </c>
      <c r="F1120" s="120">
        <v>72</v>
      </c>
      <c r="G1120" s="52"/>
      <c r="H1120" s="51">
        <f t="shared" si="34"/>
        <v>0</v>
      </c>
      <c r="I1120" s="121">
        <v>60</v>
      </c>
      <c r="J1120" s="7"/>
      <c r="K1120" s="3">
        <f t="shared" si="35"/>
        <v>0</v>
      </c>
    </row>
    <row r="1121" spans="1:11" x14ac:dyDescent="0.3">
      <c r="A1121" s="126" t="s">
        <v>9293</v>
      </c>
      <c r="B1121" s="53" t="s">
        <v>9294</v>
      </c>
      <c r="C1121" s="71">
        <v>3.2</v>
      </c>
      <c r="D1121" s="72">
        <v>3.6</v>
      </c>
      <c r="E1121" s="119">
        <v>160</v>
      </c>
      <c r="F1121" s="120">
        <v>96</v>
      </c>
      <c r="G1121" s="52"/>
      <c r="H1121" s="51">
        <f t="shared" si="34"/>
        <v>0</v>
      </c>
      <c r="I1121" s="121">
        <v>80</v>
      </c>
      <c r="J1121" s="7"/>
      <c r="K1121" s="3">
        <f t="shared" si="35"/>
        <v>0</v>
      </c>
    </row>
    <row r="1122" spans="1:11" x14ac:dyDescent="0.3">
      <c r="A1122" s="126" t="s">
        <v>9295</v>
      </c>
      <c r="B1122" s="53" t="s">
        <v>9296</v>
      </c>
      <c r="C1122" s="71">
        <v>3.2</v>
      </c>
      <c r="D1122" s="72">
        <v>6.4</v>
      </c>
      <c r="E1122" s="119">
        <v>250</v>
      </c>
      <c r="F1122" s="120">
        <v>150</v>
      </c>
      <c r="G1122" s="52"/>
      <c r="H1122" s="51">
        <f t="shared" si="34"/>
        <v>0</v>
      </c>
      <c r="I1122" s="121">
        <v>125</v>
      </c>
      <c r="J1122" s="7"/>
      <c r="K1122" s="3">
        <f t="shared" si="35"/>
        <v>0</v>
      </c>
    </row>
    <row r="1123" spans="1:11" x14ac:dyDescent="0.3">
      <c r="A1123" s="126" t="s">
        <v>9297</v>
      </c>
      <c r="B1123" s="53" t="s">
        <v>9298</v>
      </c>
      <c r="C1123" s="71">
        <v>4.7</v>
      </c>
      <c r="D1123" s="72">
        <v>4</v>
      </c>
      <c r="E1123" s="119">
        <v>240</v>
      </c>
      <c r="F1123" s="120">
        <v>144</v>
      </c>
      <c r="G1123" s="52"/>
      <c r="H1123" s="51">
        <f t="shared" si="34"/>
        <v>0</v>
      </c>
      <c r="I1123" s="121">
        <v>120</v>
      </c>
      <c r="J1123" s="7"/>
      <c r="K1123" s="3">
        <f t="shared" si="35"/>
        <v>0</v>
      </c>
    </row>
    <row r="1124" spans="1:11" x14ac:dyDescent="0.3">
      <c r="A1124" s="126" t="s">
        <v>9299</v>
      </c>
      <c r="B1124" s="53" t="s">
        <v>9300</v>
      </c>
      <c r="C1124" s="71">
        <v>3.8</v>
      </c>
      <c r="D1124" s="72">
        <v>7</v>
      </c>
      <c r="E1124" s="119">
        <v>300</v>
      </c>
      <c r="F1124" s="120">
        <v>180</v>
      </c>
      <c r="G1124" s="52"/>
      <c r="H1124" s="51">
        <f t="shared" si="34"/>
        <v>0</v>
      </c>
      <c r="I1124" s="121">
        <v>150</v>
      </c>
      <c r="J1124" s="7"/>
      <c r="K1124" s="3">
        <f t="shared" si="35"/>
        <v>0</v>
      </c>
    </row>
    <row r="1125" spans="1:11" x14ac:dyDescent="0.3">
      <c r="A1125" s="126" t="s">
        <v>9301</v>
      </c>
      <c r="B1125" s="53" t="s">
        <v>9302</v>
      </c>
      <c r="C1125" s="71">
        <v>3.2</v>
      </c>
      <c r="D1125" s="72">
        <v>3.6</v>
      </c>
      <c r="E1125" s="119">
        <v>160</v>
      </c>
      <c r="F1125" s="120">
        <v>96</v>
      </c>
      <c r="G1125" s="52"/>
      <c r="H1125" s="51">
        <f t="shared" si="34"/>
        <v>0</v>
      </c>
      <c r="I1125" s="121">
        <v>80</v>
      </c>
      <c r="J1125" s="7"/>
      <c r="K1125" s="3">
        <f t="shared" si="35"/>
        <v>0</v>
      </c>
    </row>
    <row r="1126" spans="1:11" x14ac:dyDescent="0.3">
      <c r="A1126" s="126" t="s">
        <v>9303</v>
      </c>
      <c r="B1126" s="53" t="s">
        <v>9304</v>
      </c>
      <c r="C1126" s="71">
        <v>4.3</v>
      </c>
      <c r="D1126" s="72">
        <v>4.4000000000000004</v>
      </c>
      <c r="E1126" s="119">
        <v>240</v>
      </c>
      <c r="F1126" s="120">
        <v>144</v>
      </c>
      <c r="G1126" s="52"/>
      <c r="H1126" s="51">
        <f t="shared" si="34"/>
        <v>0</v>
      </c>
      <c r="I1126" s="121">
        <v>120</v>
      </c>
      <c r="J1126" s="7"/>
      <c r="K1126" s="3">
        <f t="shared" si="35"/>
        <v>0</v>
      </c>
    </row>
    <row r="1127" spans="1:11" x14ac:dyDescent="0.3">
      <c r="A1127" s="126" t="s">
        <v>9305</v>
      </c>
      <c r="B1127" s="53" t="s">
        <v>9306</v>
      </c>
      <c r="C1127" s="71">
        <v>3.6</v>
      </c>
      <c r="D1127" s="72">
        <v>4.4000000000000004</v>
      </c>
      <c r="E1127" s="119">
        <v>210</v>
      </c>
      <c r="F1127" s="120">
        <v>126</v>
      </c>
      <c r="G1127" s="52"/>
      <c r="H1127" s="51">
        <f t="shared" si="34"/>
        <v>0</v>
      </c>
      <c r="I1127" s="121">
        <v>105</v>
      </c>
      <c r="J1127" s="7"/>
      <c r="K1127" s="3">
        <f t="shared" si="35"/>
        <v>0</v>
      </c>
    </row>
    <row r="1128" spans="1:11" x14ac:dyDescent="0.3">
      <c r="A1128" s="126" t="s">
        <v>9307</v>
      </c>
      <c r="B1128" s="53" t="s">
        <v>9308</v>
      </c>
      <c r="C1128" s="71">
        <v>3.5</v>
      </c>
      <c r="D1128" s="72">
        <v>5.7</v>
      </c>
      <c r="E1128" s="119">
        <v>250</v>
      </c>
      <c r="F1128" s="120">
        <v>150</v>
      </c>
      <c r="G1128" s="52"/>
      <c r="H1128" s="51">
        <f t="shared" si="34"/>
        <v>0</v>
      </c>
      <c r="I1128" s="121">
        <v>125</v>
      </c>
      <c r="J1128" s="7"/>
      <c r="K1128" s="3">
        <f t="shared" si="35"/>
        <v>0</v>
      </c>
    </row>
    <row r="1129" spans="1:11" x14ac:dyDescent="0.3">
      <c r="A1129" s="126" t="s">
        <v>9309</v>
      </c>
      <c r="B1129" s="53" t="s">
        <v>9310</v>
      </c>
      <c r="C1129" s="71">
        <v>3.2</v>
      </c>
      <c r="D1129" s="72">
        <v>6.9</v>
      </c>
      <c r="E1129" s="119">
        <v>260</v>
      </c>
      <c r="F1129" s="120">
        <v>156</v>
      </c>
      <c r="G1129" s="52"/>
      <c r="H1129" s="51">
        <f t="shared" si="34"/>
        <v>0</v>
      </c>
      <c r="I1129" s="121">
        <v>130</v>
      </c>
      <c r="J1129" s="7"/>
      <c r="K1129" s="3">
        <f t="shared" si="35"/>
        <v>0</v>
      </c>
    </row>
    <row r="1130" spans="1:11" x14ac:dyDescent="0.3">
      <c r="A1130" s="126" t="s">
        <v>9311</v>
      </c>
      <c r="B1130" s="53" t="s">
        <v>9312</v>
      </c>
      <c r="C1130" s="71">
        <v>2.5</v>
      </c>
      <c r="D1130" s="72">
        <v>6.8</v>
      </c>
      <c r="E1130" s="119">
        <v>220</v>
      </c>
      <c r="F1130" s="120">
        <v>132</v>
      </c>
      <c r="G1130" s="52"/>
      <c r="H1130" s="51">
        <f t="shared" si="34"/>
        <v>0</v>
      </c>
      <c r="I1130" s="121">
        <v>110</v>
      </c>
      <c r="J1130" s="7"/>
      <c r="K1130" s="3">
        <f t="shared" si="35"/>
        <v>0</v>
      </c>
    </row>
    <row r="1131" spans="1:11" x14ac:dyDescent="0.3">
      <c r="A1131" s="126" t="s">
        <v>9313</v>
      </c>
      <c r="B1131" s="53" t="s">
        <v>9314</v>
      </c>
      <c r="C1131" s="71">
        <v>8</v>
      </c>
      <c r="D1131" s="72">
        <v>4.4000000000000004</v>
      </c>
      <c r="E1131" s="119">
        <v>370</v>
      </c>
      <c r="F1131" s="120">
        <v>222</v>
      </c>
      <c r="G1131" s="52"/>
      <c r="H1131" s="51">
        <f t="shared" si="34"/>
        <v>0</v>
      </c>
      <c r="I1131" s="121">
        <v>185</v>
      </c>
      <c r="J1131" s="7"/>
      <c r="K1131" s="3">
        <f t="shared" si="35"/>
        <v>0</v>
      </c>
    </row>
    <row r="1132" spans="1:11" x14ac:dyDescent="0.3">
      <c r="A1132" s="126" t="s">
        <v>9315</v>
      </c>
      <c r="B1132" s="53" t="s">
        <v>9316</v>
      </c>
      <c r="C1132" s="71">
        <v>5</v>
      </c>
      <c r="D1132" s="72">
        <v>2.2000000000000002</v>
      </c>
      <c r="E1132" s="119">
        <v>150</v>
      </c>
      <c r="F1132" s="120">
        <v>90</v>
      </c>
      <c r="G1132" s="52"/>
      <c r="H1132" s="51">
        <f t="shared" si="34"/>
        <v>0</v>
      </c>
      <c r="I1132" s="121">
        <v>75</v>
      </c>
      <c r="J1132" s="7"/>
      <c r="K1132" s="3">
        <f t="shared" si="35"/>
        <v>0</v>
      </c>
    </row>
    <row r="1133" spans="1:11" x14ac:dyDescent="0.3">
      <c r="A1133" s="126" t="s">
        <v>9317</v>
      </c>
      <c r="B1133" s="53" t="s">
        <v>9318</v>
      </c>
      <c r="C1133" s="71">
        <v>7</v>
      </c>
      <c r="D1133" s="72">
        <v>4</v>
      </c>
      <c r="E1133" s="119">
        <v>310</v>
      </c>
      <c r="F1133" s="120">
        <v>186</v>
      </c>
      <c r="G1133" s="52"/>
      <c r="H1133" s="51">
        <f t="shared" si="34"/>
        <v>0</v>
      </c>
      <c r="I1133" s="121">
        <v>155</v>
      </c>
      <c r="J1133" s="7"/>
      <c r="K1133" s="3">
        <f t="shared" si="35"/>
        <v>0</v>
      </c>
    </row>
    <row r="1134" spans="1:11" x14ac:dyDescent="0.3">
      <c r="A1134" s="126" t="s">
        <v>9319</v>
      </c>
      <c r="B1134" s="53" t="s">
        <v>9320</v>
      </c>
      <c r="C1134" s="71">
        <v>2.7</v>
      </c>
      <c r="D1134" s="72">
        <v>3.9</v>
      </c>
      <c r="E1134" s="119">
        <v>150</v>
      </c>
      <c r="F1134" s="120">
        <v>90</v>
      </c>
      <c r="G1134" s="52"/>
      <c r="H1134" s="51">
        <f t="shared" si="34"/>
        <v>0</v>
      </c>
      <c r="I1134" s="121">
        <v>75</v>
      </c>
      <c r="J1134" s="7"/>
      <c r="K1134" s="3">
        <f t="shared" si="35"/>
        <v>0</v>
      </c>
    </row>
    <row r="1135" spans="1:11" x14ac:dyDescent="0.3">
      <c r="A1135" s="126" t="s">
        <v>9321</v>
      </c>
      <c r="B1135" s="53" t="s">
        <v>9322</v>
      </c>
      <c r="C1135" s="71">
        <v>3.8</v>
      </c>
      <c r="D1135" s="72">
        <v>4.7</v>
      </c>
      <c r="E1135" s="119">
        <v>230</v>
      </c>
      <c r="F1135" s="120">
        <v>138</v>
      </c>
      <c r="G1135" s="52"/>
      <c r="H1135" s="51">
        <f t="shared" si="34"/>
        <v>0</v>
      </c>
      <c r="I1135" s="121">
        <v>115</v>
      </c>
      <c r="J1135" s="7"/>
      <c r="K1135" s="3">
        <f t="shared" si="35"/>
        <v>0</v>
      </c>
    </row>
    <row r="1136" spans="1:11" x14ac:dyDescent="0.3">
      <c r="A1136" s="126" t="s">
        <v>9323</v>
      </c>
      <c r="B1136" s="53" t="s">
        <v>9324</v>
      </c>
      <c r="C1136" s="71">
        <v>3.6</v>
      </c>
      <c r="D1136" s="72">
        <v>5</v>
      </c>
      <c r="E1136" s="119">
        <v>230</v>
      </c>
      <c r="F1136" s="120">
        <v>138</v>
      </c>
      <c r="G1136" s="52"/>
      <c r="H1136" s="51">
        <f t="shared" si="34"/>
        <v>0</v>
      </c>
      <c r="I1136" s="121">
        <v>115</v>
      </c>
      <c r="J1136" s="7"/>
      <c r="K1136" s="3">
        <f t="shared" si="35"/>
        <v>0</v>
      </c>
    </row>
    <row r="1137" spans="1:11" x14ac:dyDescent="0.3">
      <c r="A1137" s="126" t="s">
        <v>9325</v>
      </c>
      <c r="B1137" s="53" t="s">
        <v>7596</v>
      </c>
      <c r="C1137" s="71">
        <v>5</v>
      </c>
      <c r="D1137" s="72">
        <v>5</v>
      </c>
      <c r="E1137" s="119">
        <v>300</v>
      </c>
      <c r="F1137" s="120">
        <v>180</v>
      </c>
      <c r="G1137" s="52"/>
      <c r="H1137" s="51">
        <f t="shared" si="34"/>
        <v>0</v>
      </c>
      <c r="I1137" s="121">
        <v>150</v>
      </c>
      <c r="J1137" s="7"/>
      <c r="K1137" s="3">
        <f t="shared" si="35"/>
        <v>0</v>
      </c>
    </row>
    <row r="1138" spans="1:11" x14ac:dyDescent="0.3">
      <c r="A1138" s="126" t="s">
        <v>9326</v>
      </c>
      <c r="B1138" s="53" t="s">
        <v>9327</v>
      </c>
      <c r="C1138" s="71">
        <v>7</v>
      </c>
      <c r="D1138" s="72">
        <v>3.2</v>
      </c>
      <c r="E1138" s="119">
        <v>290</v>
      </c>
      <c r="F1138" s="120">
        <v>174</v>
      </c>
      <c r="G1138" s="52"/>
      <c r="H1138" s="51">
        <f t="shared" si="34"/>
        <v>0</v>
      </c>
      <c r="I1138" s="121">
        <v>145</v>
      </c>
      <c r="J1138" s="7"/>
      <c r="K1138" s="3">
        <f t="shared" si="35"/>
        <v>0</v>
      </c>
    </row>
    <row r="1139" spans="1:11" x14ac:dyDescent="0.3">
      <c r="A1139" s="126" t="s">
        <v>9328</v>
      </c>
      <c r="B1139" s="53" t="s">
        <v>9329</v>
      </c>
      <c r="C1139" s="71">
        <v>9</v>
      </c>
      <c r="D1139" s="72">
        <v>3.4</v>
      </c>
      <c r="E1139" s="119">
        <v>370</v>
      </c>
      <c r="F1139" s="120">
        <v>222</v>
      </c>
      <c r="G1139" s="52"/>
      <c r="H1139" s="51">
        <f t="shared" si="34"/>
        <v>0</v>
      </c>
      <c r="I1139" s="121">
        <v>185</v>
      </c>
      <c r="J1139" s="7"/>
      <c r="K1139" s="3">
        <f t="shared" si="35"/>
        <v>0</v>
      </c>
    </row>
    <row r="1140" spans="1:11" x14ac:dyDescent="0.3">
      <c r="A1140" s="126" t="s">
        <v>9330</v>
      </c>
      <c r="B1140" s="53" t="s">
        <v>9331</v>
      </c>
      <c r="C1140" s="71">
        <v>4</v>
      </c>
      <c r="D1140" s="72">
        <v>4</v>
      </c>
      <c r="E1140" s="119">
        <v>210</v>
      </c>
      <c r="F1140" s="120">
        <v>126</v>
      </c>
      <c r="G1140" s="52"/>
      <c r="H1140" s="51">
        <f t="shared" si="34"/>
        <v>0</v>
      </c>
      <c r="I1140" s="121">
        <v>105</v>
      </c>
      <c r="J1140" s="7"/>
      <c r="K1140" s="3">
        <f t="shared" si="35"/>
        <v>0</v>
      </c>
    </row>
    <row r="1141" spans="1:11" x14ac:dyDescent="0.3">
      <c r="A1141" s="126" t="s">
        <v>9332</v>
      </c>
      <c r="B1141" s="53" t="s">
        <v>9333</v>
      </c>
      <c r="C1141" s="71">
        <v>7</v>
      </c>
      <c r="D1141" s="72">
        <v>4.3</v>
      </c>
      <c r="E1141" s="119">
        <v>340</v>
      </c>
      <c r="F1141" s="120">
        <v>204</v>
      </c>
      <c r="G1141" s="52"/>
      <c r="H1141" s="51">
        <f t="shared" si="34"/>
        <v>0</v>
      </c>
      <c r="I1141" s="121">
        <v>170</v>
      </c>
      <c r="J1141" s="7"/>
      <c r="K1141" s="3">
        <f t="shared" si="35"/>
        <v>0</v>
      </c>
    </row>
    <row r="1142" spans="1:11" x14ac:dyDescent="0.3">
      <c r="A1142" s="126" t="s">
        <v>9334</v>
      </c>
      <c r="B1142" s="53" t="s">
        <v>9335</v>
      </c>
      <c r="C1142" s="71">
        <v>6</v>
      </c>
      <c r="D1142" s="72">
        <v>3.3</v>
      </c>
      <c r="E1142" s="119">
        <v>250</v>
      </c>
      <c r="F1142" s="120">
        <v>150</v>
      </c>
      <c r="G1142" s="52"/>
      <c r="H1142" s="51">
        <f t="shared" si="34"/>
        <v>0</v>
      </c>
      <c r="I1142" s="121">
        <v>125</v>
      </c>
      <c r="J1142" s="7"/>
      <c r="K1142" s="3">
        <f t="shared" si="35"/>
        <v>0</v>
      </c>
    </row>
    <row r="1143" spans="1:11" x14ac:dyDescent="0.3">
      <c r="A1143" s="126" t="s">
        <v>9336</v>
      </c>
      <c r="B1143" s="53" t="s">
        <v>9337</v>
      </c>
      <c r="C1143" s="71">
        <v>3</v>
      </c>
      <c r="D1143" s="72">
        <v>8.6999999999999993</v>
      </c>
      <c r="E1143" s="119">
        <v>300</v>
      </c>
      <c r="F1143" s="120">
        <v>180</v>
      </c>
      <c r="G1143" s="52"/>
      <c r="H1143" s="51">
        <f t="shared" si="34"/>
        <v>0</v>
      </c>
      <c r="I1143" s="121">
        <v>150</v>
      </c>
      <c r="J1143" s="7"/>
      <c r="K1143" s="3">
        <f t="shared" si="35"/>
        <v>0</v>
      </c>
    </row>
    <row r="1144" spans="1:11" x14ac:dyDescent="0.3">
      <c r="A1144" s="126" t="s">
        <v>9338</v>
      </c>
      <c r="B1144" s="53" t="s">
        <v>9339</v>
      </c>
      <c r="C1144" s="71">
        <v>2.6</v>
      </c>
      <c r="D1144" s="72">
        <v>8.9</v>
      </c>
      <c r="E1144" s="119">
        <v>280</v>
      </c>
      <c r="F1144" s="120">
        <v>168</v>
      </c>
      <c r="G1144" s="52"/>
      <c r="H1144" s="51">
        <f t="shared" si="34"/>
        <v>0</v>
      </c>
      <c r="I1144" s="121">
        <v>140</v>
      </c>
      <c r="J1144" s="7"/>
      <c r="K1144" s="3">
        <f t="shared" si="35"/>
        <v>0</v>
      </c>
    </row>
    <row r="1145" spans="1:11" x14ac:dyDescent="0.3">
      <c r="A1145" s="126" t="s">
        <v>9340</v>
      </c>
      <c r="B1145" s="53" t="s">
        <v>9341</v>
      </c>
      <c r="C1145" s="71">
        <v>4.3</v>
      </c>
      <c r="D1145" s="72">
        <v>7.8</v>
      </c>
      <c r="E1145" s="119">
        <v>370</v>
      </c>
      <c r="F1145" s="120">
        <v>222</v>
      </c>
      <c r="G1145" s="52"/>
      <c r="H1145" s="51">
        <f t="shared" si="34"/>
        <v>0</v>
      </c>
      <c r="I1145" s="121">
        <v>185</v>
      </c>
      <c r="J1145" s="7"/>
      <c r="K1145" s="3">
        <f t="shared" si="35"/>
        <v>0</v>
      </c>
    </row>
    <row r="1146" spans="1:11" x14ac:dyDescent="0.3">
      <c r="A1146" s="126" t="s">
        <v>9342</v>
      </c>
      <c r="B1146" s="53" t="s">
        <v>9343</v>
      </c>
      <c r="C1146" s="71">
        <v>4.4000000000000004</v>
      </c>
      <c r="D1146" s="72">
        <v>8</v>
      </c>
      <c r="E1146" s="119">
        <v>380</v>
      </c>
      <c r="F1146" s="120">
        <v>228</v>
      </c>
      <c r="G1146" s="52"/>
      <c r="H1146" s="51">
        <f t="shared" si="34"/>
        <v>0</v>
      </c>
      <c r="I1146" s="121">
        <v>190</v>
      </c>
      <c r="J1146" s="7"/>
      <c r="K1146" s="3">
        <f t="shared" si="35"/>
        <v>0</v>
      </c>
    </row>
    <row r="1147" spans="1:11" x14ac:dyDescent="0.3">
      <c r="A1147" s="126" t="s">
        <v>9344</v>
      </c>
      <c r="B1147" s="53" t="s">
        <v>9345</v>
      </c>
      <c r="C1147" s="71">
        <v>6</v>
      </c>
      <c r="D1147" s="72">
        <v>6</v>
      </c>
      <c r="E1147" s="119">
        <v>380</v>
      </c>
      <c r="F1147" s="120">
        <v>228</v>
      </c>
      <c r="G1147" s="52"/>
      <c r="H1147" s="51">
        <f t="shared" si="34"/>
        <v>0</v>
      </c>
      <c r="I1147" s="121">
        <v>190</v>
      </c>
      <c r="J1147" s="7"/>
      <c r="K1147" s="3">
        <f t="shared" si="35"/>
        <v>0</v>
      </c>
    </row>
    <row r="1148" spans="1:11" x14ac:dyDescent="0.3">
      <c r="A1148" s="131" t="s">
        <v>9346</v>
      </c>
      <c r="B1148" s="132"/>
      <c r="C1148" s="133"/>
      <c r="D1148" s="134"/>
      <c r="E1148" s="134"/>
      <c r="F1148" s="134"/>
      <c r="G1148" s="134"/>
      <c r="H1148" s="134"/>
      <c r="I1148" s="134"/>
      <c r="J1148" s="134"/>
      <c r="K1148" s="134"/>
    </row>
    <row r="1149" spans="1:11" x14ac:dyDescent="0.3">
      <c r="A1149" s="76" t="s">
        <v>794</v>
      </c>
      <c r="B1149" s="44" t="s">
        <v>795</v>
      </c>
      <c r="C1149" s="71">
        <v>3.5</v>
      </c>
      <c r="D1149" s="72">
        <v>4</v>
      </c>
      <c r="E1149" s="119">
        <v>180</v>
      </c>
      <c r="F1149" s="120">
        <v>108</v>
      </c>
      <c r="G1149" s="52"/>
      <c r="H1149" s="51">
        <f t="shared" si="34"/>
        <v>0</v>
      </c>
      <c r="I1149" s="121">
        <v>90</v>
      </c>
      <c r="J1149" s="7"/>
      <c r="K1149" s="3">
        <f t="shared" si="35"/>
        <v>0</v>
      </c>
    </row>
    <row r="1150" spans="1:11" x14ac:dyDescent="0.3">
      <c r="A1150" s="76" t="s">
        <v>796</v>
      </c>
      <c r="B1150" s="44" t="s">
        <v>797</v>
      </c>
      <c r="C1150" s="71">
        <v>4</v>
      </c>
      <c r="D1150" s="72">
        <v>4.2</v>
      </c>
      <c r="E1150" s="119">
        <v>220</v>
      </c>
      <c r="F1150" s="120">
        <v>132</v>
      </c>
      <c r="G1150" s="52"/>
      <c r="H1150" s="51">
        <f t="shared" si="34"/>
        <v>0</v>
      </c>
      <c r="I1150" s="121">
        <v>110</v>
      </c>
      <c r="J1150" s="7"/>
      <c r="K1150" s="3">
        <f t="shared" si="35"/>
        <v>0</v>
      </c>
    </row>
    <row r="1151" spans="1:11" x14ac:dyDescent="0.3">
      <c r="A1151" s="76" t="s">
        <v>798</v>
      </c>
      <c r="B1151" s="44" t="s">
        <v>799</v>
      </c>
      <c r="C1151" s="71">
        <v>5</v>
      </c>
      <c r="D1151" s="72">
        <v>5.5</v>
      </c>
      <c r="E1151" s="119">
        <v>320</v>
      </c>
      <c r="F1151" s="120">
        <v>192</v>
      </c>
      <c r="G1151" s="52"/>
      <c r="H1151" s="51">
        <f t="shared" si="34"/>
        <v>0</v>
      </c>
      <c r="I1151" s="121">
        <v>160</v>
      </c>
      <c r="J1151" s="7"/>
      <c r="K1151" s="3">
        <f t="shared" si="35"/>
        <v>0</v>
      </c>
    </row>
    <row r="1152" spans="1:11" x14ac:dyDescent="0.3">
      <c r="A1152" s="76" t="s">
        <v>800</v>
      </c>
      <c r="B1152" s="44" t="s">
        <v>801</v>
      </c>
      <c r="C1152" s="71">
        <v>3</v>
      </c>
      <c r="D1152" s="72">
        <v>0.5</v>
      </c>
      <c r="E1152" s="119">
        <v>50</v>
      </c>
      <c r="F1152" s="120">
        <v>30</v>
      </c>
      <c r="G1152" s="52"/>
      <c r="H1152" s="51">
        <f t="shared" si="34"/>
        <v>0</v>
      </c>
      <c r="I1152" s="121">
        <v>25</v>
      </c>
      <c r="J1152" s="7"/>
      <c r="K1152" s="3">
        <f t="shared" si="35"/>
        <v>0</v>
      </c>
    </row>
    <row r="1153" spans="1:11" x14ac:dyDescent="0.3">
      <c r="A1153" s="76" t="s">
        <v>802</v>
      </c>
      <c r="B1153" s="44" t="s">
        <v>803</v>
      </c>
      <c r="C1153" s="71">
        <v>3.2</v>
      </c>
      <c r="D1153" s="72">
        <v>1.1000000000000001</v>
      </c>
      <c r="E1153" s="119">
        <v>70</v>
      </c>
      <c r="F1153" s="120">
        <v>42</v>
      </c>
      <c r="G1153" s="52"/>
      <c r="H1153" s="51">
        <f t="shared" si="34"/>
        <v>0</v>
      </c>
      <c r="I1153" s="121">
        <v>35</v>
      </c>
      <c r="J1153" s="7"/>
      <c r="K1153" s="3">
        <f t="shared" si="35"/>
        <v>0</v>
      </c>
    </row>
    <row r="1154" spans="1:11" x14ac:dyDescent="0.3">
      <c r="A1154" s="76" t="s">
        <v>804</v>
      </c>
      <c r="B1154" s="44" t="s">
        <v>805</v>
      </c>
      <c r="C1154" s="71">
        <v>5.6</v>
      </c>
      <c r="D1154" s="72">
        <v>5.2</v>
      </c>
      <c r="E1154" s="119">
        <v>330</v>
      </c>
      <c r="F1154" s="120">
        <v>198</v>
      </c>
      <c r="G1154" s="52"/>
      <c r="H1154" s="51">
        <f t="shared" si="34"/>
        <v>0</v>
      </c>
      <c r="I1154" s="121">
        <v>165</v>
      </c>
      <c r="J1154" s="7"/>
      <c r="K1154" s="3">
        <f t="shared" si="35"/>
        <v>0</v>
      </c>
    </row>
    <row r="1155" spans="1:11" x14ac:dyDescent="0.3">
      <c r="A1155" s="76" t="s">
        <v>806</v>
      </c>
      <c r="B1155" s="44" t="s">
        <v>807</v>
      </c>
      <c r="C1155" s="71">
        <v>5.3</v>
      </c>
      <c r="D1155" s="72">
        <v>4.5</v>
      </c>
      <c r="E1155" s="119">
        <v>300</v>
      </c>
      <c r="F1155" s="120">
        <v>180</v>
      </c>
      <c r="G1155" s="52"/>
      <c r="H1155" s="51">
        <f t="shared" si="34"/>
        <v>0</v>
      </c>
      <c r="I1155" s="121">
        <v>150</v>
      </c>
      <c r="J1155" s="7"/>
      <c r="K1155" s="3">
        <f t="shared" si="35"/>
        <v>0</v>
      </c>
    </row>
    <row r="1156" spans="1:11" x14ac:dyDescent="0.3">
      <c r="A1156" s="76" t="s">
        <v>878</v>
      </c>
      <c r="B1156" s="44" t="s">
        <v>879</v>
      </c>
      <c r="C1156" s="71">
        <v>2.5</v>
      </c>
      <c r="D1156" s="72">
        <v>8.5</v>
      </c>
      <c r="E1156" s="119">
        <v>270</v>
      </c>
      <c r="F1156" s="120">
        <v>162</v>
      </c>
      <c r="G1156" s="52"/>
      <c r="H1156" s="51">
        <f t="shared" si="34"/>
        <v>0</v>
      </c>
      <c r="I1156" s="121">
        <v>135</v>
      </c>
      <c r="J1156" s="7"/>
      <c r="K1156" s="3">
        <f t="shared" si="35"/>
        <v>0</v>
      </c>
    </row>
    <row r="1157" spans="1:11" x14ac:dyDescent="0.3">
      <c r="A1157" s="76" t="s">
        <v>880</v>
      </c>
      <c r="B1157" s="44" t="s">
        <v>881</v>
      </c>
      <c r="C1157" s="71">
        <v>10</v>
      </c>
      <c r="D1157" s="72">
        <v>1.4</v>
      </c>
      <c r="E1157" s="119">
        <v>190</v>
      </c>
      <c r="F1157" s="120">
        <v>114</v>
      </c>
      <c r="G1157" s="52"/>
      <c r="H1157" s="51">
        <f t="shared" si="34"/>
        <v>0</v>
      </c>
      <c r="I1157" s="121">
        <v>95</v>
      </c>
      <c r="J1157" s="7"/>
      <c r="K1157" s="3">
        <f t="shared" si="35"/>
        <v>0</v>
      </c>
    </row>
    <row r="1158" spans="1:11" x14ac:dyDescent="0.3">
      <c r="A1158" s="76" t="s">
        <v>882</v>
      </c>
      <c r="B1158" s="44" t="s">
        <v>883</v>
      </c>
      <c r="C1158" s="71">
        <v>2.6</v>
      </c>
      <c r="D1158" s="72">
        <v>3</v>
      </c>
      <c r="E1158" s="119">
        <v>110</v>
      </c>
      <c r="F1158" s="120">
        <v>66</v>
      </c>
      <c r="G1158" s="52"/>
      <c r="H1158" s="51">
        <f t="shared" si="34"/>
        <v>0</v>
      </c>
      <c r="I1158" s="121">
        <v>55</v>
      </c>
      <c r="J1158" s="7"/>
      <c r="K1158" s="3">
        <f t="shared" si="35"/>
        <v>0</v>
      </c>
    </row>
    <row r="1159" spans="1:11" x14ac:dyDescent="0.3">
      <c r="A1159" s="76" t="s">
        <v>884</v>
      </c>
      <c r="B1159" s="44" t="s">
        <v>885</v>
      </c>
      <c r="C1159" s="71">
        <v>4</v>
      </c>
      <c r="D1159" s="72">
        <v>0.7</v>
      </c>
      <c r="E1159" s="119">
        <v>70</v>
      </c>
      <c r="F1159" s="120">
        <v>42</v>
      </c>
      <c r="G1159" s="52"/>
      <c r="H1159" s="51">
        <f t="shared" si="34"/>
        <v>0</v>
      </c>
      <c r="I1159" s="121">
        <v>35</v>
      </c>
      <c r="J1159" s="7"/>
      <c r="K1159" s="3">
        <f t="shared" si="35"/>
        <v>0</v>
      </c>
    </row>
    <row r="1160" spans="1:11" x14ac:dyDescent="0.3">
      <c r="A1160" s="76" t="s">
        <v>886</v>
      </c>
      <c r="B1160" s="44" t="s">
        <v>887</v>
      </c>
      <c r="C1160" s="71">
        <v>3.4</v>
      </c>
      <c r="D1160" s="72">
        <v>3.4</v>
      </c>
      <c r="E1160" s="119">
        <v>160</v>
      </c>
      <c r="F1160" s="120">
        <v>96</v>
      </c>
      <c r="G1160" s="52"/>
      <c r="H1160" s="51">
        <f t="shared" si="34"/>
        <v>0</v>
      </c>
      <c r="I1160" s="121">
        <v>80</v>
      </c>
      <c r="J1160" s="7"/>
      <c r="K1160" s="3">
        <f t="shared" si="35"/>
        <v>0</v>
      </c>
    </row>
    <row r="1161" spans="1:11" x14ac:dyDescent="0.3">
      <c r="A1161" s="76" t="s">
        <v>888</v>
      </c>
      <c r="B1161" s="44" t="s">
        <v>889</v>
      </c>
      <c r="C1161" s="71">
        <v>7</v>
      </c>
      <c r="D1161" s="72">
        <v>2.2000000000000002</v>
      </c>
      <c r="E1161" s="119">
        <v>210</v>
      </c>
      <c r="F1161" s="120">
        <v>126</v>
      </c>
      <c r="G1161" s="52"/>
      <c r="H1161" s="51">
        <f t="shared" si="34"/>
        <v>0</v>
      </c>
      <c r="I1161" s="121">
        <v>105</v>
      </c>
      <c r="J1161" s="7"/>
      <c r="K1161" s="3">
        <f t="shared" si="35"/>
        <v>0</v>
      </c>
    </row>
    <row r="1162" spans="1:11" x14ac:dyDescent="0.3">
      <c r="A1162" s="76" t="s">
        <v>890</v>
      </c>
      <c r="B1162" s="44" t="s">
        <v>891</v>
      </c>
      <c r="C1162" s="71">
        <v>2.1</v>
      </c>
      <c r="D1162" s="72">
        <v>2.5</v>
      </c>
      <c r="E1162" s="119">
        <v>80</v>
      </c>
      <c r="F1162" s="120">
        <v>48</v>
      </c>
      <c r="G1162" s="52"/>
      <c r="H1162" s="51">
        <f t="shared" si="34"/>
        <v>0</v>
      </c>
      <c r="I1162" s="121">
        <v>40</v>
      </c>
      <c r="J1162" s="7"/>
      <c r="K1162" s="3">
        <f t="shared" si="35"/>
        <v>0</v>
      </c>
    </row>
    <row r="1163" spans="1:11" x14ac:dyDescent="0.3">
      <c r="A1163" s="76" t="s">
        <v>892</v>
      </c>
      <c r="B1163" s="44" t="s">
        <v>893</v>
      </c>
      <c r="C1163" s="71">
        <v>4</v>
      </c>
      <c r="D1163" s="72">
        <v>2.5</v>
      </c>
      <c r="E1163" s="119">
        <v>140</v>
      </c>
      <c r="F1163" s="120">
        <v>84</v>
      </c>
      <c r="G1163" s="52"/>
      <c r="H1163" s="51">
        <f t="shared" ref="H1163:H1226" si="36">G1163*F1163</f>
        <v>0</v>
      </c>
      <c r="I1163" s="121">
        <v>70</v>
      </c>
      <c r="J1163" s="7"/>
      <c r="K1163" s="3">
        <f t="shared" si="35"/>
        <v>0</v>
      </c>
    </row>
    <row r="1164" spans="1:11" x14ac:dyDescent="0.3">
      <c r="A1164" s="76" t="s">
        <v>894</v>
      </c>
      <c r="B1164" s="44" t="s">
        <v>895</v>
      </c>
      <c r="C1164" s="71">
        <v>5.2</v>
      </c>
      <c r="D1164" s="72">
        <v>2.1</v>
      </c>
      <c r="E1164" s="119">
        <v>150</v>
      </c>
      <c r="F1164" s="120">
        <v>90</v>
      </c>
      <c r="G1164" s="52"/>
      <c r="H1164" s="51">
        <f t="shared" si="36"/>
        <v>0</v>
      </c>
      <c r="I1164" s="121">
        <v>75</v>
      </c>
      <c r="J1164" s="7"/>
      <c r="K1164" s="3">
        <f t="shared" si="35"/>
        <v>0</v>
      </c>
    </row>
    <row r="1165" spans="1:11" x14ac:dyDescent="0.3">
      <c r="A1165" s="76" t="s">
        <v>896</v>
      </c>
      <c r="B1165" s="44" t="s">
        <v>897</v>
      </c>
      <c r="C1165" s="71">
        <v>8</v>
      </c>
      <c r="D1165" s="72">
        <v>6.7</v>
      </c>
      <c r="E1165" s="119">
        <v>520</v>
      </c>
      <c r="F1165" s="120">
        <v>312</v>
      </c>
      <c r="G1165" s="52"/>
      <c r="H1165" s="51">
        <f t="shared" si="36"/>
        <v>0</v>
      </c>
      <c r="I1165" s="121">
        <v>260</v>
      </c>
      <c r="J1165" s="7"/>
      <c r="K1165" s="3">
        <f t="shared" ref="K1165:K1228" si="37">J1165*I1165</f>
        <v>0</v>
      </c>
    </row>
    <row r="1166" spans="1:11" x14ac:dyDescent="0.3">
      <c r="A1166" s="76" t="s">
        <v>1064</v>
      </c>
      <c r="B1166" s="44" t="s">
        <v>1065</v>
      </c>
      <c r="C1166" s="71">
        <v>8.1</v>
      </c>
      <c r="D1166" s="72">
        <v>3</v>
      </c>
      <c r="E1166" s="119">
        <v>300</v>
      </c>
      <c r="F1166" s="120">
        <v>180</v>
      </c>
      <c r="G1166" s="52"/>
      <c r="H1166" s="51">
        <f t="shared" si="36"/>
        <v>0</v>
      </c>
      <c r="I1166" s="121">
        <v>150</v>
      </c>
      <c r="J1166" s="7"/>
      <c r="K1166" s="3">
        <f t="shared" si="37"/>
        <v>0</v>
      </c>
    </row>
    <row r="1167" spans="1:11" x14ac:dyDescent="0.3">
      <c r="A1167" s="76" t="s">
        <v>1066</v>
      </c>
      <c r="B1167" s="44" t="s">
        <v>1067</v>
      </c>
      <c r="C1167" s="71">
        <v>3.3</v>
      </c>
      <c r="D1167" s="72">
        <v>4.5</v>
      </c>
      <c r="E1167" s="119">
        <v>190</v>
      </c>
      <c r="F1167" s="120">
        <v>114</v>
      </c>
      <c r="G1167" s="52"/>
      <c r="H1167" s="51">
        <f t="shared" si="36"/>
        <v>0</v>
      </c>
      <c r="I1167" s="121">
        <v>95</v>
      </c>
      <c r="J1167" s="7"/>
      <c r="K1167" s="3">
        <f t="shared" si="37"/>
        <v>0</v>
      </c>
    </row>
    <row r="1168" spans="1:11" x14ac:dyDescent="0.3">
      <c r="A1168" s="76" t="s">
        <v>898</v>
      </c>
      <c r="B1168" s="44" t="s">
        <v>899</v>
      </c>
      <c r="C1168" s="71">
        <v>4</v>
      </c>
      <c r="D1168" s="72">
        <v>5</v>
      </c>
      <c r="E1168" s="119">
        <v>250</v>
      </c>
      <c r="F1168" s="120">
        <v>150</v>
      </c>
      <c r="G1168" s="52"/>
      <c r="H1168" s="51">
        <f t="shared" si="36"/>
        <v>0</v>
      </c>
      <c r="I1168" s="121">
        <v>125</v>
      </c>
      <c r="J1168" s="7"/>
      <c r="K1168" s="3">
        <f t="shared" si="37"/>
        <v>0</v>
      </c>
    </row>
    <row r="1169" spans="1:11" x14ac:dyDescent="0.3">
      <c r="A1169" s="76" t="s">
        <v>900</v>
      </c>
      <c r="B1169" s="44" t="s">
        <v>901</v>
      </c>
      <c r="C1169" s="71">
        <v>2</v>
      </c>
      <c r="D1169" s="72">
        <v>2</v>
      </c>
      <c r="E1169" s="119">
        <v>80</v>
      </c>
      <c r="F1169" s="120">
        <v>48</v>
      </c>
      <c r="G1169" s="52"/>
      <c r="H1169" s="51">
        <f t="shared" si="36"/>
        <v>0</v>
      </c>
      <c r="I1169" s="121">
        <v>40</v>
      </c>
      <c r="J1169" s="7"/>
      <c r="K1169" s="3">
        <f t="shared" si="37"/>
        <v>0</v>
      </c>
    </row>
    <row r="1170" spans="1:11" x14ac:dyDescent="0.3">
      <c r="A1170" s="76" t="s">
        <v>902</v>
      </c>
      <c r="B1170" s="44" t="s">
        <v>903</v>
      </c>
      <c r="C1170" s="71">
        <v>2</v>
      </c>
      <c r="D1170" s="72">
        <v>2</v>
      </c>
      <c r="E1170" s="119">
        <v>80</v>
      </c>
      <c r="F1170" s="120">
        <v>48</v>
      </c>
      <c r="G1170" s="52"/>
      <c r="H1170" s="51">
        <f t="shared" si="36"/>
        <v>0</v>
      </c>
      <c r="I1170" s="121">
        <v>40</v>
      </c>
      <c r="J1170" s="7"/>
      <c r="K1170" s="3">
        <f t="shared" si="37"/>
        <v>0</v>
      </c>
    </row>
    <row r="1171" spans="1:11" x14ac:dyDescent="0.3">
      <c r="A1171" s="76" t="s">
        <v>904</v>
      </c>
      <c r="B1171" s="44" t="s">
        <v>905</v>
      </c>
      <c r="C1171" s="71">
        <v>5.8</v>
      </c>
      <c r="D1171" s="72">
        <v>3.8</v>
      </c>
      <c r="E1171" s="119">
        <v>280</v>
      </c>
      <c r="F1171" s="120">
        <v>168</v>
      </c>
      <c r="G1171" s="52"/>
      <c r="H1171" s="51">
        <f t="shared" si="36"/>
        <v>0</v>
      </c>
      <c r="I1171" s="121">
        <v>140</v>
      </c>
      <c r="J1171" s="7"/>
      <c r="K1171" s="3">
        <f t="shared" si="37"/>
        <v>0</v>
      </c>
    </row>
    <row r="1172" spans="1:11" x14ac:dyDescent="0.3">
      <c r="A1172" s="76" t="s">
        <v>906</v>
      </c>
      <c r="B1172" s="44" t="s">
        <v>907</v>
      </c>
      <c r="C1172" s="71">
        <v>6.9</v>
      </c>
      <c r="D1172" s="72">
        <v>2</v>
      </c>
      <c r="E1172" s="119">
        <v>190</v>
      </c>
      <c r="F1172" s="120">
        <v>114</v>
      </c>
      <c r="G1172" s="52"/>
      <c r="H1172" s="51">
        <f t="shared" si="36"/>
        <v>0</v>
      </c>
      <c r="I1172" s="121">
        <v>95</v>
      </c>
      <c r="J1172" s="7"/>
      <c r="K1172" s="3">
        <f t="shared" si="37"/>
        <v>0</v>
      </c>
    </row>
    <row r="1173" spans="1:11" x14ac:dyDescent="0.3">
      <c r="A1173" s="76" t="s">
        <v>908</v>
      </c>
      <c r="B1173" s="44" t="s">
        <v>909</v>
      </c>
      <c r="C1173" s="71">
        <v>4.8</v>
      </c>
      <c r="D1173" s="72">
        <v>2</v>
      </c>
      <c r="E1173" s="119">
        <v>130</v>
      </c>
      <c r="F1173" s="120">
        <v>78</v>
      </c>
      <c r="G1173" s="52"/>
      <c r="H1173" s="51">
        <f t="shared" si="36"/>
        <v>0</v>
      </c>
      <c r="I1173" s="121">
        <v>65</v>
      </c>
      <c r="J1173" s="7"/>
      <c r="K1173" s="3">
        <f t="shared" si="37"/>
        <v>0</v>
      </c>
    </row>
    <row r="1174" spans="1:11" x14ac:dyDescent="0.3">
      <c r="A1174" s="76" t="s">
        <v>910</v>
      </c>
      <c r="B1174" s="44" t="s">
        <v>911</v>
      </c>
      <c r="C1174" s="71">
        <v>6.9</v>
      </c>
      <c r="D1174" s="72">
        <v>6.7</v>
      </c>
      <c r="E1174" s="119">
        <v>450</v>
      </c>
      <c r="F1174" s="120">
        <v>270</v>
      </c>
      <c r="G1174" s="52"/>
      <c r="H1174" s="51">
        <f t="shared" si="36"/>
        <v>0</v>
      </c>
      <c r="I1174" s="121">
        <v>225</v>
      </c>
      <c r="J1174" s="7"/>
      <c r="K1174" s="3">
        <f t="shared" si="37"/>
        <v>0</v>
      </c>
    </row>
    <row r="1175" spans="1:11" x14ac:dyDescent="0.3">
      <c r="A1175" s="76" t="s">
        <v>1068</v>
      </c>
      <c r="B1175" s="44" t="s">
        <v>1069</v>
      </c>
      <c r="C1175" s="71">
        <v>5.4</v>
      </c>
      <c r="D1175" s="72">
        <v>8.3000000000000007</v>
      </c>
      <c r="E1175" s="119">
        <v>440</v>
      </c>
      <c r="F1175" s="120">
        <v>264</v>
      </c>
      <c r="G1175" s="52"/>
      <c r="H1175" s="51">
        <f t="shared" si="36"/>
        <v>0</v>
      </c>
      <c r="I1175" s="121">
        <v>220</v>
      </c>
      <c r="J1175" s="7"/>
      <c r="K1175" s="3">
        <f t="shared" si="37"/>
        <v>0</v>
      </c>
    </row>
    <row r="1176" spans="1:11" x14ac:dyDescent="0.3">
      <c r="A1176" s="76" t="s">
        <v>1070</v>
      </c>
      <c r="B1176" s="44" t="s">
        <v>1071</v>
      </c>
      <c r="C1176" s="71">
        <v>5.2</v>
      </c>
      <c r="D1176" s="72">
        <v>8.5</v>
      </c>
      <c r="E1176" s="119">
        <v>430</v>
      </c>
      <c r="F1176" s="120">
        <v>258</v>
      </c>
      <c r="G1176" s="52"/>
      <c r="H1176" s="51">
        <f t="shared" si="36"/>
        <v>0</v>
      </c>
      <c r="I1176" s="121">
        <v>215</v>
      </c>
      <c r="J1176" s="7"/>
      <c r="K1176" s="3">
        <f t="shared" si="37"/>
        <v>0</v>
      </c>
    </row>
    <row r="1177" spans="1:11" x14ac:dyDescent="0.3">
      <c r="A1177" s="76" t="s">
        <v>1072</v>
      </c>
      <c r="B1177" s="44" t="s">
        <v>1073</v>
      </c>
      <c r="C1177" s="71">
        <v>1.7</v>
      </c>
      <c r="D1177" s="72">
        <v>3</v>
      </c>
      <c r="E1177" s="119">
        <v>80</v>
      </c>
      <c r="F1177" s="120">
        <v>48</v>
      </c>
      <c r="G1177" s="52"/>
      <c r="H1177" s="51">
        <f t="shared" si="36"/>
        <v>0</v>
      </c>
      <c r="I1177" s="121">
        <v>40</v>
      </c>
      <c r="J1177" s="7"/>
      <c r="K1177" s="3">
        <f t="shared" si="37"/>
        <v>0</v>
      </c>
    </row>
    <row r="1178" spans="1:11" x14ac:dyDescent="0.3">
      <c r="A1178" s="76" t="s">
        <v>1074</v>
      </c>
      <c r="B1178" s="44" t="s">
        <v>1075</v>
      </c>
      <c r="C1178" s="71">
        <v>4.4000000000000004</v>
      </c>
      <c r="D1178" s="72">
        <v>1.7</v>
      </c>
      <c r="E1178" s="119">
        <v>110</v>
      </c>
      <c r="F1178" s="120">
        <v>66</v>
      </c>
      <c r="G1178" s="52"/>
      <c r="H1178" s="51">
        <f t="shared" si="36"/>
        <v>0</v>
      </c>
      <c r="I1178" s="121">
        <v>55</v>
      </c>
      <c r="J1178" s="7"/>
      <c r="K1178" s="3">
        <f t="shared" si="37"/>
        <v>0</v>
      </c>
    </row>
    <row r="1179" spans="1:11" x14ac:dyDescent="0.3">
      <c r="A1179" s="76" t="s">
        <v>1076</v>
      </c>
      <c r="B1179" s="44" t="s">
        <v>1077</v>
      </c>
      <c r="C1179" s="71">
        <v>4</v>
      </c>
      <c r="D1179" s="72">
        <v>1.8</v>
      </c>
      <c r="E1179" s="119">
        <v>110</v>
      </c>
      <c r="F1179" s="120">
        <v>66</v>
      </c>
      <c r="G1179" s="52"/>
      <c r="H1179" s="51">
        <f t="shared" si="36"/>
        <v>0</v>
      </c>
      <c r="I1179" s="121">
        <v>55</v>
      </c>
      <c r="J1179" s="7"/>
      <c r="K1179" s="3">
        <f t="shared" si="37"/>
        <v>0</v>
      </c>
    </row>
    <row r="1180" spans="1:11" x14ac:dyDescent="0.3">
      <c r="A1180" s="76" t="s">
        <v>1078</v>
      </c>
      <c r="B1180" s="44" t="s">
        <v>1079</v>
      </c>
      <c r="C1180" s="71">
        <v>5.4</v>
      </c>
      <c r="D1180" s="72">
        <v>2.4</v>
      </c>
      <c r="E1180" s="119">
        <v>170</v>
      </c>
      <c r="F1180" s="120">
        <v>102</v>
      </c>
      <c r="G1180" s="52"/>
      <c r="H1180" s="51">
        <f t="shared" si="36"/>
        <v>0</v>
      </c>
      <c r="I1180" s="121">
        <v>85</v>
      </c>
      <c r="J1180" s="7"/>
      <c r="K1180" s="3">
        <f t="shared" si="37"/>
        <v>0</v>
      </c>
    </row>
    <row r="1181" spans="1:11" x14ac:dyDescent="0.3">
      <c r="A1181" s="76" t="s">
        <v>1080</v>
      </c>
      <c r="B1181" s="44" t="s">
        <v>1081</v>
      </c>
      <c r="C1181" s="71">
        <v>4.3</v>
      </c>
      <c r="D1181" s="72">
        <v>0.7</v>
      </c>
      <c r="E1181" s="119">
        <v>70</v>
      </c>
      <c r="F1181" s="120">
        <v>42</v>
      </c>
      <c r="G1181" s="52"/>
      <c r="H1181" s="51">
        <f t="shared" si="36"/>
        <v>0</v>
      </c>
      <c r="I1181" s="121">
        <v>35</v>
      </c>
      <c r="J1181" s="7"/>
      <c r="K1181" s="3">
        <f t="shared" si="37"/>
        <v>0</v>
      </c>
    </row>
    <row r="1182" spans="1:11" x14ac:dyDescent="0.3">
      <c r="A1182" s="76" t="s">
        <v>1082</v>
      </c>
      <c r="B1182" s="44" t="s">
        <v>1083</v>
      </c>
      <c r="C1182" s="71">
        <v>5.3</v>
      </c>
      <c r="D1182" s="72">
        <v>2</v>
      </c>
      <c r="E1182" s="119">
        <v>150</v>
      </c>
      <c r="F1182" s="120">
        <v>90</v>
      </c>
      <c r="G1182" s="52"/>
      <c r="H1182" s="51">
        <f t="shared" si="36"/>
        <v>0</v>
      </c>
      <c r="I1182" s="121">
        <v>75</v>
      </c>
      <c r="J1182" s="7"/>
      <c r="K1182" s="3">
        <f t="shared" si="37"/>
        <v>0</v>
      </c>
    </row>
    <row r="1183" spans="1:11" x14ac:dyDescent="0.3">
      <c r="A1183" s="76" t="s">
        <v>1084</v>
      </c>
      <c r="B1183" s="44" t="s">
        <v>1085</v>
      </c>
      <c r="C1183" s="71">
        <v>4.2</v>
      </c>
      <c r="D1183" s="72">
        <v>2.5</v>
      </c>
      <c r="E1183" s="119">
        <v>140</v>
      </c>
      <c r="F1183" s="120">
        <v>84</v>
      </c>
      <c r="G1183" s="52"/>
      <c r="H1183" s="51">
        <f t="shared" si="36"/>
        <v>0</v>
      </c>
      <c r="I1183" s="121">
        <v>70</v>
      </c>
      <c r="J1183" s="7"/>
      <c r="K1183" s="3">
        <f t="shared" si="37"/>
        <v>0</v>
      </c>
    </row>
    <row r="1184" spans="1:11" x14ac:dyDescent="0.3">
      <c r="A1184" s="76" t="s">
        <v>1271</v>
      </c>
      <c r="B1184" s="44" t="s">
        <v>1272</v>
      </c>
      <c r="C1184" s="71">
        <v>5.4</v>
      </c>
      <c r="D1184" s="72">
        <v>4.5999999999999996</v>
      </c>
      <c r="E1184" s="119">
        <v>300</v>
      </c>
      <c r="F1184" s="120">
        <v>180</v>
      </c>
      <c r="G1184" s="52"/>
      <c r="H1184" s="51">
        <f t="shared" si="36"/>
        <v>0</v>
      </c>
      <c r="I1184" s="121">
        <v>150</v>
      </c>
      <c r="J1184" s="7"/>
      <c r="K1184" s="3">
        <f t="shared" si="37"/>
        <v>0</v>
      </c>
    </row>
    <row r="1185" spans="1:11" x14ac:dyDescent="0.3">
      <c r="A1185" s="76" t="s">
        <v>1273</v>
      </c>
      <c r="B1185" s="44" t="s">
        <v>1274</v>
      </c>
      <c r="C1185" s="71">
        <v>9</v>
      </c>
      <c r="D1185" s="72">
        <v>4.5999999999999996</v>
      </c>
      <c r="E1185" s="119">
        <v>410</v>
      </c>
      <c r="F1185" s="120">
        <v>246</v>
      </c>
      <c r="G1185" s="52"/>
      <c r="H1185" s="51">
        <f t="shared" si="36"/>
        <v>0</v>
      </c>
      <c r="I1185" s="121">
        <v>205</v>
      </c>
      <c r="J1185" s="7"/>
      <c r="K1185" s="3">
        <f t="shared" si="37"/>
        <v>0</v>
      </c>
    </row>
    <row r="1186" spans="1:11" x14ac:dyDescent="0.3">
      <c r="A1186" s="76" t="s">
        <v>1275</v>
      </c>
      <c r="B1186" s="44" t="s">
        <v>1276</v>
      </c>
      <c r="C1186" s="71">
        <v>9</v>
      </c>
      <c r="D1186" s="72">
        <v>3.5</v>
      </c>
      <c r="E1186" s="119">
        <v>340</v>
      </c>
      <c r="F1186" s="120">
        <v>204</v>
      </c>
      <c r="G1186" s="52"/>
      <c r="H1186" s="51">
        <f t="shared" si="36"/>
        <v>0</v>
      </c>
      <c r="I1186" s="121">
        <v>170</v>
      </c>
      <c r="J1186" s="7"/>
      <c r="K1186" s="3">
        <f t="shared" si="37"/>
        <v>0</v>
      </c>
    </row>
    <row r="1187" spans="1:11" x14ac:dyDescent="0.3">
      <c r="A1187" s="76" t="s">
        <v>1277</v>
      </c>
      <c r="B1187" s="44" t="s">
        <v>1278</v>
      </c>
      <c r="C1187" s="71">
        <v>2.5</v>
      </c>
      <c r="D1187" s="72">
        <v>5.5</v>
      </c>
      <c r="E1187" s="119">
        <v>180</v>
      </c>
      <c r="F1187" s="120">
        <v>108</v>
      </c>
      <c r="G1187" s="52"/>
      <c r="H1187" s="51">
        <f t="shared" si="36"/>
        <v>0</v>
      </c>
      <c r="I1187" s="121">
        <v>90</v>
      </c>
      <c r="J1187" s="7"/>
      <c r="K1187" s="3">
        <f t="shared" si="37"/>
        <v>0</v>
      </c>
    </row>
    <row r="1188" spans="1:11" x14ac:dyDescent="0.3">
      <c r="A1188" s="76" t="s">
        <v>1279</v>
      </c>
      <c r="B1188" s="44" t="s">
        <v>1280</v>
      </c>
      <c r="C1188" s="71">
        <v>3.8</v>
      </c>
      <c r="D1188" s="72">
        <v>5</v>
      </c>
      <c r="E1188" s="119">
        <v>240</v>
      </c>
      <c r="F1188" s="120">
        <v>144</v>
      </c>
      <c r="G1188" s="52"/>
      <c r="H1188" s="51">
        <f t="shared" si="36"/>
        <v>0</v>
      </c>
      <c r="I1188" s="121">
        <v>120</v>
      </c>
      <c r="J1188" s="7"/>
      <c r="K1188" s="3">
        <f t="shared" si="37"/>
        <v>0</v>
      </c>
    </row>
    <row r="1189" spans="1:11" x14ac:dyDescent="0.3">
      <c r="A1189" s="76" t="s">
        <v>1281</v>
      </c>
      <c r="B1189" s="44" t="s">
        <v>1282</v>
      </c>
      <c r="C1189" s="71">
        <v>3.5</v>
      </c>
      <c r="D1189" s="72">
        <v>6</v>
      </c>
      <c r="E1189" s="119">
        <v>260</v>
      </c>
      <c r="F1189" s="120">
        <v>156</v>
      </c>
      <c r="G1189" s="52"/>
      <c r="H1189" s="51">
        <f t="shared" si="36"/>
        <v>0</v>
      </c>
      <c r="I1189" s="121">
        <v>130</v>
      </c>
      <c r="J1189" s="7"/>
      <c r="K1189" s="3">
        <f t="shared" si="37"/>
        <v>0</v>
      </c>
    </row>
    <row r="1190" spans="1:11" x14ac:dyDescent="0.3">
      <c r="A1190" s="76" t="s">
        <v>1283</v>
      </c>
      <c r="B1190" s="44" t="s">
        <v>1284</v>
      </c>
      <c r="C1190" s="71">
        <v>4.4000000000000004</v>
      </c>
      <c r="D1190" s="72">
        <v>4.5</v>
      </c>
      <c r="E1190" s="119">
        <v>250</v>
      </c>
      <c r="F1190" s="120">
        <v>150</v>
      </c>
      <c r="G1190" s="52"/>
      <c r="H1190" s="51">
        <f t="shared" si="36"/>
        <v>0</v>
      </c>
      <c r="I1190" s="121">
        <v>125</v>
      </c>
      <c r="J1190" s="7"/>
      <c r="K1190" s="3">
        <f t="shared" si="37"/>
        <v>0</v>
      </c>
    </row>
    <row r="1191" spans="1:11" x14ac:dyDescent="0.3">
      <c r="A1191" s="76" t="s">
        <v>1285</v>
      </c>
      <c r="B1191" s="44" t="s">
        <v>1286</v>
      </c>
      <c r="C1191" s="71">
        <v>3</v>
      </c>
      <c r="D1191" s="72">
        <v>2</v>
      </c>
      <c r="E1191" s="119">
        <v>90</v>
      </c>
      <c r="F1191" s="120">
        <v>54</v>
      </c>
      <c r="G1191" s="52"/>
      <c r="H1191" s="51">
        <f t="shared" si="36"/>
        <v>0</v>
      </c>
      <c r="I1191" s="121">
        <v>45</v>
      </c>
      <c r="J1191" s="7"/>
      <c r="K1191" s="3">
        <f t="shared" si="37"/>
        <v>0</v>
      </c>
    </row>
    <row r="1192" spans="1:11" x14ac:dyDescent="0.3">
      <c r="A1192" s="131" t="s">
        <v>9347</v>
      </c>
      <c r="B1192" s="148"/>
      <c r="C1192" s="147"/>
      <c r="D1192" s="146"/>
      <c r="E1192" s="146"/>
      <c r="F1192" s="146"/>
      <c r="G1192" s="146"/>
      <c r="H1192" s="146"/>
      <c r="I1192" s="146"/>
      <c r="J1192" s="146"/>
      <c r="K1192" s="146"/>
    </row>
    <row r="1193" spans="1:11" x14ac:dyDescent="0.3">
      <c r="A1193" s="76" t="s">
        <v>1560</v>
      </c>
      <c r="B1193" s="44" t="s">
        <v>1561</v>
      </c>
      <c r="C1193" s="71">
        <v>3.7</v>
      </c>
      <c r="D1193" s="72">
        <v>6</v>
      </c>
      <c r="E1193" s="119">
        <v>280</v>
      </c>
      <c r="F1193" s="120">
        <v>168</v>
      </c>
      <c r="G1193" s="52"/>
      <c r="H1193" s="51">
        <f t="shared" si="36"/>
        <v>0</v>
      </c>
      <c r="I1193" s="121">
        <v>140</v>
      </c>
      <c r="J1193" s="7"/>
      <c r="K1193" s="3">
        <f t="shared" si="37"/>
        <v>0</v>
      </c>
    </row>
    <row r="1194" spans="1:11" x14ac:dyDescent="0.3">
      <c r="A1194" s="76" t="s">
        <v>1562</v>
      </c>
      <c r="B1194" s="44" t="s">
        <v>1563</v>
      </c>
      <c r="C1194" s="71">
        <v>3.7</v>
      </c>
      <c r="D1194" s="72">
        <v>6</v>
      </c>
      <c r="E1194" s="119">
        <v>280</v>
      </c>
      <c r="F1194" s="120">
        <v>168</v>
      </c>
      <c r="G1194" s="52"/>
      <c r="H1194" s="51">
        <f t="shared" si="36"/>
        <v>0</v>
      </c>
      <c r="I1194" s="121">
        <v>140</v>
      </c>
      <c r="J1194" s="7"/>
      <c r="K1194" s="3">
        <f t="shared" si="37"/>
        <v>0</v>
      </c>
    </row>
    <row r="1195" spans="1:11" x14ac:dyDescent="0.3">
      <c r="A1195" s="76" t="s">
        <v>1564</v>
      </c>
      <c r="B1195" s="44" t="s">
        <v>1565</v>
      </c>
      <c r="C1195" s="71">
        <v>3.7</v>
      </c>
      <c r="D1195" s="72">
        <v>6</v>
      </c>
      <c r="E1195" s="119">
        <v>280</v>
      </c>
      <c r="F1195" s="120">
        <v>168</v>
      </c>
      <c r="G1195" s="52"/>
      <c r="H1195" s="51">
        <f t="shared" si="36"/>
        <v>0</v>
      </c>
      <c r="I1195" s="121">
        <v>140</v>
      </c>
      <c r="J1195" s="7"/>
      <c r="K1195" s="3">
        <f t="shared" si="37"/>
        <v>0</v>
      </c>
    </row>
    <row r="1196" spans="1:11" x14ac:dyDescent="0.3">
      <c r="A1196" s="76" t="s">
        <v>1566</v>
      </c>
      <c r="B1196" s="44" t="s">
        <v>1567</v>
      </c>
      <c r="C1196" s="71">
        <v>3.7</v>
      </c>
      <c r="D1196" s="72">
        <v>6</v>
      </c>
      <c r="E1196" s="119">
        <v>280</v>
      </c>
      <c r="F1196" s="120">
        <v>168</v>
      </c>
      <c r="G1196" s="52"/>
      <c r="H1196" s="51">
        <f t="shared" si="36"/>
        <v>0</v>
      </c>
      <c r="I1196" s="121">
        <v>140</v>
      </c>
      <c r="J1196" s="7"/>
      <c r="K1196" s="3">
        <f t="shared" si="37"/>
        <v>0</v>
      </c>
    </row>
    <row r="1197" spans="1:11" x14ac:dyDescent="0.3">
      <c r="A1197" s="76" t="s">
        <v>191</v>
      </c>
      <c r="B1197" s="44" t="s">
        <v>192</v>
      </c>
      <c r="C1197" s="71">
        <v>5</v>
      </c>
      <c r="D1197" s="72">
        <v>1.5</v>
      </c>
      <c r="E1197" s="119">
        <v>110</v>
      </c>
      <c r="F1197" s="120">
        <v>66</v>
      </c>
      <c r="G1197" s="52"/>
      <c r="H1197" s="51">
        <f t="shared" si="36"/>
        <v>0</v>
      </c>
      <c r="I1197" s="121">
        <v>55</v>
      </c>
      <c r="J1197" s="7"/>
      <c r="K1197" s="3">
        <f t="shared" si="37"/>
        <v>0</v>
      </c>
    </row>
    <row r="1198" spans="1:11" x14ac:dyDescent="0.3">
      <c r="A1198" s="76" t="s">
        <v>193</v>
      </c>
      <c r="B1198" s="44" t="s">
        <v>194</v>
      </c>
      <c r="C1198" s="71">
        <v>5</v>
      </c>
      <c r="D1198" s="72">
        <v>1.3</v>
      </c>
      <c r="E1198" s="119">
        <v>100</v>
      </c>
      <c r="F1198" s="120">
        <v>60</v>
      </c>
      <c r="G1198" s="52"/>
      <c r="H1198" s="51">
        <f t="shared" si="36"/>
        <v>0</v>
      </c>
      <c r="I1198" s="121">
        <v>50</v>
      </c>
      <c r="J1198" s="7"/>
      <c r="K1198" s="3">
        <f t="shared" si="37"/>
        <v>0</v>
      </c>
    </row>
    <row r="1199" spans="1:11" x14ac:dyDescent="0.3">
      <c r="A1199" s="76" t="s">
        <v>195</v>
      </c>
      <c r="B1199" s="44" t="s">
        <v>196</v>
      </c>
      <c r="C1199" s="71">
        <v>5</v>
      </c>
      <c r="D1199" s="72">
        <v>4</v>
      </c>
      <c r="E1199" s="119">
        <v>250</v>
      </c>
      <c r="F1199" s="120">
        <v>150</v>
      </c>
      <c r="G1199" s="52"/>
      <c r="H1199" s="51">
        <f t="shared" si="36"/>
        <v>0</v>
      </c>
      <c r="I1199" s="121">
        <v>125</v>
      </c>
      <c r="J1199" s="7"/>
      <c r="K1199" s="3">
        <f t="shared" si="37"/>
        <v>0</v>
      </c>
    </row>
    <row r="1200" spans="1:11" x14ac:dyDescent="0.3">
      <c r="A1200" s="76" t="s">
        <v>197</v>
      </c>
      <c r="B1200" s="44" t="s">
        <v>198</v>
      </c>
      <c r="C1200" s="71">
        <v>3.5</v>
      </c>
      <c r="D1200" s="72">
        <v>4.5</v>
      </c>
      <c r="E1200" s="119">
        <v>200</v>
      </c>
      <c r="F1200" s="120">
        <v>120</v>
      </c>
      <c r="G1200" s="52"/>
      <c r="H1200" s="51">
        <f t="shared" si="36"/>
        <v>0</v>
      </c>
      <c r="I1200" s="121">
        <v>100</v>
      </c>
      <c r="J1200" s="7"/>
      <c r="K1200" s="3">
        <f t="shared" si="37"/>
        <v>0</v>
      </c>
    </row>
    <row r="1201" spans="1:11" x14ac:dyDescent="0.3">
      <c r="A1201" s="76" t="s">
        <v>199</v>
      </c>
      <c r="B1201" s="44" t="s">
        <v>200</v>
      </c>
      <c r="C1201" s="71">
        <v>4.5</v>
      </c>
      <c r="D1201" s="72">
        <v>3.5</v>
      </c>
      <c r="E1201" s="119">
        <v>200</v>
      </c>
      <c r="F1201" s="120">
        <v>120</v>
      </c>
      <c r="G1201" s="52"/>
      <c r="H1201" s="51">
        <f t="shared" si="36"/>
        <v>0</v>
      </c>
      <c r="I1201" s="121">
        <v>100</v>
      </c>
      <c r="J1201" s="7"/>
      <c r="K1201" s="3">
        <f t="shared" si="37"/>
        <v>0</v>
      </c>
    </row>
    <row r="1202" spans="1:11" x14ac:dyDescent="0.3">
      <c r="A1202" s="76" t="s">
        <v>201</v>
      </c>
      <c r="B1202" s="44" t="s">
        <v>202</v>
      </c>
      <c r="C1202" s="71">
        <v>4.5</v>
      </c>
      <c r="D1202" s="72">
        <v>4.5</v>
      </c>
      <c r="E1202" s="119">
        <v>260</v>
      </c>
      <c r="F1202" s="120">
        <v>156</v>
      </c>
      <c r="G1202" s="52"/>
      <c r="H1202" s="51">
        <f t="shared" si="36"/>
        <v>0</v>
      </c>
      <c r="I1202" s="121">
        <v>130</v>
      </c>
      <c r="J1202" s="7"/>
      <c r="K1202" s="3">
        <f t="shared" si="37"/>
        <v>0</v>
      </c>
    </row>
    <row r="1203" spans="1:11" x14ac:dyDescent="0.3">
      <c r="A1203" s="76" t="s">
        <v>203</v>
      </c>
      <c r="B1203" s="44" t="s">
        <v>204</v>
      </c>
      <c r="C1203" s="71">
        <v>5</v>
      </c>
      <c r="D1203" s="72">
        <v>5</v>
      </c>
      <c r="E1203" s="119">
        <v>300</v>
      </c>
      <c r="F1203" s="120">
        <v>180</v>
      </c>
      <c r="G1203" s="52"/>
      <c r="H1203" s="51">
        <f t="shared" si="36"/>
        <v>0</v>
      </c>
      <c r="I1203" s="121">
        <v>150</v>
      </c>
      <c r="J1203" s="7"/>
      <c r="K1203" s="3">
        <f t="shared" si="37"/>
        <v>0</v>
      </c>
    </row>
    <row r="1204" spans="1:11" x14ac:dyDescent="0.3">
      <c r="A1204" s="76" t="s">
        <v>312</v>
      </c>
      <c r="B1204" s="44" t="s">
        <v>313</v>
      </c>
      <c r="C1204" s="71">
        <v>5</v>
      </c>
      <c r="D1204" s="72">
        <v>5</v>
      </c>
      <c r="E1204" s="119">
        <v>300</v>
      </c>
      <c r="F1204" s="120">
        <v>180</v>
      </c>
      <c r="G1204" s="52"/>
      <c r="H1204" s="51">
        <f t="shared" si="36"/>
        <v>0</v>
      </c>
      <c r="I1204" s="121">
        <v>150</v>
      </c>
      <c r="J1204" s="7"/>
      <c r="K1204" s="3">
        <f t="shared" si="37"/>
        <v>0</v>
      </c>
    </row>
    <row r="1205" spans="1:11" x14ac:dyDescent="0.3">
      <c r="A1205" s="76" t="s">
        <v>314</v>
      </c>
      <c r="B1205" s="44" t="s">
        <v>315</v>
      </c>
      <c r="C1205" s="71">
        <v>3</v>
      </c>
      <c r="D1205" s="72">
        <v>6.5</v>
      </c>
      <c r="E1205" s="119">
        <v>250</v>
      </c>
      <c r="F1205" s="120">
        <v>150</v>
      </c>
      <c r="G1205" s="52"/>
      <c r="H1205" s="51">
        <f t="shared" si="36"/>
        <v>0</v>
      </c>
      <c r="I1205" s="121">
        <v>125</v>
      </c>
      <c r="J1205" s="7"/>
      <c r="K1205" s="3">
        <f t="shared" si="37"/>
        <v>0</v>
      </c>
    </row>
    <row r="1206" spans="1:11" x14ac:dyDescent="0.3">
      <c r="A1206" s="76" t="s">
        <v>316</v>
      </c>
      <c r="B1206" s="44" t="s">
        <v>317</v>
      </c>
      <c r="C1206" s="71">
        <v>5</v>
      </c>
      <c r="D1206" s="72">
        <v>3</v>
      </c>
      <c r="E1206" s="119">
        <v>200</v>
      </c>
      <c r="F1206" s="120">
        <v>120</v>
      </c>
      <c r="G1206" s="52"/>
      <c r="H1206" s="51">
        <f t="shared" si="36"/>
        <v>0</v>
      </c>
      <c r="I1206" s="121">
        <v>100</v>
      </c>
      <c r="J1206" s="7"/>
      <c r="K1206" s="3">
        <f t="shared" si="37"/>
        <v>0</v>
      </c>
    </row>
    <row r="1207" spans="1:11" x14ac:dyDescent="0.3">
      <c r="A1207" s="76" t="s">
        <v>562</v>
      </c>
      <c r="B1207" s="44" t="s">
        <v>563</v>
      </c>
      <c r="C1207" s="71">
        <v>5.5</v>
      </c>
      <c r="D1207" s="72">
        <v>4.5</v>
      </c>
      <c r="E1207" s="119">
        <v>300</v>
      </c>
      <c r="F1207" s="120">
        <v>180</v>
      </c>
      <c r="G1207" s="52"/>
      <c r="H1207" s="51">
        <f t="shared" si="36"/>
        <v>0</v>
      </c>
      <c r="I1207" s="121">
        <v>150</v>
      </c>
      <c r="J1207" s="7"/>
      <c r="K1207" s="3">
        <f t="shared" si="37"/>
        <v>0</v>
      </c>
    </row>
    <row r="1208" spans="1:11" x14ac:dyDescent="0.3">
      <c r="A1208" s="76" t="s">
        <v>564</v>
      </c>
      <c r="B1208" s="44" t="s">
        <v>565</v>
      </c>
      <c r="C1208" s="71">
        <v>3.6</v>
      </c>
      <c r="D1208" s="72">
        <v>2.9</v>
      </c>
      <c r="E1208" s="119">
        <v>140</v>
      </c>
      <c r="F1208" s="120">
        <v>84</v>
      </c>
      <c r="G1208" s="52"/>
      <c r="H1208" s="51">
        <f t="shared" si="36"/>
        <v>0</v>
      </c>
      <c r="I1208" s="121">
        <v>70</v>
      </c>
      <c r="J1208" s="7"/>
      <c r="K1208" s="3">
        <f t="shared" si="37"/>
        <v>0</v>
      </c>
    </row>
    <row r="1209" spans="1:11" x14ac:dyDescent="0.3">
      <c r="A1209" s="76" t="s">
        <v>686</v>
      </c>
      <c r="B1209" s="44" t="s">
        <v>704</v>
      </c>
      <c r="C1209" s="71">
        <v>4.3</v>
      </c>
      <c r="D1209" s="72">
        <v>4.5</v>
      </c>
      <c r="E1209" s="119">
        <v>250</v>
      </c>
      <c r="F1209" s="120">
        <v>150</v>
      </c>
      <c r="G1209" s="52"/>
      <c r="H1209" s="51">
        <f t="shared" si="36"/>
        <v>0</v>
      </c>
      <c r="I1209" s="121">
        <v>125</v>
      </c>
      <c r="J1209" s="7"/>
      <c r="K1209" s="3">
        <f t="shared" si="37"/>
        <v>0</v>
      </c>
    </row>
    <row r="1210" spans="1:11" x14ac:dyDescent="0.3">
      <c r="A1210" s="76" t="s">
        <v>783</v>
      </c>
      <c r="B1210" s="44" t="s">
        <v>4430</v>
      </c>
      <c r="C1210" s="71">
        <v>2.5</v>
      </c>
      <c r="D1210" s="72">
        <v>4</v>
      </c>
      <c r="E1210" s="119">
        <v>140</v>
      </c>
      <c r="F1210" s="120">
        <v>84</v>
      </c>
      <c r="G1210" s="52"/>
      <c r="H1210" s="51">
        <f t="shared" si="36"/>
        <v>0</v>
      </c>
      <c r="I1210" s="121">
        <v>70</v>
      </c>
      <c r="J1210" s="7"/>
      <c r="K1210" s="3">
        <f t="shared" si="37"/>
        <v>0</v>
      </c>
    </row>
    <row r="1211" spans="1:11" x14ac:dyDescent="0.3">
      <c r="A1211" s="76" t="s">
        <v>784</v>
      </c>
      <c r="B1211" s="44" t="s">
        <v>785</v>
      </c>
      <c r="C1211" s="71">
        <v>5</v>
      </c>
      <c r="D1211" s="72">
        <v>8</v>
      </c>
      <c r="E1211" s="119">
        <v>400</v>
      </c>
      <c r="F1211" s="120">
        <v>240</v>
      </c>
      <c r="G1211" s="52"/>
      <c r="H1211" s="51">
        <f t="shared" si="36"/>
        <v>0</v>
      </c>
      <c r="I1211" s="121">
        <v>200</v>
      </c>
      <c r="J1211" s="7"/>
      <c r="K1211" s="3">
        <f t="shared" si="37"/>
        <v>0</v>
      </c>
    </row>
    <row r="1212" spans="1:11" x14ac:dyDescent="0.3">
      <c r="A1212" s="76" t="s">
        <v>786</v>
      </c>
      <c r="B1212" s="44" t="s">
        <v>787</v>
      </c>
      <c r="C1212" s="71">
        <v>5</v>
      </c>
      <c r="D1212" s="72">
        <v>8</v>
      </c>
      <c r="E1212" s="119">
        <v>400</v>
      </c>
      <c r="F1212" s="120">
        <v>240</v>
      </c>
      <c r="G1212" s="52"/>
      <c r="H1212" s="51">
        <f t="shared" si="36"/>
        <v>0</v>
      </c>
      <c r="I1212" s="121">
        <v>200</v>
      </c>
      <c r="J1212" s="7"/>
      <c r="K1212" s="3">
        <f t="shared" si="37"/>
        <v>0</v>
      </c>
    </row>
    <row r="1213" spans="1:11" x14ac:dyDescent="0.3">
      <c r="A1213" s="76" t="s">
        <v>788</v>
      </c>
      <c r="B1213" s="44" t="s">
        <v>789</v>
      </c>
      <c r="C1213" s="71">
        <v>5</v>
      </c>
      <c r="D1213" s="72">
        <v>8</v>
      </c>
      <c r="E1213" s="119">
        <v>400</v>
      </c>
      <c r="F1213" s="120">
        <v>240</v>
      </c>
      <c r="G1213" s="52"/>
      <c r="H1213" s="51">
        <f t="shared" si="36"/>
        <v>0</v>
      </c>
      <c r="I1213" s="121">
        <v>200</v>
      </c>
      <c r="J1213" s="7"/>
      <c r="K1213" s="3">
        <f t="shared" si="37"/>
        <v>0</v>
      </c>
    </row>
    <row r="1214" spans="1:11" x14ac:dyDescent="0.3">
      <c r="A1214" s="76" t="s">
        <v>790</v>
      </c>
      <c r="B1214" s="44" t="s">
        <v>791</v>
      </c>
      <c r="C1214" s="71">
        <v>5</v>
      </c>
      <c r="D1214" s="72">
        <v>8</v>
      </c>
      <c r="E1214" s="119">
        <v>400</v>
      </c>
      <c r="F1214" s="120">
        <v>240</v>
      </c>
      <c r="G1214" s="52"/>
      <c r="H1214" s="51">
        <f t="shared" si="36"/>
        <v>0</v>
      </c>
      <c r="I1214" s="121">
        <v>200</v>
      </c>
      <c r="J1214" s="7"/>
      <c r="K1214" s="3">
        <f t="shared" si="37"/>
        <v>0</v>
      </c>
    </row>
    <row r="1215" spans="1:11" x14ac:dyDescent="0.3">
      <c r="A1215" s="76" t="s">
        <v>792</v>
      </c>
      <c r="B1215" s="44" t="s">
        <v>793</v>
      </c>
      <c r="C1215" s="71">
        <v>5</v>
      </c>
      <c r="D1215" s="72">
        <v>8</v>
      </c>
      <c r="E1215" s="119">
        <v>400</v>
      </c>
      <c r="F1215" s="120">
        <v>240</v>
      </c>
      <c r="G1215" s="52"/>
      <c r="H1215" s="51">
        <f t="shared" si="36"/>
        <v>0</v>
      </c>
      <c r="I1215" s="121">
        <v>200</v>
      </c>
      <c r="J1215" s="7"/>
      <c r="K1215" s="3">
        <f t="shared" si="37"/>
        <v>0</v>
      </c>
    </row>
    <row r="1216" spans="1:11" x14ac:dyDescent="0.3">
      <c r="A1216" s="76" t="s">
        <v>1041</v>
      </c>
      <c r="B1216" s="44" t="s">
        <v>1042</v>
      </c>
      <c r="C1216" s="71">
        <v>6</v>
      </c>
      <c r="D1216" s="72">
        <v>4.5999999999999996</v>
      </c>
      <c r="E1216" s="119">
        <v>320</v>
      </c>
      <c r="F1216" s="120">
        <v>192</v>
      </c>
      <c r="G1216" s="52"/>
      <c r="H1216" s="51">
        <f t="shared" si="36"/>
        <v>0</v>
      </c>
      <c r="I1216" s="121">
        <v>160</v>
      </c>
      <c r="J1216" s="7"/>
      <c r="K1216" s="3">
        <f t="shared" si="37"/>
        <v>0</v>
      </c>
    </row>
    <row r="1217" spans="1:11" x14ac:dyDescent="0.3">
      <c r="A1217" s="76" t="s">
        <v>1256</v>
      </c>
      <c r="B1217" s="44" t="s">
        <v>1257</v>
      </c>
      <c r="C1217" s="71">
        <v>4.9000000000000004</v>
      </c>
      <c r="D1217" s="72">
        <v>8.5</v>
      </c>
      <c r="E1217" s="119">
        <v>410</v>
      </c>
      <c r="F1217" s="120">
        <v>246</v>
      </c>
      <c r="G1217" s="52"/>
      <c r="H1217" s="51">
        <f t="shared" si="36"/>
        <v>0</v>
      </c>
      <c r="I1217" s="121">
        <v>205</v>
      </c>
      <c r="J1217" s="7"/>
      <c r="K1217" s="3">
        <f t="shared" si="37"/>
        <v>0</v>
      </c>
    </row>
    <row r="1218" spans="1:11" x14ac:dyDescent="0.3">
      <c r="A1218" s="76" t="s">
        <v>1258</v>
      </c>
      <c r="B1218" s="44" t="s">
        <v>1259</v>
      </c>
      <c r="C1218" s="71">
        <v>4.4000000000000004</v>
      </c>
      <c r="D1218" s="72">
        <v>7</v>
      </c>
      <c r="E1218" s="119">
        <v>340</v>
      </c>
      <c r="F1218" s="120">
        <v>204</v>
      </c>
      <c r="G1218" s="52"/>
      <c r="H1218" s="51">
        <f t="shared" si="36"/>
        <v>0</v>
      </c>
      <c r="I1218" s="121">
        <v>170</v>
      </c>
      <c r="J1218" s="7"/>
      <c r="K1218" s="3">
        <f t="shared" si="37"/>
        <v>0</v>
      </c>
    </row>
    <row r="1219" spans="1:11" x14ac:dyDescent="0.3">
      <c r="A1219" s="76" t="s">
        <v>1260</v>
      </c>
      <c r="B1219" s="44" t="s">
        <v>1261</v>
      </c>
      <c r="C1219" s="71">
        <v>4.7</v>
      </c>
      <c r="D1219" s="72">
        <v>2.4</v>
      </c>
      <c r="E1219" s="119">
        <v>150</v>
      </c>
      <c r="F1219" s="120">
        <v>90</v>
      </c>
      <c r="G1219" s="52"/>
      <c r="H1219" s="51">
        <f t="shared" si="36"/>
        <v>0</v>
      </c>
      <c r="I1219" s="121">
        <v>75</v>
      </c>
      <c r="J1219" s="7"/>
      <c r="K1219" s="3">
        <f t="shared" si="37"/>
        <v>0</v>
      </c>
    </row>
    <row r="1220" spans="1:11" x14ac:dyDescent="0.3">
      <c r="A1220" s="76" t="s">
        <v>1262</v>
      </c>
      <c r="B1220" s="44" t="s">
        <v>1263</v>
      </c>
      <c r="C1220" s="71">
        <v>5</v>
      </c>
      <c r="D1220" s="72">
        <v>7.8</v>
      </c>
      <c r="E1220" s="119">
        <v>400</v>
      </c>
      <c r="F1220" s="120">
        <v>240</v>
      </c>
      <c r="G1220" s="52"/>
      <c r="H1220" s="51">
        <f t="shared" si="36"/>
        <v>0</v>
      </c>
      <c r="I1220" s="121">
        <v>200</v>
      </c>
      <c r="J1220" s="7"/>
      <c r="K1220" s="3">
        <f t="shared" si="37"/>
        <v>0</v>
      </c>
    </row>
    <row r="1221" spans="1:11" x14ac:dyDescent="0.3">
      <c r="A1221" s="118" t="s">
        <v>1568</v>
      </c>
      <c r="B1221" s="44" t="s">
        <v>4431</v>
      </c>
      <c r="C1221" s="71">
        <v>18</v>
      </c>
      <c r="D1221" s="72">
        <v>4.3</v>
      </c>
      <c r="E1221" s="119">
        <v>730</v>
      </c>
      <c r="F1221" s="120">
        <v>438</v>
      </c>
      <c r="G1221" s="52"/>
      <c r="H1221" s="51">
        <f t="shared" si="36"/>
        <v>0</v>
      </c>
      <c r="I1221" s="121">
        <v>365</v>
      </c>
      <c r="J1221" s="7"/>
      <c r="K1221" s="3">
        <f t="shared" si="37"/>
        <v>0</v>
      </c>
    </row>
    <row r="1222" spans="1:11" x14ac:dyDescent="0.3">
      <c r="A1222" s="76" t="s">
        <v>3872</v>
      </c>
      <c r="B1222" s="44" t="s">
        <v>3873</v>
      </c>
      <c r="C1222" s="71">
        <v>7</v>
      </c>
      <c r="D1222" s="72">
        <v>7.8</v>
      </c>
      <c r="E1222" s="119">
        <v>570</v>
      </c>
      <c r="F1222" s="120">
        <v>342</v>
      </c>
      <c r="G1222" s="52"/>
      <c r="H1222" s="51">
        <f t="shared" si="36"/>
        <v>0</v>
      </c>
      <c r="I1222" s="121">
        <v>285</v>
      </c>
      <c r="J1222" s="7"/>
      <c r="K1222" s="3">
        <f t="shared" si="37"/>
        <v>0</v>
      </c>
    </row>
    <row r="1223" spans="1:11" x14ac:dyDescent="0.3">
      <c r="A1223" s="76" t="s">
        <v>4247</v>
      </c>
      <c r="B1223" s="44" t="s">
        <v>4248</v>
      </c>
      <c r="C1223" s="71">
        <v>4.5</v>
      </c>
      <c r="D1223" s="72">
        <v>4.5</v>
      </c>
      <c r="E1223" s="119">
        <v>260</v>
      </c>
      <c r="F1223" s="120">
        <v>156</v>
      </c>
      <c r="G1223" s="52"/>
      <c r="H1223" s="51">
        <f t="shared" si="36"/>
        <v>0</v>
      </c>
      <c r="I1223" s="121">
        <v>130</v>
      </c>
      <c r="J1223" s="7"/>
      <c r="K1223" s="3">
        <f t="shared" si="37"/>
        <v>0</v>
      </c>
    </row>
    <row r="1224" spans="1:11" x14ac:dyDescent="0.3">
      <c r="A1224" s="76" t="s">
        <v>4259</v>
      </c>
      <c r="B1224" s="44" t="s">
        <v>4260</v>
      </c>
      <c r="C1224" s="71">
        <v>3.4</v>
      </c>
      <c r="D1224" s="72">
        <v>6</v>
      </c>
      <c r="E1224" s="119">
        <v>260</v>
      </c>
      <c r="F1224" s="120">
        <v>156</v>
      </c>
      <c r="G1224" s="52"/>
      <c r="H1224" s="51">
        <f t="shared" si="36"/>
        <v>0</v>
      </c>
      <c r="I1224" s="121">
        <v>130</v>
      </c>
      <c r="J1224" s="7"/>
      <c r="K1224" s="3">
        <f t="shared" si="37"/>
        <v>0</v>
      </c>
    </row>
    <row r="1225" spans="1:11" x14ac:dyDescent="0.3">
      <c r="A1225" s="127" t="s">
        <v>6551</v>
      </c>
      <c r="B1225" s="73" t="s">
        <v>6553</v>
      </c>
      <c r="C1225" s="71">
        <v>4.5</v>
      </c>
      <c r="D1225" s="72">
        <v>6</v>
      </c>
      <c r="E1225" s="119">
        <v>310</v>
      </c>
      <c r="F1225" s="120">
        <v>186</v>
      </c>
      <c r="G1225" s="52"/>
      <c r="H1225" s="51">
        <f t="shared" si="36"/>
        <v>0</v>
      </c>
      <c r="I1225" s="121">
        <v>155</v>
      </c>
      <c r="J1225" s="7"/>
      <c r="K1225" s="3">
        <f t="shared" si="37"/>
        <v>0</v>
      </c>
    </row>
    <row r="1226" spans="1:11" x14ac:dyDescent="0.3">
      <c r="A1226" s="127" t="s">
        <v>6552</v>
      </c>
      <c r="B1226" s="73" t="s">
        <v>9348</v>
      </c>
      <c r="C1226" s="71">
        <v>6.5</v>
      </c>
      <c r="D1226" s="72">
        <v>2.8</v>
      </c>
      <c r="E1226" s="119">
        <v>230</v>
      </c>
      <c r="F1226" s="120">
        <v>138</v>
      </c>
      <c r="G1226" s="52"/>
      <c r="H1226" s="51">
        <f t="shared" si="36"/>
        <v>0</v>
      </c>
      <c r="I1226" s="121">
        <v>115</v>
      </c>
      <c r="J1226" s="7"/>
      <c r="K1226" s="3">
        <f t="shared" si="37"/>
        <v>0</v>
      </c>
    </row>
    <row r="1227" spans="1:11" x14ac:dyDescent="0.3">
      <c r="A1227" s="76" t="s">
        <v>9349</v>
      </c>
      <c r="B1227" s="44" t="s">
        <v>9350</v>
      </c>
      <c r="C1227" s="71">
        <v>5.5</v>
      </c>
      <c r="D1227" s="72">
        <v>2</v>
      </c>
      <c r="E1227" s="119">
        <v>150</v>
      </c>
      <c r="F1227" s="120">
        <v>90</v>
      </c>
      <c r="G1227" s="52"/>
      <c r="H1227" s="51">
        <f t="shared" ref="H1227:H1281" si="38">G1227*F1227</f>
        <v>0</v>
      </c>
      <c r="I1227" s="121">
        <v>75</v>
      </c>
      <c r="J1227" s="7"/>
      <c r="K1227" s="3">
        <f t="shared" si="37"/>
        <v>0</v>
      </c>
    </row>
    <row r="1228" spans="1:11" x14ac:dyDescent="0.3">
      <c r="A1228" s="76" t="s">
        <v>9351</v>
      </c>
      <c r="B1228" s="44" t="s">
        <v>9352</v>
      </c>
      <c r="C1228" s="71">
        <v>4.5</v>
      </c>
      <c r="D1228" s="72">
        <v>2</v>
      </c>
      <c r="E1228" s="119">
        <v>130</v>
      </c>
      <c r="F1228" s="120">
        <v>78</v>
      </c>
      <c r="G1228" s="52"/>
      <c r="H1228" s="51">
        <f t="shared" si="38"/>
        <v>0</v>
      </c>
      <c r="I1228" s="121">
        <v>65</v>
      </c>
      <c r="J1228" s="7"/>
      <c r="K1228" s="3">
        <f t="shared" si="37"/>
        <v>0</v>
      </c>
    </row>
    <row r="1229" spans="1:11" x14ac:dyDescent="0.3">
      <c r="A1229" s="76" t="s">
        <v>9353</v>
      </c>
      <c r="B1229" s="44" t="s">
        <v>9354</v>
      </c>
      <c r="C1229" s="71">
        <v>5</v>
      </c>
      <c r="D1229" s="72">
        <v>1.9</v>
      </c>
      <c r="E1229" s="119">
        <v>130</v>
      </c>
      <c r="F1229" s="120">
        <v>78</v>
      </c>
      <c r="G1229" s="52"/>
      <c r="H1229" s="51">
        <f t="shared" si="38"/>
        <v>0</v>
      </c>
      <c r="I1229" s="121">
        <v>65</v>
      </c>
      <c r="J1229" s="7"/>
      <c r="K1229" s="3">
        <f t="shared" ref="K1229:K1283" si="39">J1229*I1229</f>
        <v>0</v>
      </c>
    </row>
    <row r="1230" spans="1:11" x14ac:dyDescent="0.3">
      <c r="A1230" s="76" t="s">
        <v>9355</v>
      </c>
      <c r="B1230" s="44" t="s">
        <v>9356</v>
      </c>
      <c r="C1230" s="71">
        <v>4</v>
      </c>
      <c r="D1230" s="72">
        <v>1.5</v>
      </c>
      <c r="E1230" s="119">
        <v>90</v>
      </c>
      <c r="F1230" s="120">
        <v>54</v>
      </c>
      <c r="G1230" s="52"/>
      <c r="H1230" s="51">
        <f t="shared" si="38"/>
        <v>0</v>
      </c>
      <c r="I1230" s="121">
        <v>45</v>
      </c>
      <c r="J1230" s="7"/>
      <c r="K1230" s="3">
        <f t="shared" si="39"/>
        <v>0</v>
      </c>
    </row>
    <row r="1231" spans="1:11" x14ac:dyDescent="0.3">
      <c r="A1231" s="76" t="s">
        <v>9357</v>
      </c>
      <c r="B1231" s="44" t="s">
        <v>9358</v>
      </c>
      <c r="C1231" s="71">
        <v>4</v>
      </c>
      <c r="D1231" s="72">
        <v>1.4</v>
      </c>
      <c r="E1231" s="119">
        <v>90</v>
      </c>
      <c r="F1231" s="120">
        <v>54</v>
      </c>
      <c r="G1231" s="52"/>
      <c r="H1231" s="51">
        <f t="shared" si="38"/>
        <v>0</v>
      </c>
      <c r="I1231" s="121">
        <v>45</v>
      </c>
      <c r="J1231" s="7"/>
      <c r="K1231" s="3">
        <f t="shared" si="39"/>
        <v>0</v>
      </c>
    </row>
    <row r="1232" spans="1:11" x14ac:dyDescent="0.3">
      <c r="A1232" s="76" t="s">
        <v>9359</v>
      </c>
      <c r="B1232" s="44" t="s">
        <v>9360</v>
      </c>
      <c r="C1232" s="71">
        <v>5.2</v>
      </c>
      <c r="D1232" s="72">
        <v>1.7</v>
      </c>
      <c r="E1232" s="119">
        <v>130</v>
      </c>
      <c r="F1232" s="120">
        <v>78</v>
      </c>
      <c r="G1232" s="52"/>
      <c r="H1232" s="51">
        <f t="shared" si="38"/>
        <v>0</v>
      </c>
      <c r="I1232" s="121">
        <v>65</v>
      </c>
      <c r="J1232" s="7"/>
      <c r="K1232" s="3">
        <f t="shared" si="39"/>
        <v>0</v>
      </c>
    </row>
    <row r="1233" spans="1:11" x14ac:dyDescent="0.3">
      <c r="A1233" s="76" t="s">
        <v>9361</v>
      </c>
      <c r="B1233" s="44" t="s">
        <v>9362</v>
      </c>
      <c r="C1233" s="71">
        <v>6.5</v>
      </c>
      <c r="D1233" s="72">
        <v>3</v>
      </c>
      <c r="E1233" s="119">
        <v>250</v>
      </c>
      <c r="F1233" s="120">
        <v>150</v>
      </c>
      <c r="G1233" s="52"/>
      <c r="H1233" s="51">
        <f t="shared" si="38"/>
        <v>0</v>
      </c>
      <c r="I1233" s="121">
        <v>125</v>
      </c>
      <c r="J1233" s="7"/>
      <c r="K1233" s="3">
        <f t="shared" si="39"/>
        <v>0</v>
      </c>
    </row>
    <row r="1234" spans="1:11" x14ac:dyDescent="0.3">
      <c r="A1234" s="76" t="s">
        <v>9363</v>
      </c>
      <c r="B1234" s="44" t="s">
        <v>9364</v>
      </c>
      <c r="C1234" s="71">
        <v>8</v>
      </c>
      <c r="D1234" s="72">
        <v>4.9000000000000004</v>
      </c>
      <c r="E1234" s="119">
        <v>400</v>
      </c>
      <c r="F1234" s="120">
        <v>240</v>
      </c>
      <c r="G1234" s="52"/>
      <c r="H1234" s="51">
        <f t="shared" si="38"/>
        <v>0</v>
      </c>
      <c r="I1234" s="121">
        <v>200</v>
      </c>
      <c r="J1234" s="7"/>
      <c r="K1234" s="3">
        <f t="shared" si="39"/>
        <v>0</v>
      </c>
    </row>
    <row r="1235" spans="1:11" x14ac:dyDescent="0.3">
      <c r="A1235" s="145" t="s">
        <v>9365</v>
      </c>
      <c r="B1235" s="146"/>
      <c r="C1235" s="147"/>
      <c r="D1235" s="146"/>
      <c r="E1235" s="146"/>
      <c r="F1235" s="146"/>
      <c r="G1235" s="146"/>
      <c r="H1235" s="146"/>
      <c r="I1235" s="146"/>
      <c r="J1235" s="146"/>
      <c r="K1235" s="146"/>
    </row>
    <row r="1236" spans="1:11" x14ac:dyDescent="0.3">
      <c r="A1236" s="118" t="s">
        <v>4242</v>
      </c>
      <c r="B1236" s="44" t="s">
        <v>4243</v>
      </c>
      <c r="C1236" s="71">
        <v>3.5</v>
      </c>
      <c r="D1236" s="72">
        <v>0.5</v>
      </c>
      <c r="E1236" s="119">
        <v>50</v>
      </c>
      <c r="F1236" s="120">
        <v>30</v>
      </c>
      <c r="G1236" s="52"/>
      <c r="H1236" s="51">
        <f t="shared" ref="H1236:H1299" si="40">G1236*F1236</f>
        <v>0</v>
      </c>
      <c r="I1236" s="121">
        <v>25</v>
      </c>
      <c r="J1236" s="7"/>
      <c r="K1236" s="3">
        <f t="shared" ref="K1236:K1299" si="41">J1236*I1236</f>
        <v>0</v>
      </c>
    </row>
    <row r="1237" spans="1:11" x14ac:dyDescent="0.3">
      <c r="A1237" s="118" t="s">
        <v>4244</v>
      </c>
      <c r="B1237" s="44" t="s">
        <v>4245</v>
      </c>
      <c r="C1237" s="71">
        <v>5</v>
      </c>
      <c r="D1237" s="72">
        <v>2.7</v>
      </c>
      <c r="E1237" s="119">
        <v>180</v>
      </c>
      <c r="F1237" s="120">
        <v>108</v>
      </c>
      <c r="G1237" s="52"/>
      <c r="H1237" s="51">
        <f t="shared" si="40"/>
        <v>0</v>
      </c>
      <c r="I1237" s="121">
        <v>90</v>
      </c>
      <c r="J1237" s="7"/>
      <c r="K1237" s="3">
        <f t="shared" si="41"/>
        <v>0</v>
      </c>
    </row>
    <row r="1238" spans="1:11" x14ac:dyDescent="0.3">
      <c r="A1238" s="118" t="s">
        <v>484</v>
      </c>
      <c r="B1238" s="44" t="s">
        <v>485</v>
      </c>
      <c r="C1238" s="71">
        <v>2.9</v>
      </c>
      <c r="D1238" s="72">
        <v>7</v>
      </c>
      <c r="E1238" s="119">
        <v>260</v>
      </c>
      <c r="F1238" s="120">
        <v>156</v>
      </c>
      <c r="G1238" s="52"/>
      <c r="H1238" s="51">
        <f t="shared" si="40"/>
        <v>0</v>
      </c>
      <c r="I1238" s="121">
        <v>130</v>
      </c>
      <c r="J1238" s="7"/>
      <c r="K1238" s="3">
        <f t="shared" si="41"/>
        <v>0</v>
      </c>
    </row>
    <row r="1239" spans="1:11" x14ac:dyDescent="0.3">
      <c r="A1239" s="118" t="s">
        <v>1376</v>
      </c>
      <c r="B1239" s="44" t="s">
        <v>1377</v>
      </c>
      <c r="C1239" s="71">
        <v>4</v>
      </c>
      <c r="D1239" s="72">
        <v>4</v>
      </c>
      <c r="E1239" s="119">
        <v>210</v>
      </c>
      <c r="F1239" s="120">
        <v>126</v>
      </c>
      <c r="G1239" s="52"/>
      <c r="H1239" s="51">
        <f t="shared" si="40"/>
        <v>0</v>
      </c>
      <c r="I1239" s="121">
        <v>105</v>
      </c>
      <c r="J1239" s="7"/>
      <c r="K1239" s="3">
        <f t="shared" si="41"/>
        <v>0</v>
      </c>
    </row>
    <row r="1240" spans="1:11" x14ac:dyDescent="0.3">
      <c r="A1240" s="118" t="s">
        <v>1378</v>
      </c>
      <c r="B1240" s="44" t="s">
        <v>1379</v>
      </c>
      <c r="C1240" s="71">
        <v>3</v>
      </c>
      <c r="D1240" s="72">
        <v>3.2</v>
      </c>
      <c r="E1240" s="119">
        <v>130</v>
      </c>
      <c r="F1240" s="120">
        <v>78</v>
      </c>
      <c r="G1240" s="52"/>
      <c r="H1240" s="51">
        <f t="shared" si="40"/>
        <v>0</v>
      </c>
      <c r="I1240" s="121">
        <v>65</v>
      </c>
      <c r="J1240" s="7"/>
      <c r="K1240" s="3">
        <f t="shared" si="41"/>
        <v>0</v>
      </c>
    </row>
    <row r="1241" spans="1:11" x14ac:dyDescent="0.3">
      <c r="A1241" s="118" t="s">
        <v>1380</v>
      </c>
      <c r="B1241" s="44" t="s">
        <v>1381</v>
      </c>
      <c r="C1241" s="71">
        <v>4</v>
      </c>
      <c r="D1241" s="72">
        <v>1.9</v>
      </c>
      <c r="E1241" s="119">
        <v>110</v>
      </c>
      <c r="F1241" s="120">
        <v>66</v>
      </c>
      <c r="G1241" s="52"/>
      <c r="H1241" s="51">
        <f t="shared" si="40"/>
        <v>0</v>
      </c>
      <c r="I1241" s="121">
        <v>55</v>
      </c>
      <c r="J1241" s="7"/>
      <c r="K1241" s="3">
        <f t="shared" si="41"/>
        <v>0</v>
      </c>
    </row>
    <row r="1242" spans="1:11" x14ac:dyDescent="0.3">
      <c r="A1242" s="118" t="s">
        <v>1382</v>
      </c>
      <c r="B1242" s="44" t="s">
        <v>1383</v>
      </c>
      <c r="C1242" s="71">
        <v>4.5</v>
      </c>
      <c r="D1242" s="72">
        <v>1.5</v>
      </c>
      <c r="E1242" s="119">
        <v>100</v>
      </c>
      <c r="F1242" s="120">
        <v>60</v>
      </c>
      <c r="G1242" s="52"/>
      <c r="H1242" s="51">
        <f t="shared" si="40"/>
        <v>0</v>
      </c>
      <c r="I1242" s="121">
        <v>50</v>
      </c>
      <c r="J1242" s="7"/>
      <c r="K1242" s="3">
        <f t="shared" si="41"/>
        <v>0</v>
      </c>
    </row>
    <row r="1243" spans="1:11" x14ac:dyDescent="0.3">
      <c r="A1243" s="118" t="s">
        <v>1384</v>
      </c>
      <c r="B1243" s="44" t="s">
        <v>1385</v>
      </c>
      <c r="C1243" s="71">
        <v>5</v>
      </c>
      <c r="D1243" s="72">
        <v>0.8</v>
      </c>
      <c r="E1243" s="119">
        <v>80</v>
      </c>
      <c r="F1243" s="120">
        <v>48</v>
      </c>
      <c r="G1243" s="52"/>
      <c r="H1243" s="51">
        <f t="shared" si="40"/>
        <v>0</v>
      </c>
      <c r="I1243" s="121">
        <v>40</v>
      </c>
      <c r="J1243" s="7"/>
      <c r="K1243" s="3">
        <f t="shared" si="41"/>
        <v>0</v>
      </c>
    </row>
    <row r="1244" spans="1:11" x14ac:dyDescent="0.3">
      <c r="A1244" s="118" t="s">
        <v>1386</v>
      </c>
      <c r="B1244" s="44" t="s">
        <v>1387</v>
      </c>
      <c r="C1244" s="71">
        <v>4</v>
      </c>
      <c r="D1244" s="72">
        <v>0.8</v>
      </c>
      <c r="E1244" s="119">
        <v>70</v>
      </c>
      <c r="F1244" s="120">
        <v>42</v>
      </c>
      <c r="G1244" s="52"/>
      <c r="H1244" s="51">
        <f t="shared" si="40"/>
        <v>0</v>
      </c>
      <c r="I1244" s="121">
        <v>35</v>
      </c>
      <c r="J1244" s="7"/>
      <c r="K1244" s="3">
        <f t="shared" si="41"/>
        <v>0</v>
      </c>
    </row>
    <row r="1245" spans="1:11" x14ac:dyDescent="0.3">
      <c r="A1245" s="118" t="s">
        <v>1558</v>
      </c>
      <c r="B1245" s="44" t="s">
        <v>1559</v>
      </c>
      <c r="C1245" s="71">
        <v>7</v>
      </c>
      <c r="D1245" s="72">
        <v>1.7</v>
      </c>
      <c r="E1245" s="119">
        <v>160</v>
      </c>
      <c r="F1245" s="120">
        <v>96</v>
      </c>
      <c r="G1245" s="52"/>
      <c r="H1245" s="51">
        <f t="shared" si="40"/>
        <v>0</v>
      </c>
      <c r="I1245" s="121">
        <v>80</v>
      </c>
      <c r="J1245" s="7"/>
      <c r="K1245" s="3">
        <f t="shared" si="41"/>
        <v>0</v>
      </c>
    </row>
    <row r="1246" spans="1:11" x14ac:dyDescent="0.3">
      <c r="A1246" s="118" t="s">
        <v>1933</v>
      </c>
      <c r="B1246" s="44" t="s">
        <v>1934</v>
      </c>
      <c r="C1246" s="71">
        <v>3.5</v>
      </c>
      <c r="D1246" s="72">
        <v>1.6</v>
      </c>
      <c r="E1246" s="119">
        <v>90</v>
      </c>
      <c r="F1246" s="120">
        <v>54</v>
      </c>
      <c r="G1246" s="52"/>
      <c r="H1246" s="51">
        <f t="shared" si="40"/>
        <v>0</v>
      </c>
      <c r="I1246" s="121">
        <v>45</v>
      </c>
      <c r="J1246" s="7"/>
      <c r="K1246" s="3">
        <f t="shared" si="41"/>
        <v>0</v>
      </c>
    </row>
    <row r="1247" spans="1:11" x14ac:dyDescent="0.3">
      <c r="A1247" s="118" t="s">
        <v>4312</v>
      </c>
      <c r="B1247" s="44" t="s">
        <v>4313</v>
      </c>
      <c r="C1247" s="71">
        <v>3.5</v>
      </c>
      <c r="D1247" s="72">
        <v>3.5</v>
      </c>
      <c r="E1247" s="119">
        <v>170</v>
      </c>
      <c r="F1247" s="120">
        <v>102</v>
      </c>
      <c r="G1247" s="52"/>
      <c r="H1247" s="51">
        <f t="shared" si="40"/>
        <v>0</v>
      </c>
      <c r="I1247" s="121">
        <v>85</v>
      </c>
      <c r="J1247" s="7"/>
      <c r="K1247" s="3">
        <f t="shared" si="41"/>
        <v>0</v>
      </c>
    </row>
    <row r="1248" spans="1:11" x14ac:dyDescent="0.3">
      <c r="A1248" s="131" t="s">
        <v>9366</v>
      </c>
      <c r="B1248" s="148"/>
      <c r="C1248" s="147"/>
      <c r="D1248" s="146"/>
      <c r="E1248" s="146"/>
      <c r="F1248" s="146"/>
      <c r="G1248" s="146"/>
      <c r="H1248" s="146"/>
      <c r="I1248" s="146"/>
      <c r="J1248" s="146"/>
      <c r="K1248" s="146"/>
    </row>
    <row r="1249" spans="1:11" x14ac:dyDescent="0.3">
      <c r="A1249" s="76" t="s">
        <v>399</v>
      </c>
      <c r="B1249" s="44" t="s">
        <v>400</v>
      </c>
      <c r="C1249" s="71">
        <v>3</v>
      </c>
      <c r="D1249" s="72">
        <v>3</v>
      </c>
      <c r="E1249" s="119">
        <v>130</v>
      </c>
      <c r="F1249" s="120">
        <v>78</v>
      </c>
      <c r="G1249" s="52"/>
      <c r="H1249" s="51">
        <f t="shared" si="40"/>
        <v>0</v>
      </c>
      <c r="I1249" s="121">
        <v>65</v>
      </c>
      <c r="J1249" s="7"/>
      <c r="K1249" s="3">
        <f t="shared" si="41"/>
        <v>0</v>
      </c>
    </row>
    <row r="1250" spans="1:11" x14ac:dyDescent="0.3">
      <c r="A1250" s="76" t="s">
        <v>401</v>
      </c>
      <c r="B1250" s="44" t="s">
        <v>402</v>
      </c>
      <c r="C1250" s="71">
        <v>3</v>
      </c>
      <c r="D1250" s="72">
        <v>3</v>
      </c>
      <c r="E1250" s="119">
        <v>130</v>
      </c>
      <c r="F1250" s="120">
        <v>78</v>
      </c>
      <c r="G1250" s="52"/>
      <c r="H1250" s="51">
        <f t="shared" si="40"/>
        <v>0</v>
      </c>
      <c r="I1250" s="121">
        <v>65</v>
      </c>
      <c r="J1250" s="7"/>
      <c r="K1250" s="3">
        <f t="shared" si="41"/>
        <v>0</v>
      </c>
    </row>
    <row r="1251" spans="1:11" x14ac:dyDescent="0.3">
      <c r="A1251" s="76" t="s">
        <v>403</v>
      </c>
      <c r="B1251" s="44" t="s">
        <v>404</v>
      </c>
      <c r="C1251" s="71">
        <v>3.5</v>
      </c>
      <c r="D1251" s="72">
        <v>4</v>
      </c>
      <c r="E1251" s="119">
        <v>180</v>
      </c>
      <c r="F1251" s="120">
        <v>108</v>
      </c>
      <c r="G1251" s="52"/>
      <c r="H1251" s="51">
        <f t="shared" si="40"/>
        <v>0</v>
      </c>
      <c r="I1251" s="121">
        <v>90</v>
      </c>
      <c r="J1251" s="7"/>
      <c r="K1251" s="3">
        <f t="shared" si="41"/>
        <v>0</v>
      </c>
    </row>
    <row r="1252" spans="1:11" x14ac:dyDescent="0.3">
      <c r="A1252" s="76" t="s">
        <v>405</v>
      </c>
      <c r="B1252" s="44" t="s">
        <v>406</v>
      </c>
      <c r="C1252" s="71">
        <v>4.2</v>
      </c>
      <c r="D1252" s="72">
        <v>4</v>
      </c>
      <c r="E1252" s="119">
        <v>220</v>
      </c>
      <c r="F1252" s="120">
        <v>132</v>
      </c>
      <c r="G1252" s="52"/>
      <c r="H1252" s="51">
        <f t="shared" si="40"/>
        <v>0</v>
      </c>
      <c r="I1252" s="121">
        <v>110</v>
      </c>
      <c r="J1252" s="7"/>
      <c r="K1252" s="3">
        <f t="shared" si="41"/>
        <v>0</v>
      </c>
    </row>
    <row r="1253" spans="1:11" x14ac:dyDescent="0.3">
      <c r="A1253" s="76" t="s">
        <v>407</v>
      </c>
      <c r="B1253" s="44" t="s">
        <v>408</v>
      </c>
      <c r="C1253" s="71">
        <v>3.4</v>
      </c>
      <c r="D1253" s="72">
        <v>3.4</v>
      </c>
      <c r="E1253" s="119">
        <v>160</v>
      </c>
      <c r="F1253" s="120">
        <v>96</v>
      </c>
      <c r="G1253" s="52"/>
      <c r="H1253" s="51">
        <f t="shared" si="40"/>
        <v>0</v>
      </c>
      <c r="I1253" s="121">
        <v>80</v>
      </c>
      <c r="J1253" s="7"/>
      <c r="K1253" s="3">
        <f t="shared" si="41"/>
        <v>0</v>
      </c>
    </row>
    <row r="1254" spans="1:11" x14ac:dyDescent="0.3">
      <c r="A1254" s="76" t="s">
        <v>409</v>
      </c>
      <c r="B1254" s="44" t="s">
        <v>410</v>
      </c>
      <c r="C1254" s="71">
        <v>3.4</v>
      </c>
      <c r="D1254" s="72">
        <v>3.4</v>
      </c>
      <c r="E1254" s="119">
        <v>160</v>
      </c>
      <c r="F1254" s="120">
        <v>96</v>
      </c>
      <c r="G1254" s="52"/>
      <c r="H1254" s="51">
        <f t="shared" si="40"/>
        <v>0</v>
      </c>
      <c r="I1254" s="121">
        <v>80</v>
      </c>
      <c r="J1254" s="7"/>
      <c r="K1254" s="3">
        <f t="shared" si="41"/>
        <v>0</v>
      </c>
    </row>
    <row r="1255" spans="1:11" x14ac:dyDescent="0.3">
      <c r="A1255" s="76" t="s">
        <v>411</v>
      </c>
      <c r="B1255" s="44" t="s">
        <v>412</v>
      </c>
      <c r="C1255" s="71">
        <v>3.4</v>
      </c>
      <c r="D1255" s="72">
        <v>3.4</v>
      </c>
      <c r="E1255" s="119">
        <v>160</v>
      </c>
      <c r="F1255" s="120">
        <v>96</v>
      </c>
      <c r="G1255" s="52"/>
      <c r="H1255" s="51">
        <f t="shared" si="40"/>
        <v>0</v>
      </c>
      <c r="I1255" s="121">
        <v>80</v>
      </c>
      <c r="J1255" s="7"/>
      <c r="K1255" s="3">
        <f t="shared" si="41"/>
        <v>0</v>
      </c>
    </row>
    <row r="1256" spans="1:11" x14ac:dyDescent="0.3">
      <c r="A1256" s="76" t="s">
        <v>413</v>
      </c>
      <c r="B1256" s="44" t="s">
        <v>414</v>
      </c>
      <c r="C1256" s="71">
        <v>3.4</v>
      </c>
      <c r="D1256" s="72">
        <v>3.4</v>
      </c>
      <c r="E1256" s="119">
        <v>160</v>
      </c>
      <c r="F1256" s="120">
        <v>96</v>
      </c>
      <c r="G1256" s="52"/>
      <c r="H1256" s="51">
        <f t="shared" si="40"/>
        <v>0</v>
      </c>
      <c r="I1256" s="121">
        <v>80</v>
      </c>
      <c r="J1256" s="7"/>
      <c r="K1256" s="3">
        <f t="shared" si="41"/>
        <v>0</v>
      </c>
    </row>
    <row r="1257" spans="1:11" x14ac:dyDescent="0.3">
      <c r="A1257" s="76" t="s">
        <v>415</v>
      </c>
      <c r="B1257" s="44" t="s">
        <v>416</v>
      </c>
      <c r="C1257" s="71">
        <v>3.4</v>
      </c>
      <c r="D1257" s="72">
        <v>3.4</v>
      </c>
      <c r="E1257" s="119">
        <v>160</v>
      </c>
      <c r="F1257" s="120">
        <v>96</v>
      </c>
      <c r="G1257" s="52"/>
      <c r="H1257" s="51">
        <f t="shared" si="40"/>
        <v>0</v>
      </c>
      <c r="I1257" s="121">
        <v>80</v>
      </c>
      <c r="J1257" s="7"/>
      <c r="K1257" s="3">
        <f t="shared" si="41"/>
        <v>0</v>
      </c>
    </row>
    <row r="1258" spans="1:11" x14ac:dyDescent="0.3">
      <c r="A1258" s="76" t="s">
        <v>417</v>
      </c>
      <c r="B1258" s="44" t="s">
        <v>418</v>
      </c>
      <c r="C1258" s="71">
        <v>3.4</v>
      </c>
      <c r="D1258" s="72">
        <v>3.4</v>
      </c>
      <c r="E1258" s="119">
        <v>160</v>
      </c>
      <c r="F1258" s="120">
        <v>96</v>
      </c>
      <c r="G1258" s="52"/>
      <c r="H1258" s="51">
        <f t="shared" si="40"/>
        <v>0</v>
      </c>
      <c r="I1258" s="121">
        <v>80</v>
      </c>
      <c r="J1258" s="7"/>
      <c r="K1258" s="3">
        <f t="shared" si="41"/>
        <v>0</v>
      </c>
    </row>
    <row r="1259" spans="1:11" x14ac:dyDescent="0.3">
      <c r="A1259" s="76" t="s">
        <v>419</v>
      </c>
      <c r="B1259" s="44" t="s">
        <v>420</v>
      </c>
      <c r="C1259" s="71">
        <v>3.4</v>
      </c>
      <c r="D1259" s="72">
        <v>3.4</v>
      </c>
      <c r="E1259" s="119">
        <v>160</v>
      </c>
      <c r="F1259" s="120">
        <v>96</v>
      </c>
      <c r="G1259" s="52"/>
      <c r="H1259" s="51">
        <f t="shared" si="40"/>
        <v>0</v>
      </c>
      <c r="I1259" s="121">
        <v>80</v>
      </c>
      <c r="J1259" s="7"/>
      <c r="K1259" s="3">
        <f t="shared" si="41"/>
        <v>0</v>
      </c>
    </row>
    <row r="1260" spans="1:11" x14ac:dyDescent="0.3">
      <c r="A1260" s="76" t="s">
        <v>421</v>
      </c>
      <c r="B1260" s="44" t="s">
        <v>422</v>
      </c>
      <c r="C1260" s="71">
        <v>3.4</v>
      </c>
      <c r="D1260" s="72">
        <v>3.4</v>
      </c>
      <c r="E1260" s="119">
        <v>160</v>
      </c>
      <c r="F1260" s="120">
        <v>96</v>
      </c>
      <c r="G1260" s="52"/>
      <c r="H1260" s="51">
        <f t="shared" si="40"/>
        <v>0</v>
      </c>
      <c r="I1260" s="121">
        <v>80</v>
      </c>
      <c r="J1260" s="7"/>
      <c r="K1260" s="3">
        <f t="shared" si="41"/>
        <v>0</v>
      </c>
    </row>
    <row r="1261" spans="1:11" x14ac:dyDescent="0.3">
      <c r="A1261" s="76" t="s">
        <v>423</v>
      </c>
      <c r="B1261" s="44" t="s">
        <v>424</v>
      </c>
      <c r="C1261" s="71">
        <v>3.4</v>
      </c>
      <c r="D1261" s="72">
        <v>3.4</v>
      </c>
      <c r="E1261" s="119">
        <v>160</v>
      </c>
      <c r="F1261" s="120">
        <v>96</v>
      </c>
      <c r="G1261" s="52"/>
      <c r="H1261" s="51">
        <f t="shared" si="40"/>
        <v>0</v>
      </c>
      <c r="I1261" s="121">
        <v>80</v>
      </c>
      <c r="J1261" s="7"/>
      <c r="K1261" s="3">
        <f t="shared" si="41"/>
        <v>0</v>
      </c>
    </row>
    <row r="1262" spans="1:11" x14ac:dyDescent="0.3">
      <c r="A1262" s="76" t="s">
        <v>425</v>
      </c>
      <c r="B1262" s="44" t="s">
        <v>426</v>
      </c>
      <c r="C1262" s="71">
        <v>3.6</v>
      </c>
      <c r="D1262" s="72">
        <v>2.2000000000000002</v>
      </c>
      <c r="E1262" s="119">
        <v>120</v>
      </c>
      <c r="F1262" s="120">
        <v>72</v>
      </c>
      <c r="G1262" s="52"/>
      <c r="H1262" s="51">
        <f t="shared" si="40"/>
        <v>0</v>
      </c>
      <c r="I1262" s="121">
        <v>60</v>
      </c>
      <c r="J1262" s="7"/>
      <c r="K1262" s="3">
        <f t="shared" si="41"/>
        <v>0</v>
      </c>
    </row>
    <row r="1263" spans="1:11" x14ac:dyDescent="0.3">
      <c r="A1263" s="76" t="s">
        <v>566</v>
      </c>
      <c r="B1263" s="44" t="s">
        <v>567</v>
      </c>
      <c r="C1263" s="71">
        <v>6</v>
      </c>
      <c r="D1263" s="72">
        <v>3.7</v>
      </c>
      <c r="E1263" s="119">
        <v>280</v>
      </c>
      <c r="F1263" s="120">
        <v>168</v>
      </c>
      <c r="G1263" s="52"/>
      <c r="H1263" s="51">
        <f t="shared" si="40"/>
        <v>0</v>
      </c>
      <c r="I1263" s="121">
        <v>140</v>
      </c>
      <c r="J1263" s="7"/>
      <c r="K1263" s="3">
        <f t="shared" si="41"/>
        <v>0</v>
      </c>
    </row>
    <row r="1264" spans="1:11" x14ac:dyDescent="0.3">
      <c r="A1264" s="76" t="s">
        <v>568</v>
      </c>
      <c r="B1264" s="44" t="s">
        <v>569</v>
      </c>
      <c r="C1264" s="71">
        <v>4.7</v>
      </c>
      <c r="D1264" s="72">
        <v>0.8</v>
      </c>
      <c r="E1264" s="119">
        <v>70</v>
      </c>
      <c r="F1264" s="120">
        <v>42</v>
      </c>
      <c r="G1264" s="52"/>
      <c r="H1264" s="51">
        <f t="shared" si="40"/>
        <v>0</v>
      </c>
      <c r="I1264" s="121">
        <v>35</v>
      </c>
      <c r="J1264" s="7"/>
      <c r="K1264" s="3">
        <f t="shared" si="41"/>
        <v>0</v>
      </c>
    </row>
    <row r="1265" spans="1:11" x14ac:dyDescent="0.3">
      <c r="A1265" s="76" t="s">
        <v>570</v>
      </c>
      <c r="B1265" s="44" t="s">
        <v>571</v>
      </c>
      <c r="C1265" s="71">
        <v>2.6</v>
      </c>
      <c r="D1265" s="72">
        <v>1.8</v>
      </c>
      <c r="E1265" s="119">
        <v>80</v>
      </c>
      <c r="F1265" s="120">
        <v>48</v>
      </c>
      <c r="G1265" s="52"/>
      <c r="H1265" s="51">
        <f t="shared" si="40"/>
        <v>0</v>
      </c>
      <c r="I1265" s="121">
        <v>40</v>
      </c>
      <c r="J1265" s="7"/>
      <c r="K1265" s="3">
        <f t="shared" si="41"/>
        <v>0</v>
      </c>
    </row>
    <row r="1266" spans="1:11" x14ac:dyDescent="0.3">
      <c r="A1266" s="76" t="s">
        <v>572</v>
      </c>
      <c r="B1266" s="44" t="s">
        <v>448</v>
      </c>
      <c r="C1266" s="71">
        <v>2</v>
      </c>
      <c r="D1266" s="72">
        <v>2</v>
      </c>
      <c r="E1266" s="119">
        <v>80</v>
      </c>
      <c r="F1266" s="120">
        <v>48</v>
      </c>
      <c r="G1266" s="52"/>
      <c r="H1266" s="51">
        <f t="shared" si="40"/>
        <v>0</v>
      </c>
      <c r="I1266" s="121">
        <v>40</v>
      </c>
      <c r="J1266" s="7"/>
      <c r="K1266" s="3">
        <f t="shared" si="41"/>
        <v>0</v>
      </c>
    </row>
    <row r="1267" spans="1:11" x14ac:dyDescent="0.3">
      <c r="A1267" s="76" t="s">
        <v>573</v>
      </c>
      <c r="B1267" s="44" t="s">
        <v>574</v>
      </c>
      <c r="C1267" s="71">
        <v>2</v>
      </c>
      <c r="D1267" s="72">
        <v>2</v>
      </c>
      <c r="E1267" s="119">
        <v>80</v>
      </c>
      <c r="F1267" s="120">
        <v>48</v>
      </c>
      <c r="G1267" s="52"/>
      <c r="H1267" s="51">
        <f t="shared" si="40"/>
        <v>0</v>
      </c>
      <c r="I1267" s="121">
        <v>40</v>
      </c>
      <c r="J1267" s="7"/>
      <c r="K1267" s="3">
        <f t="shared" si="41"/>
        <v>0</v>
      </c>
    </row>
    <row r="1268" spans="1:11" x14ac:dyDescent="0.3">
      <c r="A1268" s="76" t="s">
        <v>575</v>
      </c>
      <c r="B1268" s="44" t="s">
        <v>576</v>
      </c>
      <c r="C1268" s="71">
        <v>2</v>
      </c>
      <c r="D1268" s="72">
        <v>1.8</v>
      </c>
      <c r="E1268" s="119">
        <v>70</v>
      </c>
      <c r="F1268" s="120">
        <v>42</v>
      </c>
      <c r="G1268" s="52"/>
      <c r="H1268" s="51">
        <f t="shared" si="40"/>
        <v>0</v>
      </c>
      <c r="I1268" s="121">
        <v>35</v>
      </c>
      <c r="J1268" s="7"/>
      <c r="K1268" s="3">
        <f t="shared" si="41"/>
        <v>0</v>
      </c>
    </row>
    <row r="1269" spans="1:11" x14ac:dyDescent="0.3">
      <c r="A1269" s="76" t="s">
        <v>860</v>
      </c>
      <c r="B1269" s="44" t="s">
        <v>861</v>
      </c>
      <c r="C1269" s="71">
        <v>4.2</v>
      </c>
      <c r="D1269" s="72">
        <v>2</v>
      </c>
      <c r="E1269" s="119">
        <v>120</v>
      </c>
      <c r="F1269" s="120">
        <v>72</v>
      </c>
      <c r="G1269" s="52"/>
      <c r="H1269" s="51">
        <f t="shared" si="40"/>
        <v>0</v>
      </c>
      <c r="I1269" s="121">
        <v>60</v>
      </c>
      <c r="J1269" s="7"/>
      <c r="K1269" s="3">
        <f t="shared" si="41"/>
        <v>0</v>
      </c>
    </row>
    <row r="1270" spans="1:11" x14ac:dyDescent="0.3">
      <c r="A1270" s="76" t="s">
        <v>862</v>
      </c>
      <c r="B1270" s="44" t="s">
        <v>863</v>
      </c>
      <c r="C1270" s="71">
        <v>4</v>
      </c>
      <c r="D1270" s="72">
        <v>2</v>
      </c>
      <c r="E1270" s="119">
        <v>120</v>
      </c>
      <c r="F1270" s="120">
        <v>72</v>
      </c>
      <c r="G1270" s="52"/>
      <c r="H1270" s="51">
        <f t="shared" si="40"/>
        <v>0</v>
      </c>
      <c r="I1270" s="121">
        <v>60</v>
      </c>
      <c r="J1270" s="7"/>
      <c r="K1270" s="3">
        <f t="shared" si="41"/>
        <v>0</v>
      </c>
    </row>
    <row r="1271" spans="1:11" x14ac:dyDescent="0.3">
      <c r="A1271" s="76" t="s">
        <v>864</v>
      </c>
      <c r="B1271" s="44" t="s">
        <v>865</v>
      </c>
      <c r="C1271" s="71">
        <v>3.4</v>
      </c>
      <c r="D1271" s="72">
        <v>2.1</v>
      </c>
      <c r="E1271" s="119">
        <v>110</v>
      </c>
      <c r="F1271" s="120">
        <v>66</v>
      </c>
      <c r="G1271" s="52"/>
      <c r="H1271" s="51">
        <f t="shared" si="40"/>
        <v>0</v>
      </c>
      <c r="I1271" s="121">
        <v>55</v>
      </c>
      <c r="J1271" s="7"/>
      <c r="K1271" s="3">
        <f t="shared" si="41"/>
        <v>0</v>
      </c>
    </row>
    <row r="1272" spans="1:11" x14ac:dyDescent="0.3">
      <c r="A1272" s="76" t="s">
        <v>866</v>
      </c>
      <c r="B1272" s="44" t="s">
        <v>867</v>
      </c>
      <c r="C1272" s="71">
        <v>5.5</v>
      </c>
      <c r="D1272" s="72">
        <v>2.2999999999999998</v>
      </c>
      <c r="E1272" s="119">
        <v>170</v>
      </c>
      <c r="F1272" s="120">
        <v>102</v>
      </c>
      <c r="G1272" s="52"/>
      <c r="H1272" s="51">
        <f t="shared" si="40"/>
        <v>0</v>
      </c>
      <c r="I1272" s="121">
        <v>85</v>
      </c>
      <c r="J1272" s="7"/>
      <c r="K1272" s="3">
        <f t="shared" si="41"/>
        <v>0</v>
      </c>
    </row>
    <row r="1273" spans="1:11" x14ac:dyDescent="0.3">
      <c r="A1273" s="76" t="s">
        <v>868</v>
      </c>
      <c r="B1273" s="44" t="s">
        <v>869</v>
      </c>
      <c r="C1273" s="71">
        <v>4.2</v>
      </c>
      <c r="D1273" s="72">
        <v>7.5</v>
      </c>
      <c r="E1273" s="119">
        <v>340</v>
      </c>
      <c r="F1273" s="120">
        <v>204</v>
      </c>
      <c r="G1273" s="52"/>
      <c r="H1273" s="51">
        <f t="shared" si="40"/>
        <v>0</v>
      </c>
      <c r="I1273" s="121">
        <v>170</v>
      </c>
      <c r="J1273" s="7"/>
      <c r="K1273" s="3">
        <f t="shared" si="41"/>
        <v>0</v>
      </c>
    </row>
    <row r="1274" spans="1:11" x14ac:dyDescent="0.3">
      <c r="A1274" s="76" t="s">
        <v>870</v>
      </c>
      <c r="B1274" s="44" t="s">
        <v>871</v>
      </c>
      <c r="C1274" s="71">
        <v>2.4</v>
      </c>
      <c r="D1274" s="72">
        <v>2.4</v>
      </c>
      <c r="E1274" s="119">
        <v>90</v>
      </c>
      <c r="F1274" s="120">
        <v>54</v>
      </c>
      <c r="G1274" s="52"/>
      <c r="H1274" s="51">
        <f t="shared" si="40"/>
        <v>0</v>
      </c>
      <c r="I1274" s="121">
        <v>45</v>
      </c>
      <c r="J1274" s="7"/>
      <c r="K1274" s="3">
        <f t="shared" si="41"/>
        <v>0</v>
      </c>
    </row>
    <row r="1275" spans="1:11" x14ac:dyDescent="0.3">
      <c r="A1275" s="76" t="s">
        <v>872</v>
      </c>
      <c r="B1275" s="44" t="s">
        <v>873</v>
      </c>
      <c r="C1275" s="71">
        <v>2.4</v>
      </c>
      <c r="D1275" s="72">
        <v>2.4</v>
      </c>
      <c r="E1275" s="119">
        <v>90</v>
      </c>
      <c r="F1275" s="120">
        <v>54</v>
      </c>
      <c r="G1275" s="52"/>
      <c r="H1275" s="51">
        <f t="shared" si="40"/>
        <v>0</v>
      </c>
      <c r="I1275" s="121">
        <v>45</v>
      </c>
      <c r="J1275" s="7"/>
      <c r="K1275" s="3">
        <f t="shared" si="41"/>
        <v>0</v>
      </c>
    </row>
    <row r="1276" spans="1:11" x14ac:dyDescent="0.3">
      <c r="A1276" s="76" t="s">
        <v>1440</v>
      </c>
      <c r="B1276" s="44" t="s">
        <v>1441</v>
      </c>
      <c r="C1276" s="71">
        <v>3.4</v>
      </c>
      <c r="D1276" s="72">
        <v>3.4</v>
      </c>
      <c r="E1276" s="119">
        <v>160</v>
      </c>
      <c r="F1276" s="120">
        <v>96</v>
      </c>
      <c r="G1276" s="52"/>
      <c r="H1276" s="51">
        <f t="shared" si="40"/>
        <v>0</v>
      </c>
      <c r="I1276" s="121">
        <v>80</v>
      </c>
      <c r="J1276" s="7"/>
      <c r="K1276" s="3">
        <f t="shared" si="41"/>
        <v>0</v>
      </c>
    </row>
    <row r="1277" spans="1:11" x14ac:dyDescent="0.3">
      <c r="A1277" s="76" t="s">
        <v>1442</v>
      </c>
      <c r="B1277" s="44" t="s">
        <v>1443</v>
      </c>
      <c r="C1277" s="71">
        <v>3.4</v>
      </c>
      <c r="D1277" s="72">
        <v>3.4</v>
      </c>
      <c r="E1277" s="119">
        <v>160</v>
      </c>
      <c r="F1277" s="120">
        <v>96</v>
      </c>
      <c r="G1277" s="52"/>
      <c r="H1277" s="51">
        <f t="shared" si="40"/>
        <v>0</v>
      </c>
      <c r="I1277" s="121">
        <v>80</v>
      </c>
      <c r="J1277" s="7"/>
      <c r="K1277" s="3">
        <f t="shared" si="41"/>
        <v>0</v>
      </c>
    </row>
    <row r="1278" spans="1:11" x14ac:dyDescent="0.3">
      <c r="A1278" s="76" t="s">
        <v>1444</v>
      </c>
      <c r="B1278" s="44" t="s">
        <v>1445</v>
      </c>
      <c r="C1278" s="71">
        <v>6</v>
      </c>
      <c r="D1278" s="72">
        <v>2</v>
      </c>
      <c r="E1278" s="119">
        <v>160</v>
      </c>
      <c r="F1278" s="120">
        <v>96</v>
      </c>
      <c r="G1278" s="52"/>
      <c r="H1278" s="51">
        <f t="shared" si="40"/>
        <v>0</v>
      </c>
      <c r="I1278" s="121">
        <v>80</v>
      </c>
      <c r="J1278" s="7"/>
      <c r="K1278" s="3">
        <f t="shared" si="41"/>
        <v>0</v>
      </c>
    </row>
    <row r="1279" spans="1:11" x14ac:dyDescent="0.3">
      <c r="A1279" s="76" t="s">
        <v>1446</v>
      </c>
      <c r="B1279" s="44" t="s">
        <v>1447</v>
      </c>
      <c r="C1279" s="71">
        <v>6.4</v>
      </c>
      <c r="D1279" s="72">
        <v>1.9</v>
      </c>
      <c r="E1279" s="119">
        <v>160</v>
      </c>
      <c r="F1279" s="120">
        <v>96</v>
      </c>
      <c r="G1279" s="52"/>
      <c r="H1279" s="51">
        <f t="shared" si="40"/>
        <v>0</v>
      </c>
      <c r="I1279" s="121">
        <v>80</v>
      </c>
      <c r="J1279" s="7"/>
      <c r="K1279" s="3">
        <f t="shared" si="41"/>
        <v>0</v>
      </c>
    </row>
    <row r="1280" spans="1:11" x14ac:dyDescent="0.3">
      <c r="A1280" s="76" t="s">
        <v>1448</v>
      </c>
      <c r="B1280" s="44" t="s">
        <v>1449</v>
      </c>
      <c r="C1280" s="71">
        <v>6.5</v>
      </c>
      <c r="D1280" s="72">
        <v>2</v>
      </c>
      <c r="E1280" s="119">
        <v>170</v>
      </c>
      <c r="F1280" s="120">
        <v>102</v>
      </c>
      <c r="G1280" s="52"/>
      <c r="H1280" s="51">
        <f t="shared" si="40"/>
        <v>0</v>
      </c>
      <c r="I1280" s="121">
        <v>85</v>
      </c>
      <c r="J1280" s="7"/>
      <c r="K1280" s="3">
        <f t="shared" si="41"/>
        <v>0</v>
      </c>
    </row>
    <row r="1281" spans="1:11" x14ac:dyDescent="0.3">
      <c r="A1281" s="76" t="s">
        <v>1450</v>
      </c>
      <c r="B1281" s="44" t="s">
        <v>1451</v>
      </c>
      <c r="C1281" s="71">
        <v>5.9</v>
      </c>
      <c r="D1281" s="72">
        <v>2</v>
      </c>
      <c r="E1281" s="119">
        <v>160</v>
      </c>
      <c r="F1281" s="120">
        <v>96</v>
      </c>
      <c r="G1281" s="52"/>
      <c r="H1281" s="51">
        <f t="shared" si="40"/>
        <v>0</v>
      </c>
      <c r="I1281" s="121">
        <v>80</v>
      </c>
      <c r="J1281" s="7"/>
      <c r="K1281" s="3">
        <f t="shared" si="41"/>
        <v>0</v>
      </c>
    </row>
    <row r="1282" spans="1:11" x14ac:dyDescent="0.3">
      <c r="A1282" s="76" t="s">
        <v>1452</v>
      </c>
      <c r="B1282" s="44" t="s">
        <v>1453</v>
      </c>
      <c r="C1282" s="71">
        <v>5</v>
      </c>
      <c r="D1282" s="72">
        <v>3</v>
      </c>
      <c r="E1282" s="119">
        <v>200</v>
      </c>
      <c r="F1282" s="120">
        <v>120</v>
      </c>
      <c r="G1282" s="52"/>
      <c r="H1282" s="51">
        <f t="shared" si="40"/>
        <v>0</v>
      </c>
      <c r="I1282" s="121">
        <v>100</v>
      </c>
      <c r="J1282" s="7"/>
      <c r="K1282" s="3">
        <f t="shared" si="41"/>
        <v>0</v>
      </c>
    </row>
    <row r="1283" spans="1:11" x14ac:dyDescent="0.3">
      <c r="A1283" s="76" t="s">
        <v>1454</v>
      </c>
      <c r="B1283" s="44" t="s">
        <v>1455</v>
      </c>
      <c r="C1283" s="71">
        <v>5.7</v>
      </c>
      <c r="D1283" s="72">
        <v>3.1</v>
      </c>
      <c r="E1283" s="119">
        <v>230</v>
      </c>
      <c r="F1283" s="120">
        <v>138</v>
      </c>
      <c r="G1283" s="52"/>
      <c r="H1283" s="51">
        <f t="shared" si="40"/>
        <v>0</v>
      </c>
      <c r="I1283" s="121">
        <v>115</v>
      </c>
      <c r="J1283" s="7"/>
      <c r="K1283" s="3">
        <f t="shared" si="41"/>
        <v>0</v>
      </c>
    </row>
    <row r="1284" spans="1:11" x14ac:dyDescent="0.3">
      <c r="A1284" s="76" t="s">
        <v>1456</v>
      </c>
      <c r="B1284" s="44" t="s">
        <v>1457</v>
      </c>
      <c r="C1284" s="71">
        <v>5.4</v>
      </c>
      <c r="D1284" s="72">
        <v>2.6</v>
      </c>
      <c r="E1284" s="119">
        <v>190</v>
      </c>
      <c r="F1284" s="120">
        <v>114</v>
      </c>
      <c r="G1284" s="52"/>
      <c r="H1284" s="51">
        <f t="shared" si="40"/>
        <v>0</v>
      </c>
      <c r="I1284" s="121">
        <v>95</v>
      </c>
      <c r="J1284" s="7"/>
      <c r="K1284" s="3">
        <f t="shared" si="41"/>
        <v>0</v>
      </c>
    </row>
    <row r="1285" spans="1:11" x14ac:dyDescent="0.3">
      <c r="A1285" s="76" t="s">
        <v>1458</v>
      </c>
      <c r="B1285" s="44" t="s">
        <v>1459</v>
      </c>
      <c r="C1285" s="71">
        <v>5.9</v>
      </c>
      <c r="D1285" s="72">
        <v>3.3</v>
      </c>
      <c r="E1285" s="119">
        <v>250</v>
      </c>
      <c r="F1285" s="120">
        <v>150</v>
      </c>
      <c r="G1285" s="52"/>
      <c r="H1285" s="51">
        <f t="shared" si="40"/>
        <v>0</v>
      </c>
      <c r="I1285" s="121">
        <v>125</v>
      </c>
      <c r="J1285" s="7"/>
      <c r="K1285" s="3">
        <f t="shared" si="41"/>
        <v>0</v>
      </c>
    </row>
    <row r="1286" spans="1:11" x14ac:dyDescent="0.3">
      <c r="A1286" s="76" t="s">
        <v>1460</v>
      </c>
      <c r="B1286" s="44" t="s">
        <v>1461</v>
      </c>
      <c r="C1286" s="71">
        <v>5.8</v>
      </c>
      <c r="D1286" s="72">
        <v>3.3</v>
      </c>
      <c r="E1286" s="119">
        <v>240</v>
      </c>
      <c r="F1286" s="120">
        <v>144</v>
      </c>
      <c r="G1286" s="52"/>
      <c r="H1286" s="51">
        <f t="shared" si="40"/>
        <v>0</v>
      </c>
      <c r="I1286" s="121">
        <v>120</v>
      </c>
      <c r="J1286" s="7"/>
      <c r="K1286" s="3">
        <f t="shared" si="41"/>
        <v>0</v>
      </c>
    </row>
    <row r="1287" spans="1:11" x14ac:dyDescent="0.3">
      <c r="A1287" s="76" t="s">
        <v>1462</v>
      </c>
      <c r="B1287" s="44" t="s">
        <v>1463</v>
      </c>
      <c r="C1287" s="71">
        <v>5.8</v>
      </c>
      <c r="D1287" s="72">
        <v>3.3</v>
      </c>
      <c r="E1287" s="119">
        <v>240</v>
      </c>
      <c r="F1287" s="120">
        <v>144</v>
      </c>
      <c r="G1287" s="52"/>
      <c r="H1287" s="51">
        <f t="shared" si="40"/>
        <v>0</v>
      </c>
      <c r="I1287" s="121">
        <v>120</v>
      </c>
      <c r="J1287" s="7"/>
      <c r="K1287" s="3">
        <f t="shared" si="41"/>
        <v>0</v>
      </c>
    </row>
    <row r="1288" spans="1:11" x14ac:dyDescent="0.3">
      <c r="A1288" s="76" t="s">
        <v>1464</v>
      </c>
      <c r="B1288" s="44" t="s">
        <v>1465</v>
      </c>
      <c r="C1288" s="71">
        <v>4.4000000000000004</v>
      </c>
      <c r="D1288" s="72">
        <v>2.2999999999999998</v>
      </c>
      <c r="E1288" s="119">
        <v>140</v>
      </c>
      <c r="F1288" s="120">
        <v>84</v>
      </c>
      <c r="G1288" s="52"/>
      <c r="H1288" s="51">
        <f t="shared" si="40"/>
        <v>0</v>
      </c>
      <c r="I1288" s="121">
        <v>70</v>
      </c>
      <c r="J1288" s="7"/>
      <c r="K1288" s="3">
        <f t="shared" si="41"/>
        <v>0</v>
      </c>
    </row>
    <row r="1289" spans="1:11" x14ac:dyDescent="0.3">
      <c r="A1289" s="76" t="s">
        <v>1569</v>
      </c>
      <c r="B1289" s="44" t="s">
        <v>1570</v>
      </c>
      <c r="C1289" s="71">
        <v>5</v>
      </c>
      <c r="D1289" s="72">
        <v>5.2</v>
      </c>
      <c r="E1289" s="119">
        <v>310</v>
      </c>
      <c r="F1289" s="120">
        <v>186</v>
      </c>
      <c r="G1289" s="52"/>
      <c r="H1289" s="51">
        <f t="shared" si="40"/>
        <v>0</v>
      </c>
      <c r="I1289" s="121">
        <v>155</v>
      </c>
      <c r="J1289" s="7"/>
      <c r="K1289" s="3">
        <f t="shared" si="41"/>
        <v>0</v>
      </c>
    </row>
    <row r="1290" spans="1:11" x14ac:dyDescent="0.3">
      <c r="A1290" s="76" t="s">
        <v>1571</v>
      </c>
      <c r="B1290" s="44" t="s">
        <v>1572</v>
      </c>
      <c r="C1290" s="71">
        <v>9.4</v>
      </c>
      <c r="D1290" s="72">
        <v>3</v>
      </c>
      <c r="E1290" s="119">
        <v>320</v>
      </c>
      <c r="F1290" s="120">
        <v>192</v>
      </c>
      <c r="G1290" s="52"/>
      <c r="H1290" s="51">
        <f t="shared" si="40"/>
        <v>0</v>
      </c>
      <c r="I1290" s="121">
        <v>160</v>
      </c>
      <c r="J1290" s="7"/>
      <c r="K1290" s="3">
        <f t="shared" si="41"/>
        <v>0</v>
      </c>
    </row>
    <row r="1291" spans="1:11" x14ac:dyDescent="0.3">
      <c r="A1291" s="76" t="s">
        <v>1573</v>
      </c>
      <c r="B1291" s="44" t="s">
        <v>1574</v>
      </c>
      <c r="C1291" s="71">
        <v>3.5</v>
      </c>
      <c r="D1291" s="72">
        <v>5.7</v>
      </c>
      <c r="E1291" s="119">
        <v>250</v>
      </c>
      <c r="F1291" s="120">
        <v>150</v>
      </c>
      <c r="G1291" s="52"/>
      <c r="H1291" s="51">
        <f t="shared" si="40"/>
        <v>0</v>
      </c>
      <c r="I1291" s="121">
        <v>125</v>
      </c>
      <c r="J1291" s="7"/>
      <c r="K1291" s="3">
        <f t="shared" si="41"/>
        <v>0</v>
      </c>
    </row>
    <row r="1292" spans="1:11" x14ac:dyDescent="0.3">
      <c r="A1292" s="76" t="s">
        <v>1575</v>
      </c>
      <c r="B1292" s="44" t="s">
        <v>1576</v>
      </c>
      <c r="C1292" s="71">
        <v>3.5</v>
      </c>
      <c r="D1292" s="72">
        <v>5.7</v>
      </c>
      <c r="E1292" s="119">
        <v>250</v>
      </c>
      <c r="F1292" s="120">
        <v>150</v>
      </c>
      <c r="G1292" s="52"/>
      <c r="H1292" s="51">
        <f t="shared" si="40"/>
        <v>0</v>
      </c>
      <c r="I1292" s="121">
        <v>125</v>
      </c>
      <c r="J1292" s="7"/>
      <c r="K1292" s="3">
        <f t="shared" si="41"/>
        <v>0</v>
      </c>
    </row>
    <row r="1293" spans="1:11" x14ac:dyDescent="0.3">
      <c r="A1293" s="76" t="s">
        <v>1577</v>
      </c>
      <c r="B1293" s="44" t="s">
        <v>1578</v>
      </c>
      <c r="C1293" s="71">
        <v>3.5</v>
      </c>
      <c r="D1293" s="72">
        <v>5.7</v>
      </c>
      <c r="E1293" s="119">
        <v>250</v>
      </c>
      <c r="F1293" s="120">
        <v>150</v>
      </c>
      <c r="G1293" s="52"/>
      <c r="H1293" s="51">
        <f t="shared" si="40"/>
        <v>0</v>
      </c>
      <c r="I1293" s="121">
        <v>125</v>
      </c>
      <c r="J1293" s="7"/>
      <c r="K1293" s="3">
        <f t="shared" si="41"/>
        <v>0</v>
      </c>
    </row>
    <row r="1294" spans="1:11" x14ac:dyDescent="0.3">
      <c r="A1294" s="76" t="s">
        <v>1579</v>
      </c>
      <c r="B1294" s="44" t="s">
        <v>1580</v>
      </c>
      <c r="C1294" s="71">
        <v>3.5</v>
      </c>
      <c r="D1294" s="72">
        <v>5.7</v>
      </c>
      <c r="E1294" s="119">
        <v>250</v>
      </c>
      <c r="F1294" s="120">
        <v>150</v>
      </c>
      <c r="G1294" s="52"/>
      <c r="H1294" s="51">
        <f t="shared" si="40"/>
        <v>0</v>
      </c>
      <c r="I1294" s="121">
        <v>125</v>
      </c>
      <c r="J1294" s="7"/>
      <c r="K1294" s="3">
        <f t="shared" si="41"/>
        <v>0</v>
      </c>
    </row>
    <row r="1295" spans="1:11" x14ac:dyDescent="0.3">
      <c r="A1295" s="76" t="s">
        <v>1581</v>
      </c>
      <c r="B1295" s="44" t="s">
        <v>1582</v>
      </c>
      <c r="C1295" s="71">
        <v>5</v>
      </c>
      <c r="D1295" s="72">
        <v>5</v>
      </c>
      <c r="E1295" s="119">
        <v>300</v>
      </c>
      <c r="F1295" s="120">
        <v>180</v>
      </c>
      <c r="G1295" s="52"/>
      <c r="H1295" s="51">
        <f t="shared" si="40"/>
        <v>0</v>
      </c>
      <c r="I1295" s="121">
        <v>150</v>
      </c>
      <c r="J1295" s="7"/>
      <c r="K1295" s="3">
        <f t="shared" si="41"/>
        <v>0</v>
      </c>
    </row>
    <row r="1296" spans="1:11" x14ac:dyDescent="0.3">
      <c r="A1296" s="76" t="s">
        <v>1583</v>
      </c>
      <c r="B1296" s="44" t="s">
        <v>1584</v>
      </c>
      <c r="C1296" s="71">
        <v>5.8</v>
      </c>
      <c r="D1296" s="72">
        <v>5.4</v>
      </c>
      <c r="E1296" s="119">
        <v>340</v>
      </c>
      <c r="F1296" s="120">
        <v>204</v>
      </c>
      <c r="G1296" s="52"/>
      <c r="H1296" s="51">
        <f t="shared" si="40"/>
        <v>0</v>
      </c>
      <c r="I1296" s="121">
        <v>170</v>
      </c>
      <c r="J1296" s="7"/>
      <c r="K1296" s="3">
        <f t="shared" si="41"/>
        <v>0</v>
      </c>
    </row>
    <row r="1297" spans="1:11" x14ac:dyDescent="0.3">
      <c r="A1297" s="76" t="s">
        <v>1585</v>
      </c>
      <c r="B1297" s="44" t="s">
        <v>1586</v>
      </c>
      <c r="C1297" s="71">
        <v>2.2999999999999998</v>
      </c>
      <c r="D1297" s="72">
        <v>3.7</v>
      </c>
      <c r="E1297" s="119">
        <v>120</v>
      </c>
      <c r="F1297" s="120">
        <v>72</v>
      </c>
      <c r="G1297" s="52"/>
      <c r="H1297" s="51">
        <f t="shared" si="40"/>
        <v>0</v>
      </c>
      <c r="I1297" s="121">
        <v>60</v>
      </c>
      <c r="J1297" s="7"/>
      <c r="K1297" s="3">
        <f t="shared" si="41"/>
        <v>0</v>
      </c>
    </row>
    <row r="1298" spans="1:11" x14ac:dyDescent="0.3">
      <c r="A1298" s="76" t="s">
        <v>1587</v>
      </c>
      <c r="B1298" s="44" t="s">
        <v>1588</v>
      </c>
      <c r="C1298" s="71">
        <v>7.2</v>
      </c>
      <c r="D1298" s="72">
        <v>3.6</v>
      </c>
      <c r="E1298" s="119">
        <v>310</v>
      </c>
      <c r="F1298" s="120">
        <v>186</v>
      </c>
      <c r="G1298" s="52"/>
      <c r="H1298" s="51">
        <f t="shared" si="40"/>
        <v>0</v>
      </c>
      <c r="I1298" s="121">
        <v>155</v>
      </c>
      <c r="J1298" s="7"/>
      <c r="K1298" s="3">
        <f t="shared" si="41"/>
        <v>0</v>
      </c>
    </row>
    <row r="1299" spans="1:11" x14ac:dyDescent="0.3">
      <c r="A1299" s="76" t="s">
        <v>1589</v>
      </c>
      <c r="B1299" s="44" t="s">
        <v>1590</v>
      </c>
      <c r="C1299" s="71">
        <v>7.7</v>
      </c>
      <c r="D1299" s="72">
        <v>3.5</v>
      </c>
      <c r="E1299" s="119">
        <v>310</v>
      </c>
      <c r="F1299" s="120">
        <v>186</v>
      </c>
      <c r="G1299" s="52"/>
      <c r="H1299" s="51">
        <f t="shared" si="40"/>
        <v>0</v>
      </c>
      <c r="I1299" s="121">
        <v>155</v>
      </c>
      <c r="J1299" s="7"/>
      <c r="K1299" s="3">
        <f t="shared" si="41"/>
        <v>0</v>
      </c>
    </row>
    <row r="1300" spans="1:11" x14ac:dyDescent="0.3">
      <c r="A1300" s="76" t="s">
        <v>1591</v>
      </c>
      <c r="B1300" s="44" t="s">
        <v>1592</v>
      </c>
      <c r="C1300" s="71">
        <v>6</v>
      </c>
      <c r="D1300" s="72">
        <v>2.7</v>
      </c>
      <c r="E1300" s="119">
        <v>210</v>
      </c>
      <c r="F1300" s="120">
        <v>126</v>
      </c>
      <c r="G1300" s="52"/>
      <c r="H1300" s="51">
        <f t="shared" ref="H1300:H1363" si="42">G1300*F1300</f>
        <v>0</v>
      </c>
      <c r="I1300" s="121">
        <v>105</v>
      </c>
      <c r="J1300" s="7"/>
      <c r="K1300" s="3">
        <f t="shared" ref="K1300:K1363" si="43">J1300*I1300</f>
        <v>0</v>
      </c>
    </row>
    <row r="1301" spans="1:11" x14ac:dyDescent="0.3">
      <c r="A1301" s="76" t="s">
        <v>1593</v>
      </c>
      <c r="B1301" s="44" t="s">
        <v>1594</v>
      </c>
      <c r="C1301" s="71">
        <v>6.2</v>
      </c>
      <c r="D1301" s="72">
        <v>2.9</v>
      </c>
      <c r="E1301" s="119">
        <v>230</v>
      </c>
      <c r="F1301" s="120">
        <v>138</v>
      </c>
      <c r="G1301" s="52"/>
      <c r="H1301" s="51">
        <f t="shared" si="42"/>
        <v>0</v>
      </c>
      <c r="I1301" s="121">
        <v>115</v>
      </c>
      <c r="J1301" s="7"/>
      <c r="K1301" s="3">
        <f t="shared" si="43"/>
        <v>0</v>
      </c>
    </row>
    <row r="1302" spans="1:11" x14ac:dyDescent="0.3">
      <c r="A1302" s="76" t="s">
        <v>4076</v>
      </c>
      <c r="B1302" s="44" t="s">
        <v>4077</v>
      </c>
      <c r="C1302" s="71">
        <v>6.2</v>
      </c>
      <c r="D1302" s="72">
        <v>7.9</v>
      </c>
      <c r="E1302" s="119">
        <v>480</v>
      </c>
      <c r="F1302" s="120">
        <v>288</v>
      </c>
      <c r="G1302" s="52"/>
      <c r="H1302" s="51">
        <f t="shared" si="42"/>
        <v>0</v>
      </c>
      <c r="I1302" s="121">
        <v>240</v>
      </c>
      <c r="J1302" s="7"/>
      <c r="K1302" s="3">
        <f t="shared" si="43"/>
        <v>0</v>
      </c>
    </row>
    <row r="1303" spans="1:11" x14ac:dyDescent="0.3">
      <c r="A1303" s="76" t="s">
        <v>4092</v>
      </c>
      <c r="B1303" s="44" t="s">
        <v>4093</v>
      </c>
      <c r="C1303" s="71">
        <v>6.5</v>
      </c>
      <c r="D1303" s="72">
        <v>8.4</v>
      </c>
      <c r="E1303" s="119">
        <v>530</v>
      </c>
      <c r="F1303" s="120">
        <v>318</v>
      </c>
      <c r="G1303" s="52"/>
      <c r="H1303" s="51">
        <f t="shared" si="42"/>
        <v>0</v>
      </c>
      <c r="I1303" s="121">
        <v>265</v>
      </c>
      <c r="J1303" s="7"/>
      <c r="K1303" s="3">
        <f t="shared" si="43"/>
        <v>0</v>
      </c>
    </row>
    <row r="1304" spans="1:11" x14ac:dyDescent="0.3">
      <c r="A1304" s="76" t="s">
        <v>4328</v>
      </c>
      <c r="B1304" s="44" t="s">
        <v>4329</v>
      </c>
      <c r="C1304" s="71">
        <f>1.7+3.6</f>
        <v>5.3</v>
      </c>
      <c r="D1304" s="72">
        <v>4</v>
      </c>
      <c r="E1304" s="119">
        <v>270</v>
      </c>
      <c r="F1304" s="120">
        <v>162</v>
      </c>
      <c r="G1304" s="52"/>
      <c r="H1304" s="51">
        <f t="shared" si="42"/>
        <v>0</v>
      </c>
      <c r="I1304" s="121">
        <v>135</v>
      </c>
      <c r="J1304" s="7"/>
      <c r="K1304" s="3">
        <f t="shared" si="43"/>
        <v>0</v>
      </c>
    </row>
    <row r="1305" spans="1:11" x14ac:dyDescent="0.3">
      <c r="A1305" s="76" t="s">
        <v>4330</v>
      </c>
      <c r="B1305" s="44" t="s">
        <v>4331</v>
      </c>
      <c r="C1305" s="71">
        <v>5.3</v>
      </c>
      <c r="D1305" s="72">
        <v>4</v>
      </c>
      <c r="E1305" s="119">
        <v>270</v>
      </c>
      <c r="F1305" s="120">
        <v>162</v>
      </c>
      <c r="G1305" s="52"/>
      <c r="H1305" s="51">
        <f t="shared" si="42"/>
        <v>0</v>
      </c>
      <c r="I1305" s="121">
        <v>135</v>
      </c>
      <c r="J1305" s="7"/>
      <c r="K1305" s="3">
        <f t="shared" si="43"/>
        <v>0</v>
      </c>
    </row>
    <row r="1306" spans="1:11" x14ac:dyDescent="0.3">
      <c r="A1306" s="76" t="s">
        <v>4561</v>
      </c>
      <c r="B1306" s="44" t="s">
        <v>4562</v>
      </c>
      <c r="C1306" s="71">
        <v>3.6</v>
      </c>
      <c r="D1306" s="72">
        <v>3.6</v>
      </c>
      <c r="E1306" s="119">
        <v>170</v>
      </c>
      <c r="F1306" s="120">
        <v>102</v>
      </c>
      <c r="G1306" s="52"/>
      <c r="H1306" s="51">
        <f t="shared" si="42"/>
        <v>0</v>
      </c>
      <c r="I1306" s="121">
        <v>85</v>
      </c>
      <c r="J1306" s="7"/>
      <c r="K1306" s="3">
        <f t="shared" si="43"/>
        <v>0</v>
      </c>
    </row>
    <row r="1307" spans="1:11" x14ac:dyDescent="0.3">
      <c r="A1307" s="76" t="s">
        <v>4563</v>
      </c>
      <c r="B1307" s="44" t="s">
        <v>4564</v>
      </c>
      <c r="C1307" s="71">
        <v>3.6</v>
      </c>
      <c r="D1307" s="72">
        <v>3.6</v>
      </c>
      <c r="E1307" s="119">
        <v>170</v>
      </c>
      <c r="F1307" s="120">
        <v>102</v>
      </c>
      <c r="G1307" s="52"/>
      <c r="H1307" s="51">
        <f t="shared" si="42"/>
        <v>0</v>
      </c>
      <c r="I1307" s="121">
        <v>85</v>
      </c>
      <c r="J1307" s="7"/>
      <c r="K1307" s="3">
        <f t="shared" si="43"/>
        <v>0</v>
      </c>
    </row>
    <row r="1308" spans="1:11" x14ac:dyDescent="0.3">
      <c r="A1308" s="76" t="s">
        <v>4565</v>
      </c>
      <c r="B1308" s="44" t="s">
        <v>4566</v>
      </c>
      <c r="C1308" s="71">
        <v>6</v>
      </c>
      <c r="D1308" s="72">
        <v>2.5</v>
      </c>
      <c r="E1308" s="119">
        <v>200</v>
      </c>
      <c r="F1308" s="120">
        <v>120</v>
      </c>
      <c r="G1308" s="52"/>
      <c r="H1308" s="51">
        <f t="shared" si="42"/>
        <v>0</v>
      </c>
      <c r="I1308" s="121">
        <v>100</v>
      </c>
      <c r="J1308" s="7"/>
      <c r="K1308" s="3">
        <f t="shared" si="43"/>
        <v>0</v>
      </c>
    </row>
    <row r="1309" spans="1:11" x14ac:dyDescent="0.3">
      <c r="A1309" s="76" t="s">
        <v>4567</v>
      </c>
      <c r="B1309" s="44" t="s">
        <v>4568</v>
      </c>
      <c r="C1309" s="71">
        <v>4.5</v>
      </c>
      <c r="D1309" s="72">
        <v>7</v>
      </c>
      <c r="E1309" s="119">
        <v>340</v>
      </c>
      <c r="F1309" s="120">
        <v>204</v>
      </c>
      <c r="G1309" s="52"/>
      <c r="H1309" s="51">
        <f t="shared" si="42"/>
        <v>0</v>
      </c>
      <c r="I1309" s="121">
        <v>170</v>
      </c>
      <c r="J1309" s="7"/>
      <c r="K1309" s="3">
        <f t="shared" si="43"/>
        <v>0</v>
      </c>
    </row>
    <row r="1310" spans="1:11" x14ac:dyDescent="0.3">
      <c r="A1310" s="76" t="s">
        <v>4569</v>
      </c>
      <c r="B1310" s="44" t="s">
        <v>4570</v>
      </c>
      <c r="C1310" s="71">
        <v>7.5</v>
      </c>
      <c r="D1310" s="72">
        <v>0.7</v>
      </c>
      <c r="E1310" s="119">
        <v>90</v>
      </c>
      <c r="F1310" s="120">
        <v>54</v>
      </c>
      <c r="G1310" s="52"/>
      <c r="H1310" s="51">
        <f t="shared" si="42"/>
        <v>0</v>
      </c>
      <c r="I1310" s="121">
        <v>45</v>
      </c>
      <c r="J1310" s="7"/>
      <c r="K1310" s="3">
        <f t="shared" si="43"/>
        <v>0</v>
      </c>
    </row>
    <row r="1311" spans="1:11" x14ac:dyDescent="0.3">
      <c r="A1311" s="76" t="s">
        <v>9115</v>
      </c>
      <c r="B1311" s="44" t="s">
        <v>9116</v>
      </c>
      <c r="C1311" s="71">
        <v>9.4</v>
      </c>
      <c r="D1311" s="72">
        <v>6.5</v>
      </c>
      <c r="E1311" s="119">
        <v>600</v>
      </c>
      <c r="F1311" s="120">
        <v>360</v>
      </c>
      <c r="G1311" s="52"/>
      <c r="H1311" s="51">
        <f t="shared" si="42"/>
        <v>0</v>
      </c>
      <c r="I1311" s="121">
        <v>300</v>
      </c>
      <c r="J1311" s="7"/>
      <c r="K1311" s="3">
        <f t="shared" si="43"/>
        <v>0</v>
      </c>
    </row>
    <row r="1312" spans="1:11" x14ac:dyDescent="0.3">
      <c r="A1312" s="76" t="s">
        <v>9117</v>
      </c>
      <c r="B1312" s="44" t="s">
        <v>9118</v>
      </c>
      <c r="C1312" s="71">
        <v>10</v>
      </c>
      <c r="D1312" s="72">
        <v>6.1</v>
      </c>
      <c r="E1312" s="119">
        <v>580</v>
      </c>
      <c r="F1312" s="120">
        <v>348</v>
      </c>
      <c r="G1312" s="52"/>
      <c r="H1312" s="51">
        <f t="shared" si="42"/>
        <v>0</v>
      </c>
      <c r="I1312" s="121">
        <v>290</v>
      </c>
      <c r="J1312" s="7"/>
      <c r="K1312" s="3">
        <f t="shared" si="43"/>
        <v>0</v>
      </c>
    </row>
    <row r="1313" spans="1:11" x14ac:dyDescent="0.3">
      <c r="A1313" s="76" t="s">
        <v>9119</v>
      </c>
      <c r="B1313" s="44" t="s">
        <v>9120</v>
      </c>
      <c r="C1313" s="71">
        <v>3.9</v>
      </c>
      <c r="D1313" s="72">
        <v>6.6</v>
      </c>
      <c r="E1313" s="119">
        <v>300</v>
      </c>
      <c r="F1313" s="120">
        <v>180</v>
      </c>
      <c r="G1313" s="52"/>
      <c r="H1313" s="51">
        <f t="shared" si="42"/>
        <v>0</v>
      </c>
      <c r="I1313" s="121">
        <v>150</v>
      </c>
      <c r="J1313" s="7"/>
      <c r="K1313" s="3">
        <f t="shared" si="43"/>
        <v>0</v>
      </c>
    </row>
    <row r="1314" spans="1:11" x14ac:dyDescent="0.3">
      <c r="A1314" s="76" t="s">
        <v>9121</v>
      </c>
      <c r="B1314" s="44" t="s">
        <v>9122</v>
      </c>
      <c r="C1314" s="71">
        <v>3.8</v>
      </c>
      <c r="D1314" s="72">
        <v>4</v>
      </c>
      <c r="E1314" s="119">
        <v>200</v>
      </c>
      <c r="F1314" s="120">
        <v>120</v>
      </c>
      <c r="G1314" s="52"/>
      <c r="H1314" s="51">
        <f t="shared" si="42"/>
        <v>0</v>
      </c>
      <c r="I1314" s="121">
        <v>100</v>
      </c>
      <c r="J1314" s="7"/>
      <c r="K1314" s="3">
        <f t="shared" si="43"/>
        <v>0</v>
      </c>
    </row>
    <row r="1315" spans="1:11" x14ac:dyDescent="0.3">
      <c r="A1315" s="76" t="s">
        <v>9123</v>
      </c>
      <c r="B1315" s="44" t="s">
        <v>9124</v>
      </c>
      <c r="C1315" s="71">
        <v>5.4</v>
      </c>
      <c r="D1315" s="72">
        <v>5</v>
      </c>
      <c r="E1315" s="119">
        <v>310</v>
      </c>
      <c r="F1315" s="120">
        <v>186</v>
      </c>
      <c r="G1315" s="52"/>
      <c r="H1315" s="51">
        <f t="shared" si="42"/>
        <v>0</v>
      </c>
      <c r="I1315" s="121">
        <v>155</v>
      </c>
      <c r="J1315" s="7"/>
      <c r="K1315" s="3">
        <f t="shared" si="43"/>
        <v>0</v>
      </c>
    </row>
    <row r="1316" spans="1:11" x14ac:dyDescent="0.3">
      <c r="A1316" s="76" t="s">
        <v>9125</v>
      </c>
      <c r="B1316" s="44" t="s">
        <v>9126</v>
      </c>
      <c r="C1316" s="71">
        <v>5.7</v>
      </c>
      <c r="D1316" s="72">
        <v>4</v>
      </c>
      <c r="E1316" s="119">
        <v>280</v>
      </c>
      <c r="F1316" s="120">
        <v>168</v>
      </c>
      <c r="G1316" s="52"/>
      <c r="H1316" s="51">
        <f t="shared" si="42"/>
        <v>0</v>
      </c>
      <c r="I1316" s="121">
        <v>140</v>
      </c>
      <c r="J1316" s="7"/>
      <c r="K1316" s="3">
        <f t="shared" si="43"/>
        <v>0</v>
      </c>
    </row>
    <row r="1317" spans="1:11" x14ac:dyDescent="0.3">
      <c r="A1317" s="76" t="s">
        <v>9127</v>
      </c>
      <c r="B1317" s="44" t="s">
        <v>9128</v>
      </c>
      <c r="C1317" s="71">
        <v>8</v>
      </c>
      <c r="D1317" s="72">
        <v>8</v>
      </c>
      <c r="E1317" s="119">
        <v>610</v>
      </c>
      <c r="F1317" s="120">
        <v>366</v>
      </c>
      <c r="G1317" s="52"/>
      <c r="H1317" s="51">
        <f t="shared" si="42"/>
        <v>0</v>
      </c>
      <c r="I1317" s="121">
        <v>305</v>
      </c>
      <c r="J1317" s="7"/>
      <c r="K1317" s="3">
        <f t="shared" si="43"/>
        <v>0</v>
      </c>
    </row>
    <row r="1318" spans="1:11" x14ac:dyDescent="0.3">
      <c r="A1318" s="76" t="s">
        <v>9129</v>
      </c>
      <c r="B1318" s="44" t="s">
        <v>9130</v>
      </c>
      <c r="C1318" s="71">
        <v>4.3</v>
      </c>
      <c r="D1318" s="72">
        <v>7.1</v>
      </c>
      <c r="E1318" s="119">
        <v>330</v>
      </c>
      <c r="F1318" s="120">
        <v>198</v>
      </c>
      <c r="G1318" s="52"/>
      <c r="H1318" s="51">
        <f t="shared" si="42"/>
        <v>0</v>
      </c>
      <c r="I1318" s="121">
        <v>165</v>
      </c>
      <c r="J1318" s="7"/>
      <c r="K1318" s="3">
        <f t="shared" si="43"/>
        <v>0</v>
      </c>
    </row>
    <row r="1319" spans="1:11" x14ac:dyDescent="0.3">
      <c r="A1319" s="76" t="s">
        <v>9131</v>
      </c>
      <c r="B1319" s="44" t="s">
        <v>9132</v>
      </c>
      <c r="C1319" s="71">
        <v>3.7</v>
      </c>
      <c r="D1319" s="72">
        <v>6.8</v>
      </c>
      <c r="E1319" s="119">
        <v>300</v>
      </c>
      <c r="F1319" s="120">
        <v>180</v>
      </c>
      <c r="G1319" s="52"/>
      <c r="H1319" s="51">
        <f t="shared" si="42"/>
        <v>0</v>
      </c>
      <c r="I1319" s="121">
        <v>150</v>
      </c>
      <c r="J1319" s="7"/>
      <c r="K1319" s="3">
        <f t="shared" si="43"/>
        <v>0</v>
      </c>
    </row>
    <row r="1320" spans="1:11" x14ac:dyDescent="0.3">
      <c r="A1320" s="76" t="s">
        <v>9133</v>
      </c>
      <c r="B1320" s="44" t="s">
        <v>9134</v>
      </c>
      <c r="C1320" s="71">
        <v>5.5</v>
      </c>
      <c r="D1320" s="72">
        <v>7.5</v>
      </c>
      <c r="E1320" s="119">
        <v>400</v>
      </c>
      <c r="F1320" s="120">
        <v>240</v>
      </c>
      <c r="G1320" s="52"/>
      <c r="H1320" s="51">
        <f t="shared" si="42"/>
        <v>0</v>
      </c>
      <c r="I1320" s="121">
        <v>200</v>
      </c>
      <c r="J1320" s="7"/>
      <c r="K1320" s="3">
        <f t="shared" si="43"/>
        <v>0</v>
      </c>
    </row>
    <row r="1321" spans="1:11" x14ac:dyDescent="0.3">
      <c r="A1321" s="145" t="s">
        <v>9367</v>
      </c>
      <c r="B1321" s="146"/>
      <c r="C1321" s="147"/>
      <c r="D1321" s="146"/>
      <c r="E1321" s="146"/>
      <c r="F1321" s="146"/>
      <c r="G1321" s="146"/>
      <c r="H1321" s="146"/>
      <c r="I1321" s="146"/>
      <c r="J1321" s="146"/>
      <c r="K1321" s="146"/>
    </row>
    <row r="1322" spans="1:11" x14ac:dyDescent="0.3">
      <c r="A1322" s="118" t="s">
        <v>9368</v>
      </c>
      <c r="B1322" s="44" t="s">
        <v>180</v>
      </c>
      <c r="C1322" s="71">
        <v>3.6</v>
      </c>
      <c r="D1322" s="72">
        <v>2.5</v>
      </c>
      <c r="E1322" s="119">
        <v>130</v>
      </c>
      <c r="F1322" s="120">
        <v>78</v>
      </c>
      <c r="G1322" s="52"/>
      <c r="H1322" s="51">
        <f t="shared" si="42"/>
        <v>0</v>
      </c>
      <c r="I1322" s="121">
        <v>65</v>
      </c>
      <c r="J1322" s="7"/>
      <c r="K1322" s="3">
        <f t="shared" si="43"/>
        <v>0</v>
      </c>
    </row>
    <row r="1323" spans="1:11" x14ac:dyDescent="0.3">
      <c r="A1323" s="118" t="s">
        <v>9369</v>
      </c>
      <c r="B1323" s="44" t="s">
        <v>181</v>
      </c>
      <c r="C1323" s="71">
        <v>3.6</v>
      </c>
      <c r="D1323" s="72">
        <v>2.5</v>
      </c>
      <c r="E1323" s="119">
        <v>130</v>
      </c>
      <c r="F1323" s="120">
        <v>78</v>
      </c>
      <c r="G1323" s="52"/>
      <c r="H1323" s="51">
        <f t="shared" si="42"/>
        <v>0</v>
      </c>
      <c r="I1323" s="121">
        <v>65</v>
      </c>
      <c r="J1323" s="7"/>
      <c r="K1323" s="3">
        <f t="shared" si="43"/>
        <v>0</v>
      </c>
    </row>
    <row r="1324" spans="1:11" x14ac:dyDescent="0.3">
      <c r="A1324" s="118" t="s">
        <v>9370</v>
      </c>
      <c r="B1324" s="44" t="s">
        <v>182</v>
      </c>
      <c r="C1324" s="71">
        <v>3.6</v>
      </c>
      <c r="D1324" s="72">
        <v>2.5</v>
      </c>
      <c r="E1324" s="119">
        <v>130</v>
      </c>
      <c r="F1324" s="120">
        <v>78</v>
      </c>
      <c r="G1324" s="52"/>
      <c r="H1324" s="51">
        <f t="shared" si="42"/>
        <v>0</v>
      </c>
      <c r="I1324" s="121">
        <v>65</v>
      </c>
      <c r="J1324" s="7"/>
      <c r="K1324" s="3">
        <f t="shared" si="43"/>
        <v>0</v>
      </c>
    </row>
    <row r="1325" spans="1:11" x14ac:dyDescent="0.3">
      <c r="A1325" s="118" t="s">
        <v>9371</v>
      </c>
      <c r="B1325" s="44" t="s">
        <v>183</v>
      </c>
      <c r="C1325" s="71">
        <v>4.7</v>
      </c>
      <c r="D1325" s="72">
        <v>3.6</v>
      </c>
      <c r="E1325" s="119">
        <v>220</v>
      </c>
      <c r="F1325" s="120">
        <v>132</v>
      </c>
      <c r="G1325" s="52"/>
      <c r="H1325" s="51">
        <f t="shared" si="42"/>
        <v>0</v>
      </c>
      <c r="I1325" s="121">
        <v>110</v>
      </c>
      <c r="J1325" s="7"/>
      <c r="K1325" s="3">
        <f t="shared" si="43"/>
        <v>0</v>
      </c>
    </row>
    <row r="1326" spans="1:11" x14ac:dyDescent="0.3">
      <c r="A1326" s="118" t="s">
        <v>9372</v>
      </c>
      <c r="B1326" s="44" t="s">
        <v>184</v>
      </c>
      <c r="C1326" s="71">
        <v>3.9</v>
      </c>
      <c r="D1326" s="72">
        <v>4</v>
      </c>
      <c r="E1326" s="119">
        <v>200</v>
      </c>
      <c r="F1326" s="120">
        <v>120</v>
      </c>
      <c r="G1326" s="52"/>
      <c r="H1326" s="51">
        <f t="shared" si="42"/>
        <v>0</v>
      </c>
      <c r="I1326" s="121">
        <v>100</v>
      </c>
      <c r="J1326" s="7"/>
      <c r="K1326" s="3">
        <f t="shared" si="43"/>
        <v>0</v>
      </c>
    </row>
    <row r="1327" spans="1:11" x14ac:dyDescent="0.3">
      <c r="A1327" s="118" t="s">
        <v>9373</v>
      </c>
      <c r="B1327" s="44" t="s">
        <v>185</v>
      </c>
      <c r="C1327" s="71">
        <v>3</v>
      </c>
      <c r="D1327" s="72">
        <v>3.9</v>
      </c>
      <c r="E1327" s="119">
        <v>160</v>
      </c>
      <c r="F1327" s="120">
        <v>96</v>
      </c>
      <c r="G1327" s="52"/>
      <c r="H1327" s="51">
        <f t="shared" si="42"/>
        <v>0</v>
      </c>
      <c r="I1327" s="121">
        <v>80</v>
      </c>
      <c r="J1327" s="7"/>
      <c r="K1327" s="3">
        <f t="shared" si="43"/>
        <v>0</v>
      </c>
    </row>
    <row r="1328" spans="1:11" x14ac:dyDescent="0.3">
      <c r="A1328" s="118" t="s">
        <v>9374</v>
      </c>
      <c r="B1328" s="44" t="s">
        <v>186</v>
      </c>
      <c r="C1328" s="71">
        <v>4</v>
      </c>
      <c r="D1328" s="72">
        <v>2.5</v>
      </c>
      <c r="E1328" s="119">
        <v>140</v>
      </c>
      <c r="F1328" s="120">
        <v>84</v>
      </c>
      <c r="G1328" s="52"/>
      <c r="H1328" s="51">
        <f t="shared" si="42"/>
        <v>0</v>
      </c>
      <c r="I1328" s="121">
        <v>70</v>
      </c>
      <c r="J1328" s="7"/>
      <c r="K1328" s="3">
        <f t="shared" si="43"/>
        <v>0</v>
      </c>
    </row>
    <row r="1329" spans="1:11" x14ac:dyDescent="0.3">
      <c r="A1329" s="118" t="s">
        <v>9375</v>
      </c>
      <c r="B1329" s="44" t="s">
        <v>187</v>
      </c>
      <c r="C1329" s="71">
        <v>4.4000000000000004</v>
      </c>
      <c r="D1329" s="72">
        <v>2.2000000000000002</v>
      </c>
      <c r="E1329" s="119">
        <v>140</v>
      </c>
      <c r="F1329" s="120">
        <v>84</v>
      </c>
      <c r="G1329" s="52"/>
      <c r="H1329" s="51">
        <f t="shared" si="42"/>
        <v>0</v>
      </c>
      <c r="I1329" s="121">
        <v>70</v>
      </c>
      <c r="J1329" s="7"/>
      <c r="K1329" s="3">
        <f t="shared" si="43"/>
        <v>0</v>
      </c>
    </row>
    <row r="1330" spans="1:11" x14ac:dyDescent="0.3">
      <c r="A1330" s="118" t="s">
        <v>9376</v>
      </c>
      <c r="B1330" s="44" t="s">
        <v>188</v>
      </c>
      <c r="C1330" s="71">
        <v>2.4</v>
      </c>
      <c r="D1330" s="72">
        <v>2.4</v>
      </c>
      <c r="E1330" s="119">
        <v>90</v>
      </c>
      <c r="F1330" s="120">
        <v>54</v>
      </c>
      <c r="G1330" s="52"/>
      <c r="H1330" s="51">
        <f t="shared" si="42"/>
        <v>0</v>
      </c>
      <c r="I1330" s="121">
        <v>45</v>
      </c>
      <c r="J1330" s="7"/>
      <c r="K1330" s="3">
        <f t="shared" si="43"/>
        <v>0</v>
      </c>
    </row>
    <row r="1331" spans="1:11" x14ac:dyDescent="0.3">
      <c r="A1331" s="118" t="s">
        <v>9377</v>
      </c>
      <c r="B1331" s="44" t="s">
        <v>679</v>
      </c>
      <c r="C1331" s="71">
        <v>1.4</v>
      </c>
      <c r="D1331" s="72">
        <v>3</v>
      </c>
      <c r="E1331" s="119">
        <v>80</v>
      </c>
      <c r="F1331" s="120">
        <v>48</v>
      </c>
      <c r="G1331" s="52"/>
      <c r="H1331" s="51">
        <f t="shared" si="42"/>
        <v>0</v>
      </c>
      <c r="I1331" s="121">
        <v>40</v>
      </c>
      <c r="J1331" s="7"/>
      <c r="K1331" s="3">
        <f t="shared" si="43"/>
        <v>0</v>
      </c>
    </row>
    <row r="1332" spans="1:11" x14ac:dyDescent="0.3">
      <c r="A1332" s="118" t="s">
        <v>9378</v>
      </c>
      <c r="B1332" s="44" t="s">
        <v>189</v>
      </c>
      <c r="C1332" s="71">
        <v>2.5</v>
      </c>
      <c r="D1332" s="72">
        <v>4</v>
      </c>
      <c r="E1332" s="119">
        <v>140</v>
      </c>
      <c r="F1332" s="120">
        <v>84</v>
      </c>
      <c r="G1332" s="52"/>
      <c r="H1332" s="51">
        <f t="shared" si="42"/>
        <v>0</v>
      </c>
      <c r="I1332" s="121">
        <v>70</v>
      </c>
      <c r="J1332" s="7"/>
      <c r="K1332" s="3">
        <f t="shared" si="43"/>
        <v>0</v>
      </c>
    </row>
    <row r="1333" spans="1:11" x14ac:dyDescent="0.3">
      <c r="A1333" s="118" t="s">
        <v>9379</v>
      </c>
      <c r="B1333" s="44" t="s">
        <v>190</v>
      </c>
      <c r="C1333" s="71">
        <v>4.5</v>
      </c>
      <c r="D1333" s="72">
        <v>1.6</v>
      </c>
      <c r="E1333" s="119">
        <v>110</v>
      </c>
      <c r="F1333" s="120">
        <v>66</v>
      </c>
      <c r="G1333" s="52"/>
      <c r="H1333" s="51">
        <f t="shared" si="42"/>
        <v>0</v>
      </c>
      <c r="I1333" s="121">
        <v>55</v>
      </c>
      <c r="J1333" s="7"/>
      <c r="K1333" s="3">
        <f t="shared" si="43"/>
        <v>0</v>
      </c>
    </row>
    <row r="1334" spans="1:11" x14ac:dyDescent="0.3">
      <c r="A1334" s="118" t="s">
        <v>9380</v>
      </c>
      <c r="B1334" s="44" t="s">
        <v>462</v>
      </c>
      <c r="C1334" s="71">
        <v>5</v>
      </c>
      <c r="D1334" s="72">
        <v>4.5</v>
      </c>
      <c r="E1334" s="119">
        <v>290</v>
      </c>
      <c r="F1334" s="120">
        <v>174</v>
      </c>
      <c r="G1334" s="52"/>
      <c r="H1334" s="51">
        <f t="shared" si="42"/>
        <v>0</v>
      </c>
      <c r="I1334" s="121">
        <v>145</v>
      </c>
      <c r="J1334" s="7"/>
      <c r="K1334" s="3">
        <f t="shared" si="43"/>
        <v>0</v>
      </c>
    </row>
    <row r="1335" spans="1:11" x14ac:dyDescent="0.3">
      <c r="A1335" s="118" t="s">
        <v>9381</v>
      </c>
      <c r="B1335" s="44" t="s">
        <v>308</v>
      </c>
      <c r="C1335" s="71">
        <v>2.5</v>
      </c>
      <c r="D1335" s="72">
        <v>2.5</v>
      </c>
      <c r="E1335" s="119">
        <v>100</v>
      </c>
      <c r="F1335" s="120">
        <v>60</v>
      </c>
      <c r="G1335" s="52"/>
      <c r="H1335" s="51">
        <f t="shared" si="42"/>
        <v>0</v>
      </c>
      <c r="I1335" s="121">
        <v>50</v>
      </c>
      <c r="J1335" s="7"/>
      <c r="K1335" s="3">
        <f t="shared" si="43"/>
        <v>0</v>
      </c>
    </row>
    <row r="1336" spans="1:11" x14ac:dyDescent="0.3">
      <c r="A1336" s="118" t="s">
        <v>9382</v>
      </c>
      <c r="B1336" s="44" t="s">
        <v>309</v>
      </c>
      <c r="C1336" s="71">
        <v>4.5</v>
      </c>
      <c r="D1336" s="72">
        <v>2.2999999999999998</v>
      </c>
      <c r="E1336" s="119">
        <v>140</v>
      </c>
      <c r="F1336" s="120">
        <v>84</v>
      </c>
      <c r="G1336" s="52"/>
      <c r="H1336" s="51">
        <f t="shared" si="42"/>
        <v>0</v>
      </c>
      <c r="I1336" s="121">
        <v>70</v>
      </c>
      <c r="J1336" s="7"/>
      <c r="K1336" s="3">
        <f t="shared" si="43"/>
        <v>0</v>
      </c>
    </row>
    <row r="1337" spans="1:11" x14ac:dyDescent="0.3">
      <c r="A1337" s="118" t="s">
        <v>9383</v>
      </c>
      <c r="B1337" s="44" t="s">
        <v>310</v>
      </c>
      <c r="C1337" s="71">
        <v>10</v>
      </c>
      <c r="D1337" s="72">
        <v>4.5</v>
      </c>
      <c r="E1337" s="119">
        <v>470</v>
      </c>
      <c r="F1337" s="120">
        <v>282</v>
      </c>
      <c r="G1337" s="52"/>
      <c r="H1337" s="51">
        <f t="shared" si="42"/>
        <v>0</v>
      </c>
      <c r="I1337" s="121">
        <v>235</v>
      </c>
      <c r="J1337" s="7"/>
      <c r="K1337" s="3">
        <f t="shared" si="43"/>
        <v>0</v>
      </c>
    </row>
    <row r="1338" spans="1:11" x14ac:dyDescent="0.3">
      <c r="A1338" s="118" t="s">
        <v>9384</v>
      </c>
      <c r="B1338" s="44" t="s">
        <v>486</v>
      </c>
      <c r="C1338" s="71">
        <v>2.2999999999999998</v>
      </c>
      <c r="D1338" s="72">
        <v>3.3</v>
      </c>
      <c r="E1338" s="119">
        <v>110</v>
      </c>
      <c r="F1338" s="120">
        <v>66</v>
      </c>
      <c r="G1338" s="52"/>
      <c r="H1338" s="51">
        <f t="shared" si="42"/>
        <v>0</v>
      </c>
      <c r="I1338" s="121">
        <v>55</v>
      </c>
      <c r="J1338" s="7"/>
      <c r="K1338" s="3">
        <f t="shared" si="43"/>
        <v>0</v>
      </c>
    </row>
    <row r="1339" spans="1:11" x14ac:dyDescent="0.3">
      <c r="A1339" s="118" t="s">
        <v>9385</v>
      </c>
      <c r="B1339" s="44" t="s">
        <v>365</v>
      </c>
      <c r="C1339" s="71">
        <v>2</v>
      </c>
      <c r="D1339" s="72">
        <v>1.8</v>
      </c>
      <c r="E1339" s="119">
        <v>70</v>
      </c>
      <c r="F1339" s="120">
        <v>42</v>
      </c>
      <c r="G1339" s="52"/>
      <c r="H1339" s="51">
        <f t="shared" si="42"/>
        <v>0</v>
      </c>
      <c r="I1339" s="121">
        <v>35</v>
      </c>
      <c r="J1339" s="7"/>
      <c r="K1339" s="3">
        <f t="shared" si="43"/>
        <v>0</v>
      </c>
    </row>
    <row r="1340" spans="1:11" x14ac:dyDescent="0.3">
      <c r="A1340" s="118" t="s">
        <v>9386</v>
      </c>
      <c r="B1340" s="44" t="s">
        <v>366</v>
      </c>
      <c r="C1340" s="71">
        <v>2.1</v>
      </c>
      <c r="D1340" s="72">
        <v>2.5</v>
      </c>
      <c r="E1340" s="119">
        <v>80</v>
      </c>
      <c r="F1340" s="120">
        <v>48</v>
      </c>
      <c r="G1340" s="52"/>
      <c r="H1340" s="51">
        <f t="shared" si="42"/>
        <v>0</v>
      </c>
      <c r="I1340" s="121">
        <v>40</v>
      </c>
      <c r="J1340" s="7"/>
      <c r="K1340" s="3">
        <f t="shared" si="43"/>
        <v>0</v>
      </c>
    </row>
    <row r="1341" spans="1:11" x14ac:dyDescent="0.3">
      <c r="A1341" s="118" t="s">
        <v>9387</v>
      </c>
      <c r="B1341" s="44" t="s">
        <v>680</v>
      </c>
      <c r="C1341" s="71">
        <v>2</v>
      </c>
      <c r="D1341" s="72">
        <v>2.4</v>
      </c>
      <c r="E1341" s="119">
        <v>80</v>
      </c>
      <c r="F1341" s="120">
        <v>48</v>
      </c>
      <c r="G1341" s="52"/>
      <c r="H1341" s="51">
        <f t="shared" si="42"/>
        <v>0</v>
      </c>
      <c r="I1341" s="121">
        <v>40</v>
      </c>
      <c r="J1341" s="7"/>
      <c r="K1341" s="3">
        <f t="shared" si="43"/>
        <v>0</v>
      </c>
    </row>
    <row r="1342" spans="1:11" x14ac:dyDescent="0.3">
      <c r="A1342" s="118" t="s">
        <v>9388</v>
      </c>
      <c r="B1342" s="44" t="s">
        <v>487</v>
      </c>
      <c r="C1342" s="71">
        <v>4</v>
      </c>
      <c r="D1342" s="72">
        <v>2.2999999999999998</v>
      </c>
      <c r="E1342" s="119">
        <v>130</v>
      </c>
      <c r="F1342" s="120">
        <v>78</v>
      </c>
      <c r="G1342" s="52"/>
      <c r="H1342" s="51">
        <f t="shared" si="42"/>
        <v>0</v>
      </c>
      <c r="I1342" s="121">
        <v>65</v>
      </c>
      <c r="J1342" s="7"/>
      <c r="K1342" s="3">
        <f t="shared" si="43"/>
        <v>0</v>
      </c>
    </row>
    <row r="1343" spans="1:11" x14ac:dyDescent="0.3">
      <c r="A1343" s="118" t="s">
        <v>9389</v>
      </c>
      <c r="B1343" s="44" t="s">
        <v>681</v>
      </c>
      <c r="C1343" s="71">
        <v>4.5</v>
      </c>
      <c r="D1343" s="72">
        <v>4</v>
      </c>
      <c r="E1343" s="119">
        <v>230</v>
      </c>
      <c r="F1343" s="120">
        <v>138</v>
      </c>
      <c r="G1343" s="52"/>
      <c r="H1343" s="51">
        <f t="shared" si="42"/>
        <v>0</v>
      </c>
      <c r="I1343" s="121">
        <v>115</v>
      </c>
      <c r="J1343" s="7"/>
      <c r="K1343" s="3">
        <f t="shared" si="43"/>
        <v>0</v>
      </c>
    </row>
    <row r="1344" spans="1:11" x14ac:dyDescent="0.3">
      <c r="A1344" s="118" t="s">
        <v>9390</v>
      </c>
      <c r="B1344" s="44" t="s">
        <v>682</v>
      </c>
      <c r="C1344" s="71">
        <v>3</v>
      </c>
      <c r="D1344" s="72">
        <v>3</v>
      </c>
      <c r="E1344" s="119">
        <v>130</v>
      </c>
      <c r="F1344" s="120">
        <v>78</v>
      </c>
      <c r="G1344" s="52"/>
      <c r="H1344" s="51">
        <f t="shared" si="42"/>
        <v>0</v>
      </c>
      <c r="I1344" s="121">
        <v>65</v>
      </c>
      <c r="J1344" s="7"/>
      <c r="K1344" s="3">
        <f t="shared" si="43"/>
        <v>0</v>
      </c>
    </row>
    <row r="1345" spans="1:11" x14ac:dyDescent="0.3">
      <c r="A1345" s="118" t="s">
        <v>9391</v>
      </c>
      <c r="B1345" s="44" t="s">
        <v>683</v>
      </c>
      <c r="C1345" s="71">
        <v>2.9</v>
      </c>
      <c r="D1345" s="72">
        <v>2.5</v>
      </c>
      <c r="E1345" s="119">
        <v>110</v>
      </c>
      <c r="F1345" s="120">
        <v>66</v>
      </c>
      <c r="G1345" s="52"/>
      <c r="H1345" s="51">
        <f t="shared" si="42"/>
        <v>0</v>
      </c>
      <c r="I1345" s="121">
        <v>55</v>
      </c>
      <c r="J1345" s="7"/>
      <c r="K1345" s="3">
        <f t="shared" si="43"/>
        <v>0</v>
      </c>
    </row>
    <row r="1346" spans="1:11" x14ac:dyDescent="0.3">
      <c r="A1346" s="118" t="s">
        <v>9392</v>
      </c>
      <c r="B1346" s="44" t="s">
        <v>684</v>
      </c>
      <c r="C1346" s="71">
        <v>5.7</v>
      </c>
      <c r="D1346" s="72">
        <v>6</v>
      </c>
      <c r="E1346" s="119">
        <v>370</v>
      </c>
      <c r="F1346" s="120">
        <v>222</v>
      </c>
      <c r="G1346" s="52"/>
      <c r="H1346" s="51">
        <f t="shared" si="42"/>
        <v>0</v>
      </c>
      <c r="I1346" s="121">
        <v>185</v>
      </c>
      <c r="J1346" s="7"/>
      <c r="K1346" s="3">
        <f t="shared" si="43"/>
        <v>0</v>
      </c>
    </row>
    <row r="1347" spans="1:11" x14ac:dyDescent="0.3">
      <c r="A1347" s="118" t="s">
        <v>9393</v>
      </c>
      <c r="B1347" s="44" t="s">
        <v>685</v>
      </c>
      <c r="C1347" s="71">
        <v>4</v>
      </c>
      <c r="D1347" s="72">
        <v>2</v>
      </c>
      <c r="E1347" s="119">
        <v>120</v>
      </c>
      <c r="F1347" s="120">
        <v>72</v>
      </c>
      <c r="G1347" s="52"/>
      <c r="H1347" s="51">
        <f t="shared" si="42"/>
        <v>0</v>
      </c>
      <c r="I1347" s="121">
        <v>60</v>
      </c>
      <c r="J1347" s="7"/>
      <c r="K1347" s="3">
        <f t="shared" si="43"/>
        <v>0</v>
      </c>
    </row>
    <row r="1348" spans="1:11" x14ac:dyDescent="0.3">
      <c r="A1348" s="118" t="s">
        <v>9394</v>
      </c>
      <c r="B1348" s="44" t="s">
        <v>782</v>
      </c>
      <c r="C1348" s="71">
        <v>2.9</v>
      </c>
      <c r="D1348" s="72">
        <v>2.2000000000000002</v>
      </c>
      <c r="E1348" s="119">
        <v>100</v>
      </c>
      <c r="F1348" s="120">
        <v>60</v>
      </c>
      <c r="G1348" s="52"/>
      <c r="H1348" s="51">
        <f t="shared" si="42"/>
        <v>0</v>
      </c>
      <c r="I1348" s="121">
        <v>50</v>
      </c>
      <c r="J1348" s="7"/>
      <c r="K1348" s="3">
        <f t="shared" si="43"/>
        <v>0</v>
      </c>
    </row>
    <row r="1349" spans="1:11" x14ac:dyDescent="0.3">
      <c r="A1349" s="118" t="s">
        <v>9395</v>
      </c>
      <c r="B1349" s="44" t="s">
        <v>1040</v>
      </c>
      <c r="C1349" s="71">
        <v>4</v>
      </c>
      <c r="D1349" s="72">
        <v>2.4</v>
      </c>
      <c r="E1349" s="119">
        <v>130</v>
      </c>
      <c r="F1349" s="120">
        <v>78</v>
      </c>
      <c r="G1349" s="52"/>
      <c r="H1349" s="51">
        <f t="shared" si="42"/>
        <v>0</v>
      </c>
      <c r="I1349" s="121">
        <v>65</v>
      </c>
      <c r="J1349" s="7"/>
      <c r="K1349" s="3">
        <f t="shared" si="43"/>
        <v>0</v>
      </c>
    </row>
    <row r="1350" spans="1:11" x14ac:dyDescent="0.3">
      <c r="A1350" s="118" t="s">
        <v>9396</v>
      </c>
      <c r="B1350" s="44" t="s">
        <v>1255</v>
      </c>
      <c r="C1350" s="71">
        <v>4.2</v>
      </c>
      <c r="D1350" s="72">
        <v>3</v>
      </c>
      <c r="E1350" s="119">
        <v>170</v>
      </c>
      <c r="F1350" s="120">
        <v>102</v>
      </c>
      <c r="G1350" s="52"/>
      <c r="H1350" s="51">
        <f t="shared" si="42"/>
        <v>0</v>
      </c>
      <c r="I1350" s="121">
        <v>85</v>
      </c>
      <c r="J1350" s="7"/>
      <c r="K1350" s="3">
        <f t="shared" si="43"/>
        <v>0</v>
      </c>
    </row>
    <row r="1351" spans="1:11" x14ac:dyDescent="0.3">
      <c r="A1351" s="118" t="s">
        <v>9397</v>
      </c>
      <c r="B1351" s="44" t="s">
        <v>1935</v>
      </c>
      <c r="C1351" s="71">
        <f>2.7*4</f>
        <v>10.8</v>
      </c>
      <c r="D1351" s="72">
        <v>2.7</v>
      </c>
      <c r="E1351" s="119">
        <v>330</v>
      </c>
      <c r="F1351" s="120">
        <v>198</v>
      </c>
      <c r="G1351" s="52"/>
      <c r="H1351" s="51">
        <f t="shared" si="42"/>
        <v>0</v>
      </c>
      <c r="I1351" s="121">
        <v>165</v>
      </c>
      <c r="J1351" s="7"/>
      <c r="K1351" s="3">
        <f t="shared" si="43"/>
        <v>0</v>
      </c>
    </row>
    <row r="1352" spans="1:11" x14ac:dyDescent="0.3">
      <c r="A1352" s="118" t="s">
        <v>9398</v>
      </c>
      <c r="B1352" s="44" t="s">
        <v>1936</v>
      </c>
      <c r="C1352" s="71">
        <v>4.3</v>
      </c>
      <c r="D1352" s="72">
        <v>2.4</v>
      </c>
      <c r="E1352" s="119">
        <v>140</v>
      </c>
      <c r="F1352" s="120">
        <v>84</v>
      </c>
      <c r="G1352" s="52"/>
      <c r="H1352" s="51">
        <f t="shared" si="42"/>
        <v>0</v>
      </c>
      <c r="I1352" s="121">
        <v>70</v>
      </c>
      <c r="J1352" s="7"/>
      <c r="K1352" s="3">
        <f t="shared" si="43"/>
        <v>0</v>
      </c>
    </row>
    <row r="1353" spans="1:11" x14ac:dyDescent="0.3">
      <c r="A1353" s="118" t="s">
        <v>9399</v>
      </c>
      <c r="B1353" s="44" t="s">
        <v>1937</v>
      </c>
      <c r="C1353" s="71">
        <v>2.8</v>
      </c>
      <c r="D1353" s="72">
        <v>3.6</v>
      </c>
      <c r="E1353" s="119">
        <v>140</v>
      </c>
      <c r="F1353" s="120">
        <v>84</v>
      </c>
      <c r="G1353" s="52"/>
      <c r="H1353" s="51">
        <f t="shared" si="42"/>
        <v>0</v>
      </c>
      <c r="I1353" s="121">
        <v>70</v>
      </c>
      <c r="J1353" s="7"/>
      <c r="K1353" s="3">
        <f t="shared" si="43"/>
        <v>0</v>
      </c>
    </row>
    <row r="1354" spans="1:11" x14ac:dyDescent="0.3">
      <c r="A1354" s="118" t="s">
        <v>9400</v>
      </c>
      <c r="B1354" s="44" t="s">
        <v>2197</v>
      </c>
      <c r="C1354" s="71">
        <v>10</v>
      </c>
      <c r="D1354" s="72">
        <v>0.6</v>
      </c>
      <c r="E1354" s="119">
        <v>100</v>
      </c>
      <c r="F1354" s="120">
        <v>60</v>
      </c>
      <c r="G1354" s="52"/>
      <c r="H1354" s="51">
        <f t="shared" si="42"/>
        <v>0</v>
      </c>
      <c r="I1354" s="121">
        <v>50</v>
      </c>
      <c r="J1354" s="7"/>
      <c r="K1354" s="3">
        <f t="shared" si="43"/>
        <v>0</v>
      </c>
    </row>
    <row r="1355" spans="1:11" x14ac:dyDescent="0.3">
      <c r="A1355" s="118" t="s">
        <v>9401</v>
      </c>
      <c r="B1355" s="44" t="s">
        <v>4427</v>
      </c>
      <c r="C1355" s="71">
        <v>1.4</v>
      </c>
      <c r="D1355" s="72">
        <v>0.7</v>
      </c>
      <c r="E1355" s="119">
        <v>50</v>
      </c>
      <c r="F1355" s="120">
        <v>30</v>
      </c>
      <c r="G1355" s="52"/>
      <c r="H1355" s="51">
        <f t="shared" si="42"/>
        <v>0</v>
      </c>
      <c r="I1355" s="121">
        <v>25</v>
      </c>
      <c r="J1355" s="7"/>
      <c r="K1355" s="3">
        <f t="shared" si="43"/>
        <v>0</v>
      </c>
    </row>
    <row r="1356" spans="1:11" x14ac:dyDescent="0.3">
      <c r="A1356" s="118" t="s">
        <v>9402</v>
      </c>
      <c r="B1356" s="44" t="s">
        <v>3552</v>
      </c>
      <c r="C1356" s="71">
        <v>8.5</v>
      </c>
      <c r="D1356" s="72">
        <v>3</v>
      </c>
      <c r="E1356" s="119">
        <v>310</v>
      </c>
      <c r="F1356" s="120">
        <v>186</v>
      </c>
      <c r="G1356" s="52"/>
      <c r="H1356" s="51">
        <f t="shared" si="42"/>
        <v>0</v>
      </c>
      <c r="I1356" s="121">
        <v>155</v>
      </c>
      <c r="J1356" s="7"/>
      <c r="K1356" s="3">
        <f t="shared" si="43"/>
        <v>0</v>
      </c>
    </row>
    <row r="1357" spans="1:11" x14ac:dyDescent="0.3">
      <c r="A1357" s="118" t="s">
        <v>9403</v>
      </c>
      <c r="B1357" s="44" t="s">
        <v>3553</v>
      </c>
      <c r="C1357" s="71">
        <v>8.5</v>
      </c>
      <c r="D1357" s="72">
        <v>3</v>
      </c>
      <c r="E1357" s="119">
        <v>310</v>
      </c>
      <c r="F1357" s="120">
        <v>186</v>
      </c>
      <c r="G1357" s="52"/>
      <c r="H1357" s="51">
        <f t="shared" si="42"/>
        <v>0</v>
      </c>
      <c r="I1357" s="121">
        <v>155</v>
      </c>
      <c r="J1357" s="7"/>
      <c r="K1357" s="3">
        <f t="shared" si="43"/>
        <v>0</v>
      </c>
    </row>
    <row r="1358" spans="1:11" x14ac:dyDescent="0.3">
      <c r="A1358" s="118" t="s">
        <v>9404</v>
      </c>
      <c r="B1358" s="44" t="s">
        <v>3554</v>
      </c>
      <c r="C1358" s="71">
        <v>8.5</v>
      </c>
      <c r="D1358" s="72">
        <v>3</v>
      </c>
      <c r="E1358" s="119">
        <v>310</v>
      </c>
      <c r="F1358" s="120">
        <v>186</v>
      </c>
      <c r="G1358" s="52"/>
      <c r="H1358" s="51">
        <f t="shared" si="42"/>
        <v>0</v>
      </c>
      <c r="I1358" s="121">
        <v>155</v>
      </c>
      <c r="J1358" s="7"/>
      <c r="K1358" s="3">
        <f t="shared" si="43"/>
        <v>0</v>
      </c>
    </row>
    <row r="1359" spans="1:11" x14ac:dyDescent="0.3">
      <c r="A1359" s="118" t="s">
        <v>9405</v>
      </c>
      <c r="B1359" s="44" t="s">
        <v>4070</v>
      </c>
      <c r="C1359" s="71">
        <v>5</v>
      </c>
      <c r="D1359" s="72">
        <v>3.8</v>
      </c>
      <c r="E1359" s="119">
        <v>240</v>
      </c>
      <c r="F1359" s="120">
        <v>144</v>
      </c>
      <c r="G1359" s="52"/>
      <c r="H1359" s="51">
        <f t="shared" si="42"/>
        <v>0</v>
      </c>
      <c r="I1359" s="121">
        <v>120</v>
      </c>
      <c r="J1359" s="7"/>
      <c r="K1359" s="3">
        <f t="shared" si="43"/>
        <v>0</v>
      </c>
    </row>
    <row r="1360" spans="1:11" x14ac:dyDescent="0.3">
      <c r="A1360" s="118" t="s">
        <v>9406</v>
      </c>
      <c r="B1360" s="44" t="s">
        <v>4065</v>
      </c>
      <c r="C1360" s="71">
        <v>2</v>
      </c>
      <c r="D1360" s="72">
        <v>8</v>
      </c>
      <c r="E1360" s="119">
        <v>210</v>
      </c>
      <c r="F1360" s="120">
        <v>126</v>
      </c>
      <c r="G1360" s="52"/>
      <c r="H1360" s="51">
        <f t="shared" si="42"/>
        <v>0</v>
      </c>
      <c r="I1360" s="121">
        <v>105</v>
      </c>
      <c r="J1360" s="7"/>
      <c r="K1360" s="3">
        <f t="shared" si="43"/>
        <v>0</v>
      </c>
    </row>
    <row r="1361" spans="1:11" x14ac:dyDescent="0.3">
      <c r="A1361" s="118" t="s">
        <v>9407</v>
      </c>
      <c r="B1361" s="44" t="s">
        <v>4066</v>
      </c>
      <c r="C1361" s="71">
        <v>2</v>
      </c>
      <c r="D1361" s="72">
        <v>8</v>
      </c>
      <c r="E1361" s="119">
        <v>210</v>
      </c>
      <c r="F1361" s="120">
        <v>126</v>
      </c>
      <c r="G1361" s="52"/>
      <c r="H1361" s="51">
        <f t="shared" si="42"/>
        <v>0</v>
      </c>
      <c r="I1361" s="121">
        <v>105</v>
      </c>
      <c r="J1361" s="7"/>
      <c r="K1361" s="3">
        <f t="shared" si="43"/>
        <v>0</v>
      </c>
    </row>
    <row r="1362" spans="1:11" x14ac:dyDescent="0.3">
      <c r="A1362" s="118" t="s">
        <v>9408</v>
      </c>
      <c r="B1362" s="44" t="s">
        <v>4067</v>
      </c>
      <c r="C1362" s="71">
        <v>2</v>
      </c>
      <c r="D1362" s="72">
        <v>8</v>
      </c>
      <c r="E1362" s="119">
        <v>210</v>
      </c>
      <c r="F1362" s="120">
        <v>126</v>
      </c>
      <c r="G1362" s="52"/>
      <c r="H1362" s="51">
        <f t="shared" si="42"/>
        <v>0</v>
      </c>
      <c r="I1362" s="121">
        <v>105</v>
      </c>
      <c r="J1362" s="7"/>
      <c r="K1362" s="3">
        <f t="shared" si="43"/>
        <v>0</v>
      </c>
    </row>
    <row r="1363" spans="1:11" x14ac:dyDescent="0.3">
      <c r="A1363" s="118" t="s">
        <v>9409</v>
      </c>
      <c r="B1363" s="44" t="s">
        <v>4068</v>
      </c>
      <c r="C1363" s="71">
        <v>2</v>
      </c>
      <c r="D1363" s="72">
        <v>8</v>
      </c>
      <c r="E1363" s="119">
        <v>210</v>
      </c>
      <c r="F1363" s="120">
        <v>126</v>
      </c>
      <c r="G1363" s="52"/>
      <c r="H1363" s="51">
        <f t="shared" si="42"/>
        <v>0</v>
      </c>
      <c r="I1363" s="121">
        <v>105</v>
      </c>
      <c r="J1363" s="7"/>
      <c r="K1363" s="3">
        <f t="shared" si="43"/>
        <v>0</v>
      </c>
    </row>
    <row r="1364" spans="1:11" x14ac:dyDescent="0.3">
      <c r="A1364" s="118" t="s">
        <v>9410</v>
      </c>
      <c r="B1364" s="44" t="s">
        <v>4069</v>
      </c>
      <c r="C1364" s="71">
        <v>2</v>
      </c>
      <c r="D1364" s="72">
        <v>8</v>
      </c>
      <c r="E1364" s="119">
        <v>210</v>
      </c>
      <c r="F1364" s="120">
        <v>126</v>
      </c>
      <c r="G1364" s="52"/>
      <c r="H1364" s="51">
        <f t="shared" ref="H1364:H1427" si="44">G1364*F1364</f>
        <v>0</v>
      </c>
      <c r="I1364" s="121">
        <v>105</v>
      </c>
      <c r="J1364" s="7"/>
      <c r="K1364" s="3">
        <f t="shared" ref="K1364:K1427" si="45">J1364*I1364</f>
        <v>0</v>
      </c>
    </row>
    <row r="1365" spans="1:11" x14ac:dyDescent="0.3">
      <c r="A1365" s="118" t="s">
        <v>9411</v>
      </c>
      <c r="B1365" s="44" t="s">
        <v>4226</v>
      </c>
      <c r="C1365" s="71">
        <v>3.5</v>
      </c>
      <c r="D1365" s="72">
        <v>3.5</v>
      </c>
      <c r="E1365" s="119">
        <v>160</v>
      </c>
      <c r="F1365" s="120">
        <v>96</v>
      </c>
      <c r="G1365" s="52"/>
      <c r="H1365" s="51">
        <f t="shared" si="44"/>
        <v>0</v>
      </c>
      <c r="I1365" s="121">
        <v>80</v>
      </c>
      <c r="J1365" s="7"/>
      <c r="K1365" s="3">
        <f t="shared" si="45"/>
        <v>0</v>
      </c>
    </row>
    <row r="1366" spans="1:11" x14ac:dyDescent="0.3">
      <c r="A1366" s="118" t="s">
        <v>9412</v>
      </c>
      <c r="B1366" s="44" t="s">
        <v>4261</v>
      </c>
      <c r="C1366" s="71">
        <v>2.5</v>
      </c>
      <c r="D1366" s="72">
        <v>8</v>
      </c>
      <c r="E1366" s="119">
        <v>260</v>
      </c>
      <c r="F1366" s="120">
        <v>156</v>
      </c>
      <c r="G1366" s="52"/>
      <c r="H1366" s="51">
        <f t="shared" si="44"/>
        <v>0</v>
      </c>
      <c r="I1366" s="121">
        <v>130</v>
      </c>
      <c r="J1366" s="7"/>
      <c r="K1366" s="3">
        <f t="shared" si="45"/>
        <v>0</v>
      </c>
    </row>
    <row r="1367" spans="1:11" x14ac:dyDescent="0.3">
      <c r="A1367" s="118" t="s">
        <v>9413</v>
      </c>
      <c r="B1367" s="44" t="s">
        <v>4262</v>
      </c>
      <c r="C1367" s="71">
        <v>2.5</v>
      </c>
      <c r="D1367" s="72">
        <v>8</v>
      </c>
      <c r="E1367" s="119">
        <v>260</v>
      </c>
      <c r="F1367" s="120">
        <v>156</v>
      </c>
      <c r="G1367" s="52"/>
      <c r="H1367" s="51">
        <f t="shared" si="44"/>
        <v>0</v>
      </c>
      <c r="I1367" s="121">
        <v>130</v>
      </c>
      <c r="J1367" s="7"/>
      <c r="K1367" s="3">
        <f t="shared" si="45"/>
        <v>0</v>
      </c>
    </row>
    <row r="1368" spans="1:11" x14ac:dyDescent="0.3">
      <c r="A1368" s="118" t="s">
        <v>9414</v>
      </c>
      <c r="B1368" s="44" t="s">
        <v>4263</v>
      </c>
      <c r="C1368" s="71">
        <v>2.5</v>
      </c>
      <c r="D1368" s="72">
        <v>8</v>
      </c>
      <c r="E1368" s="119">
        <v>260</v>
      </c>
      <c r="F1368" s="120">
        <v>156</v>
      </c>
      <c r="G1368" s="52"/>
      <c r="H1368" s="51">
        <f t="shared" si="44"/>
        <v>0</v>
      </c>
      <c r="I1368" s="121">
        <v>130</v>
      </c>
      <c r="J1368" s="7"/>
      <c r="K1368" s="3">
        <f t="shared" si="45"/>
        <v>0</v>
      </c>
    </row>
    <row r="1369" spans="1:11" x14ac:dyDescent="0.3">
      <c r="A1369" s="118" t="s">
        <v>9415</v>
      </c>
      <c r="B1369" s="44" t="s">
        <v>4314</v>
      </c>
      <c r="C1369" s="71">
        <v>6</v>
      </c>
      <c r="D1369" s="72">
        <v>3.4</v>
      </c>
      <c r="E1369" s="119">
        <v>260</v>
      </c>
      <c r="F1369" s="120">
        <v>156</v>
      </c>
      <c r="G1369" s="52"/>
      <c r="H1369" s="51">
        <f t="shared" si="44"/>
        <v>0</v>
      </c>
      <c r="I1369" s="121">
        <v>130</v>
      </c>
      <c r="J1369" s="7"/>
      <c r="K1369" s="3">
        <f t="shared" si="45"/>
        <v>0</v>
      </c>
    </row>
    <row r="1370" spans="1:11" x14ac:dyDescent="0.3">
      <c r="A1370" s="118" t="s">
        <v>9416</v>
      </c>
      <c r="B1370" s="44" t="s">
        <v>4315</v>
      </c>
      <c r="C1370" s="71">
        <v>6</v>
      </c>
      <c r="D1370" s="72">
        <v>3</v>
      </c>
      <c r="E1370" s="119">
        <v>230</v>
      </c>
      <c r="F1370" s="120">
        <v>138</v>
      </c>
      <c r="G1370" s="52"/>
      <c r="H1370" s="51">
        <f t="shared" si="44"/>
        <v>0</v>
      </c>
      <c r="I1370" s="121">
        <v>115</v>
      </c>
      <c r="J1370" s="7"/>
      <c r="K1370" s="3">
        <f t="shared" si="45"/>
        <v>0</v>
      </c>
    </row>
    <row r="1371" spans="1:11" x14ac:dyDescent="0.3">
      <c r="A1371" s="118" t="s">
        <v>9417</v>
      </c>
      <c r="B1371" s="44" t="s">
        <v>4316</v>
      </c>
      <c r="C1371" s="71">
        <v>3.5</v>
      </c>
      <c r="D1371" s="72">
        <v>6</v>
      </c>
      <c r="E1371" s="119">
        <v>260</v>
      </c>
      <c r="F1371" s="120">
        <v>156</v>
      </c>
      <c r="G1371" s="52"/>
      <c r="H1371" s="51">
        <f t="shared" si="44"/>
        <v>0</v>
      </c>
      <c r="I1371" s="121">
        <v>130</v>
      </c>
      <c r="J1371" s="7"/>
      <c r="K1371" s="3">
        <f t="shared" si="45"/>
        <v>0</v>
      </c>
    </row>
    <row r="1372" spans="1:11" x14ac:dyDescent="0.3">
      <c r="A1372" s="118" t="s">
        <v>9418</v>
      </c>
      <c r="B1372" s="44" t="s">
        <v>4317</v>
      </c>
      <c r="C1372" s="71">
        <v>5.5</v>
      </c>
      <c r="D1372" s="72">
        <v>4.5</v>
      </c>
      <c r="E1372" s="119">
        <v>300</v>
      </c>
      <c r="F1372" s="120">
        <v>180</v>
      </c>
      <c r="G1372" s="52"/>
      <c r="H1372" s="51">
        <f t="shared" si="44"/>
        <v>0</v>
      </c>
      <c r="I1372" s="121">
        <v>150</v>
      </c>
      <c r="J1372" s="7"/>
      <c r="K1372" s="3">
        <f t="shared" si="45"/>
        <v>0</v>
      </c>
    </row>
    <row r="1373" spans="1:11" x14ac:dyDescent="0.3">
      <c r="A1373" s="118" t="s">
        <v>9419</v>
      </c>
      <c r="B1373" s="44" t="s">
        <v>4318</v>
      </c>
      <c r="C1373" s="71">
        <v>6</v>
      </c>
      <c r="D1373" s="72">
        <v>4.8</v>
      </c>
      <c r="E1373" s="119">
        <v>330</v>
      </c>
      <c r="F1373" s="120">
        <v>198</v>
      </c>
      <c r="G1373" s="52"/>
      <c r="H1373" s="51">
        <f t="shared" si="44"/>
        <v>0</v>
      </c>
      <c r="I1373" s="121">
        <v>165</v>
      </c>
      <c r="J1373" s="7"/>
      <c r="K1373" s="3">
        <f t="shared" si="45"/>
        <v>0</v>
      </c>
    </row>
    <row r="1374" spans="1:11" x14ac:dyDescent="0.3">
      <c r="A1374" s="118" t="s">
        <v>9420</v>
      </c>
      <c r="B1374" s="44" t="s">
        <v>4319</v>
      </c>
      <c r="C1374" s="71">
        <v>9.5</v>
      </c>
      <c r="D1374" s="72">
        <v>5.8</v>
      </c>
      <c r="E1374" s="119">
        <v>570</v>
      </c>
      <c r="F1374" s="120">
        <v>342</v>
      </c>
      <c r="G1374" s="52"/>
      <c r="H1374" s="51">
        <f t="shared" si="44"/>
        <v>0</v>
      </c>
      <c r="I1374" s="121">
        <v>285</v>
      </c>
      <c r="J1374" s="7"/>
      <c r="K1374" s="3">
        <f t="shared" si="45"/>
        <v>0</v>
      </c>
    </row>
    <row r="1375" spans="1:11" x14ac:dyDescent="0.3">
      <c r="A1375" s="118" t="s">
        <v>9421</v>
      </c>
      <c r="B1375" s="44" t="s">
        <v>4320</v>
      </c>
      <c r="C1375" s="71">
        <v>4.5999999999999996</v>
      </c>
      <c r="D1375" s="72">
        <v>7</v>
      </c>
      <c r="E1375" s="119">
        <v>350</v>
      </c>
      <c r="F1375" s="120">
        <v>210</v>
      </c>
      <c r="G1375" s="52"/>
      <c r="H1375" s="51">
        <f t="shared" si="44"/>
        <v>0</v>
      </c>
      <c r="I1375" s="121">
        <v>175</v>
      </c>
      <c r="J1375" s="7"/>
      <c r="K1375" s="3">
        <f t="shared" si="45"/>
        <v>0</v>
      </c>
    </row>
    <row r="1376" spans="1:11" x14ac:dyDescent="0.3">
      <c r="A1376" s="118" t="s">
        <v>9422</v>
      </c>
      <c r="B1376" s="44" t="s">
        <v>9423</v>
      </c>
      <c r="C1376" s="71">
        <v>2.2999999999999998</v>
      </c>
      <c r="D1376" s="72">
        <v>2.4</v>
      </c>
      <c r="E1376" s="119">
        <v>90</v>
      </c>
      <c r="F1376" s="120">
        <v>54</v>
      </c>
      <c r="G1376" s="52"/>
      <c r="H1376" s="51">
        <f t="shared" si="44"/>
        <v>0</v>
      </c>
      <c r="I1376" s="121">
        <v>45</v>
      </c>
      <c r="J1376" s="7"/>
      <c r="K1376" s="3">
        <f t="shared" si="45"/>
        <v>0</v>
      </c>
    </row>
    <row r="1377" spans="1:11" x14ac:dyDescent="0.3">
      <c r="A1377" s="118" t="s">
        <v>9424</v>
      </c>
      <c r="B1377" s="44" t="s">
        <v>4321</v>
      </c>
      <c r="C1377" s="71">
        <v>4.8</v>
      </c>
      <c r="D1377" s="72">
        <v>7</v>
      </c>
      <c r="E1377" s="119">
        <v>330</v>
      </c>
      <c r="F1377" s="120">
        <v>198</v>
      </c>
      <c r="G1377" s="52"/>
      <c r="H1377" s="51">
        <f t="shared" si="44"/>
        <v>0</v>
      </c>
      <c r="I1377" s="121">
        <v>165</v>
      </c>
      <c r="J1377" s="7"/>
      <c r="K1377" s="3">
        <f t="shared" si="45"/>
        <v>0</v>
      </c>
    </row>
    <row r="1378" spans="1:11" x14ac:dyDescent="0.3">
      <c r="A1378" s="118" t="s">
        <v>9425</v>
      </c>
      <c r="B1378" s="44" t="s">
        <v>4322</v>
      </c>
      <c r="C1378" s="71">
        <v>9.5</v>
      </c>
      <c r="D1378" s="72">
        <v>4.8</v>
      </c>
      <c r="E1378" s="119">
        <v>400</v>
      </c>
      <c r="F1378" s="120">
        <v>240</v>
      </c>
      <c r="G1378" s="52"/>
      <c r="H1378" s="51">
        <f t="shared" si="44"/>
        <v>0</v>
      </c>
      <c r="I1378" s="121">
        <v>200</v>
      </c>
      <c r="J1378" s="7"/>
      <c r="K1378" s="3">
        <f t="shared" si="45"/>
        <v>0</v>
      </c>
    </row>
    <row r="1379" spans="1:11" x14ac:dyDescent="0.3">
      <c r="A1379" s="118" t="s">
        <v>9426</v>
      </c>
      <c r="B1379" s="44" t="s">
        <v>4323</v>
      </c>
      <c r="C1379" s="71">
        <v>4.5999999999999996</v>
      </c>
      <c r="D1379" s="72">
        <v>3.7</v>
      </c>
      <c r="E1379" s="119">
        <v>220</v>
      </c>
      <c r="F1379" s="120">
        <v>132</v>
      </c>
      <c r="G1379" s="52"/>
      <c r="H1379" s="51">
        <f t="shared" si="44"/>
        <v>0</v>
      </c>
      <c r="I1379" s="121">
        <v>110</v>
      </c>
      <c r="J1379" s="7"/>
      <c r="K1379" s="3">
        <f t="shared" si="45"/>
        <v>0</v>
      </c>
    </row>
    <row r="1380" spans="1:11" x14ac:dyDescent="0.3">
      <c r="A1380" s="118" t="s">
        <v>9427</v>
      </c>
      <c r="B1380" s="44" t="s">
        <v>4324</v>
      </c>
      <c r="C1380" s="71">
        <v>9.5</v>
      </c>
      <c r="D1380" s="72">
        <v>4.3</v>
      </c>
      <c r="E1380" s="119">
        <v>430</v>
      </c>
      <c r="F1380" s="120">
        <v>258</v>
      </c>
      <c r="G1380" s="52"/>
      <c r="H1380" s="51">
        <f t="shared" si="44"/>
        <v>0</v>
      </c>
      <c r="I1380" s="121">
        <v>215</v>
      </c>
      <c r="J1380" s="7"/>
      <c r="K1380" s="3">
        <f t="shared" si="45"/>
        <v>0</v>
      </c>
    </row>
    <row r="1381" spans="1:11" x14ac:dyDescent="0.3">
      <c r="A1381" s="118" t="s">
        <v>9428</v>
      </c>
      <c r="B1381" s="44" t="s">
        <v>4325</v>
      </c>
      <c r="C1381" s="71">
        <v>6</v>
      </c>
      <c r="D1381" s="72">
        <v>3.1</v>
      </c>
      <c r="E1381" s="119">
        <v>240</v>
      </c>
      <c r="F1381" s="120">
        <v>144</v>
      </c>
      <c r="G1381" s="52"/>
      <c r="H1381" s="51">
        <f t="shared" si="44"/>
        <v>0</v>
      </c>
      <c r="I1381" s="121">
        <v>120</v>
      </c>
      <c r="J1381" s="7"/>
      <c r="K1381" s="3">
        <f t="shared" si="45"/>
        <v>0</v>
      </c>
    </row>
    <row r="1382" spans="1:11" x14ac:dyDescent="0.3">
      <c r="A1382" s="118" t="s">
        <v>9429</v>
      </c>
      <c r="B1382" s="44" t="s">
        <v>4326</v>
      </c>
      <c r="C1382" s="71">
        <v>6.7</v>
      </c>
      <c r="D1382" s="72">
        <v>2.2000000000000002</v>
      </c>
      <c r="E1382" s="119">
        <v>190</v>
      </c>
      <c r="F1382" s="120">
        <v>114</v>
      </c>
      <c r="G1382" s="52"/>
      <c r="H1382" s="51">
        <f t="shared" si="44"/>
        <v>0</v>
      </c>
      <c r="I1382" s="121">
        <v>95</v>
      </c>
      <c r="J1382" s="7"/>
      <c r="K1382" s="3">
        <f t="shared" si="45"/>
        <v>0</v>
      </c>
    </row>
    <row r="1383" spans="1:11" x14ac:dyDescent="0.3">
      <c r="A1383" s="118" t="s">
        <v>9430</v>
      </c>
      <c r="B1383" s="44" t="s">
        <v>4327</v>
      </c>
      <c r="C1383" s="71">
        <v>2.9</v>
      </c>
      <c r="D1383" s="72">
        <v>4.5</v>
      </c>
      <c r="E1383" s="119">
        <v>170</v>
      </c>
      <c r="F1383" s="120">
        <v>102</v>
      </c>
      <c r="G1383" s="52"/>
      <c r="H1383" s="51">
        <f t="shared" si="44"/>
        <v>0</v>
      </c>
      <c r="I1383" s="121">
        <v>85</v>
      </c>
      <c r="J1383" s="7"/>
      <c r="K1383" s="3">
        <f t="shared" si="45"/>
        <v>0</v>
      </c>
    </row>
    <row r="1384" spans="1:11" x14ac:dyDescent="0.3">
      <c r="A1384" s="118" t="s">
        <v>9431</v>
      </c>
      <c r="B1384" s="44" t="s">
        <v>4362</v>
      </c>
      <c r="C1384" s="71">
        <v>2.9</v>
      </c>
      <c r="D1384" s="72">
        <v>5</v>
      </c>
      <c r="E1384" s="119">
        <v>190</v>
      </c>
      <c r="F1384" s="120">
        <v>114</v>
      </c>
      <c r="G1384" s="52"/>
      <c r="H1384" s="51">
        <f t="shared" si="44"/>
        <v>0</v>
      </c>
      <c r="I1384" s="121">
        <v>95</v>
      </c>
      <c r="J1384" s="7"/>
      <c r="K1384" s="3">
        <f t="shared" si="45"/>
        <v>0</v>
      </c>
    </row>
    <row r="1385" spans="1:11" x14ac:dyDescent="0.3">
      <c r="A1385" s="118" t="s">
        <v>9432</v>
      </c>
      <c r="B1385" s="44" t="s">
        <v>4363</v>
      </c>
      <c r="C1385" s="71">
        <v>2.9</v>
      </c>
      <c r="D1385" s="72">
        <v>5</v>
      </c>
      <c r="E1385" s="119">
        <v>190</v>
      </c>
      <c r="F1385" s="120">
        <v>114</v>
      </c>
      <c r="G1385" s="52"/>
      <c r="H1385" s="51">
        <f t="shared" si="44"/>
        <v>0</v>
      </c>
      <c r="I1385" s="121">
        <v>95</v>
      </c>
      <c r="J1385" s="7"/>
      <c r="K1385" s="3">
        <f t="shared" si="45"/>
        <v>0</v>
      </c>
    </row>
    <row r="1386" spans="1:11" x14ac:dyDescent="0.3">
      <c r="A1386" s="118" t="s">
        <v>9433</v>
      </c>
      <c r="B1386" s="44" t="s">
        <v>4428</v>
      </c>
      <c r="C1386" s="71">
        <v>2.9</v>
      </c>
      <c r="D1386" s="72">
        <v>5</v>
      </c>
      <c r="E1386" s="119">
        <v>190</v>
      </c>
      <c r="F1386" s="120">
        <v>114</v>
      </c>
      <c r="G1386" s="52"/>
      <c r="H1386" s="51">
        <f t="shared" si="44"/>
        <v>0</v>
      </c>
      <c r="I1386" s="121">
        <v>95</v>
      </c>
      <c r="J1386" s="7"/>
      <c r="K1386" s="3">
        <f t="shared" si="45"/>
        <v>0</v>
      </c>
    </row>
    <row r="1387" spans="1:11" x14ac:dyDescent="0.3">
      <c r="A1387" s="118" t="s">
        <v>9434</v>
      </c>
      <c r="B1387" s="44" t="s">
        <v>4429</v>
      </c>
      <c r="C1387" s="71">
        <v>3.8</v>
      </c>
      <c r="D1387" s="72">
        <v>5.9</v>
      </c>
      <c r="E1387" s="119">
        <v>290</v>
      </c>
      <c r="F1387" s="120">
        <v>174</v>
      </c>
      <c r="G1387" s="52"/>
      <c r="H1387" s="51">
        <f t="shared" si="44"/>
        <v>0</v>
      </c>
      <c r="I1387" s="121">
        <v>145</v>
      </c>
      <c r="J1387" s="7"/>
      <c r="K1387" s="3">
        <f t="shared" si="45"/>
        <v>0</v>
      </c>
    </row>
    <row r="1388" spans="1:11" x14ac:dyDescent="0.3">
      <c r="A1388" s="118" t="s">
        <v>9435</v>
      </c>
      <c r="B1388" s="44" t="s">
        <v>4589</v>
      </c>
      <c r="C1388" s="71">
        <v>5</v>
      </c>
      <c r="D1388" s="72">
        <v>3.6</v>
      </c>
      <c r="E1388" s="119">
        <v>230</v>
      </c>
      <c r="F1388" s="120">
        <v>138</v>
      </c>
      <c r="G1388" s="52"/>
      <c r="H1388" s="51">
        <f t="shared" si="44"/>
        <v>0</v>
      </c>
      <c r="I1388" s="121">
        <v>115</v>
      </c>
      <c r="J1388" s="7"/>
      <c r="K1388" s="3">
        <f t="shared" si="45"/>
        <v>0</v>
      </c>
    </row>
    <row r="1389" spans="1:11" x14ac:dyDescent="0.3">
      <c r="A1389" s="118" t="s">
        <v>9436</v>
      </c>
      <c r="B1389" s="44" t="s">
        <v>4590</v>
      </c>
      <c r="C1389" s="71">
        <v>5</v>
      </c>
      <c r="D1389" s="72">
        <v>3.6</v>
      </c>
      <c r="E1389" s="119">
        <v>230</v>
      </c>
      <c r="F1389" s="120">
        <v>138</v>
      </c>
      <c r="G1389" s="52"/>
      <c r="H1389" s="51">
        <f t="shared" si="44"/>
        <v>0</v>
      </c>
      <c r="I1389" s="121">
        <v>115</v>
      </c>
      <c r="J1389" s="7"/>
      <c r="K1389" s="3">
        <f t="shared" si="45"/>
        <v>0</v>
      </c>
    </row>
    <row r="1390" spans="1:11" x14ac:dyDescent="0.3">
      <c r="A1390" s="118" t="s">
        <v>9437</v>
      </c>
      <c r="B1390" s="44" t="s">
        <v>4591</v>
      </c>
      <c r="C1390" s="71">
        <v>5</v>
      </c>
      <c r="D1390" s="72">
        <v>3.6</v>
      </c>
      <c r="E1390" s="119">
        <v>230</v>
      </c>
      <c r="F1390" s="120">
        <v>138</v>
      </c>
      <c r="G1390" s="52"/>
      <c r="H1390" s="51">
        <f t="shared" si="44"/>
        <v>0</v>
      </c>
      <c r="I1390" s="121">
        <v>115</v>
      </c>
      <c r="J1390" s="7"/>
      <c r="K1390" s="3">
        <f t="shared" si="45"/>
        <v>0</v>
      </c>
    </row>
    <row r="1391" spans="1:11" x14ac:dyDescent="0.3">
      <c r="A1391" s="118" t="s">
        <v>9438</v>
      </c>
      <c r="B1391" s="44" t="s">
        <v>4592</v>
      </c>
      <c r="C1391" s="71">
        <v>9</v>
      </c>
      <c r="D1391" s="72">
        <v>4.0999999999999996</v>
      </c>
      <c r="E1391" s="119">
        <v>400</v>
      </c>
      <c r="F1391" s="120">
        <v>240</v>
      </c>
      <c r="G1391" s="52"/>
      <c r="H1391" s="51">
        <f t="shared" si="44"/>
        <v>0</v>
      </c>
      <c r="I1391" s="121">
        <v>200</v>
      </c>
      <c r="J1391" s="7"/>
      <c r="K1391" s="3">
        <f t="shared" si="45"/>
        <v>0</v>
      </c>
    </row>
    <row r="1392" spans="1:11" x14ac:dyDescent="0.3">
      <c r="A1392" s="118" t="s">
        <v>9439</v>
      </c>
      <c r="B1392" s="44" t="s">
        <v>5029</v>
      </c>
      <c r="C1392" s="71">
        <v>10</v>
      </c>
      <c r="D1392" s="72">
        <v>2.2999999999999998</v>
      </c>
      <c r="E1392" s="119">
        <v>310</v>
      </c>
      <c r="F1392" s="120">
        <v>186</v>
      </c>
      <c r="G1392" s="52"/>
      <c r="H1392" s="51">
        <f t="shared" si="44"/>
        <v>0</v>
      </c>
      <c r="I1392" s="121">
        <v>155</v>
      </c>
      <c r="J1392" s="7"/>
      <c r="K1392" s="3">
        <f t="shared" si="45"/>
        <v>0</v>
      </c>
    </row>
    <row r="1393" spans="1:11" x14ac:dyDescent="0.3">
      <c r="A1393" s="118" t="s">
        <v>9440</v>
      </c>
      <c r="B1393" s="44" t="s">
        <v>5030</v>
      </c>
      <c r="C1393" s="71">
        <v>6.6</v>
      </c>
      <c r="D1393" s="72">
        <v>3.4</v>
      </c>
      <c r="E1393" s="119">
        <v>280</v>
      </c>
      <c r="F1393" s="120">
        <v>168</v>
      </c>
      <c r="G1393" s="52"/>
      <c r="H1393" s="51">
        <f t="shared" si="44"/>
        <v>0</v>
      </c>
      <c r="I1393" s="121">
        <v>140</v>
      </c>
      <c r="J1393" s="7"/>
      <c r="K1393" s="3">
        <f t="shared" si="45"/>
        <v>0</v>
      </c>
    </row>
    <row r="1394" spans="1:11" x14ac:dyDescent="0.3">
      <c r="A1394" s="118" t="s">
        <v>9441</v>
      </c>
      <c r="B1394" s="44" t="s">
        <v>5031</v>
      </c>
      <c r="C1394" s="71">
        <v>6</v>
      </c>
      <c r="D1394" s="72">
        <v>8</v>
      </c>
      <c r="E1394" s="119">
        <v>470</v>
      </c>
      <c r="F1394" s="120">
        <v>282</v>
      </c>
      <c r="G1394" s="52"/>
      <c r="H1394" s="51">
        <f t="shared" si="44"/>
        <v>0</v>
      </c>
      <c r="I1394" s="121">
        <v>235</v>
      </c>
      <c r="J1394" s="7"/>
      <c r="K1394" s="3">
        <f t="shared" si="45"/>
        <v>0</v>
      </c>
    </row>
    <row r="1395" spans="1:11" x14ac:dyDescent="0.3">
      <c r="A1395" s="118" t="s">
        <v>9442</v>
      </c>
      <c r="B1395" s="44" t="s">
        <v>5032</v>
      </c>
      <c r="C1395" s="71">
        <v>3.7</v>
      </c>
      <c r="D1395" s="72">
        <v>2.6</v>
      </c>
      <c r="E1395" s="119">
        <v>130</v>
      </c>
      <c r="F1395" s="120">
        <v>78</v>
      </c>
      <c r="G1395" s="52"/>
      <c r="H1395" s="51">
        <f t="shared" si="44"/>
        <v>0</v>
      </c>
      <c r="I1395" s="121">
        <v>65</v>
      </c>
      <c r="J1395" s="7"/>
      <c r="K1395" s="3">
        <f t="shared" si="45"/>
        <v>0</v>
      </c>
    </row>
    <row r="1396" spans="1:11" x14ac:dyDescent="0.3">
      <c r="A1396" s="118" t="s">
        <v>9443</v>
      </c>
      <c r="B1396" s="44" t="s">
        <v>5033</v>
      </c>
      <c r="C1396" s="71">
        <v>6</v>
      </c>
      <c r="D1396" s="72">
        <v>6.9</v>
      </c>
      <c r="E1396" s="119">
        <v>410</v>
      </c>
      <c r="F1396" s="120">
        <v>246</v>
      </c>
      <c r="G1396" s="52"/>
      <c r="H1396" s="51">
        <f t="shared" si="44"/>
        <v>0</v>
      </c>
      <c r="I1396" s="121">
        <v>205</v>
      </c>
      <c r="J1396" s="7"/>
      <c r="K1396" s="3">
        <f t="shared" si="45"/>
        <v>0</v>
      </c>
    </row>
    <row r="1397" spans="1:11" x14ac:dyDescent="0.3">
      <c r="A1397" s="118" t="s">
        <v>9444</v>
      </c>
      <c r="B1397" s="44" t="s">
        <v>5147</v>
      </c>
      <c r="C1397" s="71">
        <v>2.5</v>
      </c>
      <c r="D1397" s="72">
        <v>7.5</v>
      </c>
      <c r="E1397" s="119">
        <v>250</v>
      </c>
      <c r="F1397" s="120">
        <v>150</v>
      </c>
      <c r="G1397" s="52"/>
      <c r="H1397" s="51">
        <f t="shared" si="44"/>
        <v>0</v>
      </c>
      <c r="I1397" s="121">
        <v>125</v>
      </c>
      <c r="J1397" s="7"/>
      <c r="K1397" s="3">
        <f t="shared" si="45"/>
        <v>0</v>
      </c>
    </row>
    <row r="1398" spans="1:11" x14ac:dyDescent="0.3">
      <c r="A1398" s="118" t="s">
        <v>9445</v>
      </c>
      <c r="B1398" s="44" t="s">
        <v>5148</v>
      </c>
      <c r="C1398" s="71">
        <v>2.9</v>
      </c>
      <c r="D1398" s="72">
        <v>5</v>
      </c>
      <c r="E1398" s="119">
        <v>190</v>
      </c>
      <c r="F1398" s="120">
        <v>114</v>
      </c>
      <c r="G1398" s="52"/>
      <c r="H1398" s="51">
        <f t="shared" si="44"/>
        <v>0</v>
      </c>
      <c r="I1398" s="121">
        <v>95</v>
      </c>
      <c r="J1398" s="7"/>
      <c r="K1398" s="3">
        <f t="shared" si="45"/>
        <v>0</v>
      </c>
    </row>
    <row r="1399" spans="1:11" x14ac:dyDescent="0.3">
      <c r="A1399" s="118" t="s">
        <v>9446</v>
      </c>
      <c r="B1399" s="44" t="s">
        <v>5149</v>
      </c>
      <c r="C1399" s="71">
        <v>2.5</v>
      </c>
      <c r="D1399" s="72">
        <v>7.5</v>
      </c>
      <c r="E1399" s="119">
        <v>250</v>
      </c>
      <c r="F1399" s="120">
        <v>150</v>
      </c>
      <c r="G1399" s="52"/>
      <c r="H1399" s="51">
        <f t="shared" si="44"/>
        <v>0</v>
      </c>
      <c r="I1399" s="121">
        <v>125</v>
      </c>
      <c r="J1399" s="7"/>
      <c r="K1399" s="3">
        <f t="shared" si="45"/>
        <v>0</v>
      </c>
    </row>
    <row r="1400" spans="1:11" x14ac:dyDescent="0.3">
      <c r="A1400" s="118" t="s">
        <v>9447</v>
      </c>
      <c r="B1400" s="44" t="s">
        <v>5150</v>
      </c>
      <c r="C1400" s="71">
        <v>2.5</v>
      </c>
      <c r="D1400" s="72">
        <v>7.5</v>
      </c>
      <c r="E1400" s="119">
        <v>250</v>
      </c>
      <c r="F1400" s="120">
        <v>150</v>
      </c>
      <c r="G1400" s="52"/>
      <c r="H1400" s="51">
        <f t="shared" si="44"/>
        <v>0</v>
      </c>
      <c r="I1400" s="121">
        <v>125</v>
      </c>
      <c r="J1400" s="7"/>
      <c r="K1400" s="3">
        <f t="shared" si="45"/>
        <v>0</v>
      </c>
    </row>
    <row r="1401" spans="1:11" x14ac:dyDescent="0.3">
      <c r="A1401" s="118" t="s">
        <v>9448</v>
      </c>
      <c r="B1401" s="44" t="s">
        <v>5469</v>
      </c>
      <c r="C1401" s="71">
        <v>3.9</v>
      </c>
      <c r="D1401" s="72">
        <v>4</v>
      </c>
      <c r="E1401" s="119">
        <v>200</v>
      </c>
      <c r="F1401" s="120">
        <v>120</v>
      </c>
      <c r="G1401" s="52"/>
      <c r="H1401" s="51">
        <f t="shared" si="44"/>
        <v>0</v>
      </c>
      <c r="I1401" s="121">
        <v>100</v>
      </c>
      <c r="J1401" s="7"/>
      <c r="K1401" s="3">
        <f t="shared" si="45"/>
        <v>0</v>
      </c>
    </row>
    <row r="1402" spans="1:11" x14ac:dyDescent="0.3">
      <c r="A1402" s="118" t="s">
        <v>9449</v>
      </c>
      <c r="B1402" s="44" t="s">
        <v>5470</v>
      </c>
      <c r="C1402" s="71">
        <v>4</v>
      </c>
      <c r="D1402" s="72">
        <v>2.2999999999999998</v>
      </c>
      <c r="E1402" s="119">
        <v>130</v>
      </c>
      <c r="F1402" s="120">
        <v>78</v>
      </c>
      <c r="G1402" s="52"/>
      <c r="H1402" s="51">
        <f t="shared" si="44"/>
        <v>0</v>
      </c>
      <c r="I1402" s="121">
        <v>65</v>
      </c>
      <c r="J1402" s="7"/>
      <c r="K1402" s="3">
        <f t="shared" si="45"/>
        <v>0</v>
      </c>
    </row>
    <row r="1403" spans="1:11" x14ac:dyDescent="0.3">
      <c r="A1403" s="118" t="s">
        <v>9450</v>
      </c>
      <c r="B1403" s="44" t="s">
        <v>5471</v>
      </c>
      <c r="C1403" s="71">
        <v>4</v>
      </c>
      <c r="D1403" s="72">
        <v>4</v>
      </c>
      <c r="E1403" s="119">
        <v>210</v>
      </c>
      <c r="F1403" s="120">
        <v>126</v>
      </c>
      <c r="G1403" s="52"/>
      <c r="H1403" s="51">
        <f t="shared" si="44"/>
        <v>0</v>
      </c>
      <c r="I1403" s="121">
        <v>105</v>
      </c>
      <c r="J1403" s="7"/>
      <c r="K1403" s="3">
        <f t="shared" si="45"/>
        <v>0</v>
      </c>
    </row>
    <row r="1404" spans="1:11" x14ac:dyDescent="0.3">
      <c r="A1404" s="118" t="s">
        <v>9451</v>
      </c>
      <c r="B1404" s="44" t="s">
        <v>5472</v>
      </c>
      <c r="C1404" s="71">
        <v>4</v>
      </c>
      <c r="D1404" s="72">
        <v>6.7</v>
      </c>
      <c r="E1404" s="119">
        <v>310</v>
      </c>
      <c r="F1404" s="120">
        <v>186</v>
      </c>
      <c r="G1404" s="52"/>
      <c r="H1404" s="51">
        <f t="shared" si="44"/>
        <v>0</v>
      </c>
      <c r="I1404" s="121">
        <v>155</v>
      </c>
      <c r="J1404" s="7"/>
      <c r="K1404" s="3">
        <f t="shared" si="45"/>
        <v>0</v>
      </c>
    </row>
    <row r="1405" spans="1:11" x14ac:dyDescent="0.3">
      <c r="A1405" s="118" t="s">
        <v>9452</v>
      </c>
      <c r="B1405" s="44" t="s">
        <v>5473</v>
      </c>
      <c r="C1405" s="71">
        <v>6.3</v>
      </c>
      <c r="D1405" s="72">
        <v>5.4</v>
      </c>
      <c r="E1405" s="119">
        <v>310</v>
      </c>
      <c r="F1405" s="120">
        <v>186</v>
      </c>
      <c r="G1405" s="52"/>
      <c r="H1405" s="51">
        <f t="shared" si="44"/>
        <v>0</v>
      </c>
      <c r="I1405" s="121">
        <v>155</v>
      </c>
      <c r="J1405" s="7"/>
      <c r="K1405" s="3">
        <f t="shared" si="45"/>
        <v>0</v>
      </c>
    </row>
    <row r="1406" spans="1:11" x14ac:dyDescent="0.3">
      <c r="A1406" s="118" t="s">
        <v>9453</v>
      </c>
      <c r="B1406" s="44" t="s">
        <v>5474</v>
      </c>
      <c r="C1406" s="71">
        <v>5</v>
      </c>
      <c r="D1406" s="72">
        <v>1.9</v>
      </c>
      <c r="E1406" s="119">
        <v>130</v>
      </c>
      <c r="F1406" s="120">
        <v>78</v>
      </c>
      <c r="G1406" s="52"/>
      <c r="H1406" s="51">
        <f t="shared" si="44"/>
        <v>0</v>
      </c>
      <c r="I1406" s="121">
        <v>65</v>
      </c>
      <c r="J1406" s="7"/>
      <c r="K1406" s="3">
        <f t="shared" si="45"/>
        <v>0</v>
      </c>
    </row>
    <row r="1407" spans="1:11" x14ac:dyDescent="0.3">
      <c r="A1407" s="118" t="s">
        <v>9454</v>
      </c>
      <c r="B1407" s="44" t="s">
        <v>5574</v>
      </c>
      <c r="C1407" s="71">
        <v>3.9</v>
      </c>
      <c r="D1407" s="72">
        <v>8.5</v>
      </c>
      <c r="E1407" s="119">
        <v>360</v>
      </c>
      <c r="F1407" s="120">
        <v>216</v>
      </c>
      <c r="G1407" s="52"/>
      <c r="H1407" s="51">
        <f t="shared" si="44"/>
        <v>0</v>
      </c>
      <c r="I1407" s="121">
        <v>180</v>
      </c>
      <c r="J1407" s="7"/>
      <c r="K1407" s="3">
        <f t="shared" si="45"/>
        <v>0</v>
      </c>
    </row>
    <row r="1408" spans="1:11" x14ac:dyDescent="0.3">
      <c r="A1408" s="118" t="s">
        <v>9455</v>
      </c>
      <c r="B1408" s="44" t="s">
        <v>5575</v>
      </c>
      <c r="C1408" s="71">
        <v>4.2</v>
      </c>
      <c r="D1408" s="72">
        <v>4</v>
      </c>
      <c r="E1408" s="119">
        <v>220</v>
      </c>
      <c r="F1408" s="120">
        <v>132</v>
      </c>
      <c r="G1408" s="52"/>
      <c r="H1408" s="51">
        <f t="shared" si="44"/>
        <v>0</v>
      </c>
      <c r="I1408" s="121">
        <v>110</v>
      </c>
      <c r="J1408" s="7"/>
      <c r="K1408" s="3">
        <f t="shared" si="45"/>
        <v>0</v>
      </c>
    </row>
    <row r="1409" spans="1:11" x14ac:dyDescent="0.3">
      <c r="A1409" s="118" t="s">
        <v>9456</v>
      </c>
      <c r="B1409" s="44" t="s">
        <v>5519</v>
      </c>
      <c r="C1409" s="71">
        <v>4</v>
      </c>
      <c r="D1409" s="72">
        <v>5</v>
      </c>
      <c r="E1409" s="119">
        <v>250</v>
      </c>
      <c r="F1409" s="120">
        <v>150</v>
      </c>
      <c r="G1409" s="52"/>
      <c r="H1409" s="51">
        <f t="shared" si="44"/>
        <v>0</v>
      </c>
      <c r="I1409" s="121">
        <v>125</v>
      </c>
      <c r="J1409" s="7"/>
      <c r="K1409" s="3">
        <f t="shared" si="45"/>
        <v>0</v>
      </c>
    </row>
    <row r="1410" spans="1:11" x14ac:dyDescent="0.3">
      <c r="A1410" s="118" t="s">
        <v>9457</v>
      </c>
      <c r="B1410" s="44" t="s">
        <v>5518</v>
      </c>
      <c r="C1410" s="71">
        <v>5</v>
      </c>
      <c r="D1410" s="72">
        <v>5</v>
      </c>
      <c r="E1410" s="119">
        <v>300</v>
      </c>
      <c r="F1410" s="120">
        <v>180</v>
      </c>
      <c r="G1410" s="52"/>
      <c r="H1410" s="51">
        <f t="shared" si="44"/>
        <v>0</v>
      </c>
      <c r="I1410" s="121">
        <v>150</v>
      </c>
      <c r="J1410" s="7"/>
      <c r="K1410" s="3">
        <f t="shared" si="45"/>
        <v>0</v>
      </c>
    </row>
    <row r="1411" spans="1:11" x14ac:dyDescent="0.3">
      <c r="A1411" s="118" t="s">
        <v>9458</v>
      </c>
      <c r="B1411" s="44" t="s">
        <v>5861</v>
      </c>
      <c r="C1411" s="71">
        <v>3.4</v>
      </c>
      <c r="D1411" s="72">
        <v>4.5</v>
      </c>
      <c r="E1411" s="119">
        <v>200</v>
      </c>
      <c r="F1411" s="120">
        <v>120</v>
      </c>
      <c r="G1411" s="52"/>
      <c r="H1411" s="51">
        <f t="shared" si="44"/>
        <v>0</v>
      </c>
      <c r="I1411" s="121">
        <v>100</v>
      </c>
      <c r="J1411" s="7"/>
      <c r="K1411" s="3">
        <f t="shared" si="45"/>
        <v>0</v>
      </c>
    </row>
    <row r="1412" spans="1:11" x14ac:dyDescent="0.3">
      <c r="A1412" s="118" t="s">
        <v>9459</v>
      </c>
      <c r="B1412" s="44" t="s">
        <v>6020</v>
      </c>
      <c r="C1412" s="71">
        <v>6</v>
      </c>
      <c r="D1412" s="72">
        <v>4</v>
      </c>
      <c r="E1412" s="119">
        <v>300</v>
      </c>
      <c r="F1412" s="120">
        <v>180</v>
      </c>
      <c r="G1412" s="52"/>
      <c r="H1412" s="51">
        <f t="shared" si="44"/>
        <v>0</v>
      </c>
      <c r="I1412" s="121">
        <v>150</v>
      </c>
      <c r="J1412" s="7"/>
      <c r="K1412" s="3">
        <f t="shared" si="45"/>
        <v>0</v>
      </c>
    </row>
    <row r="1413" spans="1:11" x14ac:dyDescent="0.3">
      <c r="A1413" s="118" t="s">
        <v>9460</v>
      </c>
      <c r="B1413" s="44" t="s">
        <v>5945</v>
      </c>
      <c r="C1413" s="71">
        <v>2.5</v>
      </c>
      <c r="D1413" s="72">
        <v>5.7</v>
      </c>
      <c r="E1413" s="119">
        <v>190</v>
      </c>
      <c r="F1413" s="120">
        <v>114</v>
      </c>
      <c r="G1413" s="52"/>
      <c r="H1413" s="51">
        <f t="shared" si="44"/>
        <v>0</v>
      </c>
      <c r="I1413" s="121">
        <v>95</v>
      </c>
      <c r="J1413" s="7"/>
      <c r="K1413" s="3">
        <f t="shared" si="45"/>
        <v>0</v>
      </c>
    </row>
    <row r="1414" spans="1:11" x14ac:dyDescent="0.3">
      <c r="A1414" s="118" t="s">
        <v>9461</v>
      </c>
      <c r="B1414" s="44" t="s">
        <v>5946</v>
      </c>
      <c r="C1414" s="71">
        <v>3.5</v>
      </c>
      <c r="D1414" s="72">
        <v>6</v>
      </c>
      <c r="E1414" s="119">
        <v>260</v>
      </c>
      <c r="F1414" s="120">
        <v>156</v>
      </c>
      <c r="G1414" s="52"/>
      <c r="H1414" s="51">
        <f t="shared" si="44"/>
        <v>0</v>
      </c>
      <c r="I1414" s="121">
        <v>130</v>
      </c>
      <c r="J1414" s="7"/>
      <c r="K1414" s="3">
        <f t="shared" si="45"/>
        <v>0</v>
      </c>
    </row>
    <row r="1415" spans="1:11" x14ac:dyDescent="0.3">
      <c r="A1415" s="118" t="s">
        <v>9462</v>
      </c>
      <c r="B1415" s="44" t="s">
        <v>5947</v>
      </c>
      <c r="C1415" s="71">
        <v>2.8</v>
      </c>
      <c r="D1415" s="72">
        <v>4.5</v>
      </c>
      <c r="E1415" s="119">
        <v>170</v>
      </c>
      <c r="F1415" s="120">
        <v>102</v>
      </c>
      <c r="G1415" s="52"/>
      <c r="H1415" s="51">
        <f t="shared" si="44"/>
        <v>0</v>
      </c>
      <c r="I1415" s="121">
        <v>85</v>
      </c>
      <c r="J1415" s="7"/>
      <c r="K1415" s="3">
        <f t="shared" si="45"/>
        <v>0</v>
      </c>
    </row>
    <row r="1416" spans="1:11" x14ac:dyDescent="0.3">
      <c r="A1416" s="118" t="s">
        <v>9463</v>
      </c>
      <c r="B1416" s="44" t="s">
        <v>5948</v>
      </c>
      <c r="C1416" s="71">
        <v>4</v>
      </c>
      <c r="D1416" s="72">
        <v>4</v>
      </c>
      <c r="E1416" s="119">
        <v>210</v>
      </c>
      <c r="F1416" s="120">
        <v>126</v>
      </c>
      <c r="G1416" s="52"/>
      <c r="H1416" s="51">
        <f t="shared" si="44"/>
        <v>0</v>
      </c>
      <c r="I1416" s="121">
        <v>105</v>
      </c>
      <c r="J1416" s="7"/>
      <c r="K1416" s="3">
        <f t="shared" si="45"/>
        <v>0</v>
      </c>
    </row>
    <row r="1417" spans="1:11" x14ac:dyDescent="0.3">
      <c r="A1417" s="118" t="s">
        <v>9464</v>
      </c>
      <c r="B1417" s="44" t="s">
        <v>5949</v>
      </c>
      <c r="C1417" s="71">
        <v>6.4</v>
      </c>
      <c r="D1417" s="72">
        <v>3</v>
      </c>
      <c r="E1417" s="119">
        <v>240</v>
      </c>
      <c r="F1417" s="120">
        <v>144</v>
      </c>
      <c r="G1417" s="52"/>
      <c r="H1417" s="51">
        <f t="shared" si="44"/>
        <v>0</v>
      </c>
      <c r="I1417" s="121">
        <v>120</v>
      </c>
      <c r="J1417" s="7"/>
      <c r="K1417" s="3">
        <f t="shared" si="45"/>
        <v>0</v>
      </c>
    </row>
    <row r="1418" spans="1:11" x14ac:dyDescent="0.3">
      <c r="A1418" s="118" t="s">
        <v>9465</v>
      </c>
      <c r="B1418" s="44" t="s">
        <v>5950</v>
      </c>
      <c r="C1418" s="71">
        <v>4</v>
      </c>
      <c r="D1418" s="72">
        <v>6</v>
      </c>
      <c r="E1418" s="119">
        <v>300</v>
      </c>
      <c r="F1418" s="120">
        <v>180</v>
      </c>
      <c r="G1418" s="52"/>
      <c r="H1418" s="51">
        <f t="shared" si="44"/>
        <v>0</v>
      </c>
      <c r="I1418" s="121">
        <v>150</v>
      </c>
      <c r="J1418" s="7"/>
      <c r="K1418" s="3">
        <f t="shared" si="45"/>
        <v>0</v>
      </c>
    </row>
    <row r="1419" spans="1:11" x14ac:dyDescent="0.3">
      <c r="A1419" s="118" t="s">
        <v>9466</v>
      </c>
      <c r="B1419" s="44" t="s">
        <v>5951</v>
      </c>
      <c r="C1419" s="71">
        <v>6.6</v>
      </c>
      <c r="D1419" s="72">
        <v>8.3000000000000007</v>
      </c>
      <c r="E1419" s="119">
        <v>530</v>
      </c>
      <c r="F1419" s="120">
        <v>318</v>
      </c>
      <c r="G1419" s="52"/>
      <c r="H1419" s="51">
        <f t="shared" si="44"/>
        <v>0</v>
      </c>
      <c r="I1419" s="121">
        <v>265</v>
      </c>
      <c r="J1419" s="7"/>
      <c r="K1419" s="3">
        <f t="shared" si="45"/>
        <v>0</v>
      </c>
    </row>
    <row r="1420" spans="1:11" x14ac:dyDescent="0.3">
      <c r="A1420" s="118" t="s">
        <v>9467</v>
      </c>
      <c r="B1420" s="44" t="s">
        <v>5952</v>
      </c>
      <c r="C1420" s="71">
        <v>5.3</v>
      </c>
      <c r="D1420" s="72">
        <v>7.1</v>
      </c>
      <c r="E1420" s="119">
        <v>400</v>
      </c>
      <c r="F1420" s="120">
        <v>240</v>
      </c>
      <c r="G1420" s="52"/>
      <c r="H1420" s="51">
        <f t="shared" si="44"/>
        <v>0</v>
      </c>
      <c r="I1420" s="121">
        <v>200</v>
      </c>
      <c r="J1420" s="7"/>
      <c r="K1420" s="3">
        <f t="shared" si="45"/>
        <v>0</v>
      </c>
    </row>
    <row r="1421" spans="1:11" x14ac:dyDescent="0.3">
      <c r="A1421" s="118" t="s">
        <v>9468</v>
      </c>
      <c r="B1421" s="44" t="s">
        <v>6014</v>
      </c>
      <c r="C1421" s="71">
        <v>6</v>
      </c>
      <c r="D1421" s="72">
        <v>6</v>
      </c>
      <c r="E1421" s="119">
        <v>380</v>
      </c>
      <c r="F1421" s="120">
        <v>228</v>
      </c>
      <c r="G1421" s="52"/>
      <c r="H1421" s="51">
        <f t="shared" si="44"/>
        <v>0</v>
      </c>
      <c r="I1421" s="121">
        <v>190</v>
      </c>
      <c r="J1421" s="7"/>
      <c r="K1421" s="3">
        <f t="shared" si="45"/>
        <v>0</v>
      </c>
    </row>
    <row r="1422" spans="1:11" x14ac:dyDescent="0.3">
      <c r="A1422" s="118" t="s">
        <v>9469</v>
      </c>
      <c r="B1422" s="44" t="s">
        <v>6015</v>
      </c>
      <c r="C1422" s="71">
        <v>6.4</v>
      </c>
      <c r="D1422" s="72">
        <v>4</v>
      </c>
      <c r="E1422" s="119">
        <v>300</v>
      </c>
      <c r="F1422" s="120">
        <v>180</v>
      </c>
      <c r="G1422" s="52"/>
      <c r="H1422" s="51">
        <f t="shared" si="44"/>
        <v>0</v>
      </c>
      <c r="I1422" s="121">
        <v>150</v>
      </c>
      <c r="J1422" s="7"/>
      <c r="K1422" s="3">
        <f t="shared" si="45"/>
        <v>0</v>
      </c>
    </row>
    <row r="1423" spans="1:11" x14ac:dyDescent="0.3">
      <c r="A1423" s="118" t="s">
        <v>9470</v>
      </c>
      <c r="B1423" s="44" t="s">
        <v>6016</v>
      </c>
      <c r="C1423" s="71">
        <v>6.1</v>
      </c>
      <c r="D1423" s="72">
        <v>4</v>
      </c>
      <c r="E1423" s="119">
        <v>300</v>
      </c>
      <c r="F1423" s="120">
        <v>180</v>
      </c>
      <c r="G1423" s="52"/>
      <c r="H1423" s="51">
        <f t="shared" si="44"/>
        <v>0</v>
      </c>
      <c r="I1423" s="121">
        <v>150</v>
      </c>
      <c r="J1423" s="7"/>
      <c r="K1423" s="3">
        <f t="shared" si="45"/>
        <v>0</v>
      </c>
    </row>
    <row r="1424" spans="1:11" x14ac:dyDescent="0.3">
      <c r="A1424" s="118" t="s">
        <v>9471</v>
      </c>
      <c r="B1424" s="44" t="s">
        <v>6017</v>
      </c>
      <c r="C1424" s="71">
        <v>8.3000000000000007</v>
      </c>
      <c r="D1424" s="72">
        <v>6</v>
      </c>
      <c r="E1424" s="119">
        <v>480</v>
      </c>
      <c r="F1424" s="120">
        <v>288</v>
      </c>
      <c r="G1424" s="52"/>
      <c r="H1424" s="51">
        <f t="shared" si="44"/>
        <v>0</v>
      </c>
      <c r="I1424" s="121">
        <v>240</v>
      </c>
      <c r="J1424" s="7"/>
      <c r="K1424" s="3">
        <f t="shared" si="45"/>
        <v>0</v>
      </c>
    </row>
    <row r="1425" spans="1:11" x14ac:dyDescent="0.3">
      <c r="A1425" s="118" t="s">
        <v>9472</v>
      </c>
      <c r="B1425" s="44" t="s">
        <v>6018</v>
      </c>
      <c r="C1425" s="71">
        <v>7.8</v>
      </c>
      <c r="D1425" s="72">
        <v>6.2</v>
      </c>
      <c r="E1425" s="119">
        <v>470</v>
      </c>
      <c r="F1425" s="120">
        <v>282</v>
      </c>
      <c r="G1425" s="52"/>
      <c r="H1425" s="51">
        <f t="shared" si="44"/>
        <v>0</v>
      </c>
      <c r="I1425" s="121">
        <v>235</v>
      </c>
      <c r="J1425" s="7"/>
      <c r="K1425" s="3">
        <f t="shared" si="45"/>
        <v>0</v>
      </c>
    </row>
    <row r="1426" spans="1:11" x14ac:dyDescent="0.3">
      <c r="A1426" s="118" t="s">
        <v>9473</v>
      </c>
      <c r="B1426" s="44" t="s">
        <v>6019</v>
      </c>
      <c r="C1426" s="71">
        <v>4.0999999999999996</v>
      </c>
      <c r="D1426" s="72">
        <v>4</v>
      </c>
      <c r="E1426" s="119">
        <v>210</v>
      </c>
      <c r="F1426" s="120">
        <v>126</v>
      </c>
      <c r="G1426" s="52"/>
      <c r="H1426" s="51">
        <f t="shared" si="44"/>
        <v>0</v>
      </c>
      <c r="I1426" s="121">
        <v>105</v>
      </c>
      <c r="J1426" s="7"/>
      <c r="K1426" s="3">
        <f t="shared" si="45"/>
        <v>0</v>
      </c>
    </row>
    <row r="1427" spans="1:11" x14ac:dyDescent="0.3">
      <c r="A1427" s="118" t="s">
        <v>9474</v>
      </c>
      <c r="B1427" s="44" t="s">
        <v>6057</v>
      </c>
      <c r="C1427" s="71">
        <v>4</v>
      </c>
      <c r="D1427" s="72">
        <v>8.5</v>
      </c>
      <c r="E1427" s="119">
        <v>370</v>
      </c>
      <c r="F1427" s="120">
        <v>222</v>
      </c>
      <c r="G1427" s="52"/>
      <c r="H1427" s="51">
        <f t="shared" si="44"/>
        <v>0</v>
      </c>
      <c r="I1427" s="121">
        <v>185</v>
      </c>
      <c r="J1427" s="7"/>
      <c r="K1427" s="3">
        <f t="shared" si="45"/>
        <v>0</v>
      </c>
    </row>
    <row r="1428" spans="1:11" x14ac:dyDescent="0.3">
      <c r="A1428" s="118" t="s">
        <v>9475</v>
      </c>
      <c r="B1428" s="44" t="s">
        <v>6058</v>
      </c>
      <c r="C1428" s="71">
        <v>7.3</v>
      </c>
      <c r="D1428" s="72">
        <v>6</v>
      </c>
      <c r="E1428" s="119">
        <v>430</v>
      </c>
      <c r="F1428" s="120">
        <v>258</v>
      </c>
      <c r="G1428" s="52"/>
      <c r="H1428" s="51">
        <f t="shared" ref="H1428:H1491" si="46">G1428*F1428</f>
        <v>0</v>
      </c>
      <c r="I1428" s="121">
        <v>215</v>
      </c>
      <c r="J1428" s="7"/>
      <c r="K1428" s="3">
        <f t="shared" ref="K1428:K1491" si="47">J1428*I1428</f>
        <v>0</v>
      </c>
    </row>
    <row r="1429" spans="1:11" x14ac:dyDescent="0.3">
      <c r="A1429" s="118" t="s">
        <v>9476</v>
      </c>
      <c r="B1429" s="44" t="s">
        <v>6059</v>
      </c>
      <c r="C1429" s="71">
        <v>4.2</v>
      </c>
      <c r="D1429" s="72">
        <v>7</v>
      </c>
      <c r="E1429" s="119">
        <v>330</v>
      </c>
      <c r="F1429" s="120">
        <v>198</v>
      </c>
      <c r="G1429" s="52"/>
      <c r="H1429" s="51">
        <f t="shared" si="46"/>
        <v>0</v>
      </c>
      <c r="I1429" s="121">
        <v>165</v>
      </c>
      <c r="J1429" s="7"/>
      <c r="K1429" s="3">
        <f t="shared" si="47"/>
        <v>0</v>
      </c>
    </row>
    <row r="1430" spans="1:11" x14ac:dyDescent="0.3">
      <c r="A1430" s="118" t="s">
        <v>9477</v>
      </c>
      <c r="B1430" s="44" t="s">
        <v>6060</v>
      </c>
      <c r="C1430" s="71">
        <v>4.5999999999999996</v>
      </c>
      <c r="D1430" s="72">
        <v>6</v>
      </c>
      <c r="E1430" s="119">
        <v>310</v>
      </c>
      <c r="F1430" s="120">
        <v>186</v>
      </c>
      <c r="G1430" s="52"/>
      <c r="H1430" s="51">
        <f t="shared" si="46"/>
        <v>0</v>
      </c>
      <c r="I1430" s="121">
        <v>155</v>
      </c>
      <c r="J1430" s="7"/>
      <c r="K1430" s="3">
        <f t="shared" si="47"/>
        <v>0</v>
      </c>
    </row>
    <row r="1431" spans="1:11" x14ac:dyDescent="0.3">
      <c r="A1431" s="118" t="s">
        <v>9478</v>
      </c>
      <c r="B1431" s="44" t="s">
        <v>6061</v>
      </c>
      <c r="C1431" s="71">
        <v>2.6</v>
      </c>
      <c r="D1431" s="72">
        <v>8</v>
      </c>
      <c r="E1431" s="119">
        <v>270</v>
      </c>
      <c r="F1431" s="120">
        <v>162</v>
      </c>
      <c r="G1431" s="52"/>
      <c r="H1431" s="51">
        <f t="shared" si="46"/>
        <v>0</v>
      </c>
      <c r="I1431" s="121">
        <v>135</v>
      </c>
      <c r="J1431" s="7"/>
      <c r="K1431" s="3">
        <f t="shared" si="47"/>
        <v>0</v>
      </c>
    </row>
    <row r="1432" spans="1:11" x14ac:dyDescent="0.3">
      <c r="A1432" s="118" t="s">
        <v>9479</v>
      </c>
      <c r="B1432" s="44" t="s">
        <v>6062</v>
      </c>
      <c r="C1432" s="71">
        <v>5</v>
      </c>
      <c r="D1432" s="72">
        <v>8.6999999999999993</v>
      </c>
      <c r="E1432" s="119">
        <v>430</v>
      </c>
      <c r="F1432" s="120">
        <v>258</v>
      </c>
      <c r="G1432" s="52"/>
      <c r="H1432" s="51">
        <f t="shared" si="46"/>
        <v>0</v>
      </c>
      <c r="I1432" s="121">
        <v>215</v>
      </c>
      <c r="J1432" s="7"/>
      <c r="K1432" s="3">
        <f t="shared" si="47"/>
        <v>0</v>
      </c>
    </row>
    <row r="1433" spans="1:11" x14ac:dyDescent="0.3">
      <c r="A1433" s="118" t="s">
        <v>9480</v>
      </c>
      <c r="B1433" s="44" t="s">
        <v>6063</v>
      </c>
      <c r="C1433" s="71">
        <v>4.5999999999999996</v>
      </c>
      <c r="D1433" s="72">
        <v>5</v>
      </c>
      <c r="E1433" s="119">
        <v>290</v>
      </c>
      <c r="F1433" s="120">
        <v>174</v>
      </c>
      <c r="G1433" s="52"/>
      <c r="H1433" s="51">
        <f t="shared" si="46"/>
        <v>0</v>
      </c>
      <c r="I1433" s="121">
        <v>145</v>
      </c>
      <c r="J1433" s="7"/>
      <c r="K1433" s="3">
        <f t="shared" si="47"/>
        <v>0</v>
      </c>
    </row>
    <row r="1434" spans="1:11" x14ac:dyDescent="0.3">
      <c r="A1434" s="118" t="s">
        <v>9481</v>
      </c>
      <c r="B1434" s="44" t="s">
        <v>6064</v>
      </c>
      <c r="C1434" s="71">
        <v>3.3</v>
      </c>
      <c r="D1434" s="72">
        <v>6.6</v>
      </c>
      <c r="E1434" s="119">
        <v>270</v>
      </c>
      <c r="F1434" s="120">
        <v>162</v>
      </c>
      <c r="G1434" s="52"/>
      <c r="H1434" s="51">
        <f t="shared" si="46"/>
        <v>0</v>
      </c>
      <c r="I1434" s="121">
        <v>135</v>
      </c>
      <c r="J1434" s="7"/>
      <c r="K1434" s="3">
        <f t="shared" si="47"/>
        <v>0</v>
      </c>
    </row>
    <row r="1435" spans="1:11" x14ac:dyDescent="0.3">
      <c r="A1435" s="118" t="s">
        <v>9482</v>
      </c>
      <c r="B1435" s="44" t="s">
        <v>6065</v>
      </c>
      <c r="C1435" s="71">
        <v>6.2</v>
      </c>
      <c r="D1435" s="72">
        <v>7.5</v>
      </c>
      <c r="E1435" s="119">
        <v>450</v>
      </c>
      <c r="F1435" s="120">
        <v>270</v>
      </c>
      <c r="G1435" s="52"/>
      <c r="H1435" s="51">
        <f t="shared" si="46"/>
        <v>0</v>
      </c>
      <c r="I1435" s="121">
        <v>225</v>
      </c>
      <c r="J1435" s="7"/>
      <c r="K1435" s="3">
        <f t="shared" si="47"/>
        <v>0</v>
      </c>
    </row>
    <row r="1436" spans="1:11" x14ac:dyDescent="0.3">
      <c r="A1436" s="118" t="s">
        <v>9483</v>
      </c>
      <c r="B1436" s="44" t="s">
        <v>6077</v>
      </c>
      <c r="C1436" s="71">
        <v>5.6</v>
      </c>
      <c r="D1436" s="72">
        <v>3.6</v>
      </c>
      <c r="E1436" s="119">
        <v>260</v>
      </c>
      <c r="F1436" s="120">
        <v>156</v>
      </c>
      <c r="G1436" s="52"/>
      <c r="H1436" s="51">
        <f t="shared" si="46"/>
        <v>0</v>
      </c>
      <c r="I1436" s="121">
        <v>130</v>
      </c>
      <c r="J1436" s="7"/>
      <c r="K1436" s="3">
        <f t="shared" si="47"/>
        <v>0</v>
      </c>
    </row>
    <row r="1437" spans="1:11" x14ac:dyDescent="0.3">
      <c r="A1437" s="118" t="s">
        <v>9484</v>
      </c>
      <c r="B1437" s="44" t="s">
        <v>6186</v>
      </c>
      <c r="C1437" s="71">
        <v>6.6</v>
      </c>
      <c r="D1437" s="72">
        <v>4.7</v>
      </c>
      <c r="E1437" s="119">
        <v>340</v>
      </c>
      <c r="F1437" s="120">
        <v>204</v>
      </c>
      <c r="G1437" s="52"/>
      <c r="H1437" s="51">
        <f t="shared" si="46"/>
        <v>0</v>
      </c>
      <c r="I1437" s="121">
        <v>170</v>
      </c>
      <c r="J1437" s="7"/>
      <c r="K1437" s="3">
        <f t="shared" si="47"/>
        <v>0</v>
      </c>
    </row>
    <row r="1438" spans="1:11" x14ac:dyDescent="0.3">
      <c r="A1438" s="118" t="s">
        <v>9485</v>
      </c>
      <c r="B1438" s="44" t="s">
        <v>6187</v>
      </c>
      <c r="C1438" s="71">
        <v>8.4</v>
      </c>
      <c r="D1438" s="72">
        <v>3</v>
      </c>
      <c r="E1438" s="119">
        <v>300</v>
      </c>
      <c r="F1438" s="120">
        <v>180</v>
      </c>
      <c r="G1438" s="52"/>
      <c r="H1438" s="51">
        <f t="shared" si="46"/>
        <v>0</v>
      </c>
      <c r="I1438" s="121">
        <v>150</v>
      </c>
      <c r="J1438" s="7"/>
      <c r="K1438" s="3">
        <f t="shared" si="47"/>
        <v>0</v>
      </c>
    </row>
    <row r="1439" spans="1:11" x14ac:dyDescent="0.3">
      <c r="A1439" s="118" t="s">
        <v>9486</v>
      </c>
      <c r="B1439" s="44" t="s">
        <v>822</v>
      </c>
      <c r="C1439" s="71">
        <v>14.6</v>
      </c>
      <c r="D1439" s="72">
        <v>2.2999999999999998</v>
      </c>
      <c r="E1439" s="119">
        <v>380</v>
      </c>
      <c r="F1439" s="120">
        <v>228</v>
      </c>
      <c r="G1439" s="52"/>
      <c r="H1439" s="51">
        <f t="shared" si="46"/>
        <v>0</v>
      </c>
      <c r="I1439" s="121">
        <v>190</v>
      </c>
      <c r="J1439" s="7"/>
      <c r="K1439" s="3">
        <f t="shared" si="47"/>
        <v>0</v>
      </c>
    </row>
    <row r="1440" spans="1:11" x14ac:dyDescent="0.3">
      <c r="A1440" s="118" t="s">
        <v>9487</v>
      </c>
      <c r="B1440" s="44" t="s">
        <v>6231</v>
      </c>
      <c r="C1440" s="71">
        <v>2.8</v>
      </c>
      <c r="D1440" s="72">
        <v>4.4000000000000004</v>
      </c>
      <c r="E1440" s="119">
        <v>170</v>
      </c>
      <c r="F1440" s="120">
        <v>102</v>
      </c>
      <c r="G1440" s="52"/>
      <c r="H1440" s="51">
        <f t="shared" si="46"/>
        <v>0</v>
      </c>
      <c r="I1440" s="121">
        <v>85</v>
      </c>
      <c r="J1440" s="7"/>
      <c r="K1440" s="3">
        <f t="shared" si="47"/>
        <v>0</v>
      </c>
    </row>
    <row r="1441" spans="1:11" x14ac:dyDescent="0.3">
      <c r="A1441" s="118" t="s">
        <v>9488</v>
      </c>
      <c r="B1441" s="44" t="s">
        <v>6232</v>
      </c>
      <c r="C1441" s="71">
        <v>3.5</v>
      </c>
      <c r="D1441" s="72">
        <v>4.2</v>
      </c>
      <c r="E1441" s="119">
        <v>190</v>
      </c>
      <c r="F1441" s="120">
        <v>114</v>
      </c>
      <c r="G1441" s="52"/>
      <c r="H1441" s="51">
        <f t="shared" si="46"/>
        <v>0</v>
      </c>
      <c r="I1441" s="121">
        <v>95</v>
      </c>
      <c r="J1441" s="7"/>
      <c r="K1441" s="3">
        <f t="shared" si="47"/>
        <v>0</v>
      </c>
    </row>
    <row r="1442" spans="1:11" x14ac:dyDescent="0.3">
      <c r="A1442" s="118" t="s">
        <v>9489</v>
      </c>
      <c r="B1442" s="44" t="s">
        <v>6233</v>
      </c>
      <c r="C1442" s="71">
        <v>1.4</v>
      </c>
      <c r="D1442" s="72">
        <v>6.4</v>
      </c>
      <c r="E1442" s="119">
        <v>130</v>
      </c>
      <c r="F1442" s="120">
        <v>78</v>
      </c>
      <c r="G1442" s="52"/>
      <c r="H1442" s="51">
        <f t="shared" si="46"/>
        <v>0</v>
      </c>
      <c r="I1442" s="121">
        <v>65</v>
      </c>
      <c r="J1442" s="7"/>
      <c r="K1442" s="3">
        <f t="shared" si="47"/>
        <v>0</v>
      </c>
    </row>
    <row r="1443" spans="1:11" x14ac:dyDescent="0.3">
      <c r="A1443" s="118" t="s">
        <v>9490</v>
      </c>
      <c r="B1443" s="44" t="s">
        <v>6234</v>
      </c>
      <c r="C1443" s="71">
        <v>3.5</v>
      </c>
      <c r="D1443" s="72">
        <v>3.8</v>
      </c>
      <c r="E1443" s="119">
        <v>180</v>
      </c>
      <c r="F1443" s="120">
        <v>108</v>
      </c>
      <c r="G1443" s="52"/>
      <c r="H1443" s="51">
        <f t="shared" si="46"/>
        <v>0</v>
      </c>
      <c r="I1443" s="121">
        <v>90</v>
      </c>
      <c r="J1443" s="7"/>
      <c r="K1443" s="3">
        <f t="shared" si="47"/>
        <v>0</v>
      </c>
    </row>
    <row r="1444" spans="1:11" x14ac:dyDescent="0.3">
      <c r="A1444" s="118" t="s">
        <v>9491</v>
      </c>
      <c r="B1444" s="44" t="s">
        <v>6349</v>
      </c>
      <c r="C1444" s="71">
        <v>3.3</v>
      </c>
      <c r="D1444" s="72">
        <v>4.5</v>
      </c>
      <c r="E1444" s="119">
        <v>190</v>
      </c>
      <c r="F1444" s="120">
        <v>114</v>
      </c>
      <c r="G1444" s="52"/>
      <c r="H1444" s="51">
        <f t="shared" si="46"/>
        <v>0</v>
      </c>
      <c r="I1444" s="121">
        <v>95</v>
      </c>
      <c r="J1444" s="7"/>
      <c r="K1444" s="3">
        <f t="shared" si="47"/>
        <v>0</v>
      </c>
    </row>
    <row r="1445" spans="1:11" x14ac:dyDescent="0.3">
      <c r="A1445" s="118" t="s">
        <v>9492</v>
      </c>
      <c r="B1445" s="44" t="s">
        <v>6350</v>
      </c>
      <c r="C1445" s="71">
        <v>4</v>
      </c>
      <c r="D1445" s="72">
        <v>4</v>
      </c>
      <c r="E1445" s="119">
        <v>210</v>
      </c>
      <c r="F1445" s="120">
        <v>126</v>
      </c>
      <c r="G1445" s="52"/>
      <c r="H1445" s="51">
        <f t="shared" si="46"/>
        <v>0</v>
      </c>
      <c r="I1445" s="121">
        <v>105</v>
      </c>
      <c r="J1445" s="7"/>
      <c r="K1445" s="3">
        <f t="shared" si="47"/>
        <v>0</v>
      </c>
    </row>
    <row r="1446" spans="1:11" x14ac:dyDescent="0.3">
      <c r="A1446" s="118" t="s">
        <v>9493</v>
      </c>
      <c r="B1446" s="44" t="s">
        <v>6351</v>
      </c>
      <c r="C1446" s="71">
        <v>6.3</v>
      </c>
      <c r="D1446" s="72">
        <v>3.8</v>
      </c>
      <c r="E1446" s="119">
        <v>300</v>
      </c>
      <c r="F1446" s="120">
        <v>180</v>
      </c>
      <c r="G1446" s="52"/>
      <c r="H1446" s="51">
        <f t="shared" si="46"/>
        <v>0</v>
      </c>
      <c r="I1446" s="121">
        <v>150</v>
      </c>
      <c r="J1446" s="7"/>
      <c r="K1446" s="3">
        <f t="shared" si="47"/>
        <v>0</v>
      </c>
    </row>
    <row r="1447" spans="1:11" x14ac:dyDescent="0.3">
      <c r="A1447" s="118" t="s">
        <v>9494</v>
      </c>
      <c r="B1447" s="44" t="s">
        <v>6352</v>
      </c>
      <c r="C1447" s="71">
        <v>4</v>
      </c>
      <c r="D1447" s="72">
        <v>4</v>
      </c>
      <c r="E1447" s="119">
        <v>210</v>
      </c>
      <c r="F1447" s="120">
        <v>126</v>
      </c>
      <c r="G1447" s="52"/>
      <c r="H1447" s="51">
        <f t="shared" si="46"/>
        <v>0</v>
      </c>
      <c r="I1447" s="121">
        <v>105</v>
      </c>
      <c r="J1447" s="7"/>
      <c r="K1447" s="3">
        <f t="shared" si="47"/>
        <v>0</v>
      </c>
    </row>
    <row r="1448" spans="1:11" x14ac:dyDescent="0.3">
      <c r="A1448" s="118" t="s">
        <v>9495</v>
      </c>
      <c r="B1448" s="44" t="s">
        <v>6353</v>
      </c>
      <c r="C1448" s="71">
        <v>6</v>
      </c>
      <c r="D1448" s="72">
        <v>3.6</v>
      </c>
      <c r="E1448" s="119">
        <v>270</v>
      </c>
      <c r="F1448" s="120">
        <v>162</v>
      </c>
      <c r="G1448" s="52"/>
      <c r="H1448" s="51">
        <f t="shared" si="46"/>
        <v>0</v>
      </c>
      <c r="I1448" s="121">
        <v>135</v>
      </c>
      <c r="J1448" s="7"/>
      <c r="K1448" s="3">
        <f t="shared" si="47"/>
        <v>0</v>
      </c>
    </row>
    <row r="1449" spans="1:11" x14ac:dyDescent="0.3">
      <c r="A1449" s="118" t="s">
        <v>9496</v>
      </c>
      <c r="B1449" s="44" t="s">
        <v>5076</v>
      </c>
      <c r="C1449" s="71">
        <v>7</v>
      </c>
      <c r="D1449" s="72">
        <v>6.5</v>
      </c>
      <c r="E1449" s="119">
        <v>440</v>
      </c>
      <c r="F1449" s="120">
        <v>264</v>
      </c>
      <c r="G1449" s="52"/>
      <c r="H1449" s="51">
        <f t="shared" si="46"/>
        <v>0</v>
      </c>
      <c r="I1449" s="121">
        <v>220</v>
      </c>
      <c r="J1449" s="7"/>
      <c r="K1449" s="3">
        <f t="shared" si="47"/>
        <v>0</v>
      </c>
    </row>
    <row r="1450" spans="1:11" x14ac:dyDescent="0.3">
      <c r="A1450" s="118" t="s">
        <v>9497</v>
      </c>
      <c r="B1450" s="44" t="s">
        <v>6354</v>
      </c>
      <c r="C1450" s="71">
        <v>8.3000000000000007</v>
      </c>
      <c r="D1450" s="72">
        <v>5</v>
      </c>
      <c r="E1450" s="119">
        <v>410</v>
      </c>
      <c r="F1450" s="120">
        <v>246</v>
      </c>
      <c r="G1450" s="52"/>
      <c r="H1450" s="51">
        <f t="shared" si="46"/>
        <v>0</v>
      </c>
      <c r="I1450" s="121">
        <v>205</v>
      </c>
      <c r="J1450" s="7"/>
      <c r="K1450" s="3">
        <f t="shared" si="47"/>
        <v>0</v>
      </c>
    </row>
    <row r="1451" spans="1:11" x14ac:dyDescent="0.3">
      <c r="A1451" s="118" t="s">
        <v>9498</v>
      </c>
      <c r="B1451" s="44" t="s">
        <v>6355</v>
      </c>
      <c r="C1451" s="71">
        <v>2</v>
      </c>
      <c r="D1451" s="72">
        <v>6</v>
      </c>
      <c r="E1451" s="119">
        <v>160</v>
      </c>
      <c r="F1451" s="120">
        <v>96</v>
      </c>
      <c r="G1451" s="52"/>
      <c r="H1451" s="51">
        <f t="shared" si="46"/>
        <v>0</v>
      </c>
      <c r="I1451" s="121">
        <v>80</v>
      </c>
      <c r="J1451" s="7"/>
      <c r="K1451" s="3">
        <f t="shared" si="47"/>
        <v>0</v>
      </c>
    </row>
    <row r="1452" spans="1:11" x14ac:dyDescent="0.3">
      <c r="A1452" s="118" t="s">
        <v>9499</v>
      </c>
      <c r="B1452" s="44" t="s">
        <v>6356</v>
      </c>
      <c r="C1452" s="71">
        <v>7.4</v>
      </c>
      <c r="D1452" s="72">
        <v>4.4000000000000004</v>
      </c>
      <c r="E1452" s="119">
        <v>360</v>
      </c>
      <c r="F1452" s="120">
        <v>216</v>
      </c>
      <c r="G1452" s="52"/>
      <c r="H1452" s="51">
        <f t="shared" si="46"/>
        <v>0</v>
      </c>
      <c r="I1452" s="121">
        <v>180</v>
      </c>
      <c r="J1452" s="7"/>
      <c r="K1452" s="3">
        <f t="shared" si="47"/>
        <v>0</v>
      </c>
    </row>
    <row r="1453" spans="1:11" x14ac:dyDescent="0.3">
      <c r="A1453" s="118" t="s">
        <v>9500</v>
      </c>
      <c r="B1453" s="44" t="s">
        <v>6412</v>
      </c>
      <c r="C1453" s="71">
        <v>2.9</v>
      </c>
      <c r="D1453" s="72">
        <v>2.7</v>
      </c>
      <c r="E1453" s="119">
        <v>110</v>
      </c>
      <c r="F1453" s="120">
        <v>66</v>
      </c>
      <c r="G1453" s="52"/>
      <c r="H1453" s="51">
        <f t="shared" si="46"/>
        <v>0</v>
      </c>
      <c r="I1453" s="121">
        <v>55</v>
      </c>
      <c r="J1453" s="7"/>
      <c r="K1453" s="3">
        <f t="shared" si="47"/>
        <v>0</v>
      </c>
    </row>
    <row r="1454" spans="1:11" x14ac:dyDescent="0.3">
      <c r="A1454" s="118" t="s">
        <v>9501</v>
      </c>
      <c r="B1454" s="44" t="s">
        <v>6235</v>
      </c>
      <c r="C1454" s="71">
        <v>5</v>
      </c>
      <c r="D1454" s="72">
        <v>5</v>
      </c>
      <c r="E1454" s="119">
        <v>300</v>
      </c>
      <c r="F1454" s="120">
        <v>180</v>
      </c>
      <c r="G1454" s="52"/>
      <c r="H1454" s="51">
        <f t="shared" si="46"/>
        <v>0</v>
      </c>
      <c r="I1454" s="121">
        <v>150</v>
      </c>
      <c r="J1454" s="7"/>
      <c r="K1454" s="3">
        <f t="shared" si="47"/>
        <v>0</v>
      </c>
    </row>
    <row r="1455" spans="1:11" x14ac:dyDescent="0.3">
      <c r="A1455" s="118" t="s">
        <v>9502</v>
      </c>
      <c r="B1455" s="44" t="s">
        <v>6413</v>
      </c>
      <c r="C1455" s="71">
        <v>3.5</v>
      </c>
      <c r="D1455" s="72">
        <v>9.3000000000000007</v>
      </c>
      <c r="E1455" s="119">
        <v>350</v>
      </c>
      <c r="F1455" s="120">
        <v>210</v>
      </c>
      <c r="G1455" s="52"/>
      <c r="H1455" s="51">
        <f t="shared" si="46"/>
        <v>0</v>
      </c>
      <c r="I1455" s="121">
        <v>175</v>
      </c>
      <c r="J1455" s="7"/>
      <c r="K1455" s="3">
        <f t="shared" si="47"/>
        <v>0</v>
      </c>
    </row>
    <row r="1456" spans="1:11" x14ac:dyDescent="0.3">
      <c r="A1456" s="118" t="s">
        <v>9503</v>
      </c>
      <c r="B1456" s="44" t="s">
        <v>6414</v>
      </c>
      <c r="C1456" s="71">
        <v>3.4</v>
      </c>
      <c r="D1456" s="72">
        <v>2.5</v>
      </c>
      <c r="E1456" s="119">
        <v>120</v>
      </c>
      <c r="F1456" s="120">
        <v>72</v>
      </c>
      <c r="G1456" s="52"/>
      <c r="H1456" s="51">
        <f t="shared" si="46"/>
        <v>0</v>
      </c>
      <c r="I1456" s="121">
        <v>60</v>
      </c>
      <c r="J1456" s="7"/>
      <c r="K1456" s="3">
        <f t="shared" si="47"/>
        <v>0</v>
      </c>
    </row>
    <row r="1457" spans="1:11" x14ac:dyDescent="0.3">
      <c r="A1457" s="118" t="s">
        <v>9504</v>
      </c>
      <c r="B1457" s="44" t="s">
        <v>6415</v>
      </c>
      <c r="C1457" s="71">
        <v>6.6</v>
      </c>
      <c r="D1457" s="72">
        <v>3.4</v>
      </c>
      <c r="E1457" s="119">
        <v>280</v>
      </c>
      <c r="F1457" s="120">
        <v>168</v>
      </c>
      <c r="G1457" s="52"/>
      <c r="H1457" s="51">
        <f t="shared" si="46"/>
        <v>0</v>
      </c>
      <c r="I1457" s="121">
        <v>140</v>
      </c>
      <c r="J1457" s="7"/>
      <c r="K1457" s="3">
        <f t="shared" si="47"/>
        <v>0</v>
      </c>
    </row>
    <row r="1458" spans="1:11" x14ac:dyDescent="0.3">
      <c r="A1458" s="118" t="s">
        <v>9505</v>
      </c>
      <c r="B1458" s="44" t="s">
        <v>6416</v>
      </c>
      <c r="C1458" s="71">
        <v>2</v>
      </c>
      <c r="D1458" s="72">
        <v>6.4</v>
      </c>
      <c r="E1458" s="119">
        <v>170</v>
      </c>
      <c r="F1458" s="120">
        <v>102</v>
      </c>
      <c r="G1458" s="52"/>
      <c r="H1458" s="51">
        <f t="shared" si="46"/>
        <v>0</v>
      </c>
      <c r="I1458" s="121">
        <v>85</v>
      </c>
      <c r="J1458" s="7"/>
      <c r="K1458" s="3">
        <f t="shared" si="47"/>
        <v>0</v>
      </c>
    </row>
    <row r="1459" spans="1:11" x14ac:dyDescent="0.3">
      <c r="A1459" s="118" t="s">
        <v>9506</v>
      </c>
      <c r="B1459" s="44" t="s">
        <v>6417</v>
      </c>
      <c r="C1459" s="71">
        <v>3.2</v>
      </c>
      <c r="D1459" s="72">
        <v>2.8</v>
      </c>
      <c r="E1459" s="119">
        <v>130</v>
      </c>
      <c r="F1459" s="120">
        <v>78</v>
      </c>
      <c r="G1459" s="52"/>
      <c r="H1459" s="51">
        <f t="shared" si="46"/>
        <v>0</v>
      </c>
      <c r="I1459" s="121">
        <v>65</v>
      </c>
      <c r="J1459" s="7"/>
      <c r="K1459" s="3">
        <f t="shared" si="47"/>
        <v>0</v>
      </c>
    </row>
    <row r="1460" spans="1:11" x14ac:dyDescent="0.3">
      <c r="A1460" s="118" t="s">
        <v>9507</v>
      </c>
      <c r="B1460" s="44" t="s">
        <v>6438</v>
      </c>
      <c r="C1460" s="71">
        <v>3</v>
      </c>
      <c r="D1460" s="72">
        <v>3.2</v>
      </c>
      <c r="E1460" s="119">
        <v>130</v>
      </c>
      <c r="F1460" s="120">
        <v>78</v>
      </c>
      <c r="G1460" s="52"/>
      <c r="H1460" s="51">
        <f t="shared" si="46"/>
        <v>0</v>
      </c>
      <c r="I1460" s="121">
        <v>65</v>
      </c>
      <c r="J1460" s="7"/>
      <c r="K1460" s="3">
        <f t="shared" si="47"/>
        <v>0</v>
      </c>
    </row>
    <row r="1461" spans="1:11" x14ac:dyDescent="0.3">
      <c r="A1461" s="118" t="s">
        <v>9508</v>
      </c>
      <c r="B1461" s="44" t="s">
        <v>6439</v>
      </c>
      <c r="C1461" s="71">
        <v>3</v>
      </c>
      <c r="D1461" s="72">
        <v>3</v>
      </c>
      <c r="E1461" s="119">
        <v>130</v>
      </c>
      <c r="F1461" s="120">
        <v>78</v>
      </c>
      <c r="G1461" s="52"/>
      <c r="H1461" s="51">
        <f t="shared" si="46"/>
        <v>0</v>
      </c>
      <c r="I1461" s="121">
        <v>65</v>
      </c>
      <c r="J1461" s="7"/>
      <c r="K1461" s="3">
        <f t="shared" si="47"/>
        <v>0</v>
      </c>
    </row>
    <row r="1462" spans="1:11" x14ac:dyDescent="0.3">
      <c r="A1462" s="118" t="s">
        <v>9509</v>
      </c>
      <c r="B1462" s="44" t="s">
        <v>6440</v>
      </c>
      <c r="C1462" s="71">
        <v>5</v>
      </c>
      <c r="D1462" s="72">
        <v>3</v>
      </c>
      <c r="E1462" s="119">
        <v>200</v>
      </c>
      <c r="F1462" s="120">
        <v>120</v>
      </c>
      <c r="G1462" s="52"/>
      <c r="H1462" s="51">
        <f t="shared" si="46"/>
        <v>0</v>
      </c>
      <c r="I1462" s="121">
        <v>100</v>
      </c>
      <c r="J1462" s="7"/>
      <c r="K1462" s="3">
        <f t="shared" si="47"/>
        <v>0</v>
      </c>
    </row>
    <row r="1463" spans="1:11" x14ac:dyDescent="0.3">
      <c r="A1463" s="118" t="s">
        <v>9510</v>
      </c>
      <c r="B1463" s="44" t="s">
        <v>6441</v>
      </c>
      <c r="C1463" s="71">
        <v>5.6</v>
      </c>
      <c r="D1463" s="72">
        <v>5</v>
      </c>
      <c r="E1463" s="119">
        <v>310</v>
      </c>
      <c r="F1463" s="120">
        <v>186</v>
      </c>
      <c r="G1463" s="52"/>
      <c r="H1463" s="51">
        <f t="shared" si="46"/>
        <v>0</v>
      </c>
      <c r="I1463" s="121">
        <v>155</v>
      </c>
      <c r="J1463" s="7"/>
      <c r="K1463" s="3">
        <f t="shared" si="47"/>
        <v>0</v>
      </c>
    </row>
    <row r="1464" spans="1:11" x14ac:dyDescent="0.3">
      <c r="A1464" s="118" t="s">
        <v>9511</v>
      </c>
      <c r="B1464" s="44" t="s">
        <v>6442</v>
      </c>
      <c r="C1464" s="71">
        <v>4</v>
      </c>
      <c r="D1464" s="72">
        <v>5</v>
      </c>
      <c r="E1464" s="119">
        <v>250</v>
      </c>
      <c r="F1464" s="120">
        <v>150</v>
      </c>
      <c r="G1464" s="52"/>
      <c r="H1464" s="51">
        <f t="shared" si="46"/>
        <v>0</v>
      </c>
      <c r="I1464" s="121">
        <v>125</v>
      </c>
      <c r="J1464" s="7"/>
      <c r="K1464" s="3">
        <f t="shared" si="47"/>
        <v>0</v>
      </c>
    </row>
    <row r="1465" spans="1:11" x14ac:dyDescent="0.3">
      <c r="A1465" s="118" t="s">
        <v>9512</v>
      </c>
      <c r="B1465" s="149" t="s">
        <v>6533</v>
      </c>
      <c r="C1465" s="71">
        <v>1.9</v>
      </c>
      <c r="D1465" s="72">
        <v>7.1</v>
      </c>
      <c r="E1465" s="119">
        <v>180</v>
      </c>
      <c r="F1465" s="120">
        <v>108</v>
      </c>
      <c r="G1465" s="52"/>
      <c r="H1465" s="51">
        <f t="shared" si="46"/>
        <v>0</v>
      </c>
      <c r="I1465" s="121">
        <v>90</v>
      </c>
      <c r="J1465" s="7"/>
      <c r="K1465" s="3">
        <f t="shared" si="47"/>
        <v>0</v>
      </c>
    </row>
    <row r="1466" spans="1:11" x14ac:dyDescent="0.3">
      <c r="A1466" s="118" t="s">
        <v>9513</v>
      </c>
      <c r="B1466" s="44" t="s">
        <v>6534</v>
      </c>
      <c r="C1466" s="71">
        <v>1.2</v>
      </c>
      <c r="D1466" s="72">
        <v>7</v>
      </c>
      <c r="E1466" s="119">
        <v>120</v>
      </c>
      <c r="F1466" s="120">
        <v>72</v>
      </c>
      <c r="G1466" s="52"/>
      <c r="H1466" s="51">
        <f t="shared" si="46"/>
        <v>0</v>
      </c>
      <c r="I1466" s="121">
        <v>60</v>
      </c>
      <c r="J1466" s="7"/>
      <c r="K1466" s="3">
        <f t="shared" si="47"/>
        <v>0</v>
      </c>
    </row>
    <row r="1467" spans="1:11" x14ac:dyDescent="0.3">
      <c r="A1467" s="118" t="s">
        <v>9514</v>
      </c>
      <c r="B1467" s="44" t="s">
        <v>6535</v>
      </c>
      <c r="C1467" s="71">
        <v>3.6</v>
      </c>
      <c r="D1467" s="72">
        <v>7</v>
      </c>
      <c r="E1467" s="119">
        <v>240</v>
      </c>
      <c r="F1467" s="120">
        <v>144</v>
      </c>
      <c r="G1467" s="52"/>
      <c r="H1467" s="51">
        <f t="shared" si="46"/>
        <v>0</v>
      </c>
      <c r="I1467" s="121">
        <v>120</v>
      </c>
      <c r="J1467" s="7"/>
      <c r="K1467" s="3">
        <f t="shared" si="47"/>
        <v>0</v>
      </c>
    </row>
    <row r="1468" spans="1:11" x14ac:dyDescent="0.3">
      <c r="A1468" s="118" t="s">
        <v>9515</v>
      </c>
      <c r="B1468" s="44" t="s">
        <v>6536</v>
      </c>
      <c r="C1468" s="71">
        <v>6.9</v>
      </c>
      <c r="D1468" s="72">
        <v>1.7</v>
      </c>
      <c r="E1468" s="119">
        <v>170</v>
      </c>
      <c r="F1468" s="120">
        <v>102</v>
      </c>
      <c r="G1468" s="52"/>
      <c r="H1468" s="51">
        <f t="shared" si="46"/>
        <v>0</v>
      </c>
      <c r="I1468" s="121">
        <v>85</v>
      </c>
      <c r="J1468" s="7"/>
      <c r="K1468" s="3">
        <f t="shared" si="47"/>
        <v>0</v>
      </c>
    </row>
    <row r="1469" spans="1:11" x14ac:dyDescent="0.3">
      <c r="A1469" s="118" t="s">
        <v>9516</v>
      </c>
      <c r="B1469" s="44" t="s">
        <v>6537</v>
      </c>
      <c r="C1469" s="71">
        <v>10.8</v>
      </c>
      <c r="D1469" s="72">
        <v>5.5</v>
      </c>
      <c r="E1469" s="119">
        <v>600</v>
      </c>
      <c r="F1469" s="120">
        <v>360</v>
      </c>
      <c r="G1469" s="52"/>
      <c r="H1469" s="51">
        <f t="shared" si="46"/>
        <v>0</v>
      </c>
      <c r="I1469" s="121">
        <v>300</v>
      </c>
      <c r="J1469" s="7"/>
      <c r="K1469" s="3">
        <f t="shared" si="47"/>
        <v>0</v>
      </c>
    </row>
    <row r="1470" spans="1:11" x14ac:dyDescent="0.3">
      <c r="A1470" s="118" t="s">
        <v>9517</v>
      </c>
      <c r="B1470" s="44" t="s">
        <v>6538</v>
      </c>
      <c r="C1470" s="71">
        <v>3</v>
      </c>
      <c r="D1470" s="72">
        <v>7</v>
      </c>
      <c r="E1470" s="119">
        <v>270</v>
      </c>
      <c r="F1470" s="120">
        <v>162</v>
      </c>
      <c r="G1470" s="52"/>
      <c r="H1470" s="51">
        <f t="shared" si="46"/>
        <v>0</v>
      </c>
      <c r="I1470" s="121">
        <v>135</v>
      </c>
      <c r="J1470" s="7"/>
      <c r="K1470" s="3">
        <f t="shared" si="47"/>
        <v>0</v>
      </c>
    </row>
    <row r="1471" spans="1:11" x14ac:dyDescent="0.3">
      <c r="A1471" s="118" t="s">
        <v>9518</v>
      </c>
      <c r="B1471" s="44" t="s">
        <v>6539</v>
      </c>
      <c r="C1471" s="71">
        <v>3</v>
      </c>
      <c r="D1471" s="72">
        <v>2</v>
      </c>
      <c r="E1471" s="119">
        <v>90</v>
      </c>
      <c r="F1471" s="120">
        <v>54</v>
      </c>
      <c r="G1471" s="52"/>
      <c r="H1471" s="51">
        <f t="shared" si="46"/>
        <v>0</v>
      </c>
      <c r="I1471" s="121">
        <v>45</v>
      </c>
      <c r="J1471" s="7"/>
      <c r="K1471" s="3">
        <f t="shared" si="47"/>
        <v>0</v>
      </c>
    </row>
    <row r="1472" spans="1:11" x14ac:dyDescent="0.3">
      <c r="A1472" s="118" t="s">
        <v>9519</v>
      </c>
      <c r="B1472" s="44" t="s">
        <v>6540</v>
      </c>
      <c r="C1472" s="71">
        <v>4.4000000000000004</v>
      </c>
      <c r="D1472" s="72">
        <v>6.5</v>
      </c>
      <c r="E1472" s="119">
        <v>320</v>
      </c>
      <c r="F1472" s="120">
        <v>192</v>
      </c>
      <c r="G1472" s="52"/>
      <c r="H1472" s="51">
        <f t="shared" si="46"/>
        <v>0</v>
      </c>
      <c r="I1472" s="121">
        <v>160</v>
      </c>
      <c r="J1472" s="7"/>
      <c r="K1472" s="3">
        <f t="shared" si="47"/>
        <v>0</v>
      </c>
    </row>
    <row r="1473" spans="1:11" x14ac:dyDescent="0.3">
      <c r="A1473" s="118" t="s">
        <v>9520</v>
      </c>
      <c r="B1473" s="44" t="s">
        <v>6541</v>
      </c>
      <c r="C1473" s="71">
        <v>8</v>
      </c>
      <c r="D1473" s="72">
        <v>1.1000000000000001</v>
      </c>
      <c r="E1473" s="119">
        <v>130</v>
      </c>
      <c r="F1473" s="120">
        <v>78</v>
      </c>
      <c r="G1473" s="52"/>
      <c r="H1473" s="51">
        <f t="shared" si="46"/>
        <v>0</v>
      </c>
      <c r="I1473" s="121">
        <v>65</v>
      </c>
      <c r="J1473" s="7"/>
      <c r="K1473" s="3">
        <f t="shared" si="47"/>
        <v>0</v>
      </c>
    </row>
    <row r="1474" spans="1:11" x14ac:dyDescent="0.3">
      <c r="A1474" s="118" t="s">
        <v>9521</v>
      </c>
      <c r="B1474" s="44" t="s">
        <v>6542</v>
      </c>
      <c r="C1474" s="71">
        <v>6</v>
      </c>
      <c r="D1474" s="72">
        <v>3</v>
      </c>
      <c r="E1474" s="119">
        <v>230</v>
      </c>
      <c r="F1474" s="120">
        <v>138</v>
      </c>
      <c r="G1474" s="52"/>
      <c r="H1474" s="51">
        <f t="shared" si="46"/>
        <v>0</v>
      </c>
      <c r="I1474" s="121">
        <v>115</v>
      </c>
      <c r="J1474" s="7"/>
      <c r="K1474" s="3">
        <f t="shared" si="47"/>
        <v>0</v>
      </c>
    </row>
    <row r="1475" spans="1:11" x14ac:dyDescent="0.3">
      <c r="A1475" s="118" t="s">
        <v>9522</v>
      </c>
      <c r="B1475" s="44" t="s">
        <v>6543</v>
      </c>
      <c r="C1475" s="71">
        <v>8.3000000000000007</v>
      </c>
      <c r="D1475" s="72">
        <v>2.1</v>
      </c>
      <c r="E1475" s="119">
        <v>230</v>
      </c>
      <c r="F1475" s="120">
        <v>138</v>
      </c>
      <c r="G1475" s="52"/>
      <c r="H1475" s="51">
        <f t="shared" si="46"/>
        <v>0</v>
      </c>
      <c r="I1475" s="121">
        <v>115</v>
      </c>
      <c r="J1475" s="7"/>
      <c r="K1475" s="3">
        <f t="shared" si="47"/>
        <v>0</v>
      </c>
    </row>
    <row r="1476" spans="1:11" x14ac:dyDescent="0.3">
      <c r="A1476" s="118" t="s">
        <v>9523</v>
      </c>
      <c r="B1476" s="44" t="s">
        <v>6544</v>
      </c>
      <c r="C1476" s="71">
        <v>6</v>
      </c>
      <c r="D1476" s="72">
        <v>5.8</v>
      </c>
      <c r="E1476" s="119">
        <v>370</v>
      </c>
      <c r="F1476" s="120">
        <v>222</v>
      </c>
      <c r="G1476" s="52"/>
      <c r="H1476" s="51">
        <f t="shared" si="46"/>
        <v>0</v>
      </c>
      <c r="I1476" s="121">
        <v>185</v>
      </c>
      <c r="J1476" s="7"/>
      <c r="K1476" s="3">
        <f t="shared" si="47"/>
        <v>0</v>
      </c>
    </row>
    <row r="1477" spans="1:11" x14ac:dyDescent="0.3">
      <c r="A1477" s="118" t="s">
        <v>9524</v>
      </c>
      <c r="B1477" s="44" t="s">
        <v>6545</v>
      </c>
      <c r="C1477" s="71">
        <v>2.4</v>
      </c>
      <c r="D1477" s="72">
        <v>2.2000000000000002</v>
      </c>
      <c r="E1477" s="119">
        <v>90</v>
      </c>
      <c r="F1477" s="120">
        <v>54</v>
      </c>
      <c r="G1477" s="52"/>
      <c r="H1477" s="51">
        <f t="shared" si="46"/>
        <v>0</v>
      </c>
      <c r="I1477" s="121">
        <v>45</v>
      </c>
      <c r="J1477" s="7"/>
      <c r="K1477" s="3">
        <f t="shared" si="47"/>
        <v>0</v>
      </c>
    </row>
    <row r="1478" spans="1:11" x14ac:dyDescent="0.3">
      <c r="A1478" s="118" t="s">
        <v>9525</v>
      </c>
      <c r="B1478" s="44" t="s">
        <v>6546</v>
      </c>
      <c r="C1478" s="71">
        <v>4.8</v>
      </c>
      <c r="D1478" s="72">
        <v>5.0999999999999996</v>
      </c>
      <c r="E1478" s="119">
        <v>300</v>
      </c>
      <c r="F1478" s="120">
        <v>180</v>
      </c>
      <c r="G1478" s="52"/>
      <c r="H1478" s="51">
        <f t="shared" si="46"/>
        <v>0</v>
      </c>
      <c r="I1478" s="121">
        <v>150</v>
      </c>
      <c r="J1478" s="7"/>
      <c r="K1478" s="3">
        <f t="shared" si="47"/>
        <v>0</v>
      </c>
    </row>
    <row r="1479" spans="1:11" x14ac:dyDescent="0.3">
      <c r="A1479" s="118" t="s">
        <v>9526</v>
      </c>
      <c r="B1479" s="44" t="s">
        <v>6547</v>
      </c>
      <c r="C1479" s="71">
        <v>3.3</v>
      </c>
      <c r="D1479" s="72">
        <v>2.4</v>
      </c>
      <c r="E1479" s="119">
        <v>120</v>
      </c>
      <c r="F1479" s="120">
        <v>72</v>
      </c>
      <c r="G1479" s="52"/>
      <c r="H1479" s="51">
        <f t="shared" si="46"/>
        <v>0</v>
      </c>
      <c r="I1479" s="121">
        <v>60</v>
      </c>
      <c r="J1479" s="7"/>
      <c r="K1479" s="3">
        <f t="shared" si="47"/>
        <v>0</v>
      </c>
    </row>
    <row r="1480" spans="1:11" x14ac:dyDescent="0.3">
      <c r="A1480" s="118" t="s">
        <v>9527</v>
      </c>
      <c r="B1480" s="44" t="s">
        <v>6548</v>
      </c>
      <c r="C1480" s="71">
        <v>7.8</v>
      </c>
      <c r="D1480" s="72">
        <v>7.8</v>
      </c>
      <c r="E1480" s="119">
        <v>590</v>
      </c>
      <c r="F1480" s="120">
        <v>354</v>
      </c>
      <c r="G1480" s="52"/>
      <c r="H1480" s="51">
        <f t="shared" si="46"/>
        <v>0</v>
      </c>
      <c r="I1480" s="121">
        <v>295</v>
      </c>
      <c r="J1480" s="7"/>
      <c r="K1480" s="3">
        <f t="shared" si="47"/>
        <v>0</v>
      </c>
    </row>
    <row r="1481" spans="1:11" x14ac:dyDescent="0.3">
      <c r="A1481" s="118" t="s">
        <v>9528</v>
      </c>
      <c r="B1481" s="44" t="s">
        <v>6549</v>
      </c>
      <c r="C1481" s="71">
        <v>4</v>
      </c>
      <c r="D1481" s="72">
        <v>5</v>
      </c>
      <c r="E1481" s="119">
        <v>250</v>
      </c>
      <c r="F1481" s="120">
        <v>150</v>
      </c>
      <c r="G1481" s="52"/>
      <c r="H1481" s="51">
        <f t="shared" si="46"/>
        <v>0</v>
      </c>
      <c r="I1481" s="121">
        <v>125</v>
      </c>
      <c r="J1481" s="7"/>
      <c r="K1481" s="3">
        <f t="shared" si="47"/>
        <v>0</v>
      </c>
    </row>
    <row r="1482" spans="1:11" x14ac:dyDescent="0.3">
      <c r="A1482" s="118" t="s">
        <v>9529</v>
      </c>
      <c r="B1482" s="44" t="s">
        <v>6550</v>
      </c>
      <c r="C1482" s="71">
        <v>4.5</v>
      </c>
      <c r="D1482" s="72">
        <v>3</v>
      </c>
      <c r="E1482" s="119">
        <v>180</v>
      </c>
      <c r="F1482" s="120">
        <v>108</v>
      </c>
      <c r="G1482" s="52"/>
      <c r="H1482" s="51">
        <f t="shared" si="46"/>
        <v>0</v>
      </c>
      <c r="I1482" s="121">
        <v>90</v>
      </c>
      <c r="J1482" s="7"/>
      <c r="K1482" s="3">
        <f t="shared" si="47"/>
        <v>0</v>
      </c>
    </row>
    <row r="1483" spans="1:11" x14ac:dyDescent="0.3">
      <c r="A1483" s="118" t="s">
        <v>9530</v>
      </c>
      <c r="B1483" s="44" t="s">
        <v>6582</v>
      </c>
      <c r="C1483" s="71">
        <v>4</v>
      </c>
      <c r="D1483" s="72">
        <v>4.5</v>
      </c>
      <c r="E1483" s="119">
        <v>230</v>
      </c>
      <c r="F1483" s="120">
        <v>138</v>
      </c>
      <c r="G1483" s="52"/>
      <c r="H1483" s="51">
        <f t="shared" si="46"/>
        <v>0</v>
      </c>
      <c r="I1483" s="121">
        <v>115</v>
      </c>
      <c r="J1483" s="7"/>
      <c r="K1483" s="3">
        <f t="shared" si="47"/>
        <v>0</v>
      </c>
    </row>
    <row r="1484" spans="1:11" x14ac:dyDescent="0.3">
      <c r="A1484" s="118" t="s">
        <v>9531</v>
      </c>
      <c r="B1484" s="44" t="s">
        <v>6583</v>
      </c>
      <c r="C1484" s="71">
        <v>4</v>
      </c>
      <c r="D1484" s="72">
        <v>2.8</v>
      </c>
      <c r="E1484" s="119">
        <v>150</v>
      </c>
      <c r="F1484" s="120">
        <v>90</v>
      </c>
      <c r="G1484" s="52"/>
      <c r="H1484" s="51">
        <f t="shared" si="46"/>
        <v>0</v>
      </c>
      <c r="I1484" s="121">
        <v>75</v>
      </c>
      <c r="J1484" s="7"/>
      <c r="K1484" s="3">
        <f t="shared" si="47"/>
        <v>0</v>
      </c>
    </row>
    <row r="1485" spans="1:11" x14ac:dyDescent="0.3">
      <c r="A1485" s="118" t="s">
        <v>9532</v>
      </c>
      <c r="B1485" s="44" t="s">
        <v>6584</v>
      </c>
      <c r="C1485" s="71">
        <v>2</v>
      </c>
      <c r="D1485" s="72">
        <v>3</v>
      </c>
      <c r="E1485" s="119">
        <v>90</v>
      </c>
      <c r="F1485" s="120">
        <v>54</v>
      </c>
      <c r="G1485" s="52"/>
      <c r="H1485" s="51">
        <f t="shared" si="46"/>
        <v>0</v>
      </c>
      <c r="I1485" s="121">
        <v>45</v>
      </c>
      <c r="J1485" s="7"/>
      <c r="K1485" s="3">
        <f t="shared" si="47"/>
        <v>0</v>
      </c>
    </row>
    <row r="1486" spans="1:11" x14ac:dyDescent="0.3">
      <c r="A1486" s="118" t="s">
        <v>9533</v>
      </c>
      <c r="B1486" s="44" t="s">
        <v>6585</v>
      </c>
      <c r="C1486" s="71">
        <v>4</v>
      </c>
      <c r="D1486" s="72">
        <v>6</v>
      </c>
      <c r="E1486" s="119">
        <v>300</v>
      </c>
      <c r="F1486" s="120">
        <v>180</v>
      </c>
      <c r="G1486" s="52"/>
      <c r="H1486" s="51">
        <f t="shared" si="46"/>
        <v>0</v>
      </c>
      <c r="I1486" s="121">
        <v>150</v>
      </c>
      <c r="J1486" s="7"/>
      <c r="K1486" s="3">
        <f t="shared" si="47"/>
        <v>0</v>
      </c>
    </row>
    <row r="1487" spans="1:11" x14ac:dyDescent="0.3">
      <c r="A1487" s="118" t="s">
        <v>9534</v>
      </c>
      <c r="B1487" s="44" t="s">
        <v>6586</v>
      </c>
      <c r="C1487" s="71">
        <v>9.8000000000000007</v>
      </c>
      <c r="D1487" s="72">
        <v>3.5</v>
      </c>
      <c r="E1487" s="119">
        <v>370</v>
      </c>
      <c r="F1487" s="120">
        <v>222</v>
      </c>
      <c r="G1487" s="52"/>
      <c r="H1487" s="51">
        <f t="shared" si="46"/>
        <v>0</v>
      </c>
      <c r="I1487" s="121">
        <v>185</v>
      </c>
      <c r="J1487" s="7"/>
      <c r="K1487" s="3">
        <f t="shared" si="47"/>
        <v>0</v>
      </c>
    </row>
    <row r="1488" spans="1:11" x14ac:dyDescent="0.3">
      <c r="A1488" s="118" t="s">
        <v>9535</v>
      </c>
      <c r="B1488" s="44" t="s">
        <v>6587</v>
      </c>
      <c r="C1488" s="71">
        <v>7.9</v>
      </c>
      <c r="D1488" s="72">
        <v>6</v>
      </c>
      <c r="E1488" s="119">
        <v>470</v>
      </c>
      <c r="F1488" s="120">
        <v>282</v>
      </c>
      <c r="G1488" s="52"/>
      <c r="H1488" s="51">
        <f t="shared" si="46"/>
        <v>0</v>
      </c>
      <c r="I1488" s="121">
        <v>235</v>
      </c>
      <c r="J1488" s="7"/>
      <c r="K1488" s="3">
        <f t="shared" si="47"/>
        <v>0</v>
      </c>
    </row>
    <row r="1489" spans="1:11" x14ac:dyDescent="0.3">
      <c r="A1489" s="118" t="s">
        <v>9536</v>
      </c>
      <c r="B1489" s="44" t="s">
        <v>6588</v>
      </c>
      <c r="C1489" s="71">
        <v>3</v>
      </c>
      <c r="D1489" s="72">
        <v>1.7</v>
      </c>
      <c r="E1489" s="119">
        <v>80</v>
      </c>
      <c r="F1489" s="120">
        <v>48</v>
      </c>
      <c r="G1489" s="52"/>
      <c r="H1489" s="51">
        <f t="shared" si="46"/>
        <v>0</v>
      </c>
      <c r="I1489" s="121">
        <v>40</v>
      </c>
      <c r="J1489" s="7"/>
      <c r="K1489" s="3">
        <f t="shared" si="47"/>
        <v>0</v>
      </c>
    </row>
    <row r="1490" spans="1:11" x14ac:dyDescent="0.3">
      <c r="A1490" s="118" t="s">
        <v>9537</v>
      </c>
      <c r="B1490" s="44" t="s">
        <v>6589</v>
      </c>
      <c r="C1490" s="71">
        <v>6.4</v>
      </c>
      <c r="D1490" s="72">
        <v>8.6</v>
      </c>
      <c r="E1490" s="119">
        <v>530</v>
      </c>
      <c r="F1490" s="120">
        <v>318</v>
      </c>
      <c r="G1490" s="52"/>
      <c r="H1490" s="51">
        <f t="shared" si="46"/>
        <v>0</v>
      </c>
      <c r="I1490" s="121">
        <v>265</v>
      </c>
      <c r="J1490" s="7"/>
      <c r="K1490" s="3">
        <f t="shared" si="47"/>
        <v>0</v>
      </c>
    </row>
    <row r="1491" spans="1:11" x14ac:dyDescent="0.3">
      <c r="A1491" s="118" t="s">
        <v>9538</v>
      </c>
      <c r="B1491" s="44" t="s">
        <v>6590</v>
      </c>
      <c r="C1491" s="71">
        <v>6.4</v>
      </c>
      <c r="D1491" s="72">
        <v>7</v>
      </c>
      <c r="E1491" s="119">
        <v>440</v>
      </c>
      <c r="F1491" s="120">
        <v>264</v>
      </c>
      <c r="G1491" s="52"/>
      <c r="H1491" s="51">
        <f t="shared" si="46"/>
        <v>0</v>
      </c>
      <c r="I1491" s="121">
        <v>220</v>
      </c>
      <c r="J1491" s="7"/>
      <c r="K1491" s="3">
        <f t="shared" si="47"/>
        <v>0</v>
      </c>
    </row>
    <row r="1492" spans="1:11" x14ac:dyDescent="0.3">
      <c r="A1492" s="118" t="s">
        <v>9539</v>
      </c>
      <c r="B1492" s="44" t="s">
        <v>6591</v>
      </c>
      <c r="C1492" s="71">
        <v>6.7</v>
      </c>
      <c r="D1492" s="72">
        <v>8.9</v>
      </c>
      <c r="E1492" s="119">
        <v>570</v>
      </c>
      <c r="F1492" s="120">
        <v>342</v>
      </c>
      <c r="G1492" s="52"/>
      <c r="H1492" s="51">
        <f t="shared" ref="H1492:H1555" si="48">G1492*F1492</f>
        <v>0</v>
      </c>
      <c r="I1492" s="121">
        <v>285</v>
      </c>
      <c r="J1492" s="7"/>
      <c r="K1492" s="3">
        <f t="shared" ref="K1492:K1555" si="49">J1492*I1492</f>
        <v>0</v>
      </c>
    </row>
    <row r="1493" spans="1:11" x14ac:dyDescent="0.3">
      <c r="A1493" s="118" t="s">
        <v>9540</v>
      </c>
      <c r="B1493" s="44" t="s">
        <v>6908</v>
      </c>
      <c r="C1493" s="71">
        <v>10</v>
      </c>
      <c r="D1493" s="72">
        <v>9</v>
      </c>
      <c r="E1493" s="119">
        <v>800</v>
      </c>
      <c r="F1493" s="120">
        <v>480</v>
      </c>
      <c r="G1493" s="52"/>
      <c r="H1493" s="51">
        <f t="shared" si="48"/>
        <v>0</v>
      </c>
      <c r="I1493" s="121">
        <v>400</v>
      </c>
      <c r="J1493" s="7"/>
      <c r="K1493" s="3">
        <f t="shared" si="49"/>
        <v>0</v>
      </c>
    </row>
    <row r="1494" spans="1:11" x14ac:dyDescent="0.3">
      <c r="A1494" s="118" t="s">
        <v>9541</v>
      </c>
      <c r="B1494" s="44" t="s">
        <v>6909</v>
      </c>
      <c r="C1494" s="71">
        <v>6.4</v>
      </c>
      <c r="D1494" s="72">
        <v>3.9</v>
      </c>
      <c r="E1494" s="119">
        <v>300</v>
      </c>
      <c r="F1494" s="120">
        <v>180</v>
      </c>
      <c r="G1494" s="52"/>
      <c r="H1494" s="51">
        <f t="shared" si="48"/>
        <v>0</v>
      </c>
      <c r="I1494" s="121">
        <v>150</v>
      </c>
      <c r="J1494" s="7"/>
      <c r="K1494" s="3">
        <f t="shared" si="49"/>
        <v>0</v>
      </c>
    </row>
    <row r="1495" spans="1:11" x14ac:dyDescent="0.3">
      <c r="A1495" s="118" t="s">
        <v>9542</v>
      </c>
      <c r="B1495" s="44" t="s">
        <v>6910</v>
      </c>
      <c r="C1495" s="71">
        <v>4.0999999999999996</v>
      </c>
      <c r="D1495" s="72">
        <v>3.8</v>
      </c>
      <c r="E1495" s="119">
        <v>200</v>
      </c>
      <c r="F1495" s="120">
        <v>120</v>
      </c>
      <c r="G1495" s="52"/>
      <c r="H1495" s="51">
        <f t="shared" si="48"/>
        <v>0</v>
      </c>
      <c r="I1495" s="121">
        <v>100</v>
      </c>
      <c r="J1495" s="7"/>
      <c r="K1495" s="3">
        <f t="shared" si="49"/>
        <v>0</v>
      </c>
    </row>
    <row r="1496" spans="1:11" x14ac:dyDescent="0.3">
      <c r="A1496" s="118" t="s">
        <v>9543</v>
      </c>
      <c r="B1496" s="44" t="s">
        <v>6911</v>
      </c>
      <c r="C1496" s="71">
        <v>6</v>
      </c>
      <c r="D1496" s="72">
        <v>4.5</v>
      </c>
      <c r="E1496" s="119">
        <v>310</v>
      </c>
      <c r="F1496" s="120">
        <v>186</v>
      </c>
      <c r="G1496" s="52"/>
      <c r="H1496" s="51">
        <f t="shared" si="48"/>
        <v>0</v>
      </c>
      <c r="I1496" s="121">
        <v>155</v>
      </c>
      <c r="J1496" s="7"/>
      <c r="K1496" s="3">
        <f t="shared" si="49"/>
        <v>0</v>
      </c>
    </row>
    <row r="1497" spans="1:11" x14ac:dyDescent="0.3">
      <c r="A1497" s="118" t="s">
        <v>9544</v>
      </c>
      <c r="B1497" s="44" t="s">
        <v>7813</v>
      </c>
      <c r="C1497" s="71">
        <v>8</v>
      </c>
      <c r="D1497" s="72">
        <v>3.6</v>
      </c>
      <c r="E1497" s="119">
        <v>330</v>
      </c>
      <c r="F1497" s="120">
        <v>198</v>
      </c>
      <c r="G1497" s="52"/>
      <c r="H1497" s="51">
        <f t="shared" si="48"/>
        <v>0</v>
      </c>
      <c r="I1497" s="121">
        <v>165</v>
      </c>
      <c r="J1497" s="7"/>
      <c r="K1497" s="3">
        <f t="shared" si="49"/>
        <v>0</v>
      </c>
    </row>
    <row r="1498" spans="1:11" x14ac:dyDescent="0.3">
      <c r="A1498" s="118" t="s">
        <v>9545</v>
      </c>
      <c r="B1498" s="44" t="s">
        <v>7814</v>
      </c>
      <c r="C1498" s="71">
        <v>30</v>
      </c>
      <c r="D1498" s="72">
        <v>1.3</v>
      </c>
      <c r="E1498" s="119">
        <v>420</v>
      </c>
      <c r="F1498" s="120">
        <v>252</v>
      </c>
      <c r="G1498" s="52"/>
      <c r="H1498" s="51">
        <f t="shared" si="48"/>
        <v>0</v>
      </c>
      <c r="I1498" s="121">
        <v>210</v>
      </c>
      <c r="J1498" s="7"/>
      <c r="K1498" s="3">
        <f t="shared" si="49"/>
        <v>0</v>
      </c>
    </row>
    <row r="1499" spans="1:11" x14ac:dyDescent="0.3">
      <c r="A1499" s="118" t="s">
        <v>9546</v>
      </c>
      <c r="B1499" s="44" t="s">
        <v>7815</v>
      </c>
      <c r="C1499" s="71">
        <v>9.5</v>
      </c>
      <c r="D1499" s="72">
        <v>5</v>
      </c>
      <c r="E1499" s="119">
        <v>490</v>
      </c>
      <c r="F1499" s="120">
        <v>294</v>
      </c>
      <c r="G1499" s="52"/>
      <c r="H1499" s="51">
        <f t="shared" si="48"/>
        <v>0</v>
      </c>
      <c r="I1499" s="121">
        <v>245</v>
      </c>
      <c r="J1499" s="7"/>
      <c r="K1499" s="3">
        <f t="shared" si="49"/>
        <v>0</v>
      </c>
    </row>
    <row r="1500" spans="1:11" x14ac:dyDescent="0.3">
      <c r="A1500" s="118" t="s">
        <v>9547</v>
      </c>
      <c r="B1500" s="44" t="s">
        <v>7816</v>
      </c>
      <c r="C1500" s="71">
        <v>4</v>
      </c>
      <c r="D1500" s="72">
        <v>3</v>
      </c>
      <c r="E1500" s="119">
        <v>160</v>
      </c>
      <c r="F1500" s="120">
        <v>96</v>
      </c>
      <c r="G1500" s="52"/>
      <c r="H1500" s="51">
        <f t="shared" si="48"/>
        <v>0</v>
      </c>
      <c r="I1500" s="121">
        <v>80</v>
      </c>
      <c r="J1500" s="7"/>
      <c r="K1500" s="3">
        <f t="shared" si="49"/>
        <v>0</v>
      </c>
    </row>
    <row r="1501" spans="1:11" x14ac:dyDescent="0.3">
      <c r="A1501" s="118" t="s">
        <v>9548</v>
      </c>
      <c r="B1501" s="44" t="s">
        <v>7817</v>
      </c>
      <c r="C1501" s="71">
        <v>5.2</v>
      </c>
      <c r="D1501" s="72">
        <v>6</v>
      </c>
      <c r="E1501" s="119">
        <v>340</v>
      </c>
      <c r="F1501" s="120">
        <v>204</v>
      </c>
      <c r="G1501" s="52"/>
      <c r="H1501" s="51">
        <f t="shared" si="48"/>
        <v>0</v>
      </c>
      <c r="I1501" s="121">
        <v>170</v>
      </c>
      <c r="J1501" s="7"/>
      <c r="K1501" s="3">
        <f t="shared" si="49"/>
        <v>0</v>
      </c>
    </row>
    <row r="1502" spans="1:11" x14ac:dyDescent="0.3">
      <c r="A1502" s="118" t="s">
        <v>9549</v>
      </c>
      <c r="B1502" s="44" t="s">
        <v>7818</v>
      </c>
      <c r="C1502" s="71">
        <v>4.9000000000000004</v>
      </c>
      <c r="D1502" s="72">
        <v>5</v>
      </c>
      <c r="E1502" s="119">
        <v>300</v>
      </c>
      <c r="F1502" s="120">
        <v>180</v>
      </c>
      <c r="G1502" s="52"/>
      <c r="H1502" s="51">
        <f t="shared" si="48"/>
        <v>0</v>
      </c>
      <c r="I1502" s="121">
        <v>150</v>
      </c>
      <c r="J1502" s="7"/>
      <c r="K1502" s="3">
        <f t="shared" si="49"/>
        <v>0</v>
      </c>
    </row>
    <row r="1503" spans="1:11" x14ac:dyDescent="0.3">
      <c r="A1503" s="118" t="s">
        <v>9550</v>
      </c>
      <c r="B1503" s="44" t="s">
        <v>7819</v>
      </c>
      <c r="C1503" s="71">
        <v>4</v>
      </c>
      <c r="D1503" s="72">
        <v>6</v>
      </c>
      <c r="E1503" s="119">
        <v>300</v>
      </c>
      <c r="F1503" s="120">
        <v>180</v>
      </c>
      <c r="G1503" s="52"/>
      <c r="H1503" s="51">
        <f t="shared" si="48"/>
        <v>0</v>
      </c>
      <c r="I1503" s="121">
        <v>150</v>
      </c>
      <c r="J1503" s="7"/>
      <c r="K1503" s="3">
        <f t="shared" si="49"/>
        <v>0</v>
      </c>
    </row>
    <row r="1504" spans="1:11" x14ac:dyDescent="0.3">
      <c r="A1504" s="118" t="s">
        <v>9551</v>
      </c>
      <c r="B1504" s="44" t="s">
        <v>7820</v>
      </c>
      <c r="C1504" s="71">
        <v>3.7</v>
      </c>
      <c r="D1504" s="72">
        <v>6</v>
      </c>
      <c r="E1504" s="119">
        <v>280</v>
      </c>
      <c r="F1504" s="120">
        <v>168</v>
      </c>
      <c r="G1504" s="52"/>
      <c r="H1504" s="51">
        <f t="shared" si="48"/>
        <v>0</v>
      </c>
      <c r="I1504" s="121">
        <v>140</v>
      </c>
      <c r="J1504" s="7"/>
      <c r="K1504" s="3">
        <f t="shared" si="49"/>
        <v>0</v>
      </c>
    </row>
    <row r="1505" spans="1:11" x14ac:dyDescent="0.3">
      <c r="A1505" s="118" t="s">
        <v>9552</v>
      </c>
      <c r="B1505" s="44" t="s">
        <v>7821</v>
      </c>
      <c r="C1505" s="71">
        <v>3.8</v>
      </c>
      <c r="D1505" s="72">
        <v>4</v>
      </c>
      <c r="E1505" s="119">
        <v>200</v>
      </c>
      <c r="F1505" s="120">
        <v>120</v>
      </c>
      <c r="G1505" s="52"/>
      <c r="H1505" s="51">
        <f t="shared" si="48"/>
        <v>0</v>
      </c>
      <c r="I1505" s="121">
        <v>100</v>
      </c>
      <c r="J1505" s="7"/>
      <c r="K1505" s="3">
        <f t="shared" si="49"/>
        <v>0</v>
      </c>
    </row>
    <row r="1506" spans="1:11" x14ac:dyDescent="0.3">
      <c r="A1506" s="118" t="s">
        <v>9553</v>
      </c>
      <c r="B1506" s="44" t="s">
        <v>7822</v>
      </c>
      <c r="C1506" s="71">
        <v>4.4000000000000004</v>
      </c>
      <c r="D1506" s="72">
        <v>3</v>
      </c>
      <c r="E1506" s="119">
        <v>180</v>
      </c>
      <c r="F1506" s="120">
        <v>108</v>
      </c>
      <c r="G1506" s="52"/>
      <c r="H1506" s="51">
        <f t="shared" si="48"/>
        <v>0</v>
      </c>
      <c r="I1506" s="121">
        <v>90</v>
      </c>
      <c r="J1506" s="7"/>
      <c r="K1506" s="3">
        <f t="shared" si="49"/>
        <v>0</v>
      </c>
    </row>
    <row r="1507" spans="1:11" x14ac:dyDescent="0.3">
      <c r="A1507" s="118" t="s">
        <v>9554</v>
      </c>
      <c r="B1507" s="44" t="s">
        <v>7823</v>
      </c>
      <c r="C1507" s="71">
        <v>8</v>
      </c>
      <c r="D1507" s="72">
        <v>3.5</v>
      </c>
      <c r="E1507" s="119">
        <v>320</v>
      </c>
      <c r="F1507" s="120">
        <v>192</v>
      </c>
      <c r="G1507" s="52"/>
      <c r="H1507" s="51">
        <f t="shared" si="48"/>
        <v>0</v>
      </c>
      <c r="I1507" s="121">
        <v>160</v>
      </c>
      <c r="J1507" s="7"/>
      <c r="K1507" s="3">
        <f t="shared" si="49"/>
        <v>0</v>
      </c>
    </row>
    <row r="1508" spans="1:11" x14ac:dyDescent="0.3">
      <c r="A1508" s="118" t="s">
        <v>9555</v>
      </c>
      <c r="B1508" s="44" t="s">
        <v>7824</v>
      </c>
      <c r="C1508" s="71">
        <v>4.4000000000000004</v>
      </c>
      <c r="D1508" s="72">
        <v>1.8</v>
      </c>
      <c r="E1508" s="119">
        <v>120</v>
      </c>
      <c r="F1508" s="120">
        <v>72</v>
      </c>
      <c r="G1508" s="52"/>
      <c r="H1508" s="51">
        <f t="shared" si="48"/>
        <v>0</v>
      </c>
      <c r="I1508" s="121">
        <v>60</v>
      </c>
      <c r="J1508" s="7"/>
      <c r="K1508" s="3">
        <f t="shared" si="49"/>
        <v>0</v>
      </c>
    </row>
    <row r="1509" spans="1:11" x14ac:dyDescent="0.3">
      <c r="A1509" s="118" t="s">
        <v>9556</v>
      </c>
      <c r="B1509" s="44" t="s">
        <v>7825</v>
      </c>
      <c r="C1509" s="71">
        <v>3.3</v>
      </c>
      <c r="D1509" s="72">
        <v>4.4000000000000004</v>
      </c>
      <c r="E1509" s="119">
        <v>190</v>
      </c>
      <c r="F1509" s="120">
        <v>114</v>
      </c>
      <c r="G1509" s="52"/>
      <c r="H1509" s="51">
        <f t="shared" si="48"/>
        <v>0</v>
      </c>
      <c r="I1509" s="121">
        <v>95</v>
      </c>
      <c r="J1509" s="7"/>
      <c r="K1509" s="3">
        <f t="shared" si="49"/>
        <v>0</v>
      </c>
    </row>
    <row r="1510" spans="1:11" x14ac:dyDescent="0.3">
      <c r="A1510" s="118" t="s">
        <v>9557</v>
      </c>
      <c r="B1510" s="44" t="s">
        <v>7826</v>
      </c>
      <c r="C1510" s="71">
        <v>6.4</v>
      </c>
      <c r="D1510" s="72">
        <v>4</v>
      </c>
      <c r="E1510" s="119">
        <v>300</v>
      </c>
      <c r="F1510" s="120">
        <v>180</v>
      </c>
      <c r="G1510" s="52"/>
      <c r="H1510" s="51">
        <f t="shared" si="48"/>
        <v>0</v>
      </c>
      <c r="I1510" s="121">
        <v>150</v>
      </c>
      <c r="J1510" s="7"/>
      <c r="K1510" s="3">
        <f t="shared" si="49"/>
        <v>0</v>
      </c>
    </row>
    <row r="1511" spans="1:11" x14ac:dyDescent="0.3">
      <c r="A1511" s="118" t="s">
        <v>9558</v>
      </c>
      <c r="B1511" s="44" t="s">
        <v>7827</v>
      </c>
      <c r="C1511" s="71">
        <v>9</v>
      </c>
      <c r="D1511" s="72">
        <v>3</v>
      </c>
      <c r="E1511" s="119">
        <v>310</v>
      </c>
      <c r="F1511" s="120">
        <v>186</v>
      </c>
      <c r="G1511" s="52"/>
      <c r="H1511" s="51">
        <f t="shared" si="48"/>
        <v>0</v>
      </c>
      <c r="I1511" s="121">
        <v>155</v>
      </c>
      <c r="J1511" s="7"/>
      <c r="K1511" s="3">
        <f t="shared" si="49"/>
        <v>0</v>
      </c>
    </row>
    <row r="1512" spans="1:11" x14ac:dyDescent="0.3">
      <c r="A1512" s="118" t="s">
        <v>9559</v>
      </c>
      <c r="B1512" s="44" t="s">
        <v>7828</v>
      </c>
      <c r="C1512" s="71">
        <v>5.2</v>
      </c>
      <c r="D1512" s="72">
        <v>1.3</v>
      </c>
      <c r="E1512" s="119">
        <v>100</v>
      </c>
      <c r="F1512" s="120">
        <v>60</v>
      </c>
      <c r="G1512" s="52"/>
      <c r="H1512" s="51">
        <f t="shared" si="48"/>
        <v>0</v>
      </c>
      <c r="I1512" s="121">
        <v>50</v>
      </c>
      <c r="J1512" s="7"/>
      <c r="K1512" s="3">
        <f t="shared" si="49"/>
        <v>0</v>
      </c>
    </row>
    <row r="1513" spans="1:11" x14ac:dyDescent="0.3">
      <c r="A1513" s="118" t="s">
        <v>9560</v>
      </c>
      <c r="B1513" s="44" t="s">
        <v>7829</v>
      </c>
      <c r="C1513" s="71">
        <v>4.5</v>
      </c>
      <c r="D1513" s="72">
        <v>4</v>
      </c>
      <c r="E1513" s="119">
        <v>230</v>
      </c>
      <c r="F1513" s="120">
        <v>138</v>
      </c>
      <c r="G1513" s="52"/>
      <c r="H1513" s="51">
        <f t="shared" si="48"/>
        <v>0</v>
      </c>
      <c r="I1513" s="121">
        <v>115</v>
      </c>
      <c r="J1513" s="7"/>
      <c r="K1513" s="3">
        <f t="shared" si="49"/>
        <v>0</v>
      </c>
    </row>
    <row r="1514" spans="1:11" x14ac:dyDescent="0.3">
      <c r="A1514" s="118" t="s">
        <v>9561</v>
      </c>
      <c r="B1514" s="44" t="s">
        <v>7830</v>
      </c>
      <c r="C1514" s="71">
        <v>3.5</v>
      </c>
      <c r="D1514" s="72">
        <v>4</v>
      </c>
      <c r="E1514" s="119">
        <v>180</v>
      </c>
      <c r="F1514" s="120">
        <v>108</v>
      </c>
      <c r="G1514" s="52"/>
      <c r="H1514" s="51">
        <f t="shared" si="48"/>
        <v>0</v>
      </c>
      <c r="I1514" s="121">
        <v>90</v>
      </c>
      <c r="J1514" s="7"/>
      <c r="K1514" s="3">
        <f t="shared" si="49"/>
        <v>0</v>
      </c>
    </row>
    <row r="1515" spans="1:11" x14ac:dyDescent="0.3">
      <c r="A1515" s="118" t="s">
        <v>9562</v>
      </c>
      <c r="B1515" s="44" t="s">
        <v>7831</v>
      </c>
      <c r="C1515" s="71">
        <v>3</v>
      </c>
      <c r="D1515" s="72">
        <v>3</v>
      </c>
      <c r="E1515" s="119">
        <v>130</v>
      </c>
      <c r="F1515" s="120">
        <v>78</v>
      </c>
      <c r="G1515" s="52"/>
      <c r="H1515" s="51">
        <f t="shared" si="48"/>
        <v>0</v>
      </c>
      <c r="I1515" s="121">
        <v>65</v>
      </c>
      <c r="J1515" s="7"/>
      <c r="K1515" s="3">
        <f t="shared" si="49"/>
        <v>0</v>
      </c>
    </row>
    <row r="1516" spans="1:11" x14ac:dyDescent="0.3">
      <c r="A1516" s="118" t="s">
        <v>9563</v>
      </c>
      <c r="B1516" s="44" t="s">
        <v>7832</v>
      </c>
      <c r="C1516" s="71">
        <v>7.5</v>
      </c>
      <c r="D1516" s="72">
        <v>3.5</v>
      </c>
      <c r="E1516" s="119">
        <v>310</v>
      </c>
      <c r="F1516" s="120">
        <v>186</v>
      </c>
      <c r="G1516" s="52"/>
      <c r="H1516" s="51">
        <f t="shared" si="48"/>
        <v>0</v>
      </c>
      <c r="I1516" s="121">
        <v>155</v>
      </c>
      <c r="J1516" s="7"/>
      <c r="K1516" s="3">
        <f t="shared" si="49"/>
        <v>0</v>
      </c>
    </row>
    <row r="1517" spans="1:11" x14ac:dyDescent="0.3">
      <c r="A1517" s="118" t="s">
        <v>9564</v>
      </c>
      <c r="B1517" s="44" t="s">
        <v>4615</v>
      </c>
      <c r="C1517" s="71">
        <v>5.5</v>
      </c>
      <c r="D1517" s="72">
        <v>8.5</v>
      </c>
      <c r="E1517" s="119">
        <v>450</v>
      </c>
      <c r="F1517" s="120">
        <v>270</v>
      </c>
      <c r="G1517" s="52"/>
      <c r="H1517" s="51">
        <f t="shared" si="48"/>
        <v>0</v>
      </c>
      <c r="I1517" s="121">
        <v>225</v>
      </c>
      <c r="J1517" s="7"/>
      <c r="K1517" s="3">
        <f t="shared" si="49"/>
        <v>0</v>
      </c>
    </row>
    <row r="1518" spans="1:11" x14ac:dyDescent="0.3">
      <c r="A1518" s="118" t="s">
        <v>9565</v>
      </c>
      <c r="B1518" s="44" t="s">
        <v>7833</v>
      </c>
      <c r="C1518" s="71">
        <v>4.5</v>
      </c>
      <c r="D1518" s="72">
        <v>8</v>
      </c>
      <c r="E1518" s="119">
        <v>380</v>
      </c>
      <c r="F1518" s="120">
        <v>228</v>
      </c>
      <c r="G1518" s="52"/>
      <c r="H1518" s="51">
        <f t="shared" si="48"/>
        <v>0</v>
      </c>
      <c r="I1518" s="121">
        <v>190</v>
      </c>
      <c r="J1518" s="7"/>
      <c r="K1518" s="3">
        <f t="shared" si="49"/>
        <v>0</v>
      </c>
    </row>
    <row r="1519" spans="1:11" x14ac:dyDescent="0.3">
      <c r="A1519" s="118" t="s">
        <v>9566</v>
      </c>
      <c r="B1519" s="44" t="s">
        <v>7834</v>
      </c>
      <c r="C1519" s="71">
        <v>7</v>
      </c>
      <c r="D1519" s="72">
        <v>2.5</v>
      </c>
      <c r="E1519" s="119">
        <v>230</v>
      </c>
      <c r="F1519" s="120">
        <v>138</v>
      </c>
      <c r="G1519" s="52"/>
      <c r="H1519" s="51">
        <f t="shared" si="48"/>
        <v>0</v>
      </c>
      <c r="I1519" s="121">
        <v>115</v>
      </c>
      <c r="J1519" s="7"/>
      <c r="K1519" s="3">
        <f t="shared" si="49"/>
        <v>0</v>
      </c>
    </row>
    <row r="1520" spans="1:11" x14ac:dyDescent="0.3">
      <c r="A1520" s="118" t="s">
        <v>9567</v>
      </c>
      <c r="B1520" s="44" t="s">
        <v>7835</v>
      </c>
      <c r="C1520" s="71">
        <v>3</v>
      </c>
      <c r="D1520" s="72">
        <v>5</v>
      </c>
      <c r="E1520" s="119">
        <v>200</v>
      </c>
      <c r="F1520" s="120">
        <v>120</v>
      </c>
      <c r="G1520" s="52"/>
      <c r="H1520" s="51">
        <f t="shared" si="48"/>
        <v>0</v>
      </c>
      <c r="I1520" s="121">
        <v>100</v>
      </c>
      <c r="J1520" s="7"/>
      <c r="K1520" s="3">
        <f t="shared" si="49"/>
        <v>0</v>
      </c>
    </row>
    <row r="1521" spans="1:11" x14ac:dyDescent="0.3">
      <c r="A1521" s="118" t="s">
        <v>9568</v>
      </c>
      <c r="B1521" s="44" t="s">
        <v>7836</v>
      </c>
      <c r="C1521" s="71">
        <v>4.5</v>
      </c>
      <c r="D1521" s="72">
        <v>3.5</v>
      </c>
      <c r="E1521" s="119">
        <v>200</v>
      </c>
      <c r="F1521" s="120">
        <v>120</v>
      </c>
      <c r="G1521" s="52"/>
      <c r="H1521" s="51">
        <f t="shared" si="48"/>
        <v>0</v>
      </c>
      <c r="I1521" s="121">
        <v>100</v>
      </c>
      <c r="J1521" s="7"/>
      <c r="K1521" s="3">
        <f t="shared" si="49"/>
        <v>0</v>
      </c>
    </row>
    <row r="1522" spans="1:11" x14ac:dyDescent="0.3">
      <c r="A1522" s="118" t="s">
        <v>9569</v>
      </c>
      <c r="B1522" s="44" t="s">
        <v>7837</v>
      </c>
      <c r="C1522" s="71">
        <v>14.2</v>
      </c>
      <c r="D1522" s="72">
        <v>6.5</v>
      </c>
      <c r="E1522" s="119">
        <v>900</v>
      </c>
      <c r="F1522" s="120">
        <v>540</v>
      </c>
      <c r="G1522" s="52"/>
      <c r="H1522" s="51">
        <f t="shared" si="48"/>
        <v>0</v>
      </c>
      <c r="I1522" s="121">
        <v>450</v>
      </c>
      <c r="J1522" s="7"/>
      <c r="K1522" s="3">
        <f t="shared" si="49"/>
        <v>0</v>
      </c>
    </row>
    <row r="1523" spans="1:11" x14ac:dyDescent="0.3">
      <c r="A1523" s="118" t="s">
        <v>9570</v>
      </c>
      <c r="B1523" s="44" t="s">
        <v>7838</v>
      </c>
      <c r="C1523" s="71">
        <v>5.5</v>
      </c>
      <c r="D1523" s="72">
        <v>6</v>
      </c>
      <c r="E1523" s="119">
        <v>360</v>
      </c>
      <c r="F1523" s="120">
        <v>216</v>
      </c>
      <c r="G1523" s="52"/>
      <c r="H1523" s="51">
        <f t="shared" si="48"/>
        <v>0</v>
      </c>
      <c r="I1523" s="121">
        <v>180</v>
      </c>
      <c r="J1523" s="7"/>
      <c r="K1523" s="3">
        <f t="shared" si="49"/>
        <v>0</v>
      </c>
    </row>
    <row r="1524" spans="1:11" x14ac:dyDescent="0.3">
      <c r="A1524" s="118" t="s">
        <v>9571</v>
      </c>
      <c r="B1524" s="44" t="s">
        <v>7839</v>
      </c>
      <c r="C1524" s="71">
        <v>5</v>
      </c>
      <c r="D1524" s="72">
        <v>6.3</v>
      </c>
      <c r="E1524" s="119">
        <v>340</v>
      </c>
      <c r="F1524" s="120">
        <v>204</v>
      </c>
      <c r="G1524" s="52"/>
      <c r="H1524" s="51">
        <f t="shared" si="48"/>
        <v>0</v>
      </c>
      <c r="I1524" s="121">
        <v>170</v>
      </c>
      <c r="J1524" s="7"/>
      <c r="K1524" s="3">
        <f t="shared" si="49"/>
        <v>0</v>
      </c>
    </row>
    <row r="1525" spans="1:11" x14ac:dyDescent="0.3">
      <c r="A1525" s="118" t="s">
        <v>9572</v>
      </c>
      <c r="B1525" s="44" t="s">
        <v>7840</v>
      </c>
      <c r="C1525" s="71">
        <v>2.4</v>
      </c>
      <c r="D1525" s="72">
        <v>7</v>
      </c>
      <c r="E1525" s="119">
        <v>220</v>
      </c>
      <c r="F1525" s="120">
        <v>132</v>
      </c>
      <c r="G1525" s="52"/>
      <c r="H1525" s="51">
        <f t="shared" si="48"/>
        <v>0</v>
      </c>
      <c r="I1525" s="121">
        <v>110</v>
      </c>
      <c r="J1525" s="7"/>
      <c r="K1525" s="3">
        <f t="shared" si="49"/>
        <v>0</v>
      </c>
    </row>
    <row r="1526" spans="1:11" x14ac:dyDescent="0.3">
      <c r="A1526" s="118" t="s">
        <v>9573</v>
      </c>
      <c r="B1526" s="44" t="s">
        <v>7841</v>
      </c>
      <c r="C1526" s="71">
        <v>2</v>
      </c>
      <c r="D1526" s="72">
        <v>6.6</v>
      </c>
      <c r="E1526" s="119">
        <v>180</v>
      </c>
      <c r="F1526" s="120">
        <v>108</v>
      </c>
      <c r="G1526" s="52"/>
      <c r="H1526" s="51">
        <f t="shared" si="48"/>
        <v>0</v>
      </c>
      <c r="I1526" s="121">
        <v>90</v>
      </c>
      <c r="J1526" s="7"/>
      <c r="K1526" s="3">
        <f t="shared" si="49"/>
        <v>0</v>
      </c>
    </row>
    <row r="1527" spans="1:11" x14ac:dyDescent="0.3">
      <c r="A1527" s="118" t="s">
        <v>9574</v>
      </c>
      <c r="B1527" s="44" t="s">
        <v>7842</v>
      </c>
      <c r="C1527" s="71">
        <v>3.3</v>
      </c>
      <c r="D1527" s="72">
        <v>8.6999999999999993</v>
      </c>
      <c r="E1527" s="119">
        <v>330</v>
      </c>
      <c r="F1527" s="120">
        <v>198</v>
      </c>
      <c r="G1527" s="52"/>
      <c r="H1527" s="51">
        <f t="shared" si="48"/>
        <v>0</v>
      </c>
      <c r="I1527" s="121">
        <v>165</v>
      </c>
      <c r="J1527" s="7"/>
      <c r="K1527" s="3">
        <f t="shared" si="49"/>
        <v>0</v>
      </c>
    </row>
    <row r="1528" spans="1:11" x14ac:dyDescent="0.3">
      <c r="A1528" s="118" t="s">
        <v>9575</v>
      </c>
      <c r="B1528" s="44" t="s">
        <v>7843</v>
      </c>
      <c r="C1528" s="71">
        <v>2.7</v>
      </c>
      <c r="D1528" s="72">
        <v>8.8000000000000007</v>
      </c>
      <c r="E1528" s="119">
        <v>300</v>
      </c>
      <c r="F1528" s="120">
        <v>180</v>
      </c>
      <c r="G1528" s="52"/>
      <c r="H1528" s="51">
        <f t="shared" si="48"/>
        <v>0</v>
      </c>
      <c r="I1528" s="121">
        <v>150</v>
      </c>
      <c r="J1528" s="7"/>
      <c r="K1528" s="3">
        <f t="shared" si="49"/>
        <v>0</v>
      </c>
    </row>
    <row r="1529" spans="1:11" x14ac:dyDescent="0.3">
      <c r="A1529" s="118" t="s">
        <v>9576</v>
      </c>
      <c r="B1529" s="44" t="s">
        <v>7844</v>
      </c>
      <c r="C1529" s="71">
        <v>2.4</v>
      </c>
      <c r="D1529" s="72">
        <v>6.4</v>
      </c>
      <c r="E1529" s="119">
        <v>210</v>
      </c>
      <c r="F1529" s="120">
        <v>126</v>
      </c>
      <c r="G1529" s="52"/>
      <c r="H1529" s="51">
        <f t="shared" si="48"/>
        <v>0</v>
      </c>
      <c r="I1529" s="121">
        <v>105</v>
      </c>
      <c r="J1529" s="7"/>
      <c r="K1529" s="3">
        <f t="shared" si="49"/>
        <v>0</v>
      </c>
    </row>
    <row r="1530" spans="1:11" x14ac:dyDescent="0.3">
      <c r="A1530" s="118" t="s">
        <v>9577</v>
      </c>
      <c r="B1530" s="44" t="s">
        <v>7845</v>
      </c>
      <c r="C1530" s="71">
        <v>1.6</v>
      </c>
      <c r="D1530" s="72">
        <v>5.7</v>
      </c>
      <c r="E1530" s="119">
        <v>130</v>
      </c>
      <c r="F1530" s="120">
        <v>78</v>
      </c>
      <c r="G1530" s="52"/>
      <c r="H1530" s="51">
        <f t="shared" si="48"/>
        <v>0</v>
      </c>
      <c r="I1530" s="121">
        <v>65</v>
      </c>
      <c r="J1530" s="7"/>
      <c r="K1530" s="3">
        <f t="shared" si="49"/>
        <v>0</v>
      </c>
    </row>
    <row r="1531" spans="1:11" x14ac:dyDescent="0.3">
      <c r="A1531" s="118" t="s">
        <v>9578</v>
      </c>
      <c r="B1531" s="44" t="s">
        <v>7846</v>
      </c>
      <c r="C1531" s="71">
        <v>2.9</v>
      </c>
      <c r="D1531" s="72">
        <v>8.8000000000000007</v>
      </c>
      <c r="E1531" s="119">
        <v>310</v>
      </c>
      <c r="F1531" s="120">
        <v>186</v>
      </c>
      <c r="G1531" s="52"/>
      <c r="H1531" s="51">
        <f t="shared" si="48"/>
        <v>0</v>
      </c>
      <c r="I1531" s="121">
        <v>155</v>
      </c>
      <c r="J1531" s="7"/>
      <c r="K1531" s="3">
        <f t="shared" si="49"/>
        <v>0</v>
      </c>
    </row>
    <row r="1532" spans="1:11" x14ac:dyDescent="0.3">
      <c r="A1532" s="118" t="s">
        <v>9579</v>
      </c>
      <c r="B1532" s="44" t="s">
        <v>7847</v>
      </c>
      <c r="C1532" s="71">
        <v>2</v>
      </c>
      <c r="D1532" s="72">
        <v>6.2</v>
      </c>
      <c r="E1532" s="119">
        <v>170</v>
      </c>
      <c r="F1532" s="120">
        <v>102</v>
      </c>
      <c r="G1532" s="52"/>
      <c r="H1532" s="51">
        <f t="shared" si="48"/>
        <v>0</v>
      </c>
      <c r="I1532" s="121">
        <v>85</v>
      </c>
      <c r="J1532" s="7"/>
      <c r="K1532" s="3">
        <f t="shared" si="49"/>
        <v>0</v>
      </c>
    </row>
    <row r="1533" spans="1:11" x14ac:dyDescent="0.3">
      <c r="A1533" s="118" t="s">
        <v>9580</v>
      </c>
      <c r="B1533" s="44" t="s">
        <v>7848</v>
      </c>
      <c r="C1533" s="71">
        <v>3.1</v>
      </c>
      <c r="D1533" s="72">
        <v>8.9</v>
      </c>
      <c r="E1533" s="119">
        <v>320</v>
      </c>
      <c r="F1533" s="120">
        <v>192</v>
      </c>
      <c r="G1533" s="52"/>
      <c r="H1533" s="51">
        <f t="shared" si="48"/>
        <v>0</v>
      </c>
      <c r="I1533" s="121">
        <v>160</v>
      </c>
      <c r="J1533" s="7"/>
      <c r="K1533" s="3">
        <f t="shared" si="49"/>
        <v>0</v>
      </c>
    </row>
    <row r="1534" spans="1:11" x14ac:dyDescent="0.3">
      <c r="A1534" s="118" t="s">
        <v>9581</v>
      </c>
      <c r="B1534" s="44" t="s">
        <v>7849</v>
      </c>
      <c r="C1534" s="71">
        <v>2.5</v>
      </c>
      <c r="D1534" s="72">
        <v>7.6</v>
      </c>
      <c r="E1534" s="119">
        <v>250</v>
      </c>
      <c r="F1534" s="120">
        <v>150</v>
      </c>
      <c r="G1534" s="52"/>
      <c r="H1534" s="51">
        <f t="shared" si="48"/>
        <v>0</v>
      </c>
      <c r="I1534" s="121">
        <v>125</v>
      </c>
      <c r="J1534" s="7"/>
      <c r="K1534" s="3">
        <f t="shared" si="49"/>
        <v>0</v>
      </c>
    </row>
    <row r="1535" spans="1:11" x14ac:dyDescent="0.3">
      <c r="A1535" s="118" t="s">
        <v>9582</v>
      </c>
      <c r="B1535" s="44" t="s">
        <v>7850</v>
      </c>
      <c r="C1535" s="71">
        <v>5</v>
      </c>
      <c r="D1535" s="72">
        <v>2.9</v>
      </c>
      <c r="E1535" s="119">
        <v>190</v>
      </c>
      <c r="F1535" s="120">
        <v>114</v>
      </c>
      <c r="G1535" s="52"/>
      <c r="H1535" s="51">
        <f t="shared" si="48"/>
        <v>0</v>
      </c>
      <c r="I1535" s="121">
        <v>95</v>
      </c>
      <c r="J1535" s="7"/>
      <c r="K1535" s="3">
        <f t="shared" si="49"/>
        <v>0</v>
      </c>
    </row>
    <row r="1536" spans="1:11" x14ac:dyDescent="0.3">
      <c r="A1536" s="118" t="s">
        <v>9583</v>
      </c>
      <c r="B1536" s="44" t="s">
        <v>7851</v>
      </c>
      <c r="C1536" s="71">
        <v>7</v>
      </c>
      <c r="D1536" s="72">
        <v>4</v>
      </c>
      <c r="E1536" s="119">
        <v>320</v>
      </c>
      <c r="F1536" s="120">
        <v>192</v>
      </c>
      <c r="G1536" s="52"/>
      <c r="H1536" s="51">
        <f t="shared" si="48"/>
        <v>0</v>
      </c>
      <c r="I1536" s="121">
        <v>160</v>
      </c>
      <c r="J1536" s="7"/>
      <c r="K1536" s="3">
        <f t="shared" si="49"/>
        <v>0</v>
      </c>
    </row>
    <row r="1537" spans="1:11" x14ac:dyDescent="0.3">
      <c r="A1537" s="118" t="s">
        <v>9584</v>
      </c>
      <c r="B1537" s="44" t="s">
        <v>7852</v>
      </c>
      <c r="C1537" s="71">
        <v>8</v>
      </c>
      <c r="D1537" s="72">
        <v>6.2</v>
      </c>
      <c r="E1537" s="119">
        <v>510</v>
      </c>
      <c r="F1537" s="120">
        <v>306</v>
      </c>
      <c r="G1537" s="52"/>
      <c r="H1537" s="51">
        <f t="shared" si="48"/>
        <v>0</v>
      </c>
      <c r="I1537" s="121">
        <v>255</v>
      </c>
      <c r="J1537" s="7"/>
      <c r="K1537" s="3">
        <f t="shared" si="49"/>
        <v>0</v>
      </c>
    </row>
    <row r="1538" spans="1:11" x14ac:dyDescent="0.3">
      <c r="A1538" s="118" t="s">
        <v>9585</v>
      </c>
      <c r="B1538" s="44" t="s">
        <v>7853</v>
      </c>
      <c r="C1538" s="71">
        <v>5.8</v>
      </c>
      <c r="D1538" s="72">
        <v>5</v>
      </c>
      <c r="E1538" s="119">
        <v>330</v>
      </c>
      <c r="F1538" s="120">
        <v>198</v>
      </c>
      <c r="G1538" s="52"/>
      <c r="H1538" s="51">
        <f t="shared" si="48"/>
        <v>0</v>
      </c>
      <c r="I1538" s="121">
        <v>165</v>
      </c>
      <c r="J1538" s="7"/>
      <c r="K1538" s="3">
        <f t="shared" si="49"/>
        <v>0</v>
      </c>
    </row>
    <row r="1539" spans="1:11" x14ac:dyDescent="0.3">
      <c r="A1539" s="118" t="s">
        <v>9586</v>
      </c>
      <c r="B1539" s="44" t="s">
        <v>7854</v>
      </c>
      <c r="C1539" s="71">
        <v>4</v>
      </c>
      <c r="D1539" s="72">
        <v>3.6</v>
      </c>
      <c r="E1539" s="119">
        <v>190</v>
      </c>
      <c r="F1539" s="120">
        <v>114</v>
      </c>
      <c r="G1539" s="52"/>
      <c r="H1539" s="51">
        <f t="shared" si="48"/>
        <v>0</v>
      </c>
      <c r="I1539" s="121">
        <v>95</v>
      </c>
      <c r="J1539" s="7"/>
      <c r="K1539" s="3">
        <f t="shared" si="49"/>
        <v>0</v>
      </c>
    </row>
    <row r="1540" spans="1:11" x14ac:dyDescent="0.3">
      <c r="A1540" s="118" t="s">
        <v>9587</v>
      </c>
      <c r="B1540" s="44" t="s">
        <v>7855</v>
      </c>
      <c r="C1540" s="71">
        <v>4</v>
      </c>
      <c r="D1540" s="72">
        <v>4</v>
      </c>
      <c r="E1540" s="119">
        <v>210</v>
      </c>
      <c r="F1540" s="120">
        <v>126</v>
      </c>
      <c r="G1540" s="52"/>
      <c r="H1540" s="51">
        <f t="shared" si="48"/>
        <v>0</v>
      </c>
      <c r="I1540" s="121">
        <v>105</v>
      </c>
      <c r="J1540" s="7"/>
      <c r="K1540" s="3">
        <f t="shared" si="49"/>
        <v>0</v>
      </c>
    </row>
    <row r="1541" spans="1:11" x14ac:dyDescent="0.3">
      <c r="A1541" s="118" t="s">
        <v>9588</v>
      </c>
      <c r="B1541" s="44" t="s">
        <v>7856</v>
      </c>
      <c r="C1541" s="71">
        <v>3</v>
      </c>
      <c r="D1541" s="72">
        <v>4.5</v>
      </c>
      <c r="E1541" s="119">
        <v>180</v>
      </c>
      <c r="F1541" s="120">
        <v>108</v>
      </c>
      <c r="G1541" s="52"/>
      <c r="H1541" s="51">
        <f t="shared" si="48"/>
        <v>0</v>
      </c>
      <c r="I1541" s="121">
        <v>90</v>
      </c>
      <c r="J1541" s="7"/>
      <c r="K1541" s="3">
        <f t="shared" si="49"/>
        <v>0</v>
      </c>
    </row>
    <row r="1542" spans="1:11" x14ac:dyDescent="0.3">
      <c r="A1542" s="118" t="s">
        <v>9589</v>
      </c>
      <c r="B1542" s="44" t="s">
        <v>7857</v>
      </c>
      <c r="C1542" s="71">
        <v>6.1</v>
      </c>
      <c r="D1542" s="72">
        <v>6.2</v>
      </c>
      <c r="E1542" s="119">
        <v>400</v>
      </c>
      <c r="F1542" s="120">
        <v>240</v>
      </c>
      <c r="G1542" s="52"/>
      <c r="H1542" s="51">
        <f t="shared" si="48"/>
        <v>0</v>
      </c>
      <c r="I1542" s="121">
        <v>200</v>
      </c>
      <c r="J1542" s="7"/>
      <c r="K1542" s="3">
        <f t="shared" si="49"/>
        <v>0</v>
      </c>
    </row>
    <row r="1543" spans="1:11" x14ac:dyDescent="0.3">
      <c r="A1543" s="118" t="s">
        <v>9590</v>
      </c>
      <c r="B1543" s="44" t="s">
        <v>7858</v>
      </c>
      <c r="C1543" s="71">
        <v>4.2</v>
      </c>
      <c r="D1543" s="72">
        <v>8.4</v>
      </c>
      <c r="E1543" s="119">
        <v>380</v>
      </c>
      <c r="F1543" s="120">
        <v>228</v>
      </c>
      <c r="G1543" s="52"/>
      <c r="H1543" s="51">
        <f t="shared" si="48"/>
        <v>0</v>
      </c>
      <c r="I1543" s="121">
        <v>190</v>
      </c>
      <c r="J1543" s="7"/>
      <c r="K1543" s="3">
        <f t="shared" si="49"/>
        <v>0</v>
      </c>
    </row>
    <row r="1544" spans="1:11" x14ac:dyDescent="0.3">
      <c r="A1544" s="118" t="s">
        <v>9591</v>
      </c>
      <c r="B1544" s="44" t="s">
        <v>7859</v>
      </c>
      <c r="C1544" s="71">
        <f>3.1+1.2</f>
        <v>4.3</v>
      </c>
      <c r="D1544" s="72">
        <v>3.7</v>
      </c>
      <c r="E1544" s="119">
        <v>210</v>
      </c>
      <c r="F1544" s="120">
        <v>126</v>
      </c>
      <c r="G1544" s="52"/>
      <c r="H1544" s="51">
        <f t="shared" si="48"/>
        <v>0</v>
      </c>
      <c r="I1544" s="121">
        <v>105</v>
      </c>
      <c r="J1544" s="7"/>
      <c r="K1544" s="3">
        <f t="shared" si="49"/>
        <v>0</v>
      </c>
    </row>
    <row r="1545" spans="1:11" x14ac:dyDescent="0.3">
      <c r="A1545" s="118" t="s">
        <v>9592</v>
      </c>
      <c r="B1545" s="44" t="s">
        <v>7860</v>
      </c>
      <c r="C1545" s="71">
        <v>2.5</v>
      </c>
      <c r="D1545" s="72">
        <v>2.4</v>
      </c>
      <c r="E1545" s="119">
        <v>90</v>
      </c>
      <c r="F1545" s="120">
        <v>54</v>
      </c>
      <c r="G1545" s="52"/>
      <c r="H1545" s="51">
        <f t="shared" si="48"/>
        <v>0</v>
      </c>
      <c r="I1545" s="121">
        <v>45</v>
      </c>
      <c r="J1545" s="7"/>
      <c r="K1545" s="3">
        <f t="shared" si="49"/>
        <v>0</v>
      </c>
    </row>
    <row r="1546" spans="1:11" x14ac:dyDescent="0.3">
      <c r="A1546" s="118" t="s">
        <v>9593</v>
      </c>
      <c r="B1546" s="44" t="s">
        <v>7861</v>
      </c>
      <c r="C1546" s="71">
        <v>4.5</v>
      </c>
      <c r="D1546" s="72">
        <v>3</v>
      </c>
      <c r="E1546" s="119">
        <v>180</v>
      </c>
      <c r="F1546" s="120">
        <v>108</v>
      </c>
      <c r="G1546" s="52"/>
      <c r="H1546" s="51">
        <f t="shared" si="48"/>
        <v>0</v>
      </c>
      <c r="I1546" s="121">
        <v>90</v>
      </c>
      <c r="J1546" s="7"/>
      <c r="K1546" s="3">
        <f t="shared" si="49"/>
        <v>0</v>
      </c>
    </row>
    <row r="1547" spans="1:11" x14ac:dyDescent="0.3">
      <c r="A1547" s="118" t="s">
        <v>9594</v>
      </c>
      <c r="B1547" s="44" t="s">
        <v>7862</v>
      </c>
      <c r="C1547" s="71">
        <v>9.5</v>
      </c>
      <c r="D1547" s="72">
        <v>4.5999999999999996</v>
      </c>
      <c r="E1547" s="119">
        <v>470</v>
      </c>
      <c r="F1547" s="120">
        <v>282</v>
      </c>
      <c r="G1547" s="52"/>
      <c r="H1547" s="51">
        <f t="shared" si="48"/>
        <v>0</v>
      </c>
      <c r="I1547" s="121">
        <v>235</v>
      </c>
      <c r="J1547" s="7"/>
      <c r="K1547" s="3">
        <f t="shared" si="49"/>
        <v>0</v>
      </c>
    </row>
    <row r="1548" spans="1:11" x14ac:dyDescent="0.3">
      <c r="A1548" s="118" t="s">
        <v>9595</v>
      </c>
      <c r="B1548" s="44" t="s">
        <v>7863</v>
      </c>
      <c r="C1548" s="71">
        <v>3.8</v>
      </c>
      <c r="D1548" s="72">
        <v>4.5</v>
      </c>
      <c r="E1548" s="119">
        <v>220</v>
      </c>
      <c r="F1548" s="120">
        <v>132</v>
      </c>
      <c r="G1548" s="52"/>
      <c r="H1548" s="51">
        <f t="shared" si="48"/>
        <v>0</v>
      </c>
      <c r="I1548" s="121">
        <v>110</v>
      </c>
      <c r="J1548" s="7"/>
      <c r="K1548" s="3">
        <f t="shared" si="49"/>
        <v>0</v>
      </c>
    </row>
    <row r="1549" spans="1:11" x14ac:dyDescent="0.3">
      <c r="A1549" s="118" t="s">
        <v>9596</v>
      </c>
      <c r="B1549" s="44" t="s">
        <v>7864</v>
      </c>
      <c r="C1549" s="71">
        <v>4.4000000000000004</v>
      </c>
      <c r="D1549" s="72">
        <v>5.7</v>
      </c>
      <c r="E1549" s="119">
        <v>300</v>
      </c>
      <c r="F1549" s="120">
        <v>180</v>
      </c>
      <c r="G1549" s="52"/>
      <c r="H1549" s="51">
        <f t="shared" si="48"/>
        <v>0</v>
      </c>
      <c r="I1549" s="121">
        <v>150</v>
      </c>
      <c r="J1549" s="7"/>
      <c r="K1549" s="3">
        <f t="shared" si="49"/>
        <v>0</v>
      </c>
    </row>
    <row r="1550" spans="1:11" x14ac:dyDescent="0.3">
      <c r="A1550" s="118" t="s">
        <v>9597</v>
      </c>
      <c r="B1550" s="44" t="s">
        <v>7865</v>
      </c>
      <c r="C1550" s="71">
        <v>9.5</v>
      </c>
      <c r="D1550" s="72">
        <v>0.7</v>
      </c>
      <c r="E1550" s="119">
        <v>120</v>
      </c>
      <c r="F1550" s="120">
        <v>72</v>
      </c>
      <c r="G1550" s="52"/>
      <c r="H1550" s="51">
        <f t="shared" si="48"/>
        <v>0</v>
      </c>
      <c r="I1550" s="121">
        <v>60</v>
      </c>
      <c r="J1550" s="7"/>
      <c r="K1550" s="3">
        <f t="shared" si="49"/>
        <v>0</v>
      </c>
    </row>
    <row r="1551" spans="1:11" x14ac:dyDescent="0.3">
      <c r="A1551" s="118" t="s">
        <v>9598</v>
      </c>
      <c r="B1551" s="44" t="s">
        <v>7866</v>
      </c>
      <c r="C1551" s="71">
        <v>2.2999999999999998</v>
      </c>
      <c r="D1551" s="72">
        <v>5</v>
      </c>
      <c r="E1551" s="119">
        <v>160</v>
      </c>
      <c r="F1551" s="120">
        <v>96</v>
      </c>
      <c r="G1551" s="52"/>
      <c r="H1551" s="51">
        <f t="shared" si="48"/>
        <v>0</v>
      </c>
      <c r="I1551" s="121">
        <v>80</v>
      </c>
      <c r="J1551" s="7"/>
      <c r="K1551" s="3">
        <f t="shared" si="49"/>
        <v>0</v>
      </c>
    </row>
    <row r="1552" spans="1:11" x14ac:dyDescent="0.3">
      <c r="A1552" s="118" t="s">
        <v>9599</v>
      </c>
      <c r="B1552" s="44" t="s">
        <v>7867</v>
      </c>
      <c r="C1552" s="71">
        <v>5.5</v>
      </c>
      <c r="D1552" s="72">
        <v>1.7</v>
      </c>
      <c r="E1552" s="119">
        <v>130</v>
      </c>
      <c r="F1552" s="120">
        <v>78</v>
      </c>
      <c r="G1552" s="52"/>
      <c r="H1552" s="51">
        <f t="shared" si="48"/>
        <v>0</v>
      </c>
      <c r="I1552" s="121">
        <v>65</v>
      </c>
      <c r="J1552" s="7"/>
      <c r="K1552" s="3">
        <f t="shared" si="49"/>
        <v>0</v>
      </c>
    </row>
    <row r="1553" spans="1:11" x14ac:dyDescent="0.3">
      <c r="A1553" s="118" t="s">
        <v>9600</v>
      </c>
      <c r="B1553" s="44" t="s">
        <v>7868</v>
      </c>
      <c r="C1553" s="71">
        <v>2.8</v>
      </c>
      <c r="D1553" s="72">
        <v>2</v>
      </c>
      <c r="E1553" s="119">
        <v>90</v>
      </c>
      <c r="F1553" s="120">
        <v>54</v>
      </c>
      <c r="G1553" s="52"/>
      <c r="H1553" s="51">
        <f t="shared" si="48"/>
        <v>0</v>
      </c>
      <c r="I1553" s="121">
        <v>45</v>
      </c>
      <c r="J1553" s="7"/>
      <c r="K1553" s="3">
        <f t="shared" si="49"/>
        <v>0</v>
      </c>
    </row>
    <row r="1554" spans="1:11" x14ac:dyDescent="0.3">
      <c r="A1554" s="118" t="s">
        <v>9601</v>
      </c>
      <c r="B1554" s="44" t="s">
        <v>7869</v>
      </c>
      <c r="C1554" s="71">
        <v>4.4000000000000004</v>
      </c>
      <c r="D1554" s="72">
        <v>6</v>
      </c>
      <c r="E1554" s="119">
        <v>310</v>
      </c>
      <c r="F1554" s="120">
        <v>186</v>
      </c>
      <c r="G1554" s="52"/>
      <c r="H1554" s="51">
        <f t="shared" si="48"/>
        <v>0</v>
      </c>
      <c r="I1554" s="121">
        <v>155</v>
      </c>
      <c r="J1554" s="7"/>
      <c r="K1554" s="3">
        <f t="shared" si="49"/>
        <v>0</v>
      </c>
    </row>
    <row r="1555" spans="1:11" x14ac:dyDescent="0.3">
      <c r="A1555" s="118" t="s">
        <v>9602</v>
      </c>
      <c r="B1555" s="44" t="s">
        <v>7870</v>
      </c>
      <c r="C1555" s="71">
        <v>3.5</v>
      </c>
      <c r="D1555" s="72">
        <v>4.8</v>
      </c>
      <c r="E1555" s="119">
        <v>220</v>
      </c>
      <c r="F1555" s="120">
        <v>132</v>
      </c>
      <c r="G1555" s="52"/>
      <c r="H1555" s="51">
        <f t="shared" si="48"/>
        <v>0</v>
      </c>
      <c r="I1555" s="121">
        <v>110</v>
      </c>
      <c r="J1555" s="7"/>
      <c r="K1555" s="3">
        <f t="shared" si="49"/>
        <v>0</v>
      </c>
    </row>
    <row r="1556" spans="1:11" x14ac:dyDescent="0.3">
      <c r="A1556" s="118" t="s">
        <v>9603</v>
      </c>
      <c r="B1556" s="44" t="s">
        <v>7871</v>
      </c>
      <c r="C1556" s="71">
        <v>2.2000000000000002</v>
      </c>
      <c r="D1556" s="72">
        <v>4.5</v>
      </c>
      <c r="E1556" s="119">
        <v>140</v>
      </c>
      <c r="F1556" s="120">
        <v>84</v>
      </c>
      <c r="G1556" s="52"/>
      <c r="H1556" s="51">
        <f t="shared" ref="H1556:H1619" si="50">G1556*F1556</f>
        <v>0</v>
      </c>
      <c r="I1556" s="121">
        <v>70</v>
      </c>
      <c r="J1556" s="7"/>
      <c r="K1556" s="3">
        <f t="shared" ref="K1556:K1619" si="51">J1556*I1556</f>
        <v>0</v>
      </c>
    </row>
    <row r="1557" spans="1:11" x14ac:dyDescent="0.3">
      <c r="A1557" s="118" t="s">
        <v>9604</v>
      </c>
      <c r="B1557" s="44" t="s">
        <v>7872</v>
      </c>
      <c r="C1557" s="71">
        <v>4.9000000000000004</v>
      </c>
      <c r="D1557" s="72">
        <v>4</v>
      </c>
      <c r="E1557" s="119">
        <v>250</v>
      </c>
      <c r="F1557" s="120">
        <v>150</v>
      </c>
      <c r="G1557" s="52"/>
      <c r="H1557" s="51">
        <f t="shared" si="50"/>
        <v>0</v>
      </c>
      <c r="I1557" s="121">
        <v>125</v>
      </c>
      <c r="J1557" s="7"/>
      <c r="K1557" s="3">
        <f t="shared" si="51"/>
        <v>0</v>
      </c>
    </row>
    <row r="1558" spans="1:11" x14ac:dyDescent="0.3">
      <c r="A1558" s="118" t="s">
        <v>9605</v>
      </c>
      <c r="B1558" s="44" t="s">
        <v>7873</v>
      </c>
      <c r="C1558" s="71">
        <v>2.2999999999999998</v>
      </c>
      <c r="D1558" s="72">
        <v>8.1</v>
      </c>
      <c r="E1558" s="119">
        <v>240</v>
      </c>
      <c r="F1558" s="120">
        <v>144</v>
      </c>
      <c r="G1558" s="52"/>
      <c r="H1558" s="51">
        <f t="shared" si="50"/>
        <v>0</v>
      </c>
      <c r="I1558" s="121">
        <v>120</v>
      </c>
      <c r="J1558" s="7"/>
      <c r="K1558" s="3">
        <f t="shared" si="51"/>
        <v>0</v>
      </c>
    </row>
    <row r="1559" spans="1:11" x14ac:dyDescent="0.3">
      <c r="A1559" s="118" t="s">
        <v>9606</v>
      </c>
      <c r="B1559" s="44" t="s">
        <v>7874</v>
      </c>
      <c r="C1559" s="71">
        <v>5.0999999999999996</v>
      </c>
      <c r="D1559" s="72">
        <v>1.8</v>
      </c>
      <c r="E1559" s="119">
        <v>130</v>
      </c>
      <c r="F1559" s="120">
        <v>78</v>
      </c>
      <c r="G1559" s="52"/>
      <c r="H1559" s="51">
        <f t="shared" si="50"/>
        <v>0</v>
      </c>
      <c r="I1559" s="121">
        <v>65</v>
      </c>
      <c r="J1559" s="7"/>
      <c r="K1559" s="3">
        <f t="shared" si="51"/>
        <v>0</v>
      </c>
    </row>
    <row r="1560" spans="1:11" x14ac:dyDescent="0.3">
      <c r="A1560" s="118" t="s">
        <v>9607</v>
      </c>
      <c r="B1560" s="44" t="s">
        <v>7875</v>
      </c>
      <c r="C1560" s="71">
        <v>4.3</v>
      </c>
      <c r="D1560" s="72">
        <v>2.2000000000000002</v>
      </c>
      <c r="E1560" s="119">
        <v>130</v>
      </c>
      <c r="F1560" s="120">
        <v>78</v>
      </c>
      <c r="G1560" s="52"/>
      <c r="H1560" s="51">
        <f t="shared" si="50"/>
        <v>0</v>
      </c>
      <c r="I1560" s="121">
        <v>65</v>
      </c>
      <c r="J1560" s="7"/>
      <c r="K1560" s="3">
        <f t="shared" si="51"/>
        <v>0</v>
      </c>
    </row>
    <row r="1561" spans="1:11" x14ac:dyDescent="0.3">
      <c r="A1561" s="118" t="s">
        <v>9608</v>
      </c>
      <c r="B1561" s="44" t="s">
        <v>7876</v>
      </c>
      <c r="C1561" s="71">
        <v>5.7</v>
      </c>
      <c r="D1561" s="72">
        <v>2.7</v>
      </c>
      <c r="E1561" s="119">
        <v>200</v>
      </c>
      <c r="F1561" s="120">
        <v>120</v>
      </c>
      <c r="G1561" s="52"/>
      <c r="H1561" s="51">
        <f t="shared" si="50"/>
        <v>0</v>
      </c>
      <c r="I1561" s="121">
        <v>100</v>
      </c>
      <c r="J1561" s="7"/>
      <c r="K1561" s="3">
        <f t="shared" si="51"/>
        <v>0</v>
      </c>
    </row>
    <row r="1562" spans="1:11" x14ac:dyDescent="0.3">
      <c r="A1562" s="118" t="s">
        <v>9609</v>
      </c>
      <c r="B1562" s="44" t="s">
        <v>7877</v>
      </c>
      <c r="C1562" s="71">
        <v>2.6</v>
      </c>
      <c r="D1562" s="72">
        <v>1.8</v>
      </c>
      <c r="E1562" s="119">
        <v>80</v>
      </c>
      <c r="F1562" s="120">
        <v>48</v>
      </c>
      <c r="G1562" s="52"/>
      <c r="H1562" s="51">
        <f t="shared" si="50"/>
        <v>0</v>
      </c>
      <c r="I1562" s="121">
        <v>40</v>
      </c>
      <c r="J1562" s="7"/>
      <c r="K1562" s="3">
        <f t="shared" si="51"/>
        <v>0</v>
      </c>
    </row>
    <row r="1563" spans="1:11" x14ac:dyDescent="0.3">
      <c r="A1563" s="118" t="s">
        <v>9610</v>
      </c>
      <c r="B1563" s="44" t="s">
        <v>7878</v>
      </c>
      <c r="C1563" s="71">
        <v>3</v>
      </c>
      <c r="D1563" s="72">
        <v>2.5</v>
      </c>
      <c r="E1563" s="119">
        <v>110</v>
      </c>
      <c r="F1563" s="120">
        <v>66</v>
      </c>
      <c r="G1563" s="52"/>
      <c r="H1563" s="51">
        <f t="shared" si="50"/>
        <v>0</v>
      </c>
      <c r="I1563" s="121">
        <v>55</v>
      </c>
      <c r="J1563" s="7"/>
      <c r="K1563" s="3">
        <f t="shared" si="51"/>
        <v>0</v>
      </c>
    </row>
    <row r="1564" spans="1:11" x14ac:dyDescent="0.3">
      <c r="A1564" s="118" t="s">
        <v>9611</v>
      </c>
      <c r="B1564" s="44" t="s">
        <v>7879</v>
      </c>
      <c r="C1564" s="71">
        <v>2.2000000000000002</v>
      </c>
      <c r="D1564" s="72">
        <v>1.9</v>
      </c>
      <c r="E1564" s="119">
        <v>80</v>
      </c>
      <c r="F1564" s="120">
        <v>48</v>
      </c>
      <c r="G1564" s="52"/>
      <c r="H1564" s="51">
        <f t="shared" si="50"/>
        <v>0</v>
      </c>
      <c r="I1564" s="121">
        <v>40</v>
      </c>
      <c r="J1564" s="7"/>
      <c r="K1564" s="3">
        <f t="shared" si="51"/>
        <v>0</v>
      </c>
    </row>
    <row r="1565" spans="1:11" x14ac:dyDescent="0.3">
      <c r="A1565" s="118" t="s">
        <v>9612</v>
      </c>
      <c r="B1565" s="44" t="s">
        <v>7880</v>
      </c>
      <c r="C1565" s="71">
        <v>2.2000000000000002</v>
      </c>
      <c r="D1565" s="72">
        <v>3.2</v>
      </c>
      <c r="E1565" s="119">
        <v>100</v>
      </c>
      <c r="F1565" s="120">
        <v>60</v>
      </c>
      <c r="G1565" s="52"/>
      <c r="H1565" s="51">
        <f t="shared" si="50"/>
        <v>0</v>
      </c>
      <c r="I1565" s="121">
        <v>50</v>
      </c>
      <c r="J1565" s="7"/>
      <c r="K1565" s="3">
        <f t="shared" si="51"/>
        <v>0</v>
      </c>
    </row>
    <row r="1566" spans="1:11" x14ac:dyDescent="0.3">
      <c r="A1566" s="118" t="s">
        <v>9613</v>
      </c>
      <c r="B1566" s="44" t="s">
        <v>7881</v>
      </c>
      <c r="C1566" s="71">
        <v>2.5</v>
      </c>
      <c r="D1566" s="72">
        <v>3.5</v>
      </c>
      <c r="E1566" s="119">
        <v>120</v>
      </c>
      <c r="F1566" s="120">
        <v>72</v>
      </c>
      <c r="G1566" s="52"/>
      <c r="H1566" s="51">
        <f t="shared" si="50"/>
        <v>0</v>
      </c>
      <c r="I1566" s="121">
        <v>60</v>
      </c>
      <c r="J1566" s="7"/>
      <c r="K1566" s="3">
        <f t="shared" si="51"/>
        <v>0</v>
      </c>
    </row>
    <row r="1567" spans="1:11" x14ac:dyDescent="0.3">
      <c r="A1567" s="118" t="s">
        <v>9614</v>
      </c>
      <c r="B1567" s="44" t="s">
        <v>7882</v>
      </c>
      <c r="C1567" s="71">
        <v>3.2</v>
      </c>
      <c r="D1567" s="72">
        <v>3</v>
      </c>
      <c r="E1567" s="119">
        <v>130</v>
      </c>
      <c r="F1567" s="120">
        <v>78</v>
      </c>
      <c r="G1567" s="52"/>
      <c r="H1567" s="51">
        <f t="shared" si="50"/>
        <v>0</v>
      </c>
      <c r="I1567" s="121">
        <v>65</v>
      </c>
      <c r="J1567" s="7"/>
      <c r="K1567" s="3">
        <f t="shared" si="51"/>
        <v>0</v>
      </c>
    </row>
    <row r="1568" spans="1:11" x14ac:dyDescent="0.3">
      <c r="A1568" s="118" t="s">
        <v>9615</v>
      </c>
      <c r="B1568" s="44" t="s">
        <v>7883</v>
      </c>
      <c r="C1568" s="71">
        <v>4.8</v>
      </c>
      <c r="D1568" s="72">
        <v>3.2</v>
      </c>
      <c r="E1568" s="119">
        <v>200</v>
      </c>
      <c r="F1568" s="120">
        <v>120</v>
      </c>
      <c r="G1568" s="52"/>
      <c r="H1568" s="51">
        <f t="shared" si="50"/>
        <v>0</v>
      </c>
      <c r="I1568" s="121">
        <v>100</v>
      </c>
      <c r="J1568" s="7"/>
      <c r="K1568" s="3">
        <f t="shared" si="51"/>
        <v>0</v>
      </c>
    </row>
    <row r="1569" spans="1:11" x14ac:dyDescent="0.3">
      <c r="A1569" s="118" t="s">
        <v>9616</v>
      </c>
      <c r="B1569" s="44" t="s">
        <v>7884</v>
      </c>
      <c r="C1569" s="71">
        <v>9</v>
      </c>
      <c r="D1569" s="72">
        <v>2.7</v>
      </c>
      <c r="E1569" s="119">
        <v>320</v>
      </c>
      <c r="F1569" s="120">
        <v>192</v>
      </c>
      <c r="G1569" s="52"/>
      <c r="H1569" s="51">
        <f t="shared" si="50"/>
        <v>0</v>
      </c>
      <c r="I1569" s="121">
        <v>160</v>
      </c>
      <c r="J1569" s="7"/>
      <c r="K1569" s="3">
        <f t="shared" si="51"/>
        <v>0</v>
      </c>
    </row>
    <row r="1570" spans="1:11" x14ac:dyDescent="0.3">
      <c r="A1570" s="118" t="s">
        <v>9617</v>
      </c>
      <c r="B1570" s="44" t="s">
        <v>7885</v>
      </c>
      <c r="C1570" s="71">
        <v>6.2</v>
      </c>
      <c r="D1570" s="72">
        <v>4.5</v>
      </c>
      <c r="E1570" s="119">
        <v>310</v>
      </c>
      <c r="F1570" s="120">
        <v>186</v>
      </c>
      <c r="G1570" s="52"/>
      <c r="H1570" s="51">
        <f t="shared" si="50"/>
        <v>0</v>
      </c>
      <c r="I1570" s="121">
        <v>155</v>
      </c>
      <c r="J1570" s="7"/>
      <c r="K1570" s="3">
        <f t="shared" si="51"/>
        <v>0</v>
      </c>
    </row>
    <row r="1571" spans="1:11" x14ac:dyDescent="0.3">
      <c r="A1571" s="118" t="s">
        <v>9618</v>
      </c>
      <c r="B1571" s="44" t="s">
        <v>7886</v>
      </c>
      <c r="C1571" s="71">
        <v>1.7</v>
      </c>
      <c r="D1571" s="72">
        <v>7</v>
      </c>
      <c r="E1571" s="119">
        <v>170</v>
      </c>
      <c r="F1571" s="120">
        <v>102</v>
      </c>
      <c r="G1571" s="52"/>
      <c r="H1571" s="51">
        <f t="shared" si="50"/>
        <v>0</v>
      </c>
      <c r="I1571" s="121">
        <v>85</v>
      </c>
      <c r="J1571" s="7"/>
      <c r="K1571" s="3">
        <f t="shared" si="51"/>
        <v>0</v>
      </c>
    </row>
    <row r="1572" spans="1:11" x14ac:dyDescent="0.3">
      <c r="A1572" s="118" t="s">
        <v>9619</v>
      </c>
      <c r="B1572" s="44" t="s">
        <v>7887</v>
      </c>
      <c r="C1572" s="71">
        <v>12</v>
      </c>
      <c r="D1572" s="72">
        <v>1.3</v>
      </c>
      <c r="E1572" s="119">
        <v>250</v>
      </c>
      <c r="F1572" s="120">
        <v>150</v>
      </c>
      <c r="G1572" s="52"/>
      <c r="H1572" s="51">
        <f t="shared" si="50"/>
        <v>0</v>
      </c>
      <c r="I1572" s="121">
        <v>125</v>
      </c>
      <c r="J1572" s="7"/>
      <c r="K1572" s="3">
        <f t="shared" si="51"/>
        <v>0</v>
      </c>
    </row>
    <row r="1573" spans="1:11" x14ac:dyDescent="0.3">
      <c r="A1573" s="118" t="s">
        <v>9620</v>
      </c>
      <c r="B1573" s="44" t="s">
        <v>7888</v>
      </c>
      <c r="C1573" s="71">
        <v>3.6</v>
      </c>
      <c r="D1573" s="72">
        <v>2</v>
      </c>
      <c r="E1573" s="119">
        <v>110</v>
      </c>
      <c r="F1573" s="120">
        <v>66</v>
      </c>
      <c r="G1573" s="52"/>
      <c r="H1573" s="51">
        <f t="shared" si="50"/>
        <v>0</v>
      </c>
      <c r="I1573" s="121">
        <v>55</v>
      </c>
      <c r="J1573" s="7"/>
      <c r="K1573" s="3">
        <f t="shared" si="51"/>
        <v>0</v>
      </c>
    </row>
    <row r="1574" spans="1:11" x14ac:dyDescent="0.3">
      <c r="A1574" s="118" t="s">
        <v>9621</v>
      </c>
      <c r="B1574" s="44" t="s">
        <v>7889</v>
      </c>
      <c r="C1574" s="71">
        <v>5.2</v>
      </c>
      <c r="D1574" s="72">
        <v>1.3</v>
      </c>
      <c r="E1574" s="119">
        <v>100</v>
      </c>
      <c r="F1574" s="120">
        <v>60</v>
      </c>
      <c r="G1574" s="52"/>
      <c r="H1574" s="51">
        <f t="shared" si="50"/>
        <v>0</v>
      </c>
      <c r="I1574" s="121">
        <v>50</v>
      </c>
      <c r="J1574" s="7"/>
      <c r="K1574" s="3">
        <f t="shared" si="51"/>
        <v>0</v>
      </c>
    </row>
    <row r="1575" spans="1:11" x14ac:dyDescent="0.3">
      <c r="A1575" s="118" t="s">
        <v>9622</v>
      </c>
      <c r="B1575" s="44" t="s">
        <v>7890</v>
      </c>
      <c r="C1575" s="71">
        <v>1.8</v>
      </c>
      <c r="D1575" s="72">
        <v>1.2</v>
      </c>
      <c r="E1575" s="119">
        <v>60</v>
      </c>
      <c r="F1575" s="120">
        <v>36</v>
      </c>
      <c r="G1575" s="52"/>
      <c r="H1575" s="51">
        <f t="shared" si="50"/>
        <v>0</v>
      </c>
      <c r="I1575" s="121">
        <v>30</v>
      </c>
      <c r="J1575" s="7"/>
      <c r="K1575" s="3">
        <f t="shared" si="51"/>
        <v>0</v>
      </c>
    </row>
    <row r="1576" spans="1:11" x14ac:dyDescent="0.3">
      <c r="A1576" s="118" t="s">
        <v>9623</v>
      </c>
      <c r="B1576" s="44" t="s">
        <v>7891</v>
      </c>
      <c r="C1576" s="71">
        <v>1.5</v>
      </c>
      <c r="D1576" s="72">
        <v>1.7</v>
      </c>
      <c r="E1576" s="119">
        <v>60</v>
      </c>
      <c r="F1576" s="120">
        <v>36</v>
      </c>
      <c r="G1576" s="52"/>
      <c r="H1576" s="51">
        <f t="shared" si="50"/>
        <v>0</v>
      </c>
      <c r="I1576" s="121">
        <v>30</v>
      </c>
      <c r="J1576" s="7"/>
      <c r="K1576" s="3">
        <f t="shared" si="51"/>
        <v>0</v>
      </c>
    </row>
    <row r="1577" spans="1:11" x14ac:dyDescent="0.3">
      <c r="A1577" s="118" t="s">
        <v>9624</v>
      </c>
      <c r="B1577" s="44" t="s">
        <v>7892</v>
      </c>
      <c r="C1577" s="71">
        <v>3.1</v>
      </c>
      <c r="D1577" s="72">
        <v>1.9</v>
      </c>
      <c r="E1577" s="119">
        <v>90</v>
      </c>
      <c r="F1577" s="120">
        <v>54</v>
      </c>
      <c r="G1577" s="52"/>
      <c r="H1577" s="51">
        <f t="shared" si="50"/>
        <v>0</v>
      </c>
      <c r="I1577" s="121">
        <v>45</v>
      </c>
      <c r="J1577" s="7"/>
      <c r="K1577" s="3">
        <f t="shared" si="51"/>
        <v>0</v>
      </c>
    </row>
    <row r="1578" spans="1:11" x14ac:dyDescent="0.3">
      <c r="A1578" s="118" t="s">
        <v>9625</v>
      </c>
      <c r="B1578" s="44" t="s">
        <v>7893</v>
      </c>
      <c r="C1578" s="71">
        <v>2.5</v>
      </c>
      <c r="D1578" s="72">
        <v>3</v>
      </c>
      <c r="E1578" s="119">
        <v>110</v>
      </c>
      <c r="F1578" s="120">
        <v>66</v>
      </c>
      <c r="G1578" s="52"/>
      <c r="H1578" s="51">
        <f t="shared" si="50"/>
        <v>0</v>
      </c>
      <c r="I1578" s="121">
        <v>55</v>
      </c>
      <c r="J1578" s="7"/>
      <c r="K1578" s="3">
        <f t="shared" si="51"/>
        <v>0</v>
      </c>
    </row>
    <row r="1579" spans="1:11" x14ac:dyDescent="0.3">
      <c r="A1579" s="118" t="s">
        <v>9626</v>
      </c>
      <c r="B1579" s="44" t="s">
        <v>7894</v>
      </c>
      <c r="C1579" s="71">
        <v>6.3</v>
      </c>
      <c r="D1579" s="72">
        <v>4.5</v>
      </c>
      <c r="E1579" s="119">
        <v>320</v>
      </c>
      <c r="F1579" s="120">
        <v>192</v>
      </c>
      <c r="G1579" s="52"/>
      <c r="H1579" s="51">
        <f t="shared" si="50"/>
        <v>0</v>
      </c>
      <c r="I1579" s="121">
        <v>160</v>
      </c>
      <c r="J1579" s="7"/>
      <c r="K1579" s="3">
        <f t="shared" si="51"/>
        <v>0</v>
      </c>
    </row>
    <row r="1580" spans="1:11" x14ac:dyDescent="0.3">
      <c r="A1580" s="118" t="s">
        <v>9627</v>
      </c>
      <c r="B1580" s="44" t="s">
        <v>7895</v>
      </c>
      <c r="C1580" s="71">
        <v>3.2</v>
      </c>
      <c r="D1580" s="72">
        <v>3.9</v>
      </c>
      <c r="E1580" s="119">
        <v>170</v>
      </c>
      <c r="F1580" s="120">
        <v>102</v>
      </c>
      <c r="G1580" s="52"/>
      <c r="H1580" s="51">
        <f t="shared" si="50"/>
        <v>0</v>
      </c>
      <c r="I1580" s="121">
        <v>85</v>
      </c>
      <c r="J1580" s="7"/>
      <c r="K1580" s="3">
        <f t="shared" si="51"/>
        <v>0</v>
      </c>
    </row>
    <row r="1581" spans="1:11" x14ac:dyDescent="0.3">
      <c r="A1581" s="118" t="s">
        <v>9628</v>
      </c>
      <c r="B1581" s="44" t="s">
        <v>7896</v>
      </c>
      <c r="C1581" s="71">
        <v>2.2000000000000002</v>
      </c>
      <c r="D1581" s="72">
        <v>2.2000000000000002</v>
      </c>
      <c r="E1581" s="119">
        <v>80</v>
      </c>
      <c r="F1581" s="120">
        <v>48</v>
      </c>
      <c r="G1581" s="52"/>
      <c r="H1581" s="51">
        <f t="shared" si="50"/>
        <v>0</v>
      </c>
      <c r="I1581" s="121">
        <v>40</v>
      </c>
      <c r="J1581" s="7"/>
      <c r="K1581" s="3">
        <f t="shared" si="51"/>
        <v>0</v>
      </c>
    </row>
    <row r="1582" spans="1:11" x14ac:dyDescent="0.3">
      <c r="A1582" s="118" t="s">
        <v>9629</v>
      </c>
      <c r="B1582" s="44" t="s">
        <v>7897</v>
      </c>
      <c r="C1582" s="71">
        <v>6</v>
      </c>
      <c r="D1582" s="72">
        <v>3</v>
      </c>
      <c r="E1582" s="119">
        <v>230</v>
      </c>
      <c r="F1582" s="120">
        <v>138</v>
      </c>
      <c r="G1582" s="52"/>
      <c r="H1582" s="51">
        <f t="shared" si="50"/>
        <v>0</v>
      </c>
      <c r="I1582" s="121">
        <v>115</v>
      </c>
      <c r="J1582" s="7"/>
      <c r="K1582" s="3">
        <f t="shared" si="51"/>
        <v>0</v>
      </c>
    </row>
    <row r="1583" spans="1:11" x14ac:dyDescent="0.3">
      <c r="A1583" s="118" t="s">
        <v>9630</v>
      </c>
      <c r="B1583" s="44" t="s">
        <v>7898</v>
      </c>
      <c r="C1583" s="71">
        <v>2.5</v>
      </c>
      <c r="D1583" s="72">
        <v>1.9</v>
      </c>
      <c r="E1583" s="119">
        <v>80</v>
      </c>
      <c r="F1583" s="120">
        <v>48</v>
      </c>
      <c r="G1583" s="52"/>
      <c r="H1583" s="51">
        <f t="shared" si="50"/>
        <v>0</v>
      </c>
      <c r="I1583" s="121">
        <v>40</v>
      </c>
      <c r="J1583" s="7"/>
      <c r="K1583" s="3">
        <f t="shared" si="51"/>
        <v>0</v>
      </c>
    </row>
    <row r="1584" spans="1:11" x14ac:dyDescent="0.3">
      <c r="A1584" s="118" t="s">
        <v>9631</v>
      </c>
      <c r="B1584" s="44" t="s">
        <v>7899</v>
      </c>
      <c r="C1584" s="71">
        <v>9.5</v>
      </c>
      <c r="D1584" s="72">
        <v>5.3</v>
      </c>
      <c r="E1584" s="119">
        <v>520</v>
      </c>
      <c r="F1584" s="120">
        <v>312</v>
      </c>
      <c r="G1584" s="52"/>
      <c r="H1584" s="51">
        <f t="shared" si="50"/>
        <v>0</v>
      </c>
      <c r="I1584" s="121">
        <v>260</v>
      </c>
      <c r="J1584" s="7"/>
      <c r="K1584" s="3">
        <f t="shared" si="51"/>
        <v>0</v>
      </c>
    </row>
    <row r="1585" spans="1:11" x14ac:dyDescent="0.3">
      <c r="A1585" s="118" t="s">
        <v>9632</v>
      </c>
      <c r="B1585" s="44" t="s">
        <v>7900</v>
      </c>
      <c r="C1585" s="71">
        <v>3</v>
      </c>
      <c r="D1585" s="72">
        <v>5.5</v>
      </c>
      <c r="E1585" s="119">
        <v>210</v>
      </c>
      <c r="F1585" s="120">
        <v>126</v>
      </c>
      <c r="G1585" s="52"/>
      <c r="H1585" s="51">
        <f t="shared" si="50"/>
        <v>0</v>
      </c>
      <c r="I1585" s="121">
        <v>105</v>
      </c>
      <c r="J1585" s="7"/>
      <c r="K1585" s="3">
        <f t="shared" si="51"/>
        <v>0</v>
      </c>
    </row>
    <row r="1586" spans="1:11" x14ac:dyDescent="0.3">
      <c r="A1586" s="118" t="s">
        <v>9633</v>
      </c>
      <c r="B1586" s="44" t="s">
        <v>3048</v>
      </c>
      <c r="C1586" s="71">
        <v>2</v>
      </c>
      <c r="D1586" s="72">
        <v>1.9</v>
      </c>
      <c r="E1586" s="119">
        <v>80</v>
      </c>
      <c r="F1586" s="120">
        <v>48</v>
      </c>
      <c r="G1586" s="52"/>
      <c r="H1586" s="51">
        <f t="shared" si="50"/>
        <v>0</v>
      </c>
      <c r="I1586" s="121">
        <v>40</v>
      </c>
      <c r="J1586" s="7"/>
      <c r="K1586" s="3">
        <f t="shared" si="51"/>
        <v>0</v>
      </c>
    </row>
    <row r="1587" spans="1:11" x14ac:dyDescent="0.3">
      <c r="A1587" s="118" t="s">
        <v>9634</v>
      </c>
      <c r="B1587" s="44" t="s">
        <v>7901</v>
      </c>
      <c r="C1587" s="71">
        <v>1.5</v>
      </c>
      <c r="D1587" s="72">
        <v>2</v>
      </c>
      <c r="E1587" s="119">
        <v>70</v>
      </c>
      <c r="F1587" s="120">
        <v>42</v>
      </c>
      <c r="G1587" s="52"/>
      <c r="H1587" s="51">
        <f t="shared" si="50"/>
        <v>0</v>
      </c>
      <c r="I1587" s="121">
        <v>35</v>
      </c>
      <c r="J1587" s="7"/>
      <c r="K1587" s="3">
        <f t="shared" si="51"/>
        <v>0</v>
      </c>
    </row>
    <row r="1588" spans="1:11" x14ac:dyDescent="0.3">
      <c r="A1588" s="118" t="s">
        <v>9635</v>
      </c>
      <c r="B1588" s="44" t="s">
        <v>7902</v>
      </c>
      <c r="C1588" s="71">
        <v>3.3</v>
      </c>
      <c r="D1588" s="72">
        <v>3.7</v>
      </c>
      <c r="E1588" s="119">
        <v>160</v>
      </c>
      <c r="F1588" s="120">
        <v>96</v>
      </c>
      <c r="G1588" s="52"/>
      <c r="H1588" s="51">
        <f t="shared" si="50"/>
        <v>0</v>
      </c>
      <c r="I1588" s="121">
        <v>80</v>
      </c>
      <c r="J1588" s="7"/>
      <c r="K1588" s="3">
        <f t="shared" si="51"/>
        <v>0</v>
      </c>
    </row>
    <row r="1589" spans="1:11" x14ac:dyDescent="0.3">
      <c r="A1589" s="118" t="s">
        <v>9636</v>
      </c>
      <c r="B1589" s="44" t="s">
        <v>7903</v>
      </c>
      <c r="C1589" s="71">
        <v>3.8</v>
      </c>
      <c r="D1589" s="72">
        <v>8</v>
      </c>
      <c r="E1589" s="119">
        <v>340</v>
      </c>
      <c r="F1589" s="120">
        <v>204</v>
      </c>
      <c r="G1589" s="52"/>
      <c r="H1589" s="51">
        <f t="shared" si="50"/>
        <v>0</v>
      </c>
      <c r="I1589" s="121">
        <v>170</v>
      </c>
      <c r="J1589" s="7"/>
      <c r="K1589" s="3">
        <f t="shared" si="51"/>
        <v>0</v>
      </c>
    </row>
    <row r="1590" spans="1:11" x14ac:dyDescent="0.3">
      <c r="A1590" s="118" t="s">
        <v>9637</v>
      </c>
      <c r="B1590" s="44" t="s">
        <v>7904</v>
      </c>
      <c r="C1590" s="71">
        <v>3</v>
      </c>
      <c r="D1590" s="72">
        <v>4</v>
      </c>
      <c r="E1590" s="119">
        <v>160</v>
      </c>
      <c r="F1590" s="120">
        <v>96</v>
      </c>
      <c r="G1590" s="52"/>
      <c r="H1590" s="51">
        <f t="shared" si="50"/>
        <v>0</v>
      </c>
      <c r="I1590" s="121">
        <v>80</v>
      </c>
      <c r="J1590" s="7"/>
      <c r="K1590" s="3">
        <f t="shared" si="51"/>
        <v>0</v>
      </c>
    </row>
    <row r="1591" spans="1:11" x14ac:dyDescent="0.3">
      <c r="A1591" s="118" t="s">
        <v>9638</v>
      </c>
      <c r="B1591" s="44" t="s">
        <v>2943</v>
      </c>
      <c r="C1591" s="71">
        <v>2</v>
      </c>
      <c r="D1591" s="72">
        <v>6.7</v>
      </c>
      <c r="E1591" s="119">
        <v>180</v>
      </c>
      <c r="F1591" s="120">
        <v>108</v>
      </c>
      <c r="G1591" s="52"/>
      <c r="H1591" s="51">
        <f t="shared" si="50"/>
        <v>0</v>
      </c>
      <c r="I1591" s="121">
        <v>90</v>
      </c>
      <c r="J1591" s="7"/>
      <c r="K1591" s="3">
        <f t="shared" si="51"/>
        <v>0</v>
      </c>
    </row>
    <row r="1592" spans="1:11" x14ac:dyDescent="0.3">
      <c r="A1592" s="118" t="s">
        <v>9639</v>
      </c>
      <c r="B1592" s="44" t="s">
        <v>7534</v>
      </c>
      <c r="C1592" s="71">
        <v>7.4</v>
      </c>
      <c r="D1592" s="72">
        <v>6.2</v>
      </c>
      <c r="E1592" s="119">
        <v>450</v>
      </c>
      <c r="F1592" s="120">
        <v>270</v>
      </c>
      <c r="G1592" s="52"/>
      <c r="H1592" s="51">
        <f t="shared" si="50"/>
        <v>0</v>
      </c>
      <c r="I1592" s="121">
        <v>225</v>
      </c>
      <c r="J1592" s="7"/>
      <c r="K1592" s="3">
        <f t="shared" si="51"/>
        <v>0</v>
      </c>
    </row>
    <row r="1593" spans="1:11" x14ac:dyDescent="0.3">
      <c r="A1593" s="118" t="s">
        <v>9640</v>
      </c>
      <c r="B1593" s="44" t="s">
        <v>7905</v>
      </c>
      <c r="C1593" s="71">
        <v>3.5</v>
      </c>
      <c r="D1593" s="72">
        <v>2</v>
      </c>
      <c r="E1593" s="119">
        <v>100</v>
      </c>
      <c r="F1593" s="120">
        <v>60</v>
      </c>
      <c r="G1593" s="52"/>
      <c r="H1593" s="51">
        <f t="shared" si="50"/>
        <v>0</v>
      </c>
      <c r="I1593" s="121">
        <v>50</v>
      </c>
      <c r="J1593" s="7"/>
      <c r="K1593" s="3">
        <f t="shared" si="51"/>
        <v>0</v>
      </c>
    </row>
    <row r="1594" spans="1:11" x14ac:dyDescent="0.3">
      <c r="A1594" s="118" t="s">
        <v>9641</v>
      </c>
      <c r="B1594" s="44" t="s">
        <v>7906</v>
      </c>
      <c r="C1594" s="71">
        <v>6.6</v>
      </c>
      <c r="D1594" s="72">
        <v>12.8</v>
      </c>
      <c r="E1594" s="119">
        <v>800</v>
      </c>
      <c r="F1594" s="120">
        <v>480</v>
      </c>
      <c r="G1594" s="52"/>
      <c r="H1594" s="51">
        <f t="shared" si="50"/>
        <v>0</v>
      </c>
      <c r="I1594" s="121">
        <v>400</v>
      </c>
      <c r="J1594" s="7"/>
      <c r="K1594" s="3">
        <f t="shared" si="51"/>
        <v>0</v>
      </c>
    </row>
    <row r="1595" spans="1:11" x14ac:dyDescent="0.3">
      <c r="A1595" s="118" t="s">
        <v>9642</v>
      </c>
      <c r="B1595" s="44" t="s">
        <v>7907</v>
      </c>
      <c r="C1595" s="71">
        <v>8</v>
      </c>
      <c r="D1595" s="72">
        <v>3.2</v>
      </c>
      <c r="E1595" s="119">
        <v>310</v>
      </c>
      <c r="F1595" s="120">
        <v>186</v>
      </c>
      <c r="G1595" s="52"/>
      <c r="H1595" s="51">
        <f t="shared" si="50"/>
        <v>0</v>
      </c>
      <c r="I1595" s="121">
        <v>155</v>
      </c>
      <c r="J1595" s="7"/>
      <c r="K1595" s="3">
        <f t="shared" si="51"/>
        <v>0</v>
      </c>
    </row>
    <row r="1596" spans="1:11" x14ac:dyDescent="0.3">
      <c r="A1596" s="118" t="s">
        <v>9643</v>
      </c>
      <c r="B1596" s="44" t="s">
        <v>6667</v>
      </c>
      <c r="C1596" s="71">
        <v>1.7</v>
      </c>
      <c r="D1596" s="72">
        <v>3.8</v>
      </c>
      <c r="E1596" s="119">
        <v>100</v>
      </c>
      <c r="F1596" s="120">
        <v>60</v>
      </c>
      <c r="G1596" s="52"/>
      <c r="H1596" s="51">
        <f t="shared" si="50"/>
        <v>0</v>
      </c>
      <c r="I1596" s="121">
        <v>50</v>
      </c>
      <c r="J1596" s="7"/>
      <c r="K1596" s="3">
        <f t="shared" si="51"/>
        <v>0</v>
      </c>
    </row>
    <row r="1597" spans="1:11" x14ac:dyDescent="0.3">
      <c r="A1597" s="118" t="s">
        <v>9644</v>
      </c>
      <c r="B1597" s="44" t="s">
        <v>7908</v>
      </c>
      <c r="C1597" s="71">
        <v>5</v>
      </c>
      <c r="D1597" s="72">
        <v>2</v>
      </c>
      <c r="E1597" s="119">
        <v>140</v>
      </c>
      <c r="F1597" s="120">
        <v>84</v>
      </c>
      <c r="G1597" s="52"/>
      <c r="H1597" s="51">
        <f t="shared" si="50"/>
        <v>0</v>
      </c>
      <c r="I1597" s="121">
        <v>70</v>
      </c>
      <c r="J1597" s="7"/>
      <c r="K1597" s="3">
        <f t="shared" si="51"/>
        <v>0</v>
      </c>
    </row>
    <row r="1598" spans="1:11" x14ac:dyDescent="0.3">
      <c r="A1598" s="118" t="s">
        <v>9645</v>
      </c>
      <c r="B1598" s="44" t="s">
        <v>7909</v>
      </c>
      <c r="C1598" s="71">
        <v>5.6</v>
      </c>
      <c r="D1598" s="72">
        <v>2</v>
      </c>
      <c r="E1598" s="119">
        <v>150</v>
      </c>
      <c r="F1598" s="120">
        <v>90</v>
      </c>
      <c r="G1598" s="52"/>
      <c r="H1598" s="51">
        <f t="shared" si="50"/>
        <v>0</v>
      </c>
      <c r="I1598" s="121">
        <v>75</v>
      </c>
      <c r="J1598" s="7"/>
      <c r="K1598" s="3">
        <f t="shared" si="51"/>
        <v>0</v>
      </c>
    </row>
    <row r="1599" spans="1:11" x14ac:dyDescent="0.3">
      <c r="A1599" s="118" t="s">
        <v>9646</v>
      </c>
      <c r="B1599" s="44" t="s">
        <v>7910</v>
      </c>
      <c r="C1599" s="71">
        <v>2.5</v>
      </c>
      <c r="D1599" s="72">
        <v>4</v>
      </c>
      <c r="E1599" s="119">
        <v>140</v>
      </c>
      <c r="F1599" s="120">
        <v>84</v>
      </c>
      <c r="G1599" s="52"/>
      <c r="H1599" s="51">
        <f t="shared" si="50"/>
        <v>0</v>
      </c>
      <c r="I1599" s="121">
        <v>70</v>
      </c>
      <c r="J1599" s="7"/>
      <c r="K1599" s="3">
        <f t="shared" si="51"/>
        <v>0</v>
      </c>
    </row>
    <row r="1600" spans="1:11" x14ac:dyDescent="0.3">
      <c r="A1600" s="118" t="s">
        <v>9647</v>
      </c>
      <c r="B1600" s="44" t="s">
        <v>7911</v>
      </c>
      <c r="C1600" s="71">
        <v>3.2</v>
      </c>
      <c r="D1600" s="72">
        <v>4.0999999999999996</v>
      </c>
      <c r="E1600" s="119">
        <v>170</v>
      </c>
      <c r="F1600" s="120">
        <v>102</v>
      </c>
      <c r="G1600" s="52"/>
      <c r="H1600" s="51">
        <f t="shared" si="50"/>
        <v>0</v>
      </c>
      <c r="I1600" s="121">
        <v>85</v>
      </c>
      <c r="J1600" s="7"/>
      <c r="K1600" s="3">
        <f t="shared" si="51"/>
        <v>0</v>
      </c>
    </row>
    <row r="1601" spans="1:11" x14ac:dyDescent="0.3">
      <c r="A1601" s="118" t="s">
        <v>9648</v>
      </c>
      <c r="B1601" s="44" t="s">
        <v>7912</v>
      </c>
      <c r="C1601" s="71">
        <v>3</v>
      </c>
      <c r="D1601" s="72">
        <v>4.0999999999999996</v>
      </c>
      <c r="E1601" s="119">
        <v>170</v>
      </c>
      <c r="F1601" s="120">
        <v>102</v>
      </c>
      <c r="G1601" s="52"/>
      <c r="H1601" s="51">
        <f t="shared" si="50"/>
        <v>0</v>
      </c>
      <c r="I1601" s="121">
        <v>85</v>
      </c>
      <c r="J1601" s="7"/>
      <c r="K1601" s="3">
        <f t="shared" si="51"/>
        <v>0</v>
      </c>
    </row>
    <row r="1602" spans="1:11" x14ac:dyDescent="0.3">
      <c r="A1602" s="118" t="s">
        <v>9649</v>
      </c>
      <c r="B1602" s="44" t="s">
        <v>7913</v>
      </c>
      <c r="C1602" s="71">
        <v>5</v>
      </c>
      <c r="D1602" s="72">
        <v>6</v>
      </c>
      <c r="E1602" s="119">
        <v>330</v>
      </c>
      <c r="F1602" s="120">
        <v>198</v>
      </c>
      <c r="G1602" s="52"/>
      <c r="H1602" s="51">
        <f t="shared" si="50"/>
        <v>0</v>
      </c>
      <c r="I1602" s="121">
        <v>165</v>
      </c>
      <c r="J1602" s="7"/>
      <c r="K1602" s="3">
        <f t="shared" si="51"/>
        <v>0</v>
      </c>
    </row>
    <row r="1603" spans="1:11" x14ac:dyDescent="0.3">
      <c r="A1603" s="118" t="s">
        <v>9650</v>
      </c>
      <c r="B1603" s="44" t="s">
        <v>7914</v>
      </c>
      <c r="C1603" s="71">
        <v>5.5</v>
      </c>
      <c r="D1603" s="72">
        <v>6.3</v>
      </c>
      <c r="E1603" s="119">
        <v>370</v>
      </c>
      <c r="F1603" s="120">
        <v>222</v>
      </c>
      <c r="G1603" s="52"/>
      <c r="H1603" s="51">
        <f t="shared" si="50"/>
        <v>0</v>
      </c>
      <c r="I1603" s="121">
        <v>185</v>
      </c>
      <c r="J1603" s="7"/>
      <c r="K1603" s="3">
        <f t="shared" si="51"/>
        <v>0</v>
      </c>
    </row>
    <row r="1604" spans="1:11" x14ac:dyDescent="0.3">
      <c r="A1604" s="118" t="s">
        <v>9651</v>
      </c>
      <c r="B1604" s="44" t="s">
        <v>7915</v>
      </c>
      <c r="C1604" s="71">
        <v>6</v>
      </c>
      <c r="D1604" s="72">
        <v>6</v>
      </c>
      <c r="E1604" s="119">
        <v>380</v>
      </c>
      <c r="F1604" s="120">
        <v>228</v>
      </c>
      <c r="G1604" s="52"/>
      <c r="H1604" s="51">
        <f t="shared" si="50"/>
        <v>0</v>
      </c>
      <c r="I1604" s="121">
        <v>190</v>
      </c>
      <c r="J1604" s="7"/>
      <c r="K1604" s="3">
        <f t="shared" si="51"/>
        <v>0</v>
      </c>
    </row>
    <row r="1605" spans="1:11" x14ac:dyDescent="0.3">
      <c r="A1605" s="118" t="s">
        <v>9652</v>
      </c>
      <c r="B1605" s="44" t="s">
        <v>7916</v>
      </c>
      <c r="C1605" s="71">
        <v>3.6</v>
      </c>
      <c r="D1605" s="72">
        <v>4.5</v>
      </c>
      <c r="E1605" s="119">
        <v>210</v>
      </c>
      <c r="F1605" s="120">
        <v>126</v>
      </c>
      <c r="G1605" s="52"/>
      <c r="H1605" s="51">
        <f t="shared" si="50"/>
        <v>0</v>
      </c>
      <c r="I1605" s="121">
        <v>105</v>
      </c>
      <c r="J1605" s="7"/>
      <c r="K1605" s="3">
        <f t="shared" si="51"/>
        <v>0</v>
      </c>
    </row>
    <row r="1606" spans="1:11" x14ac:dyDescent="0.3">
      <c r="A1606" s="118" t="s">
        <v>9653</v>
      </c>
      <c r="B1606" s="44" t="s">
        <v>7917</v>
      </c>
      <c r="C1606" s="71">
        <v>4.5</v>
      </c>
      <c r="D1606" s="72">
        <v>3.6</v>
      </c>
      <c r="E1606" s="119">
        <v>210</v>
      </c>
      <c r="F1606" s="120">
        <v>126</v>
      </c>
      <c r="G1606" s="52"/>
      <c r="H1606" s="51">
        <f t="shared" si="50"/>
        <v>0</v>
      </c>
      <c r="I1606" s="121">
        <v>105</v>
      </c>
      <c r="J1606" s="7"/>
      <c r="K1606" s="3">
        <f t="shared" si="51"/>
        <v>0</v>
      </c>
    </row>
    <row r="1607" spans="1:11" x14ac:dyDescent="0.3">
      <c r="A1607" s="118" t="s">
        <v>9654</v>
      </c>
      <c r="B1607" s="44" t="s">
        <v>7918</v>
      </c>
      <c r="C1607" s="71">
        <v>3.5</v>
      </c>
      <c r="D1607" s="72">
        <v>3.5</v>
      </c>
      <c r="E1607" s="119">
        <v>160</v>
      </c>
      <c r="F1607" s="120">
        <v>96</v>
      </c>
      <c r="G1607" s="52"/>
      <c r="H1607" s="51">
        <f t="shared" si="50"/>
        <v>0</v>
      </c>
      <c r="I1607" s="121">
        <v>80</v>
      </c>
      <c r="J1607" s="7"/>
      <c r="K1607" s="3">
        <f t="shared" si="51"/>
        <v>0</v>
      </c>
    </row>
    <row r="1608" spans="1:11" x14ac:dyDescent="0.3">
      <c r="A1608" s="118" t="s">
        <v>9655</v>
      </c>
      <c r="B1608" s="44" t="s">
        <v>7919</v>
      </c>
      <c r="C1608" s="71">
        <v>4.5</v>
      </c>
      <c r="D1608" s="72">
        <v>3.5</v>
      </c>
      <c r="E1608" s="119">
        <v>200</v>
      </c>
      <c r="F1608" s="120">
        <v>120</v>
      </c>
      <c r="G1608" s="52"/>
      <c r="H1608" s="51">
        <f t="shared" si="50"/>
        <v>0</v>
      </c>
      <c r="I1608" s="121">
        <v>100</v>
      </c>
      <c r="J1608" s="7"/>
      <c r="K1608" s="3">
        <f t="shared" si="51"/>
        <v>0</v>
      </c>
    </row>
    <row r="1609" spans="1:11" x14ac:dyDescent="0.3">
      <c r="A1609" s="118" t="s">
        <v>9656</v>
      </c>
      <c r="B1609" s="44" t="s">
        <v>7920</v>
      </c>
      <c r="C1609" s="71">
        <v>3</v>
      </c>
      <c r="D1609" s="72">
        <v>2</v>
      </c>
      <c r="E1609" s="119">
        <v>90</v>
      </c>
      <c r="F1609" s="120">
        <v>54</v>
      </c>
      <c r="G1609" s="52"/>
      <c r="H1609" s="51">
        <f t="shared" si="50"/>
        <v>0</v>
      </c>
      <c r="I1609" s="121">
        <v>45</v>
      </c>
      <c r="J1609" s="7"/>
      <c r="K1609" s="3">
        <f t="shared" si="51"/>
        <v>0</v>
      </c>
    </row>
    <row r="1610" spans="1:11" x14ac:dyDescent="0.3">
      <c r="A1610" s="118" t="s">
        <v>9657</v>
      </c>
      <c r="B1610" s="44" t="s">
        <v>7921</v>
      </c>
      <c r="C1610" s="71">
        <v>5.2</v>
      </c>
      <c r="D1610" s="72">
        <v>3.7</v>
      </c>
      <c r="E1610" s="119">
        <v>240</v>
      </c>
      <c r="F1610" s="120">
        <v>144</v>
      </c>
      <c r="G1610" s="52"/>
      <c r="H1610" s="51">
        <f t="shared" si="50"/>
        <v>0</v>
      </c>
      <c r="I1610" s="121">
        <v>120</v>
      </c>
      <c r="J1610" s="7"/>
      <c r="K1610" s="3">
        <f t="shared" si="51"/>
        <v>0</v>
      </c>
    </row>
    <row r="1611" spans="1:11" x14ac:dyDescent="0.3">
      <c r="A1611" s="118" t="s">
        <v>9658</v>
      </c>
      <c r="B1611" s="44" t="s">
        <v>7922</v>
      </c>
      <c r="C1611" s="71">
        <v>8.3000000000000007</v>
      </c>
      <c r="D1611" s="72">
        <v>12</v>
      </c>
      <c r="E1611" s="119">
        <v>900</v>
      </c>
      <c r="F1611" s="120">
        <v>540</v>
      </c>
      <c r="G1611" s="52"/>
      <c r="H1611" s="51">
        <f t="shared" si="50"/>
        <v>0</v>
      </c>
      <c r="I1611" s="121">
        <v>450</v>
      </c>
      <c r="J1611" s="7"/>
      <c r="K1611" s="3">
        <f t="shared" si="51"/>
        <v>0</v>
      </c>
    </row>
    <row r="1612" spans="1:11" x14ac:dyDescent="0.3">
      <c r="A1612" s="118" t="s">
        <v>9659</v>
      </c>
      <c r="B1612" s="44" t="s">
        <v>7923</v>
      </c>
      <c r="C1612" s="71">
        <v>3.1</v>
      </c>
      <c r="D1612" s="72">
        <v>2</v>
      </c>
      <c r="E1612" s="119">
        <v>100</v>
      </c>
      <c r="F1612" s="120">
        <v>60</v>
      </c>
      <c r="G1612" s="52"/>
      <c r="H1612" s="51">
        <f t="shared" si="50"/>
        <v>0</v>
      </c>
      <c r="I1612" s="121">
        <v>50</v>
      </c>
      <c r="J1612" s="7"/>
      <c r="K1612" s="3">
        <f t="shared" si="51"/>
        <v>0</v>
      </c>
    </row>
    <row r="1613" spans="1:11" x14ac:dyDescent="0.3">
      <c r="A1613" s="118" t="s">
        <v>9660</v>
      </c>
      <c r="B1613" s="44" t="s">
        <v>7924</v>
      </c>
      <c r="C1613" s="71">
        <v>5</v>
      </c>
      <c r="D1613" s="72">
        <v>2.9</v>
      </c>
      <c r="E1613" s="119">
        <v>190</v>
      </c>
      <c r="F1613" s="120">
        <v>114</v>
      </c>
      <c r="G1613" s="52"/>
      <c r="H1613" s="51">
        <f t="shared" si="50"/>
        <v>0</v>
      </c>
      <c r="I1613" s="121">
        <v>95</v>
      </c>
      <c r="J1613" s="7"/>
      <c r="K1613" s="3">
        <f t="shared" si="51"/>
        <v>0</v>
      </c>
    </row>
    <row r="1614" spans="1:11" x14ac:dyDescent="0.3">
      <c r="A1614" s="118" t="s">
        <v>9661</v>
      </c>
      <c r="B1614" s="44" t="s">
        <v>7925</v>
      </c>
      <c r="C1614" s="71">
        <v>5</v>
      </c>
      <c r="D1614" s="72">
        <v>2.7</v>
      </c>
      <c r="E1614" s="119">
        <v>180</v>
      </c>
      <c r="F1614" s="120">
        <v>108</v>
      </c>
      <c r="G1614" s="52"/>
      <c r="H1614" s="51">
        <f t="shared" si="50"/>
        <v>0</v>
      </c>
      <c r="I1614" s="121">
        <v>90</v>
      </c>
      <c r="J1614" s="7"/>
      <c r="K1614" s="3">
        <f t="shared" si="51"/>
        <v>0</v>
      </c>
    </row>
    <row r="1615" spans="1:11" x14ac:dyDescent="0.3">
      <c r="A1615" s="118" t="s">
        <v>9662</v>
      </c>
      <c r="B1615" s="44" t="s">
        <v>7926</v>
      </c>
      <c r="C1615" s="71">
        <v>6.5</v>
      </c>
      <c r="D1615" s="72">
        <v>8.3000000000000007</v>
      </c>
      <c r="E1615" s="119">
        <v>550</v>
      </c>
      <c r="F1615" s="120">
        <v>330</v>
      </c>
      <c r="G1615" s="52"/>
      <c r="H1615" s="51">
        <f t="shared" si="50"/>
        <v>0</v>
      </c>
      <c r="I1615" s="121">
        <v>275</v>
      </c>
      <c r="J1615" s="7"/>
      <c r="K1615" s="3">
        <f t="shared" si="51"/>
        <v>0</v>
      </c>
    </row>
    <row r="1616" spans="1:11" x14ac:dyDescent="0.3">
      <c r="A1616" s="118" t="s">
        <v>9663</v>
      </c>
      <c r="B1616" s="44" t="s">
        <v>7927</v>
      </c>
      <c r="C1616" s="71">
        <v>6.2</v>
      </c>
      <c r="D1616" s="72">
        <v>11.5</v>
      </c>
      <c r="E1616" s="119">
        <v>700</v>
      </c>
      <c r="F1616" s="120">
        <v>420</v>
      </c>
      <c r="G1616" s="52"/>
      <c r="H1616" s="51">
        <f t="shared" si="50"/>
        <v>0</v>
      </c>
      <c r="I1616" s="121">
        <v>350</v>
      </c>
      <c r="J1616" s="7"/>
      <c r="K1616" s="3">
        <f t="shared" si="51"/>
        <v>0</v>
      </c>
    </row>
    <row r="1617" spans="1:11" x14ac:dyDescent="0.3">
      <c r="A1617" s="118" t="s">
        <v>9664</v>
      </c>
      <c r="B1617" s="44" t="s">
        <v>7928</v>
      </c>
      <c r="C1617" s="71">
        <v>2.2999999999999998</v>
      </c>
      <c r="D1617" s="72">
        <v>3.3</v>
      </c>
      <c r="E1617" s="119">
        <v>110</v>
      </c>
      <c r="F1617" s="120">
        <v>66</v>
      </c>
      <c r="G1617" s="52"/>
      <c r="H1617" s="51">
        <f t="shared" si="50"/>
        <v>0</v>
      </c>
      <c r="I1617" s="121">
        <v>55</v>
      </c>
      <c r="J1617" s="7"/>
      <c r="K1617" s="3">
        <f t="shared" si="51"/>
        <v>0</v>
      </c>
    </row>
    <row r="1618" spans="1:11" x14ac:dyDescent="0.3">
      <c r="A1618" s="118" t="s">
        <v>9665</v>
      </c>
      <c r="B1618" s="44" t="s">
        <v>7929</v>
      </c>
      <c r="C1618" s="71">
        <v>3.7</v>
      </c>
      <c r="D1618" s="72">
        <v>1.6</v>
      </c>
      <c r="E1618" s="119">
        <v>90</v>
      </c>
      <c r="F1618" s="120">
        <v>54</v>
      </c>
      <c r="G1618" s="52"/>
      <c r="H1618" s="51">
        <f t="shared" si="50"/>
        <v>0</v>
      </c>
      <c r="I1618" s="121">
        <v>45</v>
      </c>
      <c r="J1618" s="7"/>
      <c r="K1618" s="3">
        <f t="shared" si="51"/>
        <v>0</v>
      </c>
    </row>
    <row r="1619" spans="1:11" x14ac:dyDescent="0.3">
      <c r="A1619" s="118" t="s">
        <v>9666</v>
      </c>
      <c r="B1619" s="44" t="s">
        <v>7930</v>
      </c>
      <c r="C1619" s="71">
        <v>6</v>
      </c>
      <c r="D1619" s="72">
        <v>1.2</v>
      </c>
      <c r="E1619" s="119">
        <v>110</v>
      </c>
      <c r="F1619" s="120">
        <v>66</v>
      </c>
      <c r="G1619" s="52"/>
      <c r="H1619" s="51">
        <f t="shared" si="50"/>
        <v>0</v>
      </c>
      <c r="I1619" s="121">
        <v>55</v>
      </c>
      <c r="J1619" s="7"/>
      <c r="K1619" s="3">
        <f t="shared" si="51"/>
        <v>0</v>
      </c>
    </row>
    <row r="1620" spans="1:11" x14ac:dyDescent="0.3">
      <c r="A1620" s="118" t="s">
        <v>9667</v>
      </c>
      <c r="B1620" s="44" t="s">
        <v>7931</v>
      </c>
      <c r="C1620" s="71">
        <v>2.5</v>
      </c>
      <c r="D1620" s="72">
        <v>2</v>
      </c>
      <c r="E1620" s="119">
        <v>80</v>
      </c>
      <c r="F1620" s="120">
        <v>48</v>
      </c>
      <c r="G1620" s="52"/>
      <c r="H1620" s="51">
        <f t="shared" ref="H1620:H1683" si="52">G1620*F1620</f>
        <v>0</v>
      </c>
      <c r="I1620" s="121">
        <v>40</v>
      </c>
      <c r="J1620" s="7"/>
      <c r="K1620" s="3">
        <f t="shared" ref="K1620:K1683" si="53">J1620*I1620</f>
        <v>0</v>
      </c>
    </row>
    <row r="1621" spans="1:11" x14ac:dyDescent="0.3">
      <c r="A1621" s="118" t="s">
        <v>9668</v>
      </c>
      <c r="B1621" s="44" t="s">
        <v>7932</v>
      </c>
      <c r="C1621" s="71">
        <v>2.5</v>
      </c>
      <c r="D1621" s="72">
        <v>3.8</v>
      </c>
      <c r="E1621" s="119">
        <v>130</v>
      </c>
      <c r="F1621" s="120">
        <v>78</v>
      </c>
      <c r="G1621" s="52"/>
      <c r="H1621" s="51">
        <f t="shared" si="52"/>
        <v>0</v>
      </c>
      <c r="I1621" s="121">
        <v>65</v>
      </c>
      <c r="J1621" s="7"/>
      <c r="K1621" s="3">
        <f t="shared" si="53"/>
        <v>0</v>
      </c>
    </row>
    <row r="1622" spans="1:11" x14ac:dyDescent="0.3">
      <c r="A1622" s="118" t="s">
        <v>9669</v>
      </c>
      <c r="B1622" s="44" t="s">
        <v>7933</v>
      </c>
      <c r="C1622" s="71">
        <v>1.6</v>
      </c>
      <c r="D1622" s="72">
        <v>5</v>
      </c>
      <c r="E1622" s="119">
        <v>120</v>
      </c>
      <c r="F1622" s="120">
        <v>72</v>
      </c>
      <c r="G1622" s="52"/>
      <c r="H1622" s="51">
        <f t="shared" si="52"/>
        <v>0</v>
      </c>
      <c r="I1622" s="121">
        <v>60</v>
      </c>
      <c r="J1622" s="7"/>
      <c r="K1622" s="3">
        <f t="shared" si="53"/>
        <v>0</v>
      </c>
    </row>
    <row r="1623" spans="1:11" x14ac:dyDescent="0.3">
      <c r="A1623" s="118" t="s">
        <v>9670</v>
      </c>
      <c r="B1623" s="44" t="s">
        <v>7934</v>
      </c>
      <c r="C1623" s="71">
        <v>3</v>
      </c>
      <c r="D1623" s="72">
        <v>1.7</v>
      </c>
      <c r="E1623" s="119">
        <v>80</v>
      </c>
      <c r="F1623" s="120">
        <v>48</v>
      </c>
      <c r="G1623" s="52"/>
      <c r="H1623" s="51">
        <f t="shared" si="52"/>
        <v>0</v>
      </c>
      <c r="I1623" s="121">
        <v>40</v>
      </c>
      <c r="J1623" s="7"/>
      <c r="K1623" s="3">
        <f t="shared" si="53"/>
        <v>0</v>
      </c>
    </row>
    <row r="1624" spans="1:11" x14ac:dyDescent="0.3">
      <c r="A1624" s="118" t="s">
        <v>9671</v>
      </c>
      <c r="B1624" s="44" t="s">
        <v>4550</v>
      </c>
      <c r="C1624" s="71">
        <v>4.5</v>
      </c>
      <c r="D1624" s="72">
        <v>2</v>
      </c>
      <c r="E1624" s="119">
        <v>130</v>
      </c>
      <c r="F1624" s="120">
        <v>78</v>
      </c>
      <c r="G1624" s="52"/>
      <c r="H1624" s="51">
        <f t="shared" si="52"/>
        <v>0</v>
      </c>
      <c r="I1624" s="121">
        <v>65</v>
      </c>
      <c r="J1624" s="7"/>
      <c r="K1624" s="3">
        <f t="shared" si="53"/>
        <v>0</v>
      </c>
    </row>
    <row r="1625" spans="1:11" x14ac:dyDescent="0.3">
      <c r="A1625" s="118" t="s">
        <v>9672</v>
      </c>
      <c r="B1625" s="44" t="s">
        <v>7935</v>
      </c>
      <c r="C1625" s="71">
        <v>8</v>
      </c>
      <c r="D1625" s="72">
        <v>12.5</v>
      </c>
      <c r="E1625" s="119">
        <v>900</v>
      </c>
      <c r="F1625" s="120">
        <v>540</v>
      </c>
      <c r="G1625" s="52"/>
      <c r="H1625" s="51">
        <f t="shared" si="52"/>
        <v>0</v>
      </c>
      <c r="I1625" s="121">
        <v>450</v>
      </c>
      <c r="J1625" s="7"/>
      <c r="K1625" s="3">
        <f t="shared" si="53"/>
        <v>0</v>
      </c>
    </row>
    <row r="1626" spans="1:11" x14ac:dyDescent="0.3">
      <c r="A1626" s="118" t="s">
        <v>9673</v>
      </c>
      <c r="B1626" s="44" t="s">
        <v>7936</v>
      </c>
      <c r="C1626" s="71">
        <v>4</v>
      </c>
      <c r="D1626" s="72">
        <v>2</v>
      </c>
      <c r="E1626" s="119">
        <v>120</v>
      </c>
      <c r="F1626" s="120">
        <v>72</v>
      </c>
      <c r="G1626" s="52"/>
      <c r="H1626" s="51">
        <f t="shared" si="52"/>
        <v>0</v>
      </c>
      <c r="I1626" s="121">
        <v>60</v>
      </c>
      <c r="J1626" s="7"/>
      <c r="K1626" s="3">
        <f t="shared" si="53"/>
        <v>0</v>
      </c>
    </row>
    <row r="1627" spans="1:11" x14ac:dyDescent="0.3">
      <c r="A1627" s="118" t="s">
        <v>9674</v>
      </c>
      <c r="B1627" s="44" t="s">
        <v>7937</v>
      </c>
      <c r="C1627" s="71">
        <v>3.7</v>
      </c>
      <c r="D1627" s="72">
        <v>2.7</v>
      </c>
      <c r="E1627" s="119">
        <v>140</v>
      </c>
      <c r="F1627" s="120">
        <v>84</v>
      </c>
      <c r="G1627" s="52"/>
      <c r="H1627" s="51">
        <f t="shared" si="52"/>
        <v>0</v>
      </c>
      <c r="I1627" s="121">
        <v>70</v>
      </c>
      <c r="J1627" s="7"/>
      <c r="K1627" s="3">
        <f t="shared" si="53"/>
        <v>0</v>
      </c>
    </row>
    <row r="1628" spans="1:11" x14ac:dyDescent="0.3">
      <c r="A1628" s="118" t="s">
        <v>9675</v>
      </c>
      <c r="B1628" s="44" t="s">
        <v>7938</v>
      </c>
      <c r="C1628" s="71">
        <v>6.7</v>
      </c>
      <c r="D1628" s="72">
        <v>2.5</v>
      </c>
      <c r="E1628" s="119">
        <v>220</v>
      </c>
      <c r="F1628" s="120">
        <v>132</v>
      </c>
      <c r="G1628" s="52"/>
      <c r="H1628" s="51">
        <f t="shared" si="52"/>
        <v>0</v>
      </c>
      <c r="I1628" s="121">
        <v>110</v>
      </c>
      <c r="J1628" s="7"/>
      <c r="K1628" s="3">
        <f t="shared" si="53"/>
        <v>0</v>
      </c>
    </row>
    <row r="1629" spans="1:11" x14ac:dyDescent="0.3">
      <c r="A1629" s="118" t="s">
        <v>9676</v>
      </c>
      <c r="B1629" s="44" t="s">
        <v>7939</v>
      </c>
      <c r="C1629" s="71">
        <v>6.2</v>
      </c>
      <c r="D1629" s="72">
        <v>6.4</v>
      </c>
      <c r="E1629" s="119">
        <v>400</v>
      </c>
      <c r="F1629" s="120">
        <v>240</v>
      </c>
      <c r="G1629" s="52"/>
      <c r="H1629" s="51">
        <f t="shared" si="52"/>
        <v>0</v>
      </c>
      <c r="I1629" s="121">
        <v>200</v>
      </c>
      <c r="J1629" s="7"/>
      <c r="K1629" s="3">
        <f t="shared" si="53"/>
        <v>0</v>
      </c>
    </row>
    <row r="1630" spans="1:11" x14ac:dyDescent="0.3">
      <c r="A1630" s="118" t="s">
        <v>9677</v>
      </c>
      <c r="B1630" s="44" t="s">
        <v>7940</v>
      </c>
      <c r="C1630" s="71">
        <v>3</v>
      </c>
      <c r="D1630" s="72">
        <v>2.2000000000000002</v>
      </c>
      <c r="E1630" s="119">
        <v>100</v>
      </c>
      <c r="F1630" s="120">
        <v>60</v>
      </c>
      <c r="G1630" s="52"/>
      <c r="H1630" s="51">
        <f t="shared" si="52"/>
        <v>0</v>
      </c>
      <c r="I1630" s="121">
        <v>50</v>
      </c>
      <c r="J1630" s="7"/>
      <c r="K1630" s="3">
        <f t="shared" si="53"/>
        <v>0</v>
      </c>
    </row>
    <row r="1631" spans="1:11" x14ac:dyDescent="0.3">
      <c r="A1631" s="118" t="s">
        <v>9678</v>
      </c>
      <c r="B1631" s="44" t="s">
        <v>7941</v>
      </c>
      <c r="C1631" s="71">
        <v>2.6</v>
      </c>
      <c r="D1631" s="72">
        <v>2.6</v>
      </c>
      <c r="E1631" s="119">
        <v>100</v>
      </c>
      <c r="F1631" s="120">
        <v>60</v>
      </c>
      <c r="G1631" s="52"/>
      <c r="H1631" s="51">
        <f t="shared" si="52"/>
        <v>0</v>
      </c>
      <c r="I1631" s="121">
        <v>50</v>
      </c>
      <c r="J1631" s="7"/>
      <c r="K1631" s="3">
        <f t="shared" si="53"/>
        <v>0</v>
      </c>
    </row>
    <row r="1632" spans="1:11" x14ac:dyDescent="0.3">
      <c r="A1632" s="118" t="s">
        <v>9679</v>
      </c>
      <c r="B1632" s="44" t="s">
        <v>4144</v>
      </c>
      <c r="C1632" s="71">
        <v>3.1</v>
      </c>
      <c r="D1632" s="72">
        <v>2.6</v>
      </c>
      <c r="E1632" s="119">
        <v>120</v>
      </c>
      <c r="F1632" s="120">
        <v>72</v>
      </c>
      <c r="G1632" s="52"/>
      <c r="H1632" s="51">
        <f t="shared" si="52"/>
        <v>0</v>
      </c>
      <c r="I1632" s="121">
        <v>60</v>
      </c>
      <c r="J1632" s="7"/>
      <c r="K1632" s="3">
        <f t="shared" si="53"/>
        <v>0</v>
      </c>
    </row>
    <row r="1633" spans="1:11" x14ac:dyDescent="0.3">
      <c r="A1633" s="118" t="s">
        <v>9680</v>
      </c>
      <c r="B1633" s="44" t="s">
        <v>7942</v>
      </c>
      <c r="C1633" s="71">
        <v>2</v>
      </c>
      <c r="D1633" s="72">
        <v>0.8</v>
      </c>
      <c r="E1633" s="119">
        <v>50</v>
      </c>
      <c r="F1633" s="120">
        <v>30</v>
      </c>
      <c r="G1633" s="52"/>
      <c r="H1633" s="51">
        <f t="shared" si="52"/>
        <v>0</v>
      </c>
      <c r="I1633" s="121">
        <v>25</v>
      </c>
      <c r="J1633" s="7"/>
      <c r="K1633" s="3">
        <f t="shared" si="53"/>
        <v>0</v>
      </c>
    </row>
    <row r="1634" spans="1:11" x14ac:dyDescent="0.3">
      <c r="A1634" s="118" t="s">
        <v>9681</v>
      </c>
      <c r="B1634" s="44" t="s">
        <v>7943</v>
      </c>
      <c r="C1634" s="71">
        <v>2</v>
      </c>
      <c r="D1634" s="72">
        <v>0.8</v>
      </c>
      <c r="E1634" s="119">
        <v>50</v>
      </c>
      <c r="F1634" s="120">
        <v>30</v>
      </c>
      <c r="G1634" s="52"/>
      <c r="H1634" s="51">
        <f t="shared" si="52"/>
        <v>0</v>
      </c>
      <c r="I1634" s="121">
        <v>25</v>
      </c>
      <c r="J1634" s="7"/>
      <c r="K1634" s="3">
        <f t="shared" si="53"/>
        <v>0</v>
      </c>
    </row>
    <row r="1635" spans="1:11" x14ac:dyDescent="0.3">
      <c r="A1635" s="118" t="s">
        <v>9682</v>
      </c>
      <c r="B1635" s="44" t="s">
        <v>7944</v>
      </c>
      <c r="C1635" s="71">
        <v>2</v>
      </c>
      <c r="D1635" s="72">
        <v>2</v>
      </c>
      <c r="E1635" s="119">
        <v>80</v>
      </c>
      <c r="F1635" s="120">
        <v>48</v>
      </c>
      <c r="G1635" s="52"/>
      <c r="H1635" s="51">
        <f t="shared" si="52"/>
        <v>0</v>
      </c>
      <c r="I1635" s="121">
        <v>40</v>
      </c>
      <c r="J1635" s="7"/>
      <c r="K1635" s="3">
        <f t="shared" si="53"/>
        <v>0</v>
      </c>
    </row>
    <row r="1636" spans="1:11" x14ac:dyDescent="0.3">
      <c r="A1636" s="118" t="s">
        <v>9683</v>
      </c>
      <c r="B1636" s="44" t="s">
        <v>7945</v>
      </c>
      <c r="C1636" s="71">
        <v>4.8</v>
      </c>
      <c r="D1636" s="72">
        <v>2</v>
      </c>
      <c r="E1636" s="119">
        <v>130</v>
      </c>
      <c r="F1636" s="120">
        <v>78</v>
      </c>
      <c r="G1636" s="52"/>
      <c r="H1636" s="51">
        <f t="shared" si="52"/>
        <v>0</v>
      </c>
      <c r="I1636" s="121">
        <v>65</v>
      </c>
      <c r="J1636" s="7"/>
      <c r="K1636" s="3">
        <f t="shared" si="53"/>
        <v>0</v>
      </c>
    </row>
    <row r="1637" spans="1:11" x14ac:dyDescent="0.3">
      <c r="A1637" s="118" t="s">
        <v>9684</v>
      </c>
      <c r="B1637" s="44" t="s">
        <v>7946</v>
      </c>
      <c r="C1637" s="71">
        <v>6.2</v>
      </c>
      <c r="D1637" s="72">
        <v>1.9</v>
      </c>
      <c r="E1637" s="119">
        <v>160</v>
      </c>
      <c r="F1637" s="120">
        <v>96</v>
      </c>
      <c r="G1637" s="52"/>
      <c r="H1637" s="51">
        <f t="shared" si="52"/>
        <v>0</v>
      </c>
      <c r="I1637" s="121">
        <v>80</v>
      </c>
      <c r="J1637" s="7"/>
      <c r="K1637" s="3">
        <f t="shared" si="53"/>
        <v>0</v>
      </c>
    </row>
    <row r="1638" spans="1:11" x14ac:dyDescent="0.3">
      <c r="A1638" s="118" t="s">
        <v>9685</v>
      </c>
      <c r="B1638" s="44" t="s">
        <v>7947</v>
      </c>
      <c r="C1638" s="71">
        <v>12</v>
      </c>
      <c r="D1638" s="72">
        <v>6</v>
      </c>
      <c r="E1638" s="119">
        <v>700</v>
      </c>
      <c r="F1638" s="120">
        <v>420</v>
      </c>
      <c r="G1638" s="52"/>
      <c r="H1638" s="51">
        <f t="shared" si="52"/>
        <v>0</v>
      </c>
      <c r="I1638" s="121">
        <v>350</v>
      </c>
      <c r="J1638" s="7"/>
      <c r="K1638" s="3">
        <f t="shared" si="53"/>
        <v>0</v>
      </c>
    </row>
    <row r="1639" spans="1:11" x14ac:dyDescent="0.3">
      <c r="A1639" s="118" t="s">
        <v>9686</v>
      </c>
      <c r="B1639" s="44" t="s">
        <v>7948</v>
      </c>
      <c r="C1639" s="71">
        <v>7.5</v>
      </c>
      <c r="D1639" s="72">
        <v>5</v>
      </c>
      <c r="E1639" s="119">
        <v>380</v>
      </c>
      <c r="F1639" s="120">
        <v>228</v>
      </c>
      <c r="G1639" s="52"/>
      <c r="H1639" s="51">
        <f t="shared" si="52"/>
        <v>0</v>
      </c>
      <c r="I1639" s="121">
        <v>190</v>
      </c>
      <c r="J1639" s="7"/>
      <c r="K1639" s="3">
        <f t="shared" si="53"/>
        <v>0</v>
      </c>
    </row>
    <row r="1640" spans="1:11" x14ac:dyDescent="0.3">
      <c r="A1640" s="118" t="s">
        <v>9687</v>
      </c>
      <c r="B1640" s="44" t="s">
        <v>4546</v>
      </c>
      <c r="C1640" s="71">
        <v>2.4</v>
      </c>
      <c r="D1640" s="72">
        <v>4.9000000000000004</v>
      </c>
      <c r="E1640" s="119">
        <v>160</v>
      </c>
      <c r="F1640" s="120">
        <v>96</v>
      </c>
      <c r="G1640" s="52"/>
      <c r="H1640" s="51">
        <f t="shared" si="52"/>
        <v>0</v>
      </c>
      <c r="I1640" s="121">
        <v>80</v>
      </c>
      <c r="J1640" s="7"/>
      <c r="K1640" s="3">
        <f t="shared" si="53"/>
        <v>0</v>
      </c>
    </row>
    <row r="1641" spans="1:11" x14ac:dyDescent="0.3">
      <c r="A1641" s="118" t="s">
        <v>9688</v>
      </c>
      <c r="B1641" s="44" t="s">
        <v>7949</v>
      </c>
      <c r="C1641" s="71">
        <v>4</v>
      </c>
      <c r="D1641" s="72">
        <v>6.8</v>
      </c>
      <c r="E1641" s="119">
        <v>310</v>
      </c>
      <c r="F1641" s="120">
        <v>186</v>
      </c>
      <c r="G1641" s="52"/>
      <c r="H1641" s="51">
        <f t="shared" si="52"/>
        <v>0</v>
      </c>
      <c r="I1641" s="121">
        <v>155</v>
      </c>
      <c r="J1641" s="7"/>
      <c r="K1641" s="3">
        <f t="shared" si="53"/>
        <v>0</v>
      </c>
    </row>
    <row r="1642" spans="1:11" x14ac:dyDescent="0.3">
      <c r="A1642" s="118" t="s">
        <v>9689</v>
      </c>
      <c r="B1642" s="44" t="s">
        <v>7950</v>
      </c>
      <c r="C1642" s="71">
        <v>3</v>
      </c>
      <c r="D1642" s="72">
        <v>6.9</v>
      </c>
      <c r="E1642" s="119">
        <v>270</v>
      </c>
      <c r="F1642" s="120">
        <v>162</v>
      </c>
      <c r="G1642" s="52"/>
      <c r="H1642" s="51">
        <f t="shared" si="52"/>
        <v>0</v>
      </c>
      <c r="I1642" s="121">
        <v>135</v>
      </c>
      <c r="J1642" s="7"/>
      <c r="K1642" s="3">
        <f t="shared" si="53"/>
        <v>0</v>
      </c>
    </row>
    <row r="1643" spans="1:11" x14ac:dyDescent="0.3">
      <c r="A1643" s="118" t="s">
        <v>9690</v>
      </c>
      <c r="B1643" s="44" t="s">
        <v>7951</v>
      </c>
      <c r="C1643" s="71">
        <v>4</v>
      </c>
      <c r="D1643" s="72">
        <v>6.6</v>
      </c>
      <c r="E1643" s="119">
        <v>310</v>
      </c>
      <c r="F1643" s="120">
        <v>186</v>
      </c>
      <c r="G1643" s="52"/>
      <c r="H1643" s="51">
        <f t="shared" si="52"/>
        <v>0</v>
      </c>
      <c r="I1643" s="121">
        <v>155</v>
      </c>
      <c r="J1643" s="7"/>
      <c r="K1643" s="3">
        <f t="shared" si="53"/>
        <v>0</v>
      </c>
    </row>
    <row r="1644" spans="1:11" x14ac:dyDescent="0.3">
      <c r="A1644" s="118" t="s">
        <v>9691</v>
      </c>
      <c r="B1644" s="44" t="s">
        <v>7952</v>
      </c>
      <c r="C1644" s="71">
        <v>8.5</v>
      </c>
      <c r="D1644" s="72">
        <v>5</v>
      </c>
      <c r="E1644" s="119">
        <v>420</v>
      </c>
      <c r="F1644" s="120">
        <v>252</v>
      </c>
      <c r="G1644" s="52"/>
      <c r="H1644" s="51">
        <f t="shared" si="52"/>
        <v>0</v>
      </c>
      <c r="I1644" s="121">
        <v>210</v>
      </c>
      <c r="J1644" s="7"/>
      <c r="K1644" s="3">
        <f t="shared" si="53"/>
        <v>0</v>
      </c>
    </row>
    <row r="1645" spans="1:11" x14ac:dyDescent="0.3">
      <c r="A1645" s="118" t="s">
        <v>9692</v>
      </c>
      <c r="B1645" s="44" t="s">
        <v>7953</v>
      </c>
      <c r="C1645" s="71">
        <v>3.6</v>
      </c>
      <c r="D1645" s="72">
        <v>3</v>
      </c>
      <c r="E1645" s="119">
        <v>150</v>
      </c>
      <c r="F1645" s="120">
        <v>90</v>
      </c>
      <c r="G1645" s="52"/>
      <c r="H1645" s="51">
        <f t="shared" si="52"/>
        <v>0</v>
      </c>
      <c r="I1645" s="121">
        <v>75</v>
      </c>
      <c r="J1645" s="7"/>
      <c r="K1645" s="3">
        <f t="shared" si="53"/>
        <v>0</v>
      </c>
    </row>
    <row r="1646" spans="1:11" x14ac:dyDescent="0.3">
      <c r="A1646" s="118" t="s">
        <v>9693</v>
      </c>
      <c r="B1646" s="44" t="s">
        <v>7954</v>
      </c>
      <c r="C1646" s="71">
        <v>2.8</v>
      </c>
      <c r="D1646" s="72">
        <v>2</v>
      </c>
      <c r="E1646" s="119">
        <v>90</v>
      </c>
      <c r="F1646" s="120">
        <v>54</v>
      </c>
      <c r="G1646" s="52"/>
      <c r="H1646" s="51">
        <f t="shared" si="52"/>
        <v>0</v>
      </c>
      <c r="I1646" s="121">
        <v>45</v>
      </c>
      <c r="J1646" s="7"/>
      <c r="K1646" s="3">
        <f t="shared" si="53"/>
        <v>0</v>
      </c>
    </row>
    <row r="1647" spans="1:11" x14ac:dyDescent="0.3">
      <c r="A1647" s="118" t="s">
        <v>9694</v>
      </c>
      <c r="B1647" s="44" t="s">
        <v>7955</v>
      </c>
      <c r="C1647" s="71">
        <v>2</v>
      </c>
      <c r="D1647" s="72">
        <v>2.2999999999999998</v>
      </c>
      <c r="E1647" s="119">
        <v>80</v>
      </c>
      <c r="F1647" s="120">
        <v>48</v>
      </c>
      <c r="G1647" s="52"/>
      <c r="H1647" s="51">
        <f t="shared" si="52"/>
        <v>0</v>
      </c>
      <c r="I1647" s="121">
        <v>40</v>
      </c>
      <c r="J1647" s="7"/>
      <c r="K1647" s="3">
        <f t="shared" si="53"/>
        <v>0</v>
      </c>
    </row>
    <row r="1648" spans="1:11" x14ac:dyDescent="0.3">
      <c r="A1648" s="118" t="s">
        <v>9695</v>
      </c>
      <c r="B1648" s="44" t="s">
        <v>7956</v>
      </c>
      <c r="C1648" s="71">
        <v>4.0999999999999996</v>
      </c>
      <c r="D1648" s="72">
        <v>2.2000000000000002</v>
      </c>
      <c r="E1648" s="119">
        <v>130</v>
      </c>
      <c r="F1648" s="120">
        <v>78</v>
      </c>
      <c r="G1648" s="52"/>
      <c r="H1648" s="51">
        <f t="shared" si="52"/>
        <v>0</v>
      </c>
      <c r="I1648" s="121">
        <v>65</v>
      </c>
      <c r="J1648" s="7"/>
      <c r="K1648" s="3">
        <f t="shared" si="53"/>
        <v>0</v>
      </c>
    </row>
    <row r="1649" spans="1:11" x14ac:dyDescent="0.3">
      <c r="A1649" s="118" t="s">
        <v>9696</v>
      </c>
      <c r="B1649" s="44" t="s">
        <v>7957</v>
      </c>
      <c r="C1649" s="71">
        <v>1.5</v>
      </c>
      <c r="D1649" s="72">
        <v>2.9</v>
      </c>
      <c r="E1649" s="119">
        <v>80</v>
      </c>
      <c r="F1649" s="120">
        <v>48</v>
      </c>
      <c r="G1649" s="52"/>
      <c r="H1649" s="51">
        <f t="shared" si="52"/>
        <v>0</v>
      </c>
      <c r="I1649" s="121">
        <v>40</v>
      </c>
      <c r="J1649" s="7"/>
      <c r="K1649" s="3">
        <f t="shared" si="53"/>
        <v>0</v>
      </c>
    </row>
    <row r="1650" spans="1:11" x14ac:dyDescent="0.3">
      <c r="A1650" s="118" t="s">
        <v>9697</v>
      </c>
      <c r="B1650" s="44" t="s">
        <v>7958</v>
      </c>
      <c r="C1650" s="71">
        <v>1.8</v>
      </c>
      <c r="D1650" s="72">
        <v>4.0999999999999996</v>
      </c>
      <c r="E1650" s="119">
        <v>110</v>
      </c>
      <c r="F1650" s="120">
        <v>66</v>
      </c>
      <c r="G1650" s="52"/>
      <c r="H1650" s="51">
        <f t="shared" si="52"/>
        <v>0</v>
      </c>
      <c r="I1650" s="121">
        <v>55</v>
      </c>
      <c r="J1650" s="7"/>
      <c r="K1650" s="3">
        <f t="shared" si="53"/>
        <v>0</v>
      </c>
    </row>
    <row r="1651" spans="1:11" x14ac:dyDescent="0.3">
      <c r="A1651" s="118" t="s">
        <v>9698</v>
      </c>
      <c r="B1651" s="44" t="s">
        <v>7959</v>
      </c>
      <c r="C1651" s="71">
        <v>6</v>
      </c>
      <c r="D1651" s="72">
        <v>6</v>
      </c>
      <c r="E1651" s="119">
        <v>380</v>
      </c>
      <c r="F1651" s="120">
        <v>228</v>
      </c>
      <c r="G1651" s="52"/>
      <c r="H1651" s="51">
        <f t="shared" si="52"/>
        <v>0</v>
      </c>
      <c r="I1651" s="121">
        <v>190</v>
      </c>
      <c r="J1651" s="7"/>
      <c r="K1651" s="3">
        <f t="shared" si="53"/>
        <v>0</v>
      </c>
    </row>
    <row r="1652" spans="1:11" x14ac:dyDescent="0.3">
      <c r="A1652" s="118" t="s">
        <v>9699</v>
      </c>
      <c r="B1652" s="44" t="s">
        <v>7960</v>
      </c>
      <c r="C1652" s="71">
        <v>6</v>
      </c>
      <c r="D1652" s="72">
        <v>6</v>
      </c>
      <c r="E1652" s="119">
        <v>380</v>
      </c>
      <c r="F1652" s="120">
        <v>228</v>
      </c>
      <c r="G1652" s="52"/>
      <c r="H1652" s="51">
        <f t="shared" si="52"/>
        <v>0</v>
      </c>
      <c r="I1652" s="121">
        <v>190</v>
      </c>
      <c r="J1652" s="7"/>
      <c r="K1652" s="3">
        <f t="shared" si="53"/>
        <v>0</v>
      </c>
    </row>
    <row r="1653" spans="1:11" x14ac:dyDescent="0.3">
      <c r="A1653" s="118" t="s">
        <v>9700</v>
      </c>
      <c r="B1653" s="44" t="s">
        <v>7961</v>
      </c>
      <c r="C1653" s="71">
        <v>3</v>
      </c>
      <c r="D1653" s="72">
        <v>4.2</v>
      </c>
      <c r="E1653" s="119">
        <v>170</v>
      </c>
      <c r="F1653" s="120">
        <v>102</v>
      </c>
      <c r="G1653" s="52"/>
      <c r="H1653" s="51">
        <f t="shared" si="52"/>
        <v>0</v>
      </c>
      <c r="I1653" s="121">
        <v>85</v>
      </c>
      <c r="J1653" s="7"/>
      <c r="K1653" s="3">
        <f t="shared" si="53"/>
        <v>0</v>
      </c>
    </row>
    <row r="1654" spans="1:11" x14ac:dyDescent="0.3">
      <c r="A1654" s="118" t="s">
        <v>9701</v>
      </c>
      <c r="B1654" s="44" t="s">
        <v>7962</v>
      </c>
      <c r="C1654" s="71">
        <v>3.2</v>
      </c>
      <c r="D1654" s="72">
        <v>5.9</v>
      </c>
      <c r="E1654" s="119">
        <v>240</v>
      </c>
      <c r="F1654" s="120">
        <v>144</v>
      </c>
      <c r="G1654" s="52"/>
      <c r="H1654" s="51">
        <f t="shared" si="52"/>
        <v>0</v>
      </c>
      <c r="I1654" s="121">
        <v>120</v>
      </c>
      <c r="J1654" s="7"/>
      <c r="K1654" s="3">
        <f t="shared" si="53"/>
        <v>0</v>
      </c>
    </row>
    <row r="1655" spans="1:11" x14ac:dyDescent="0.3">
      <c r="A1655" s="118" t="s">
        <v>9702</v>
      </c>
      <c r="B1655" s="44" t="s">
        <v>7963</v>
      </c>
      <c r="C1655" s="71">
        <v>3</v>
      </c>
      <c r="D1655" s="72">
        <v>6.5</v>
      </c>
      <c r="E1655" s="119">
        <v>250</v>
      </c>
      <c r="F1655" s="120">
        <v>150</v>
      </c>
      <c r="G1655" s="52"/>
      <c r="H1655" s="51">
        <f t="shared" si="52"/>
        <v>0</v>
      </c>
      <c r="I1655" s="121">
        <v>125</v>
      </c>
      <c r="J1655" s="7"/>
      <c r="K1655" s="3">
        <f t="shared" si="53"/>
        <v>0</v>
      </c>
    </row>
    <row r="1656" spans="1:11" x14ac:dyDescent="0.3">
      <c r="A1656" s="118" t="s">
        <v>9703</v>
      </c>
      <c r="B1656" s="44" t="s">
        <v>7964</v>
      </c>
      <c r="C1656" s="71">
        <v>2.5</v>
      </c>
      <c r="D1656" s="72">
        <v>5.3</v>
      </c>
      <c r="E1656" s="119">
        <v>170</v>
      </c>
      <c r="F1656" s="120">
        <v>102</v>
      </c>
      <c r="G1656" s="52"/>
      <c r="H1656" s="51">
        <f t="shared" si="52"/>
        <v>0</v>
      </c>
      <c r="I1656" s="121">
        <v>85</v>
      </c>
      <c r="J1656" s="7"/>
      <c r="K1656" s="3">
        <f t="shared" si="53"/>
        <v>0</v>
      </c>
    </row>
    <row r="1657" spans="1:11" x14ac:dyDescent="0.3">
      <c r="A1657" s="118" t="s">
        <v>9704</v>
      </c>
      <c r="B1657" s="44" t="s">
        <v>7965</v>
      </c>
      <c r="C1657" s="71">
        <v>7</v>
      </c>
      <c r="D1657" s="72">
        <v>7</v>
      </c>
      <c r="E1657" s="119">
        <v>510</v>
      </c>
      <c r="F1657" s="120">
        <v>306</v>
      </c>
      <c r="G1657" s="52"/>
      <c r="H1657" s="51">
        <f t="shared" si="52"/>
        <v>0</v>
      </c>
      <c r="I1657" s="121">
        <v>255</v>
      </c>
      <c r="J1657" s="7"/>
      <c r="K1657" s="3">
        <f t="shared" si="53"/>
        <v>0</v>
      </c>
    </row>
    <row r="1658" spans="1:11" x14ac:dyDescent="0.3">
      <c r="A1658" s="118" t="s">
        <v>9705</v>
      </c>
      <c r="B1658" s="44" t="s">
        <v>7966</v>
      </c>
      <c r="C1658" s="71">
        <v>6</v>
      </c>
      <c r="D1658" s="72">
        <v>6</v>
      </c>
      <c r="E1658" s="119">
        <v>380</v>
      </c>
      <c r="F1658" s="120">
        <v>228</v>
      </c>
      <c r="G1658" s="52"/>
      <c r="H1658" s="51">
        <f t="shared" si="52"/>
        <v>0</v>
      </c>
      <c r="I1658" s="121">
        <v>190</v>
      </c>
      <c r="J1658" s="7"/>
      <c r="K1658" s="3">
        <f t="shared" si="53"/>
        <v>0</v>
      </c>
    </row>
    <row r="1659" spans="1:11" x14ac:dyDescent="0.3">
      <c r="A1659" s="118" t="s">
        <v>9706</v>
      </c>
      <c r="B1659" s="44" t="s">
        <v>7967</v>
      </c>
      <c r="C1659" s="71">
        <v>9</v>
      </c>
      <c r="D1659" s="72">
        <v>9</v>
      </c>
      <c r="E1659" s="119">
        <v>750</v>
      </c>
      <c r="F1659" s="120">
        <v>450</v>
      </c>
      <c r="G1659" s="52"/>
      <c r="H1659" s="51">
        <f t="shared" si="52"/>
        <v>0</v>
      </c>
      <c r="I1659" s="121">
        <v>375</v>
      </c>
      <c r="J1659" s="7"/>
      <c r="K1659" s="3">
        <f t="shared" si="53"/>
        <v>0</v>
      </c>
    </row>
    <row r="1660" spans="1:11" x14ac:dyDescent="0.3">
      <c r="A1660" s="118" t="s">
        <v>9707</v>
      </c>
      <c r="B1660" s="44" t="s">
        <v>7968</v>
      </c>
      <c r="C1660" s="71">
        <v>6.5</v>
      </c>
      <c r="D1660" s="72">
        <v>6.5</v>
      </c>
      <c r="E1660" s="119">
        <v>410</v>
      </c>
      <c r="F1660" s="120">
        <v>246</v>
      </c>
      <c r="G1660" s="52"/>
      <c r="H1660" s="51">
        <f t="shared" si="52"/>
        <v>0</v>
      </c>
      <c r="I1660" s="121">
        <v>205</v>
      </c>
      <c r="J1660" s="7"/>
      <c r="K1660" s="3">
        <f t="shared" si="53"/>
        <v>0</v>
      </c>
    </row>
    <row r="1661" spans="1:11" x14ac:dyDescent="0.3">
      <c r="A1661" s="118" t="s">
        <v>9708</v>
      </c>
      <c r="B1661" s="44" t="s">
        <v>7969</v>
      </c>
      <c r="C1661" s="71">
        <v>7.5</v>
      </c>
      <c r="D1661" s="72">
        <v>7.5</v>
      </c>
      <c r="E1661" s="119">
        <v>570</v>
      </c>
      <c r="F1661" s="120">
        <v>342</v>
      </c>
      <c r="G1661" s="52"/>
      <c r="H1661" s="51">
        <f t="shared" si="52"/>
        <v>0</v>
      </c>
      <c r="I1661" s="121">
        <v>285</v>
      </c>
      <c r="J1661" s="7"/>
      <c r="K1661" s="3">
        <f t="shared" si="53"/>
        <v>0</v>
      </c>
    </row>
    <row r="1662" spans="1:11" x14ac:dyDescent="0.3">
      <c r="A1662" s="118" t="s">
        <v>9709</v>
      </c>
      <c r="B1662" s="44" t="s">
        <v>7970</v>
      </c>
      <c r="C1662" s="71">
        <v>5.5</v>
      </c>
      <c r="D1662" s="72">
        <v>5.5</v>
      </c>
      <c r="E1662" s="119">
        <v>330</v>
      </c>
      <c r="F1662" s="120">
        <v>198</v>
      </c>
      <c r="G1662" s="52"/>
      <c r="H1662" s="51">
        <f t="shared" si="52"/>
        <v>0</v>
      </c>
      <c r="I1662" s="121">
        <v>165</v>
      </c>
      <c r="J1662" s="7"/>
      <c r="K1662" s="3">
        <f t="shared" si="53"/>
        <v>0</v>
      </c>
    </row>
    <row r="1663" spans="1:11" x14ac:dyDescent="0.3">
      <c r="A1663" s="118" t="s">
        <v>9710</v>
      </c>
      <c r="B1663" s="44" t="s">
        <v>7971</v>
      </c>
      <c r="C1663" s="71">
        <v>5</v>
      </c>
      <c r="D1663" s="72">
        <v>5</v>
      </c>
      <c r="E1663" s="119">
        <v>300</v>
      </c>
      <c r="F1663" s="120">
        <v>180</v>
      </c>
      <c r="G1663" s="52"/>
      <c r="H1663" s="51">
        <f t="shared" si="52"/>
        <v>0</v>
      </c>
      <c r="I1663" s="121">
        <v>150</v>
      </c>
      <c r="J1663" s="7"/>
      <c r="K1663" s="3">
        <f t="shared" si="53"/>
        <v>0</v>
      </c>
    </row>
    <row r="1664" spans="1:11" x14ac:dyDescent="0.3">
      <c r="A1664" s="118" t="s">
        <v>9711</v>
      </c>
      <c r="B1664" s="44" t="s">
        <v>7972</v>
      </c>
      <c r="C1664" s="71">
        <v>13</v>
      </c>
      <c r="D1664" s="72">
        <v>4</v>
      </c>
      <c r="E1664" s="119">
        <v>540</v>
      </c>
      <c r="F1664" s="120">
        <v>324</v>
      </c>
      <c r="G1664" s="52"/>
      <c r="H1664" s="51">
        <f t="shared" si="52"/>
        <v>0</v>
      </c>
      <c r="I1664" s="121">
        <v>270</v>
      </c>
      <c r="J1664" s="7"/>
      <c r="K1664" s="3">
        <f t="shared" si="53"/>
        <v>0</v>
      </c>
    </row>
    <row r="1665" spans="1:11" x14ac:dyDescent="0.3">
      <c r="A1665" s="118" t="s">
        <v>9712</v>
      </c>
      <c r="B1665" s="44" t="s">
        <v>7973</v>
      </c>
      <c r="C1665" s="71">
        <v>13</v>
      </c>
      <c r="D1665" s="72">
        <v>3.5</v>
      </c>
      <c r="E1665" s="119">
        <v>480</v>
      </c>
      <c r="F1665" s="120">
        <v>288</v>
      </c>
      <c r="G1665" s="52"/>
      <c r="H1665" s="51">
        <f t="shared" si="52"/>
        <v>0</v>
      </c>
      <c r="I1665" s="121">
        <v>240</v>
      </c>
      <c r="J1665" s="7"/>
      <c r="K1665" s="3">
        <f t="shared" si="53"/>
        <v>0</v>
      </c>
    </row>
    <row r="1666" spans="1:11" x14ac:dyDescent="0.3">
      <c r="A1666" s="118" t="s">
        <v>9713</v>
      </c>
      <c r="B1666" s="44" t="s">
        <v>7974</v>
      </c>
      <c r="C1666" s="71">
        <f>5*3</f>
        <v>15</v>
      </c>
      <c r="D1666" s="72">
        <v>2.8</v>
      </c>
      <c r="E1666" s="119">
        <v>410</v>
      </c>
      <c r="F1666" s="120">
        <v>246</v>
      </c>
      <c r="G1666" s="52"/>
      <c r="H1666" s="51">
        <f t="shared" si="52"/>
        <v>0</v>
      </c>
      <c r="I1666" s="121">
        <v>205</v>
      </c>
      <c r="J1666" s="7"/>
      <c r="K1666" s="3">
        <f t="shared" si="53"/>
        <v>0</v>
      </c>
    </row>
    <row r="1667" spans="1:11" x14ac:dyDescent="0.3">
      <c r="A1667" s="118" t="s">
        <v>9714</v>
      </c>
      <c r="B1667" s="44" t="s">
        <v>7975</v>
      </c>
      <c r="C1667" s="71">
        <f>2.7*5</f>
        <v>13.5</v>
      </c>
      <c r="D1667" s="72">
        <v>2.4</v>
      </c>
      <c r="E1667" s="119">
        <v>360</v>
      </c>
      <c r="F1667" s="120">
        <v>216</v>
      </c>
      <c r="G1667" s="52"/>
      <c r="H1667" s="51">
        <f t="shared" si="52"/>
        <v>0</v>
      </c>
      <c r="I1667" s="121">
        <v>180</v>
      </c>
      <c r="J1667" s="7"/>
      <c r="K1667" s="3">
        <f t="shared" si="53"/>
        <v>0</v>
      </c>
    </row>
    <row r="1668" spans="1:11" x14ac:dyDescent="0.3">
      <c r="A1668" s="118" t="s">
        <v>9715</v>
      </c>
      <c r="B1668" s="44" t="s">
        <v>7976</v>
      </c>
      <c r="C1668" s="71">
        <f>5*3</f>
        <v>15</v>
      </c>
      <c r="D1668" s="72">
        <v>2.5</v>
      </c>
      <c r="E1668" s="119">
        <v>400</v>
      </c>
      <c r="F1668" s="120">
        <v>240</v>
      </c>
      <c r="G1668" s="52"/>
      <c r="H1668" s="51">
        <f t="shared" si="52"/>
        <v>0</v>
      </c>
      <c r="I1668" s="121">
        <v>200</v>
      </c>
      <c r="J1668" s="7"/>
      <c r="K1668" s="3">
        <f t="shared" si="53"/>
        <v>0</v>
      </c>
    </row>
    <row r="1669" spans="1:11" x14ac:dyDescent="0.3">
      <c r="A1669" s="118" t="s">
        <v>9716</v>
      </c>
      <c r="B1669" s="44" t="s">
        <v>7977</v>
      </c>
      <c r="C1669" s="71">
        <v>9.6999999999999993</v>
      </c>
      <c r="D1669" s="72">
        <v>2</v>
      </c>
      <c r="E1669" s="119">
        <v>250</v>
      </c>
      <c r="F1669" s="120">
        <v>150</v>
      </c>
      <c r="G1669" s="52"/>
      <c r="H1669" s="51">
        <f t="shared" si="52"/>
        <v>0</v>
      </c>
      <c r="I1669" s="121">
        <v>125</v>
      </c>
      <c r="J1669" s="7"/>
      <c r="K1669" s="3">
        <f t="shared" si="53"/>
        <v>0</v>
      </c>
    </row>
    <row r="1670" spans="1:11" x14ac:dyDescent="0.3">
      <c r="A1670" s="118" t="s">
        <v>9717</v>
      </c>
      <c r="B1670" s="44" t="s">
        <v>7978</v>
      </c>
      <c r="C1670" s="71">
        <v>2.5</v>
      </c>
      <c r="D1670" s="72">
        <v>5</v>
      </c>
      <c r="E1670" s="119">
        <v>170</v>
      </c>
      <c r="F1670" s="120">
        <v>102</v>
      </c>
      <c r="G1670" s="52"/>
      <c r="H1670" s="51">
        <f t="shared" si="52"/>
        <v>0</v>
      </c>
      <c r="I1670" s="121">
        <v>85</v>
      </c>
      <c r="J1670" s="7"/>
      <c r="K1670" s="3">
        <f t="shared" si="53"/>
        <v>0</v>
      </c>
    </row>
    <row r="1671" spans="1:11" x14ac:dyDescent="0.3">
      <c r="A1671" s="118" t="s">
        <v>9718</v>
      </c>
      <c r="B1671" s="44" t="s">
        <v>7979</v>
      </c>
      <c r="C1671" s="71">
        <v>6.7</v>
      </c>
      <c r="D1671" s="72">
        <v>5.5</v>
      </c>
      <c r="E1671" s="119">
        <v>380</v>
      </c>
      <c r="F1671" s="120">
        <v>228</v>
      </c>
      <c r="G1671" s="52"/>
      <c r="H1671" s="51">
        <f t="shared" si="52"/>
        <v>0</v>
      </c>
      <c r="I1671" s="121">
        <v>190</v>
      </c>
      <c r="J1671" s="7"/>
      <c r="K1671" s="3">
        <f t="shared" si="53"/>
        <v>0</v>
      </c>
    </row>
    <row r="1672" spans="1:11" x14ac:dyDescent="0.3">
      <c r="A1672" s="118" t="s">
        <v>9719</v>
      </c>
      <c r="B1672" s="44" t="s">
        <v>7980</v>
      </c>
      <c r="C1672" s="71">
        <v>3</v>
      </c>
      <c r="D1672" s="72">
        <v>2.2999999999999998</v>
      </c>
      <c r="E1672" s="119">
        <v>100</v>
      </c>
      <c r="F1672" s="120">
        <v>60</v>
      </c>
      <c r="G1672" s="52"/>
      <c r="H1672" s="51">
        <f t="shared" si="52"/>
        <v>0</v>
      </c>
      <c r="I1672" s="121">
        <v>50</v>
      </c>
      <c r="J1672" s="7"/>
      <c r="K1672" s="3">
        <f t="shared" si="53"/>
        <v>0</v>
      </c>
    </row>
    <row r="1673" spans="1:11" x14ac:dyDescent="0.3">
      <c r="A1673" s="118" t="s">
        <v>9720</v>
      </c>
      <c r="B1673" s="44" t="s">
        <v>7981</v>
      </c>
      <c r="C1673" s="71">
        <v>14.5</v>
      </c>
      <c r="D1673" s="72">
        <v>9</v>
      </c>
      <c r="E1673" s="119">
        <v>1000</v>
      </c>
      <c r="F1673" s="120">
        <v>600</v>
      </c>
      <c r="G1673" s="52"/>
      <c r="H1673" s="51">
        <f t="shared" si="52"/>
        <v>0</v>
      </c>
      <c r="I1673" s="121">
        <v>500</v>
      </c>
      <c r="J1673" s="7"/>
      <c r="K1673" s="3">
        <f t="shared" si="53"/>
        <v>0</v>
      </c>
    </row>
    <row r="1674" spans="1:11" x14ac:dyDescent="0.3">
      <c r="A1674" s="118" t="s">
        <v>9721</v>
      </c>
      <c r="B1674" s="44" t="s">
        <v>7982</v>
      </c>
      <c r="C1674" s="71">
        <v>14.5</v>
      </c>
      <c r="D1674" s="72">
        <v>3</v>
      </c>
      <c r="E1674" s="119">
        <v>450</v>
      </c>
      <c r="F1674" s="120">
        <v>270</v>
      </c>
      <c r="G1674" s="52"/>
      <c r="H1674" s="51">
        <f t="shared" si="52"/>
        <v>0</v>
      </c>
      <c r="I1674" s="121">
        <v>225</v>
      </c>
      <c r="J1674" s="7"/>
      <c r="K1674" s="3">
        <f t="shared" si="53"/>
        <v>0</v>
      </c>
    </row>
    <row r="1675" spans="1:11" x14ac:dyDescent="0.3">
      <c r="A1675" s="118" t="s">
        <v>9722</v>
      </c>
      <c r="B1675" s="44" t="s">
        <v>7983</v>
      </c>
      <c r="C1675" s="71">
        <v>14.5</v>
      </c>
      <c r="D1675" s="72">
        <v>2.7</v>
      </c>
      <c r="E1675" s="119">
        <v>420</v>
      </c>
      <c r="F1675" s="120">
        <v>252</v>
      </c>
      <c r="G1675" s="52"/>
      <c r="H1675" s="51">
        <f t="shared" si="52"/>
        <v>0</v>
      </c>
      <c r="I1675" s="121">
        <v>210</v>
      </c>
      <c r="J1675" s="7"/>
      <c r="K1675" s="3">
        <f t="shared" si="53"/>
        <v>0</v>
      </c>
    </row>
    <row r="1676" spans="1:11" x14ac:dyDescent="0.3">
      <c r="A1676" s="118" t="s">
        <v>9723</v>
      </c>
      <c r="B1676" s="44" t="s">
        <v>7984</v>
      </c>
      <c r="C1676" s="71">
        <v>14.5</v>
      </c>
      <c r="D1676" s="72">
        <v>3.6</v>
      </c>
      <c r="E1676" s="119">
        <v>550</v>
      </c>
      <c r="F1676" s="120">
        <v>330</v>
      </c>
      <c r="G1676" s="52"/>
      <c r="H1676" s="51">
        <f t="shared" si="52"/>
        <v>0</v>
      </c>
      <c r="I1676" s="121">
        <v>275</v>
      </c>
      <c r="J1676" s="7"/>
      <c r="K1676" s="3">
        <f t="shared" si="53"/>
        <v>0</v>
      </c>
    </row>
    <row r="1677" spans="1:11" x14ac:dyDescent="0.3">
      <c r="A1677" s="118" t="s">
        <v>9724</v>
      </c>
      <c r="B1677" s="44" t="s">
        <v>7985</v>
      </c>
      <c r="C1677" s="71">
        <v>14.5</v>
      </c>
      <c r="D1677" s="72">
        <v>2.2999999999999998</v>
      </c>
      <c r="E1677" s="119">
        <v>380</v>
      </c>
      <c r="F1677" s="120">
        <v>228</v>
      </c>
      <c r="G1677" s="52"/>
      <c r="H1677" s="51">
        <f t="shared" si="52"/>
        <v>0</v>
      </c>
      <c r="I1677" s="121">
        <v>190</v>
      </c>
      <c r="J1677" s="7"/>
      <c r="K1677" s="3">
        <f t="shared" si="53"/>
        <v>0</v>
      </c>
    </row>
    <row r="1678" spans="1:11" x14ac:dyDescent="0.3">
      <c r="A1678" s="118" t="s">
        <v>9725</v>
      </c>
      <c r="B1678" s="44" t="s">
        <v>7986</v>
      </c>
      <c r="C1678" s="71">
        <v>12.6</v>
      </c>
      <c r="D1678" s="72">
        <v>3.5</v>
      </c>
      <c r="E1678" s="119">
        <v>470</v>
      </c>
      <c r="F1678" s="120">
        <v>282</v>
      </c>
      <c r="G1678" s="52"/>
      <c r="H1678" s="51">
        <f t="shared" si="52"/>
        <v>0</v>
      </c>
      <c r="I1678" s="121">
        <v>235</v>
      </c>
      <c r="J1678" s="7"/>
      <c r="K1678" s="3">
        <f t="shared" si="53"/>
        <v>0</v>
      </c>
    </row>
    <row r="1679" spans="1:11" x14ac:dyDescent="0.3">
      <c r="A1679" s="118" t="s">
        <v>9726</v>
      </c>
      <c r="B1679" s="44" t="s">
        <v>7987</v>
      </c>
      <c r="C1679" s="71">
        <v>9</v>
      </c>
      <c r="D1679" s="72">
        <f>7.6/2</f>
        <v>3.8</v>
      </c>
      <c r="E1679" s="119">
        <v>380</v>
      </c>
      <c r="F1679" s="120">
        <v>228</v>
      </c>
      <c r="G1679" s="52"/>
      <c r="H1679" s="51">
        <f t="shared" si="52"/>
        <v>0</v>
      </c>
      <c r="I1679" s="121">
        <v>190</v>
      </c>
      <c r="J1679" s="7"/>
      <c r="K1679" s="3">
        <f t="shared" si="53"/>
        <v>0</v>
      </c>
    </row>
    <row r="1680" spans="1:11" x14ac:dyDescent="0.3">
      <c r="A1680" s="118" t="s">
        <v>9727</v>
      </c>
      <c r="B1680" s="44" t="s">
        <v>7988</v>
      </c>
      <c r="C1680" s="71">
        <v>14.5</v>
      </c>
      <c r="D1680" s="72">
        <v>5.6</v>
      </c>
      <c r="E1680" s="119">
        <v>750</v>
      </c>
      <c r="F1680" s="120">
        <v>450</v>
      </c>
      <c r="G1680" s="52"/>
      <c r="H1680" s="51">
        <f t="shared" si="52"/>
        <v>0</v>
      </c>
      <c r="I1680" s="121">
        <v>375</v>
      </c>
      <c r="J1680" s="7"/>
      <c r="K1680" s="3">
        <f t="shared" si="53"/>
        <v>0</v>
      </c>
    </row>
    <row r="1681" spans="1:11" x14ac:dyDescent="0.3">
      <c r="A1681" s="118" t="s">
        <v>9728</v>
      </c>
      <c r="B1681" s="44" t="s">
        <v>7989</v>
      </c>
      <c r="C1681" s="71">
        <v>2.7</v>
      </c>
      <c r="D1681" s="72">
        <v>4.5</v>
      </c>
      <c r="E1681" s="119">
        <v>160</v>
      </c>
      <c r="F1681" s="120">
        <v>96</v>
      </c>
      <c r="G1681" s="52"/>
      <c r="H1681" s="51">
        <f t="shared" si="52"/>
        <v>0</v>
      </c>
      <c r="I1681" s="121">
        <v>80</v>
      </c>
      <c r="J1681" s="7"/>
      <c r="K1681" s="3">
        <f t="shared" si="53"/>
        <v>0</v>
      </c>
    </row>
    <row r="1682" spans="1:11" x14ac:dyDescent="0.3">
      <c r="A1682" s="118" t="s">
        <v>9729</v>
      </c>
      <c r="B1682" s="44" t="s">
        <v>7990</v>
      </c>
      <c r="C1682" s="71">
        <v>3</v>
      </c>
      <c r="D1682" s="72">
        <v>3.6</v>
      </c>
      <c r="E1682" s="119">
        <v>150</v>
      </c>
      <c r="F1682" s="120">
        <v>90</v>
      </c>
      <c r="G1682" s="52"/>
      <c r="H1682" s="51">
        <f t="shared" si="52"/>
        <v>0</v>
      </c>
      <c r="I1682" s="121">
        <v>75</v>
      </c>
      <c r="J1682" s="7"/>
      <c r="K1682" s="3">
        <f t="shared" si="53"/>
        <v>0</v>
      </c>
    </row>
    <row r="1683" spans="1:11" x14ac:dyDescent="0.3">
      <c r="A1683" s="118" t="s">
        <v>9730</v>
      </c>
      <c r="B1683" s="44" t="s">
        <v>6774</v>
      </c>
      <c r="C1683" s="71">
        <v>3.2</v>
      </c>
      <c r="D1683" s="72">
        <v>2.5</v>
      </c>
      <c r="E1683" s="119">
        <v>120</v>
      </c>
      <c r="F1683" s="120">
        <v>72</v>
      </c>
      <c r="G1683" s="52"/>
      <c r="H1683" s="51">
        <f t="shared" si="52"/>
        <v>0</v>
      </c>
      <c r="I1683" s="121">
        <v>60</v>
      </c>
      <c r="J1683" s="7"/>
      <c r="K1683" s="3">
        <f t="shared" si="53"/>
        <v>0</v>
      </c>
    </row>
    <row r="1684" spans="1:11" x14ac:dyDescent="0.3">
      <c r="A1684" s="118" t="s">
        <v>9731</v>
      </c>
      <c r="B1684" s="44" t="s">
        <v>7991</v>
      </c>
      <c r="C1684" s="71">
        <v>3.6</v>
      </c>
      <c r="D1684" s="72">
        <v>3.2</v>
      </c>
      <c r="E1684" s="119">
        <v>160</v>
      </c>
      <c r="F1684" s="120">
        <v>96</v>
      </c>
      <c r="G1684" s="52"/>
      <c r="H1684" s="51">
        <f t="shared" ref="H1684:H1747" si="54">G1684*F1684</f>
        <v>0</v>
      </c>
      <c r="I1684" s="121">
        <v>80</v>
      </c>
      <c r="J1684" s="7"/>
      <c r="K1684" s="3">
        <f t="shared" ref="K1684:K1747" si="55">J1684*I1684</f>
        <v>0</v>
      </c>
    </row>
    <row r="1685" spans="1:11" x14ac:dyDescent="0.3">
      <c r="A1685" s="118" t="s">
        <v>9732</v>
      </c>
      <c r="B1685" s="44" t="s">
        <v>7992</v>
      </c>
      <c r="C1685" s="71">
        <v>2.4</v>
      </c>
      <c r="D1685" s="72">
        <v>2.8</v>
      </c>
      <c r="E1685" s="119">
        <v>100</v>
      </c>
      <c r="F1685" s="120">
        <v>60</v>
      </c>
      <c r="G1685" s="52"/>
      <c r="H1685" s="51">
        <f t="shared" si="54"/>
        <v>0</v>
      </c>
      <c r="I1685" s="121">
        <v>50</v>
      </c>
      <c r="J1685" s="7"/>
      <c r="K1685" s="3">
        <f t="shared" si="55"/>
        <v>0</v>
      </c>
    </row>
    <row r="1686" spans="1:11" x14ac:dyDescent="0.3">
      <c r="A1686" s="118" t="s">
        <v>9733</v>
      </c>
      <c r="B1686" s="44" t="s">
        <v>7993</v>
      </c>
      <c r="C1686" s="71">
        <v>3.8</v>
      </c>
      <c r="D1686" s="72">
        <v>7.7</v>
      </c>
      <c r="E1686" s="119">
        <v>330</v>
      </c>
      <c r="F1686" s="120">
        <v>198</v>
      </c>
      <c r="G1686" s="52"/>
      <c r="H1686" s="51">
        <f t="shared" si="54"/>
        <v>0</v>
      </c>
      <c r="I1686" s="121">
        <v>165</v>
      </c>
      <c r="J1686" s="7"/>
      <c r="K1686" s="3">
        <f t="shared" si="55"/>
        <v>0</v>
      </c>
    </row>
    <row r="1687" spans="1:11" x14ac:dyDescent="0.3">
      <c r="A1687" s="118" t="s">
        <v>9734</v>
      </c>
      <c r="B1687" s="44" t="s">
        <v>7994</v>
      </c>
      <c r="C1687" s="71">
        <v>2.2000000000000002</v>
      </c>
      <c r="D1687" s="72">
        <v>1.5</v>
      </c>
      <c r="E1687" s="119">
        <v>70</v>
      </c>
      <c r="F1687" s="120">
        <v>42</v>
      </c>
      <c r="G1687" s="52"/>
      <c r="H1687" s="51">
        <f t="shared" si="54"/>
        <v>0</v>
      </c>
      <c r="I1687" s="121">
        <v>35</v>
      </c>
      <c r="J1687" s="7"/>
      <c r="K1687" s="3">
        <f t="shared" si="55"/>
        <v>0</v>
      </c>
    </row>
    <row r="1688" spans="1:11" x14ac:dyDescent="0.3">
      <c r="A1688" s="118" t="s">
        <v>9735</v>
      </c>
      <c r="B1688" s="44" t="s">
        <v>7995</v>
      </c>
      <c r="C1688" s="71">
        <v>3</v>
      </c>
      <c r="D1688" s="72">
        <v>1.9</v>
      </c>
      <c r="E1688" s="119">
        <v>90</v>
      </c>
      <c r="F1688" s="120">
        <v>54</v>
      </c>
      <c r="G1688" s="52"/>
      <c r="H1688" s="51">
        <f t="shared" si="54"/>
        <v>0</v>
      </c>
      <c r="I1688" s="121">
        <v>45</v>
      </c>
      <c r="J1688" s="7"/>
      <c r="K1688" s="3">
        <f t="shared" si="55"/>
        <v>0</v>
      </c>
    </row>
    <row r="1689" spans="1:11" x14ac:dyDescent="0.3">
      <c r="A1689" s="118" t="s">
        <v>9736</v>
      </c>
      <c r="B1689" s="44" t="s">
        <v>1721</v>
      </c>
      <c r="C1689" s="71">
        <v>3.4</v>
      </c>
      <c r="D1689" s="72">
        <v>5</v>
      </c>
      <c r="E1689" s="119">
        <v>220</v>
      </c>
      <c r="F1689" s="120">
        <v>132</v>
      </c>
      <c r="G1689" s="52"/>
      <c r="H1689" s="51">
        <f t="shared" si="54"/>
        <v>0</v>
      </c>
      <c r="I1689" s="121">
        <v>110</v>
      </c>
      <c r="J1689" s="7"/>
      <c r="K1689" s="3">
        <f t="shared" si="55"/>
        <v>0</v>
      </c>
    </row>
    <row r="1690" spans="1:11" x14ac:dyDescent="0.3">
      <c r="A1690" s="118" t="s">
        <v>9737</v>
      </c>
      <c r="B1690" s="44" t="s">
        <v>7996</v>
      </c>
      <c r="C1690" s="71">
        <v>5.8</v>
      </c>
      <c r="D1690" s="72">
        <v>6.2</v>
      </c>
      <c r="E1690" s="119">
        <v>380</v>
      </c>
      <c r="F1690" s="120">
        <v>228</v>
      </c>
      <c r="G1690" s="52"/>
      <c r="H1690" s="51">
        <f t="shared" si="54"/>
        <v>0</v>
      </c>
      <c r="I1690" s="121">
        <v>190</v>
      </c>
      <c r="J1690" s="7"/>
      <c r="K1690" s="3">
        <f t="shared" si="55"/>
        <v>0</v>
      </c>
    </row>
    <row r="1691" spans="1:11" x14ac:dyDescent="0.3">
      <c r="A1691" s="118" t="s">
        <v>9738</v>
      </c>
      <c r="B1691" s="44" t="s">
        <v>7997</v>
      </c>
      <c r="C1691" s="71">
        <v>2.5</v>
      </c>
      <c r="D1691" s="72">
        <v>2</v>
      </c>
      <c r="E1691" s="119">
        <v>80</v>
      </c>
      <c r="F1691" s="120">
        <v>48</v>
      </c>
      <c r="G1691" s="52"/>
      <c r="H1691" s="51">
        <f t="shared" si="54"/>
        <v>0</v>
      </c>
      <c r="I1691" s="121">
        <v>40</v>
      </c>
      <c r="J1691" s="7"/>
      <c r="K1691" s="3">
        <f t="shared" si="55"/>
        <v>0</v>
      </c>
    </row>
    <row r="1692" spans="1:11" x14ac:dyDescent="0.3">
      <c r="A1692" s="118" t="s">
        <v>9739</v>
      </c>
      <c r="B1692" s="44" t="s">
        <v>7998</v>
      </c>
      <c r="C1692" s="71">
        <v>3.5</v>
      </c>
      <c r="D1692" s="72">
        <v>2.5</v>
      </c>
      <c r="E1692" s="119">
        <v>120</v>
      </c>
      <c r="F1692" s="120">
        <v>72</v>
      </c>
      <c r="G1692" s="52"/>
      <c r="H1692" s="51">
        <f t="shared" si="54"/>
        <v>0</v>
      </c>
      <c r="I1692" s="121">
        <v>60</v>
      </c>
      <c r="J1692" s="7"/>
      <c r="K1692" s="3">
        <f t="shared" si="55"/>
        <v>0</v>
      </c>
    </row>
    <row r="1693" spans="1:11" x14ac:dyDescent="0.3">
      <c r="A1693" s="118" t="s">
        <v>9740</v>
      </c>
      <c r="B1693" s="44" t="s">
        <v>7999</v>
      </c>
      <c r="C1693" s="71">
        <v>3.5</v>
      </c>
      <c r="D1693" s="72">
        <v>4.2</v>
      </c>
      <c r="E1693" s="119">
        <v>190</v>
      </c>
      <c r="F1693" s="120">
        <v>114</v>
      </c>
      <c r="G1693" s="52"/>
      <c r="H1693" s="51">
        <f t="shared" si="54"/>
        <v>0</v>
      </c>
      <c r="I1693" s="121">
        <v>95</v>
      </c>
      <c r="J1693" s="7"/>
      <c r="K1693" s="3">
        <f t="shared" si="55"/>
        <v>0</v>
      </c>
    </row>
    <row r="1694" spans="1:11" x14ac:dyDescent="0.3">
      <c r="A1694" s="118" t="s">
        <v>9741</v>
      </c>
      <c r="B1694" s="44" t="s">
        <v>8000</v>
      </c>
      <c r="C1694" s="71">
        <v>3.5</v>
      </c>
      <c r="D1694" s="72">
        <v>3.7</v>
      </c>
      <c r="E1694" s="119">
        <v>170</v>
      </c>
      <c r="F1694" s="120">
        <v>102</v>
      </c>
      <c r="G1694" s="52"/>
      <c r="H1694" s="51">
        <f t="shared" si="54"/>
        <v>0</v>
      </c>
      <c r="I1694" s="121">
        <v>85</v>
      </c>
      <c r="J1694" s="7"/>
      <c r="K1694" s="3">
        <f t="shared" si="55"/>
        <v>0</v>
      </c>
    </row>
    <row r="1695" spans="1:11" x14ac:dyDescent="0.3">
      <c r="A1695" s="118" t="s">
        <v>9742</v>
      </c>
      <c r="B1695" s="44" t="s">
        <v>8001</v>
      </c>
      <c r="C1695" s="71">
        <v>3.1</v>
      </c>
      <c r="D1695" s="72">
        <v>2.4</v>
      </c>
      <c r="E1695" s="119">
        <v>110</v>
      </c>
      <c r="F1695" s="120">
        <v>66</v>
      </c>
      <c r="G1695" s="52"/>
      <c r="H1695" s="51">
        <f t="shared" si="54"/>
        <v>0</v>
      </c>
      <c r="I1695" s="121">
        <v>55</v>
      </c>
      <c r="J1695" s="7"/>
      <c r="K1695" s="3">
        <f t="shared" si="55"/>
        <v>0</v>
      </c>
    </row>
    <row r="1696" spans="1:11" x14ac:dyDescent="0.3">
      <c r="A1696" s="118" t="s">
        <v>9743</v>
      </c>
      <c r="B1696" s="44" t="s">
        <v>8002</v>
      </c>
      <c r="C1696" s="71">
        <v>3.8</v>
      </c>
      <c r="D1696" s="72">
        <v>3.6</v>
      </c>
      <c r="E1696" s="119">
        <v>180</v>
      </c>
      <c r="F1696" s="120">
        <v>108</v>
      </c>
      <c r="G1696" s="52"/>
      <c r="H1696" s="51">
        <f t="shared" si="54"/>
        <v>0</v>
      </c>
      <c r="I1696" s="121">
        <v>90</v>
      </c>
      <c r="J1696" s="7"/>
      <c r="K1696" s="3">
        <f t="shared" si="55"/>
        <v>0</v>
      </c>
    </row>
    <row r="1697" spans="1:11" x14ac:dyDescent="0.3">
      <c r="A1697" s="118" t="s">
        <v>9744</v>
      </c>
      <c r="B1697" s="44" t="s">
        <v>8003</v>
      </c>
      <c r="C1697" s="71">
        <v>5</v>
      </c>
      <c r="D1697" s="72">
        <v>4.2</v>
      </c>
      <c r="E1697" s="119">
        <v>260</v>
      </c>
      <c r="F1697" s="120">
        <v>156</v>
      </c>
      <c r="G1697" s="52"/>
      <c r="H1697" s="51">
        <f t="shared" si="54"/>
        <v>0</v>
      </c>
      <c r="I1697" s="121">
        <v>130</v>
      </c>
      <c r="J1697" s="7"/>
      <c r="K1697" s="3">
        <f t="shared" si="55"/>
        <v>0</v>
      </c>
    </row>
    <row r="1698" spans="1:11" x14ac:dyDescent="0.3">
      <c r="A1698" s="118" t="s">
        <v>9745</v>
      </c>
      <c r="B1698" s="44" t="s">
        <v>8004</v>
      </c>
      <c r="C1698" s="71">
        <v>3.3</v>
      </c>
      <c r="D1698" s="72">
        <v>3.4</v>
      </c>
      <c r="E1698" s="119">
        <v>150</v>
      </c>
      <c r="F1698" s="120">
        <v>90</v>
      </c>
      <c r="G1698" s="52"/>
      <c r="H1698" s="51">
        <f t="shared" si="54"/>
        <v>0</v>
      </c>
      <c r="I1698" s="121">
        <v>75</v>
      </c>
      <c r="J1698" s="7"/>
      <c r="K1698" s="3">
        <f t="shared" si="55"/>
        <v>0</v>
      </c>
    </row>
    <row r="1699" spans="1:11" x14ac:dyDescent="0.3">
      <c r="A1699" s="118" t="s">
        <v>9746</v>
      </c>
      <c r="B1699" s="44" t="s">
        <v>8005</v>
      </c>
      <c r="C1699" s="71">
        <v>7.5</v>
      </c>
      <c r="D1699" s="72">
        <v>4.5999999999999996</v>
      </c>
      <c r="E1699" s="119">
        <v>370</v>
      </c>
      <c r="F1699" s="120">
        <v>222</v>
      </c>
      <c r="G1699" s="52"/>
      <c r="H1699" s="51">
        <f t="shared" si="54"/>
        <v>0</v>
      </c>
      <c r="I1699" s="121">
        <v>185</v>
      </c>
      <c r="J1699" s="7"/>
      <c r="K1699" s="3">
        <f t="shared" si="55"/>
        <v>0</v>
      </c>
    </row>
    <row r="1700" spans="1:11" x14ac:dyDescent="0.3">
      <c r="A1700" s="118" t="s">
        <v>9747</v>
      </c>
      <c r="B1700" s="44" t="s">
        <v>8006</v>
      </c>
      <c r="C1700" s="71">
        <v>2.5</v>
      </c>
      <c r="D1700" s="72">
        <f>2.3+1.9</f>
        <v>4.1999999999999993</v>
      </c>
      <c r="E1700" s="119">
        <v>140</v>
      </c>
      <c r="F1700" s="120">
        <v>84</v>
      </c>
      <c r="G1700" s="52"/>
      <c r="H1700" s="51">
        <f t="shared" si="54"/>
        <v>0</v>
      </c>
      <c r="I1700" s="121">
        <v>70</v>
      </c>
      <c r="J1700" s="7"/>
      <c r="K1700" s="3">
        <f t="shared" si="55"/>
        <v>0</v>
      </c>
    </row>
    <row r="1701" spans="1:11" x14ac:dyDescent="0.3">
      <c r="A1701" s="118" t="s">
        <v>9748</v>
      </c>
      <c r="B1701" s="44" t="s">
        <v>1278</v>
      </c>
      <c r="C1701" s="71">
        <v>7.7</v>
      </c>
      <c r="D1701" s="72">
        <v>2.6</v>
      </c>
      <c r="E1701" s="119">
        <v>260</v>
      </c>
      <c r="F1701" s="120">
        <v>156</v>
      </c>
      <c r="G1701" s="52"/>
      <c r="H1701" s="51">
        <f t="shared" si="54"/>
        <v>0</v>
      </c>
      <c r="I1701" s="121">
        <v>130</v>
      </c>
      <c r="J1701" s="7"/>
      <c r="K1701" s="3">
        <f t="shared" si="55"/>
        <v>0</v>
      </c>
    </row>
    <row r="1702" spans="1:11" x14ac:dyDescent="0.3">
      <c r="A1702" s="118" t="s">
        <v>9749</v>
      </c>
      <c r="B1702" s="44" t="s">
        <v>7538</v>
      </c>
      <c r="C1702" s="71">
        <v>4</v>
      </c>
      <c r="D1702" s="72">
        <v>3.7</v>
      </c>
      <c r="E1702" s="119">
        <v>190</v>
      </c>
      <c r="F1702" s="120">
        <v>114</v>
      </c>
      <c r="G1702" s="52"/>
      <c r="H1702" s="51">
        <f t="shared" si="54"/>
        <v>0</v>
      </c>
      <c r="I1702" s="121">
        <v>95</v>
      </c>
      <c r="J1702" s="7"/>
      <c r="K1702" s="3">
        <f t="shared" si="55"/>
        <v>0</v>
      </c>
    </row>
    <row r="1703" spans="1:11" x14ac:dyDescent="0.3">
      <c r="A1703" s="118" t="s">
        <v>9750</v>
      </c>
      <c r="B1703" s="44" t="s">
        <v>8007</v>
      </c>
      <c r="C1703" s="71">
        <v>4</v>
      </c>
      <c r="D1703" s="72">
        <v>4.2</v>
      </c>
      <c r="E1703" s="119">
        <v>220</v>
      </c>
      <c r="F1703" s="120">
        <v>132</v>
      </c>
      <c r="G1703" s="52"/>
      <c r="H1703" s="51">
        <f t="shared" si="54"/>
        <v>0</v>
      </c>
      <c r="I1703" s="121">
        <v>110</v>
      </c>
      <c r="J1703" s="7"/>
      <c r="K1703" s="3">
        <f t="shared" si="55"/>
        <v>0</v>
      </c>
    </row>
    <row r="1704" spans="1:11" x14ac:dyDescent="0.3">
      <c r="A1704" s="118" t="s">
        <v>9751</v>
      </c>
      <c r="B1704" s="44" t="s">
        <v>8008</v>
      </c>
      <c r="C1704" s="71">
        <v>3.3</v>
      </c>
      <c r="D1704" s="72">
        <v>4.7</v>
      </c>
      <c r="E1704" s="119">
        <v>200</v>
      </c>
      <c r="F1704" s="120">
        <v>120</v>
      </c>
      <c r="G1704" s="52"/>
      <c r="H1704" s="51">
        <f t="shared" si="54"/>
        <v>0</v>
      </c>
      <c r="I1704" s="121">
        <v>100</v>
      </c>
      <c r="J1704" s="7"/>
      <c r="K1704" s="3">
        <f t="shared" si="55"/>
        <v>0</v>
      </c>
    </row>
    <row r="1705" spans="1:11" x14ac:dyDescent="0.3">
      <c r="A1705" s="118" t="s">
        <v>9752</v>
      </c>
      <c r="B1705" s="44" t="s">
        <v>8009</v>
      </c>
      <c r="C1705" s="71">
        <v>3</v>
      </c>
      <c r="D1705" s="72">
        <v>3.8</v>
      </c>
      <c r="E1705" s="119">
        <v>160</v>
      </c>
      <c r="F1705" s="120">
        <v>96</v>
      </c>
      <c r="G1705" s="52"/>
      <c r="H1705" s="51">
        <f t="shared" si="54"/>
        <v>0</v>
      </c>
      <c r="I1705" s="121">
        <v>80</v>
      </c>
      <c r="J1705" s="7"/>
      <c r="K1705" s="3">
        <f t="shared" si="55"/>
        <v>0</v>
      </c>
    </row>
    <row r="1706" spans="1:11" x14ac:dyDescent="0.3">
      <c r="A1706" s="118" t="s">
        <v>9753</v>
      </c>
      <c r="B1706" s="44" t="s">
        <v>8010</v>
      </c>
      <c r="C1706" s="71">
        <v>2.5</v>
      </c>
      <c r="D1706" s="72">
        <v>6.3</v>
      </c>
      <c r="E1706" s="119">
        <v>200</v>
      </c>
      <c r="F1706" s="120">
        <v>120</v>
      </c>
      <c r="G1706" s="52"/>
      <c r="H1706" s="51">
        <f t="shared" si="54"/>
        <v>0</v>
      </c>
      <c r="I1706" s="121">
        <v>100</v>
      </c>
      <c r="J1706" s="7"/>
      <c r="K1706" s="3">
        <f t="shared" si="55"/>
        <v>0</v>
      </c>
    </row>
    <row r="1707" spans="1:11" x14ac:dyDescent="0.3">
      <c r="A1707" s="118" t="s">
        <v>9754</v>
      </c>
      <c r="B1707" s="44" t="s">
        <v>8011</v>
      </c>
      <c r="C1707" s="71">
        <v>4.2</v>
      </c>
      <c r="D1707" s="72">
        <v>3.3</v>
      </c>
      <c r="E1707" s="119">
        <v>180</v>
      </c>
      <c r="F1707" s="120">
        <v>108</v>
      </c>
      <c r="G1707" s="52"/>
      <c r="H1707" s="51">
        <f t="shared" si="54"/>
        <v>0</v>
      </c>
      <c r="I1707" s="121">
        <v>90</v>
      </c>
      <c r="J1707" s="7"/>
      <c r="K1707" s="3">
        <f t="shared" si="55"/>
        <v>0</v>
      </c>
    </row>
    <row r="1708" spans="1:11" x14ac:dyDescent="0.3">
      <c r="A1708" s="118" t="s">
        <v>9755</v>
      </c>
      <c r="B1708" s="44" t="s">
        <v>8012</v>
      </c>
      <c r="C1708" s="71">
        <v>2.7</v>
      </c>
      <c r="D1708" s="72">
        <v>3.6</v>
      </c>
      <c r="E1708" s="119">
        <v>140</v>
      </c>
      <c r="F1708" s="120">
        <v>84</v>
      </c>
      <c r="G1708" s="52"/>
      <c r="H1708" s="51">
        <f t="shared" si="54"/>
        <v>0</v>
      </c>
      <c r="I1708" s="121">
        <v>70</v>
      </c>
      <c r="J1708" s="7"/>
      <c r="K1708" s="3">
        <f t="shared" si="55"/>
        <v>0</v>
      </c>
    </row>
    <row r="1709" spans="1:11" x14ac:dyDescent="0.3">
      <c r="A1709" s="118" t="s">
        <v>9756</v>
      </c>
      <c r="B1709" s="44" t="s">
        <v>8013</v>
      </c>
      <c r="C1709" s="71">
        <v>4.4000000000000004</v>
      </c>
      <c r="D1709" s="72">
        <v>3.3</v>
      </c>
      <c r="E1709" s="119">
        <v>190</v>
      </c>
      <c r="F1709" s="120">
        <v>114</v>
      </c>
      <c r="G1709" s="52"/>
      <c r="H1709" s="51">
        <f t="shared" si="54"/>
        <v>0</v>
      </c>
      <c r="I1709" s="121">
        <v>95</v>
      </c>
      <c r="J1709" s="7"/>
      <c r="K1709" s="3">
        <f t="shared" si="55"/>
        <v>0</v>
      </c>
    </row>
    <row r="1710" spans="1:11" x14ac:dyDescent="0.3">
      <c r="A1710" s="118" t="s">
        <v>9757</v>
      </c>
      <c r="B1710" s="44" t="s">
        <v>8014</v>
      </c>
      <c r="C1710" s="71">
        <v>2.4</v>
      </c>
      <c r="D1710" s="72">
        <v>10.7</v>
      </c>
      <c r="E1710" s="119">
        <v>330</v>
      </c>
      <c r="F1710" s="120">
        <v>198</v>
      </c>
      <c r="G1710" s="52"/>
      <c r="H1710" s="51">
        <f t="shared" si="54"/>
        <v>0</v>
      </c>
      <c r="I1710" s="121">
        <v>165</v>
      </c>
      <c r="J1710" s="7"/>
      <c r="K1710" s="3">
        <f t="shared" si="55"/>
        <v>0</v>
      </c>
    </row>
    <row r="1711" spans="1:11" x14ac:dyDescent="0.3">
      <c r="A1711" s="118" t="s">
        <v>9758</v>
      </c>
      <c r="B1711" s="44" t="s">
        <v>8015</v>
      </c>
      <c r="C1711" s="71">
        <v>4</v>
      </c>
      <c r="D1711" s="72">
        <v>5.5</v>
      </c>
      <c r="E1711" s="119">
        <v>270</v>
      </c>
      <c r="F1711" s="120">
        <v>162</v>
      </c>
      <c r="G1711" s="52"/>
      <c r="H1711" s="51">
        <f t="shared" si="54"/>
        <v>0</v>
      </c>
      <c r="I1711" s="121">
        <v>135</v>
      </c>
      <c r="J1711" s="7"/>
      <c r="K1711" s="3">
        <f t="shared" si="55"/>
        <v>0</v>
      </c>
    </row>
    <row r="1712" spans="1:11" x14ac:dyDescent="0.3">
      <c r="A1712" s="118" t="s">
        <v>9759</v>
      </c>
      <c r="B1712" s="44" t="s">
        <v>8016</v>
      </c>
      <c r="C1712" s="71">
        <v>3.4</v>
      </c>
      <c r="D1712" s="72">
        <v>4.2</v>
      </c>
      <c r="E1712" s="119">
        <v>190</v>
      </c>
      <c r="F1712" s="120">
        <v>114</v>
      </c>
      <c r="G1712" s="52"/>
      <c r="H1712" s="51">
        <f t="shared" si="54"/>
        <v>0</v>
      </c>
      <c r="I1712" s="121">
        <v>95</v>
      </c>
      <c r="J1712" s="7"/>
      <c r="K1712" s="3">
        <f t="shared" si="55"/>
        <v>0</v>
      </c>
    </row>
    <row r="1713" spans="1:11" x14ac:dyDescent="0.3">
      <c r="A1713" s="118" t="s">
        <v>9760</v>
      </c>
      <c r="B1713" s="44" t="s">
        <v>8017</v>
      </c>
      <c r="C1713" s="71">
        <v>5</v>
      </c>
      <c r="D1713" s="72">
        <v>3.7</v>
      </c>
      <c r="E1713" s="119">
        <v>240</v>
      </c>
      <c r="F1713" s="120">
        <v>144</v>
      </c>
      <c r="G1713" s="52"/>
      <c r="H1713" s="51">
        <f t="shared" si="54"/>
        <v>0</v>
      </c>
      <c r="I1713" s="121">
        <v>120</v>
      </c>
      <c r="J1713" s="7"/>
      <c r="K1713" s="3">
        <f t="shared" si="55"/>
        <v>0</v>
      </c>
    </row>
    <row r="1714" spans="1:11" x14ac:dyDescent="0.3">
      <c r="A1714" s="118" t="s">
        <v>9761</v>
      </c>
      <c r="B1714" s="44" t="s">
        <v>8018</v>
      </c>
      <c r="C1714" s="71">
        <v>6.6</v>
      </c>
      <c r="D1714" s="72">
        <v>4.0999999999999996</v>
      </c>
      <c r="E1714" s="119">
        <v>310</v>
      </c>
      <c r="F1714" s="120">
        <v>186</v>
      </c>
      <c r="G1714" s="52"/>
      <c r="H1714" s="51">
        <f t="shared" si="54"/>
        <v>0</v>
      </c>
      <c r="I1714" s="121">
        <v>155</v>
      </c>
      <c r="J1714" s="7"/>
      <c r="K1714" s="3">
        <f t="shared" si="55"/>
        <v>0</v>
      </c>
    </row>
    <row r="1715" spans="1:11" x14ac:dyDescent="0.3">
      <c r="A1715" s="118" t="s">
        <v>9762</v>
      </c>
      <c r="B1715" s="44" t="s">
        <v>8019</v>
      </c>
      <c r="C1715" s="71">
        <v>3.9</v>
      </c>
      <c r="D1715" s="72">
        <v>4.3</v>
      </c>
      <c r="E1715" s="119">
        <v>220</v>
      </c>
      <c r="F1715" s="120">
        <v>132</v>
      </c>
      <c r="G1715" s="52"/>
      <c r="H1715" s="51">
        <f t="shared" si="54"/>
        <v>0</v>
      </c>
      <c r="I1715" s="121">
        <v>110</v>
      </c>
      <c r="J1715" s="7"/>
      <c r="K1715" s="3">
        <f t="shared" si="55"/>
        <v>0</v>
      </c>
    </row>
    <row r="1716" spans="1:11" x14ac:dyDescent="0.3">
      <c r="A1716" s="118" t="s">
        <v>9763</v>
      </c>
      <c r="B1716" s="44" t="s">
        <v>8020</v>
      </c>
      <c r="C1716" s="71">
        <v>6.4</v>
      </c>
      <c r="D1716" s="72">
        <v>4</v>
      </c>
      <c r="E1716" s="119">
        <v>300</v>
      </c>
      <c r="F1716" s="120">
        <v>180</v>
      </c>
      <c r="G1716" s="52"/>
      <c r="H1716" s="51">
        <f t="shared" si="54"/>
        <v>0</v>
      </c>
      <c r="I1716" s="121">
        <v>150</v>
      </c>
      <c r="J1716" s="7"/>
      <c r="K1716" s="3">
        <f t="shared" si="55"/>
        <v>0</v>
      </c>
    </row>
    <row r="1717" spans="1:11" x14ac:dyDescent="0.3">
      <c r="A1717" s="118" t="s">
        <v>9764</v>
      </c>
      <c r="B1717" s="44" t="s">
        <v>8021</v>
      </c>
      <c r="C1717" s="71">
        <v>5.3</v>
      </c>
      <c r="D1717" s="72">
        <v>3</v>
      </c>
      <c r="E1717" s="119">
        <v>210</v>
      </c>
      <c r="F1717" s="120">
        <v>126</v>
      </c>
      <c r="G1717" s="52"/>
      <c r="H1717" s="51">
        <f t="shared" si="54"/>
        <v>0</v>
      </c>
      <c r="I1717" s="121">
        <v>105</v>
      </c>
      <c r="J1717" s="7"/>
      <c r="K1717" s="3">
        <f t="shared" si="55"/>
        <v>0</v>
      </c>
    </row>
    <row r="1718" spans="1:11" x14ac:dyDescent="0.3">
      <c r="A1718" s="118" t="s">
        <v>9765</v>
      </c>
      <c r="B1718" s="44" t="s">
        <v>8022</v>
      </c>
      <c r="C1718" s="71">
        <v>3.5</v>
      </c>
      <c r="D1718" s="72">
        <v>5.5</v>
      </c>
      <c r="E1718" s="119">
        <v>240</v>
      </c>
      <c r="F1718" s="120">
        <v>144</v>
      </c>
      <c r="G1718" s="52"/>
      <c r="H1718" s="51">
        <f t="shared" si="54"/>
        <v>0</v>
      </c>
      <c r="I1718" s="121">
        <v>120</v>
      </c>
      <c r="J1718" s="7"/>
      <c r="K1718" s="3">
        <f t="shared" si="55"/>
        <v>0</v>
      </c>
    </row>
    <row r="1719" spans="1:11" x14ac:dyDescent="0.3">
      <c r="A1719" s="118" t="s">
        <v>9766</v>
      </c>
      <c r="B1719" s="44" t="s">
        <v>8023</v>
      </c>
      <c r="C1719" s="71">
        <v>3.5</v>
      </c>
      <c r="D1719" s="72">
        <v>5.5</v>
      </c>
      <c r="E1719" s="119">
        <v>240</v>
      </c>
      <c r="F1719" s="120">
        <v>144</v>
      </c>
      <c r="G1719" s="52"/>
      <c r="H1719" s="51">
        <f t="shared" si="54"/>
        <v>0</v>
      </c>
      <c r="I1719" s="121">
        <v>120</v>
      </c>
      <c r="J1719" s="7"/>
      <c r="K1719" s="3">
        <f t="shared" si="55"/>
        <v>0</v>
      </c>
    </row>
    <row r="1720" spans="1:11" x14ac:dyDescent="0.3">
      <c r="A1720" s="118" t="s">
        <v>9767</v>
      </c>
      <c r="B1720" s="44" t="s">
        <v>8024</v>
      </c>
      <c r="C1720" s="71">
        <v>12.5</v>
      </c>
      <c r="D1720" s="72">
        <v>6.7</v>
      </c>
      <c r="E1720" s="119">
        <v>800</v>
      </c>
      <c r="F1720" s="120">
        <v>480</v>
      </c>
      <c r="G1720" s="52"/>
      <c r="H1720" s="51">
        <f t="shared" si="54"/>
        <v>0</v>
      </c>
      <c r="I1720" s="121">
        <v>400</v>
      </c>
      <c r="J1720" s="7"/>
      <c r="K1720" s="3">
        <f t="shared" si="55"/>
        <v>0</v>
      </c>
    </row>
    <row r="1721" spans="1:11" x14ac:dyDescent="0.3">
      <c r="A1721" s="118" t="s">
        <v>9768</v>
      </c>
      <c r="B1721" s="44" t="s">
        <v>8025</v>
      </c>
      <c r="C1721" s="71">
        <v>5</v>
      </c>
      <c r="D1721" s="72">
        <v>10</v>
      </c>
      <c r="E1721" s="119">
        <v>480</v>
      </c>
      <c r="F1721" s="120">
        <v>288</v>
      </c>
      <c r="G1721" s="52"/>
      <c r="H1721" s="51">
        <f t="shared" si="54"/>
        <v>0</v>
      </c>
      <c r="I1721" s="121">
        <v>240</v>
      </c>
      <c r="J1721" s="7"/>
      <c r="K1721" s="3">
        <f t="shared" si="55"/>
        <v>0</v>
      </c>
    </row>
    <row r="1722" spans="1:11" x14ac:dyDescent="0.3">
      <c r="A1722" s="118" t="s">
        <v>9769</v>
      </c>
      <c r="B1722" s="44" t="s">
        <v>8026</v>
      </c>
      <c r="C1722" s="71">
        <v>4.3</v>
      </c>
      <c r="D1722" s="72">
        <v>9.5</v>
      </c>
      <c r="E1722" s="119">
        <v>400</v>
      </c>
      <c r="F1722" s="120">
        <v>240</v>
      </c>
      <c r="G1722" s="52"/>
      <c r="H1722" s="51">
        <f t="shared" si="54"/>
        <v>0</v>
      </c>
      <c r="I1722" s="121">
        <v>200</v>
      </c>
      <c r="J1722" s="7"/>
      <c r="K1722" s="3">
        <f t="shared" si="55"/>
        <v>0</v>
      </c>
    </row>
    <row r="1723" spans="1:11" x14ac:dyDescent="0.3">
      <c r="A1723" s="118" t="s">
        <v>9770</v>
      </c>
      <c r="B1723" s="44" t="s">
        <v>8027</v>
      </c>
      <c r="C1723" s="71">
        <v>8.5</v>
      </c>
      <c r="D1723" s="72">
        <v>2.6</v>
      </c>
      <c r="E1723" s="119">
        <v>280</v>
      </c>
      <c r="F1723" s="120">
        <v>168</v>
      </c>
      <c r="G1723" s="52"/>
      <c r="H1723" s="51">
        <f t="shared" si="54"/>
        <v>0</v>
      </c>
      <c r="I1723" s="121">
        <v>140</v>
      </c>
      <c r="J1723" s="7"/>
      <c r="K1723" s="3">
        <f t="shared" si="55"/>
        <v>0</v>
      </c>
    </row>
    <row r="1724" spans="1:11" x14ac:dyDescent="0.3">
      <c r="A1724" s="118" t="s">
        <v>9771</v>
      </c>
      <c r="B1724" s="44" t="s">
        <v>8028</v>
      </c>
      <c r="C1724" s="71">
        <v>8</v>
      </c>
      <c r="D1724" s="72">
        <v>1.5</v>
      </c>
      <c r="E1724" s="119">
        <v>170</v>
      </c>
      <c r="F1724" s="120">
        <v>102</v>
      </c>
      <c r="G1724" s="52"/>
      <c r="H1724" s="51">
        <f t="shared" si="54"/>
        <v>0</v>
      </c>
      <c r="I1724" s="121">
        <v>85</v>
      </c>
      <c r="J1724" s="7"/>
      <c r="K1724" s="3">
        <f t="shared" si="55"/>
        <v>0</v>
      </c>
    </row>
    <row r="1725" spans="1:11" x14ac:dyDescent="0.3">
      <c r="A1725" s="118" t="s">
        <v>9772</v>
      </c>
      <c r="B1725" s="44" t="s">
        <v>8029</v>
      </c>
      <c r="C1725" s="71">
        <v>4</v>
      </c>
      <c r="D1725" s="72">
        <v>4</v>
      </c>
      <c r="E1725" s="119">
        <v>210</v>
      </c>
      <c r="F1725" s="120">
        <v>126</v>
      </c>
      <c r="G1725" s="52"/>
      <c r="H1725" s="51">
        <f t="shared" si="54"/>
        <v>0</v>
      </c>
      <c r="I1725" s="121">
        <v>105</v>
      </c>
      <c r="J1725" s="7"/>
      <c r="K1725" s="3">
        <f t="shared" si="55"/>
        <v>0</v>
      </c>
    </row>
    <row r="1726" spans="1:11" x14ac:dyDescent="0.3">
      <c r="A1726" s="118" t="s">
        <v>9773</v>
      </c>
      <c r="B1726" s="44" t="s">
        <v>8030</v>
      </c>
      <c r="C1726" s="71">
        <v>5</v>
      </c>
      <c r="D1726" s="72">
        <v>3</v>
      </c>
      <c r="E1726" s="119">
        <v>200</v>
      </c>
      <c r="F1726" s="120">
        <v>120</v>
      </c>
      <c r="G1726" s="52"/>
      <c r="H1726" s="51">
        <f t="shared" si="54"/>
        <v>0</v>
      </c>
      <c r="I1726" s="121">
        <v>100</v>
      </c>
      <c r="J1726" s="7"/>
      <c r="K1726" s="3">
        <f t="shared" si="55"/>
        <v>0</v>
      </c>
    </row>
    <row r="1727" spans="1:11" x14ac:dyDescent="0.3">
      <c r="A1727" s="118" t="s">
        <v>9774</v>
      </c>
      <c r="B1727" s="44" t="s">
        <v>8031</v>
      </c>
      <c r="C1727" s="71">
        <v>8.4</v>
      </c>
      <c r="D1727" s="72">
        <v>5</v>
      </c>
      <c r="E1727" s="119">
        <v>440</v>
      </c>
      <c r="F1727" s="120">
        <v>264</v>
      </c>
      <c r="G1727" s="52"/>
      <c r="H1727" s="51">
        <f t="shared" si="54"/>
        <v>0</v>
      </c>
      <c r="I1727" s="121">
        <v>220</v>
      </c>
      <c r="J1727" s="7"/>
      <c r="K1727" s="3">
        <f t="shared" si="55"/>
        <v>0</v>
      </c>
    </row>
    <row r="1728" spans="1:11" x14ac:dyDescent="0.3">
      <c r="A1728" s="118" t="s">
        <v>9775</v>
      </c>
      <c r="B1728" s="44" t="s">
        <v>8032</v>
      </c>
      <c r="C1728" s="71">
        <v>9.3000000000000007</v>
      </c>
      <c r="D1728" s="72">
        <v>7.2</v>
      </c>
      <c r="E1728" s="119">
        <v>630</v>
      </c>
      <c r="F1728" s="120">
        <v>378</v>
      </c>
      <c r="G1728" s="52"/>
      <c r="H1728" s="51">
        <f t="shared" si="54"/>
        <v>0</v>
      </c>
      <c r="I1728" s="121">
        <v>315</v>
      </c>
      <c r="J1728" s="7"/>
      <c r="K1728" s="3">
        <f t="shared" si="55"/>
        <v>0</v>
      </c>
    </row>
    <row r="1729" spans="1:11" x14ac:dyDescent="0.3">
      <c r="A1729" s="118" t="s">
        <v>9776</v>
      </c>
      <c r="B1729" s="44" t="s">
        <v>8033</v>
      </c>
      <c r="C1729" s="71">
        <v>2.5</v>
      </c>
      <c r="D1729" s="72">
        <v>8.4</v>
      </c>
      <c r="E1729" s="119">
        <v>260</v>
      </c>
      <c r="F1729" s="120">
        <v>156</v>
      </c>
      <c r="G1729" s="52"/>
      <c r="H1729" s="51">
        <f t="shared" si="54"/>
        <v>0</v>
      </c>
      <c r="I1729" s="121">
        <v>130</v>
      </c>
      <c r="J1729" s="7"/>
      <c r="K1729" s="3">
        <f t="shared" si="55"/>
        <v>0</v>
      </c>
    </row>
    <row r="1730" spans="1:11" x14ac:dyDescent="0.3">
      <c r="A1730" s="118" t="s">
        <v>9777</v>
      </c>
      <c r="B1730" s="44" t="s">
        <v>8034</v>
      </c>
      <c r="C1730" s="71">
        <v>3.6</v>
      </c>
      <c r="D1730" s="72">
        <v>5.8</v>
      </c>
      <c r="E1730" s="119">
        <v>260</v>
      </c>
      <c r="F1730" s="120">
        <v>156</v>
      </c>
      <c r="G1730" s="52"/>
      <c r="H1730" s="51">
        <f t="shared" si="54"/>
        <v>0</v>
      </c>
      <c r="I1730" s="121">
        <v>130</v>
      </c>
      <c r="J1730" s="7"/>
      <c r="K1730" s="3">
        <f t="shared" si="55"/>
        <v>0</v>
      </c>
    </row>
    <row r="1731" spans="1:11" x14ac:dyDescent="0.3">
      <c r="A1731" s="118" t="s">
        <v>9778</v>
      </c>
      <c r="B1731" s="44" t="s">
        <v>8035</v>
      </c>
      <c r="C1731" s="71">
        <v>6.3</v>
      </c>
      <c r="D1731" s="72">
        <v>12</v>
      </c>
      <c r="E1731" s="119">
        <v>730</v>
      </c>
      <c r="F1731" s="120">
        <v>438</v>
      </c>
      <c r="G1731" s="52"/>
      <c r="H1731" s="51">
        <f t="shared" si="54"/>
        <v>0</v>
      </c>
      <c r="I1731" s="121">
        <v>365</v>
      </c>
      <c r="J1731" s="7"/>
      <c r="K1731" s="3">
        <f t="shared" si="55"/>
        <v>0</v>
      </c>
    </row>
    <row r="1732" spans="1:11" x14ac:dyDescent="0.3">
      <c r="A1732" s="118" t="s">
        <v>9779</v>
      </c>
      <c r="B1732" s="44" t="s">
        <v>8036</v>
      </c>
      <c r="C1732" s="71">
        <v>9.5</v>
      </c>
      <c r="D1732" s="72">
        <v>5.6</v>
      </c>
      <c r="E1732" s="119">
        <v>510</v>
      </c>
      <c r="F1732" s="120">
        <v>306</v>
      </c>
      <c r="G1732" s="52"/>
      <c r="H1732" s="51">
        <f t="shared" si="54"/>
        <v>0</v>
      </c>
      <c r="I1732" s="121">
        <v>255</v>
      </c>
      <c r="J1732" s="7"/>
      <c r="K1732" s="3">
        <f t="shared" si="55"/>
        <v>0</v>
      </c>
    </row>
    <row r="1733" spans="1:11" x14ac:dyDescent="0.3">
      <c r="A1733" s="118" t="s">
        <v>9780</v>
      </c>
      <c r="B1733" s="44" t="s">
        <v>8037</v>
      </c>
      <c r="C1733" s="71">
        <v>3.6</v>
      </c>
      <c r="D1733" s="72">
        <v>4.7</v>
      </c>
      <c r="E1733" s="119">
        <v>220</v>
      </c>
      <c r="F1733" s="120">
        <v>132</v>
      </c>
      <c r="G1733" s="52"/>
      <c r="H1733" s="51">
        <f t="shared" si="54"/>
        <v>0</v>
      </c>
      <c r="I1733" s="121">
        <v>110</v>
      </c>
      <c r="J1733" s="7"/>
      <c r="K1733" s="3">
        <f t="shared" si="55"/>
        <v>0</v>
      </c>
    </row>
    <row r="1734" spans="1:11" x14ac:dyDescent="0.3">
      <c r="A1734" s="118" t="s">
        <v>9781</v>
      </c>
      <c r="B1734" s="44" t="s">
        <v>8038</v>
      </c>
      <c r="C1734" s="71">
        <v>3.2</v>
      </c>
      <c r="D1734" s="72">
        <v>3.7</v>
      </c>
      <c r="E1734" s="119">
        <v>160</v>
      </c>
      <c r="F1734" s="120">
        <v>96</v>
      </c>
      <c r="G1734" s="52"/>
      <c r="H1734" s="51">
        <f t="shared" si="54"/>
        <v>0</v>
      </c>
      <c r="I1734" s="121">
        <v>80</v>
      </c>
      <c r="J1734" s="7"/>
      <c r="K1734" s="3">
        <f t="shared" si="55"/>
        <v>0</v>
      </c>
    </row>
    <row r="1735" spans="1:11" x14ac:dyDescent="0.3">
      <c r="A1735" s="118" t="s">
        <v>9782</v>
      </c>
      <c r="B1735" s="44" t="s">
        <v>8039</v>
      </c>
      <c r="C1735" s="71">
        <v>3</v>
      </c>
      <c r="D1735" s="72">
        <v>3.8</v>
      </c>
      <c r="E1735" s="119">
        <v>160</v>
      </c>
      <c r="F1735" s="120">
        <v>96</v>
      </c>
      <c r="G1735" s="52"/>
      <c r="H1735" s="51">
        <f t="shared" si="54"/>
        <v>0</v>
      </c>
      <c r="I1735" s="121">
        <v>80</v>
      </c>
      <c r="J1735" s="7"/>
      <c r="K1735" s="3">
        <f t="shared" si="55"/>
        <v>0</v>
      </c>
    </row>
    <row r="1736" spans="1:11" x14ac:dyDescent="0.3">
      <c r="A1736" s="118" t="s">
        <v>9783</v>
      </c>
      <c r="B1736" s="44" t="s">
        <v>1280</v>
      </c>
      <c r="C1736" s="71">
        <v>3.5</v>
      </c>
      <c r="D1736" s="72">
        <v>3.5</v>
      </c>
      <c r="E1736" s="119">
        <v>160</v>
      </c>
      <c r="F1736" s="120">
        <v>96</v>
      </c>
      <c r="G1736" s="52"/>
      <c r="H1736" s="51">
        <f t="shared" si="54"/>
        <v>0</v>
      </c>
      <c r="I1736" s="121">
        <v>80</v>
      </c>
      <c r="J1736" s="7"/>
      <c r="K1736" s="3">
        <f t="shared" si="55"/>
        <v>0</v>
      </c>
    </row>
    <row r="1737" spans="1:11" x14ac:dyDescent="0.3">
      <c r="A1737" s="118" t="s">
        <v>9784</v>
      </c>
      <c r="B1737" s="44" t="s">
        <v>8040</v>
      </c>
      <c r="C1737" s="71">
        <v>8.6999999999999993</v>
      </c>
      <c r="D1737" s="72">
        <v>3.4</v>
      </c>
      <c r="E1737" s="119">
        <v>360</v>
      </c>
      <c r="F1737" s="120">
        <v>216</v>
      </c>
      <c r="G1737" s="52"/>
      <c r="H1737" s="51">
        <f t="shared" si="54"/>
        <v>0</v>
      </c>
      <c r="I1737" s="121">
        <v>180</v>
      </c>
      <c r="J1737" s="7"/>
      <c r="K1737" s="3">
        <f t="shared" si="55"/>
        <v>0</v>
      </c>
    </row>
    <row r="1738" spans="1:11" x14ac:dyDescent="0.3">
      <c r="A1738" s="118" t="s">
        <v>9785</v>
      </c>
      <c r="B1738" s="44" t="s">
        <v>8041</v>
      </c>
      <c r="C1738" s="71">
        <v>10.199999999999999</v>
      </c>
      <c r="D1738" s="72">
        <v>5.4</v>
      </c>
      <c r="E1738" s="119">
        <v>570</v>
      </c>
      <c r="F1738" s="120">
        <v>342</v>
      </c>
      <c r="G1738" s="52"/>
      <c r="H1738" s="51">
        <f t="shared" si="54"/>
        <v>0</v>
      </c>
      <c r="I1738" s="121">
        <v>285</v>
      </c>
      <c r="J1738" s="7"/>
      <c r="K1738" s="3">
        <f t="shared" si="55"/>
        <v>0</v>
      </c>
    </row>
    <row r="1739" spans="1:11" x14ac:dyDescent="0.3">
      <c r="A1739" s="118" t="s">
        <v>9786</v>
      </c>
      <c r="B1739" s="44" t="s">
        <v>8042</v>
      </c>
      <c r="C1739" s="71">
        <v>3.1</v>
      </c>
      <c r="D1739" s="72">
        <v>3</v>
      </c>
      <c r="E1739" s="119">
        <v>130</v>
      </c>
      <c r="F1739" s="120">
        <v>78</v>
      </c>
      <c r="G1739" s="52"/>
      <c r="H1739" s="51">
        <f t="shared" si="54"/>
        <v>0</v>
      </c>
      <c r="I1739" s="121">
        <v>65</v>
      </c>
      <c r="J1739" s="7"/>
      <c r="K1739" s="3">
        <f t="shared" si="55"/>
        <v>0</v>
      </c>
    </row>
    <row r="1740" spans="1:11" x14ac:dyDescent="0.3">
      <c r="A1740" s="118" t="s">
        <v>9787</v>
      </c>
      <c r="B1740" s="44" t="s">
        <v>8043</v>
      </c>
      <c r="C1740" s="71">
        <v>4.2</v>
      </c>
      <c r="D1740" s="72">
        <v>6.8</v>
      </c>
      <c r="E1740" s="119">
        <v>350</v>
      </c>
      <c r="F1740" s="120">
        <v>210</v>
      </c>
      <c r="G1740" s="52"/>
      <c r="H1740" s="51">
        <f t="shared" si="54"/>
        <v>0</v>
      </c>
      <c r="I1740" s="121">
        <v>175</v>
      </c>
      <c r="J1740" s="7"/>
      <c r="K1740" s="3">
        <f t="shared" si="55"/>
        <v>0</v>
      </c>
    </row>
    <row r="1741" spans="1:11" x14ac:dyDescent="0.3">
      <c r="A1741" s="118" t="s">
        <v>9788</v>
      </c>
      <c r="B1741" s="44" t="s">
        <v>8044</v>
      </c>
      <c r="C1741" s="71">
        <v>10</v>
      </c>
      <c r="D1741" s="72">
        <v>3.2</v>
      </c>
      <c r="E1741" s="119">
        <v>380</v>
      </c>
      <c r="F1741" s="120">
        <v>228</v>
      </c>
      <c r="G1741" s="52"/>
      <c r="H1741" s="51">
        <f t="shared" si="54"/>
        <v>0</v>
      </c>
      <c r="I1741" s="121">
        <v>190</v>
      </c>
      <c r="J1741" s="7"/>
      <c r="K1741" s="3">
        <f t="shared" si="55"/>
        <v>0</v>
      </c>
    </row>
    <row r="1742" spans="1:11" x14ac:dyDescent="0.3">
      <c r="A1742" s="118" t="s">
        <v>9789</v>
      </c>
      <c r="B1742" s="44" t="s">
        <v>8045</v>
      </c>
      <c r="C1742" s="71">
        <v>6.8</v>
      </c>
      <c r="D1742" s="72">
        <v>1.8</v>
      </c>
      <c r="E1742" s="119">
        <v>160</v>
      </c>
      <c r="F1742" s="120">
        <v>96</v>
      </c>
      <c r="G1742" s="52"/>
      <c r="H1742" s="51">
        <f t="shared" si="54"/>
        <v>0</v>
      </c>
      <c r="I1742" s="121">
        <v>80</v>
      </c>
      <c r="J1742" s="7"/>
      <c r="K1742" s="3">
        <f t="shared" si="55"/>
        <v>0</v>
      </c>
    </row>
    <row r="1743" spans="1:11" x14ac:dyDescent="0.3">
      <c r="A1743" s="118" t="s">
        <v>9790</v>
      </c>
      <c r="B1743" s="44" t="s">
        <v>8046</v>
      </c>
      <c r="C1743" s="71">
        <v>9.1999999999999993</v>
      </c>
      <c r="D1743" s="72">
        <v>4.4000000000000004</v>
      </c>
      <c r="E1743" s="119">
        <v>430</v>
      </c>
      <c r="F1743" s="120">
        <v>258</v>
      </c>
      <c r="G1743" s="52"/>
      <c r="H1743" s="51">
        <f t="shared" si="54"/>
        <v>0</v>
      </c>
      <c r="I1743" s="121">
        <v>215</v>
      </c>
      <c r="J1743" s="7"/>
      <c r="K1743" s="3">
        <f t="shared" si="55"/>
        <v>0</v>
      </c>
    </row>
    <row r="1744" spans="1:11" x14ac:dyDescent="0.3">
      <c r="A1744" s="118" t="s">
        <v>9791</v>
      </c>
      <c r="B1744" s="44" t="s">
        <v>8047</v>
      </c>
      <c r="C1744" s="71">
        <v>3</v>
      </c>
      <c r="D1744" s="72">
        <v>4.7</v>
      </c>
      <c r="E1744" s="119">
        <v>190</v>
      </c>
      <c r="F1744" s="120">
        <v>114</v>
      </c>
      <c r="G1744" s="52"/>
      <c r="H1744" s="51">
        <f t="shared" si="54"/>
        <v>0</v>
      </c>
      <c r="I1744" s="121">
        <v>95</v>
      </c>
      <c r="J1744" s="7"/>
      <c r="K1744" s="3">
        <f t="shared" si="55"/>
        <v>0</v>
      </c>
    </row>
    <row r="1745" spans="1:11" x14ac:dyDescent="0.3">
      <c r="A1745" s="118" t="s">
        <v>9792</v>
      </c>
      <c r="B1745" s="44" t="s">
        <v>8048</v>
      </c>
      <c r="C1745" s="71">
        <v>8.8000000000000007</v>
      </c>
      <c r="D1745" s="72">
        <v>10</v>
      </c>
      <c r="E1745" s="119">
        <v>800</v>
      </c>
      <c r="F1745" s="120">
        <v>480</v>
      </c>
      <c r="G1745" s="52"/>
      <c r="H1745" s="51">
        <f t="shared" si="54"/>
        <v>0</v>
      </c>
      <c r="I1745" s="121">
        <v>400</v>
      </c>
      <c r="J1745" s="7"/>
      <c r="K1745" s="3">
        <f t="shared" si="55"/>
        <v>0</v>
      </c>
    </row>
    <row r="1746" spans="1:11" x14ac:dyDescent="0.3">
      <c r="A1746" s="118" t="s">
        <v>9793</v>
      </c>
      <c r="B1746" s="44" t="s">
        <v>8049</v>
      </c>
      <c r="C1746" s="71">
        <v>6.5</v>
      </c>
      <c r="D1746" s="72">
        <v>12</v>
      </c>
      <c r="E1746" s="119">
        <v>750</v>
      </c>
      <c r="F1746" s="120">
        <v>450</v>
      </c>
      <c r="G1746" s="52"/>
      <c r="H1746" s="51">
        <f t="shared" si="54"/>
        <v>0</v>
      </c>
      <c r="I1746" s="121">
        <v>375</v>
      </c>
      <c r="J1746" s="7"/>
      <c r="K1746" s="3">
        <f t="shared" si="55"/>
        <v>0</v>
      </c>
    </row>
    <row r="1747" spans="1:11" x14ac:dyDescent="0.3">
      <c r="A1747" s="118" t="s">
        <v>9794</v>
      </c>
      <c r="B1747" s="44" t="s">
        <v>8050</v>
      </c>
      <c r="C1747" s="71">
        <v>5.5</v>
      </c>
      <c r="D1747" s="72">
        <v>12</v>
      </c>
      <c r="E1747" s="119">
        <v>660</v>
      </c>
      <c r="F1747" s="120">
        <v>396</v>
      </c>
      <c r="G1747" s="52"/>
      <c r="H1747" s="51">
        <f t="shared" si="54"/>
        <v>0</v>
      </c>
      <c r="I1747" s="121">
        <v>330</v>
      </c>
      <c r="J1747" s="7"/>
      <c r="K1747" s="3">
        <f t="shared" si="55"/>
        <v>0</v>
      </c>
    </row>
    <row r="1748" spans="1:11" x14ac:dyDescent="0.3">
      <c r="A1748" s="118" t="s">
        <v>9795</v>
      </c>
      <c r="B1748" s="44" t="s">
        <v>8051</v>
      </c>
      <c r="C1748" s="71">
        <v>6</v>
      </c>
      <c r="D1748" s="72">
        <v>12.2</v>
      </c>
      <c r="E1748" s="119">
        <v>700</v>
      </c>
      <c r="F1748" s="120">
        <v>420</v>
      </c>
      <c r="G1748" s="52"/>
      <c r="H1748" s="51">
        <f t="shared" ref="H1748:H1811" si="56">G1748*F1748</f>
        <v>0</v>
      </c>
      <c r="I1748" s="121">
        <v>350</v>
      </c>
      <c r="J1748" s="7"/>
      <c r="K1748" s="3">
        <f t="shared" ref="K1748:K1811" si="57">J1748*I1748</f>
        <v>0</v>
      </c>
    </row>
    <row r="1749" spans="1:11" x14ac:dyDescent="0.3">
      <c r="A1749" s="118" t="s">
        <v>9796</v>
      </c>
      <c r="B1749" s="44" t="s">
        <v>8052</v>
      </c>
      <c r="C1749" s="71">
        <v>7.2</v>
      </c>
      <c r="D1749" s="72">
        <v>11.4</v>
      </c>
      <c r="E1749" s="119">
        <v>800</v>
      </c>
      <c r="F1749" s="120">
        <v>480</v>
      </c>
      <c r="G1749" s="52"/>
      <c r="H1749" s="51">
        <f t="shared" si="56"/>
        <v>0</v>
      </c>
      <c r="I1749" s="121">
        <v>400</v>
      </c>
      <c r="J1749" s="7"/>
      <c r="K1749" s="3">
        <f t="shared" si="57"/>
        <v>0</v>
      </c>
    </row>
    <row r="1750" spans="1:11" x14ac:dyDescent="0.3">
      <c r="A1750" s="118" t="s">
        <v>9797</v>
      </c>
      <c r="B1750" s="44" t="s">
        <v>8053</v>
      </c>
      <c r="C1750" s="71">
        <v>6.3</v>
      </c>
      <c r="D1750" s="72">
        <v>8.1999999999999993</v>
      </c>
      <c r="E1750" s="119">
        <v>530</v>
      </c>
      <c r="F1750" s="120">
        <v>318</v>
      </c>
      <c r="G1750" s="52"/>
      <c r="H1750" s="51">
        <f t="shared" si="56"/>
        <v>0</v>
      </c>
      <c r="I1750" s="121">
        <v>265</v>
      </c>
      <c r="J1750" s="7"/>
      <c r="K1750" s="3">
        <f t="shared" si="57"/>
        <v>0</v>
      </c>
    </row>
    <row r="1751" spans="1:11" x14ac:dyDescent="0.3">
      <c r="A1751" s="118" t="s">
        <v>9798</v>
      </c>
      <c r="B1751" s="44" t="s">
        <v>8054</v>
      </c>
      <c r="C1751" s="71">
        <v>15</v>
      </c>
      <c r="D1751" s="72">
        <v>4</v>
      </c>
      <c r="E1751" s="119">
        <v>610</v>
      </c>
      <c r="F1751" s="120">
        <v>366</v>
      </c>
      <c r="G1751" s="52"/>
      <c r="H1751" s="51">
        <f t="shared" si="56"/>
        <v>0</v>
      </c>
      <c r="I1751" s="121">
        <v>305</v>
      </c>
      <c r="J1751" s="7"/>
      <c r="K1751" s="3">
        <f t="shared" si="57"/>
        <v>0</v>
      </c>
    </row>
    <row r="1752" spans="1:11" x14ac:dyDescent="0.3">
      <c r="A1752" s="118" t="s">
        <v>9799</v>
      </c>
      <c r="B1752" s="44" t="s">
        <v>8055</v>
      </c>
      <c r="C1752" s="71">
        <v>3.7</v>
      </c>
      <c r="D1752" s="72">
        <v>4.3</v>
      </c>
      <c r="E1752" s="119">
        <v>210</v>
      </c>
      <c r="F1752" s="120">
        <v>126</v>
      </c>
      <c r="G1752" s="52"/>
      <c r="H1752" s="51">
        <f t="shared" si="56"/>
        <v>0</v>
      </c>
      <c r="I1752" s="121">
        <v>105</v>
      </c>
      <c r="J1752" s="7"/>
      <c r="K1752" s="3">
        <f t="shared" si="57"/>
        <v>0</v>
      </c>
    </row>
    <row r="1753" spans="1:11" x14ac:dyDescent="0.3">
      <c r="A1753" s="118" t="s">
        <v>9800</v>
      </c>
      <c r="B1753" s="44" t="s">
        <v>2330</v>
      </c>
      <c r="C1753" s="71">
        <v>4.7</v>
      </c>
      <c r="D1753" s="72">
        <v>3.5</v>
      </c>
      <c r="E1753" s="119">
        <v>210</v>
      </c>
      <c r="F1753" s="120">
        <v>126</v>
      </c>
      <c r="G1753" s="52"/>
      <c r="H1753" s="51">
        <f t="shared" si="56"/>
        <v>0</v>
      </c>
      <c r="I1753" s="121">
        <v>105</v>
      </c>
      <c r="J1753" s="7"/>
      <c r="K1753" s="3">
        <f t="shared" si="57"/>
        <v>0</v>
      </c>
    </row>
    <row r="1754" spans="1:11" x14ac:dyDescent="0.3">
      <c r="A1754" s="118" t="s">
        <v>9801</v>
      </c>
      <c r="B1754" s="44" t="s">
        <v>8056</v>
      </c>
      <c r="C1754" s="71">
        <v>6.2</v>
      </c>
      <c r="D1754" s="72">
        <v>3.5</v>
      </c>
      <c r="E1754" s="119">
        <v>270</v>
      </c>
      <c r="F1754" s="120">
        <v>162</v>
      </c>
      <c r="G1754" s="52"/>
      <c r="H1754" s="51">
        <f t="shared" si="56"/>
        <v>0</v>
      </c>
      <c r="I1754" s="121">
        <v>135</v>
      </c>
      <c r="J1754" s="7"/>
      <c r="K1754" s="3">
        <f t="shared" si="57"/>
        <v>0</v>
      </c>
    </row>
    <row r="1755" spans="1:11" x14ac:dyDescent="0.3">
      <c r="A1755" s="118" t="s">
        <v>9802</v>
      </c>
      <c r="B1755" s="44" t="s">
        <v>8057</v>
      </c>
      <c r="C1755" s="71">
        <v>5</v>
      </c>
      <c r="D1755" s="72">
        <v>4</v>
      </c>
      <c r="E1755" s="119">
        <v>250</v>
      </c>
      <c r="F1755" s="120">
        <v>150</v>
      </c>
      <c r="G1755" s="52"/>
      <c r="H1755" s="51">
        <f t="shared" si="56"/>
        <v>0</v>
      </c>
      <c r="I1755" s="121">
        <v>125</v>
      </c>
      <c r="J1755" s="7"/>
      <c r="K1755" s="3">
        <f t="shared" si="57"/>
        <v>0</v>
      </c>
    </row>
    <row r="1756" spans="1:11" x14ac:dyDescent="0.3">
      <c r="A1756" s="118" t="s">
        <v>9803</v>
      </c>
      <c r="B1756" s="44" t="s">
        <v>8058</v>
      </c>
      <c r="C1756" s="71">
        <v>5.2</v>
      </c>
      <c r="D1756" s="72">
        <v>4.2</v>
      </c>
      <c r="E1756" s="119">
        <v>270</v>
      </c>
      <c r="F1756" s="120">
        <v>162</v>
      </c>
      <c r="G1756" s="52"/>
      <c r="H1756" s="51">
        <f t="shared" si="56"/>
        <v>0</v>
      </c>
      <c r="I1756" s="121">
        <v>135</v>
      </c>
      <c r="J1756" s="7"/>
      <c r="K1756" s="3">
        <f t="shared" si="57"/>
        <v>0</v>
      </c>
    </row>
    <row r="1757" spans="1:11" x14ac:dyDescent="0.3">
      <c r="A1757" s="118" t="s">
        <v>9804</v>
      </c>
      <c r="B1757" s="44" t="s">
        <v>8059</v>
      </c>
      <c r="C1757" s="71">
        <v>5.4</v>
      </c>
      <c r="D1757" s="72">
        <v>2.4</v>
      </c>
      <c r="E1757" s="119">
        <v>170</v>
      </c>
      <c r="F1757" s="120">
        <v>102</v>
      </c>
      <c r="G1757" s="52"/>
      <c r="H1757" s="51">
        <f t="shared" si="56"/>
        <v>0</v>
      </c>
      <c r="I1757" s="121">
        <v>85</v>
      </c>
      <c r="J1757" s="7"/>
      <c r="K1757" s="3">
        <f t="shared" si="57"/>
        <v>0</v>
      </c>
    </row>
    <row r="1758" spans="1:11" x14ac:dyDescent="0.3">
      <c r="A1758" s="118" t="s">
        <v>9805</v>
      </c>
      <c r="B1758" s="44" t="s">
        <v>8060</v>
      </c>
      <c r="C1758" s="71">
        <v>3</v>
      </c>
      <c r="D1758" s="72">
        <v>3</v>
      </c>
      <c r="E1758" s="119">
        <v>130</v>
      </c>
      <c r="F1758" s="120">
        <v>78</v>
      </c>
      <c r="G1758" s="52"/>
      <c r="H1758" s="51">
        <f t="shared" si="56"/>
        <v>0</v>
      </c>
      <c r="I1758" s="121">
        <v>65</v>
      </c>
      <c r="J1758" s="7"/>
      <c r="K1758" s="3">
        <f t="shared" si="57"/>
        <v>0</v>
      </c>
    </row>
    <row r="1759" spans="1:11" x14ac:dyDescent="0.3">
      <c r="A1759" s="118" t="s">
        <v>9806</v>
      </c>
      <c r="B1759" s="44" t="s">
        <v>8061</v>
      </c>
      <c r="C1759" s="71">
        <v>3.2</v>
      </c>
      <c r="D1759" s="72">
        <v>2.7</v>
      </c>
      <c r="E1759" s="119">
        <v>120</v>
      </c>
      <c r="F1759" s="120">
        <v>72</v>
      </c>
      <c r="G1759" s="52"/>
      <c r="H1759" s="51">
        <f t="shared" si="56"/>
        <v>0</v>
      </c>
      <c r="I1759" s="121">
        <v>60</v>
      </c>
      <c r="J1759" s="7"/>
      <c r="K1759" s="3">
        <f t="shared" si="57"/>
        <v>0</v>
      </c>
    </row>
    <row r="1760" spans="1:11" x14ac:dyDescent="0.3">
      <c r="A1760" s="118" t="s">
        <v>9807</v>
      </c>
      <c r="B1760" s="44" t="s">
        <v>8062</v>
      </c>
      <c r="C1760" s="71">
        <v>9</v>
      </c>
      <c r="D1760" s="72">
        <v>2.9</v>
      </c>
      <c r="E1760" s="119">
        <v>310</v>
      </c>
      <c r="F1760" s="120">
        <v>186</v>
      </c>
      <c r="G1760" s="52"/>
      <c r="H1760" s="51">
        <f t="shared" si="56"/>
        <v>0</v>
      </c>
      <c r="I1760" s="121">
        <v>155</v>
      </c>
      <c r="J1760" s="7"/>
      <c r="K1760" s="3">
        <f t="shared" si="57"/>
        <v>0</v>
      </c>
    </row>
    <row r="1761" spans="1:11" x14ac:dyDescent="0.3">
      <c r="A1761" s="118" t="s">
        <v>9808</v>
      </c>
      <c r="B1761" s="44" t="s">
        <v>8063</v>
      </c>
      <c r="C1761" s="71">
        <v>9.4</v>
      </c>
      <c r="D1761" s="72">
        <v>1.8</v>
      </c>
      <c r="E1761" s="119">
        <v>220</v>
      </c>
      <c r="F1761" s="120">
        <v>132</v>
      </c>
      <c r="G1761" s="52"/>
      <c r="H1761" s="51">
        <f t="shared" si="56"/>
        <v>0</v>
      </c>
      <c r="I1761" s="121">
        <v>110</v>
      </c>
      <c r="J1761" s="7"/>
      <c r="K1761" s="3">
        <f t="shared" si="57"/>
        <v>0</v>
      </c>
    </row>
    <row r="1762" spans="1:11" x14ac:dyDescent="0.3">
      <c r="A1762" s="118" t="s">
        <v>9809</v>
      </c>
      <c r="B1762" s="44" t="s">
        <v>8064</v>
      </c>
      <c r="C1762" s="71">
        <v>4.5999999999999996</v>
      </c>
      <c r="D1762" s="72">
        <v>5.9</v>
      </c>
      <c r="E1762" s="119">
        <v>310</v>
      </c>
      <c r="F1762" s="120">
        <v>186</v>
      </c>
      <c r="G1762" s="52"/>
      <c r="H1762" s="51">
        <f t="shared" si="56"/>
        <v>0</v>
      </c>
      <c r="I1762" s="121">
        <v>155</v>
      </c>
      <c r="J1762" s="7"/>
      <c r="K1762" s="3">
        <f t="shared" si="57"/>
        <v>0</v>
      </c>
    </row>
    <row r="1763" spans="1:11" x14ac:dyDescent="0.3">
      <c r="A1763" s="118" t="s">
        <v>9810</v>
      </c>
      <c r="B1763" s="44" t="s">
        <v>2082</v>
      </c>
      <c r="C1763" s="71">
        <v>6.4</v>
      </c>
      <c r="D1763" s="72">
        <v>5.7</v>
      </c>
      <c r="E1763" s="119">
        <v>380</v>
      </c>
      <c r="F1763" s="120">
        <v>228</v>
      </c>
      <c r="G1763" s="52"/>
      <c r="H1763" s="51">
        <f t="shared" si="56"/>
        <v>0</v>
      </c>
      <c r="I1763" s="121">
        <v>190</v>
      </c>
      <c r="J1763" s="7"/>
      <c r="K1763" s="3">
        <f t="shared" si="57"/>
        <v>0</v>
      </c>
    </row>
    <row r="1764" spans="1:11" x14ac:dyDescent="0.3">
      <c r="A1764" s="118" t="s">
        <v>9811</v>
      </c>
      <c r="B1764" s="44" t="s">
        <v>8065</v>
      </c>
      <c r="C1764" s="71">
        <v>9.6</v>
      </c>
      <c r="D1764" s="72">
        <v>8.4</v>
      </c>
      <c r="E1764" s="119">
        <v>730</v>
      </c>
      <c r="F1764" s="120">
        <v>438</v>
      </c>
      <c r="G1764" s="52"/>
      <c r="H1764" s="51">
        <f t="shared" si="56"/>
        <v>0</v>
      </c>
      <c r="I1764" s="121">
        <v>365</v>
      </c>
      <c r="J1764" s="7"/>
      <c r="K1764" s="3">
        <f t="shared" si="57"/>
        <v>0</v>
      </c>
    </row>
    <row r="1765" spans="1:11" x14ac:dyDescent="0.3">
      <c r="A1765" s="118" t="s">
        <v>9812</v>
      </c>
      <c r="B1765" s="44" t="s">
        <v>8066</v>
      </c>
      <c r="C1765" s="71">
        <v>6.7</v>
      </c>
      <c r="D1765" s="72">
        <v>6</v>
      </c>
      <c r="E1765" s="119">
        <v>400</v>
      </c>
      <c r="F1765" s="120">
        <v>240</v>
      </c>
      <c r="G1765" s="52"/>
      <c r="H1765" s="51">
        <f t="shared" si="56"/>
        <v>0</v>
      </c>
      <c r="I1765" s="121">
        <v>200</v>
      </c>
      <c r="J1765" s="7"/>
      <c r="K1765" s="3">
        <f t="shared" si="57"/>
        <v>0</v>
      </c>
    </row>
    <row r="1766" spans="1:11" x14ac:dyDescent="0.3">
      <c r="A1766" s="118" t="s">
        <v>9813</v>
      </c>
      <c r="B1766" s="44" t="s">
        <v>8067</v>
      </c>
      <c r="C1766" s="71">
        <v>4</v>
      </c>
      <c r="D1766" s="72">
        <v>2.4</v>
      </c>
      <c r="E1766" s="119">
        <v>130</v>
      </c>
      <c r="F1766" s="120">
        <v>78</v>
      </c>
      <c r="G1766" s="52"/>
      <c r="H1766" s="51">
        <f t="shared" si="56"/>
        <v>0</v>
      </c>
      <c r="I1766" s="121">
        <v>65</v>
      </c>
      <c r="J1766" s="7"/>
      <c r="K1766" s="3">
        <f t="shared" si="57"/>
        <v>0</v>
      </c>
    </row>
    <row r="1767" spans="1:11" x14ac:dyDescent="0.3">
      <c r="A1767" s="118" t="s">
        <v>9814</v>
      </c>
      <c r="B1767" s="44" t="s">
        <v>8068</v>
      </c>
      <c r="C1767" s="71">
        <v>5.6</v>
      </c>
      <c r="D1767" s="72">
        <v>8</v>
      </c>
      <c r="E1767" s="119">
        <v>440</v>
      </c>
      <c r="F1767" s="120">
        <v>264</v>
      </c>
      <c r="G1767" s="52"/>
      <c r="H1767" s="51">
        <f t="shared" si="56"/>
        <v>0</v>
      </c>
      <c r="I1767" s="121">
        <v>220</v>
      </c>
      <c r="J1767" s="7"/>
      <c r="K1767" s="3">
        <f t="shared" si="57"/>
        <v>0</v>
      </c>
    </row>
    <row r="1768" spans="1:11" x14ac:dyDescent="0.3">
      <c r="A1768" s="118" t="s">
        <v>9815</v>
      </c>
      <c r="B1768" s="44" t="s">
        <v>8069</v>
      </c>
      <c r="C1768" s="71">
        <v>5</v>
      </c>
      <c r="D1768" s="72">
        <v>7.5</v>
      </c>
      <c r="E1768" s="119">
        <v>400</v>
      </c>
      <c r="F1768" s="120">
        <v>240</v>
      </c>
      <c r="G1768" s="52"/>
      <c r="H1768" s="51">
        <f t="shared" si="56"/>
        <v>0</v>
      </c>
      <c r="I1768" s="121">
        <v>200</v>
      </c>
      <c r="J1768" s="7"/>
      <c r="K1768" s="3">
        <f t="shared" si="57"/>
        <v>0</v>
      </c>
    </row>
    <row r="1769" spans="1:11" x14ac:dyDescent="0.3">
      <c r="A1769" s="118" t="s">
        <v>9816</v>
      </c>
      <c r="B1769" s="44" t="s">
        <v>8070</v>
      </c>
      <c r="C1769" s="71">
        <v>5.6</v>
      </c>
      <c r="D1769" s="72">
        <v>7</v>
      </c>
      <c r="E1769" s="119">
        <v>400</v>
      </c>
      <c r="F1769" s="120">
        <v>240</v>
      </c>
      <c r="G1769" s="52"/>
      <c r="H1769" s="51">
        <f t="shared" si="56"/>
        <v>0</v>
      </c>
      <c r="I1769" s="121">
        <v>200</v>
      </c>
      <c r="J1769" s="7"/>
      <c r="K1769" s="3">
        <f t="shared" si="57"/>
        <v>0</v>
      </c>
    </row>
    <row r="1770" spans="1:11" x14ac:dyDescent="0.3">
      <c r="A1770" s="118" t="s">
        <v>9817</v>
      </c>
      <c r="B1770" s="44" t="s">
        <v>8071</v>
      </c>
      <c r="C1770" s="71">
        <v>4.5</v>
      </c>
      <c r="D1770" s="72">
        <v>7.8</v>
      </c>
      <c r="E1770" s="119">
        <v>380</v>
      </c>
      <c r="F1770" s="120">
        <v>228</v>
      </c>
      <c r="G1770" s="52"/>
      <c r="H1770" s="51">
        <f t="shared" si="56"/>
        <v>0</v>
      </c>
      <c r="I1770" s="121">
        <v>190</v>
      </c>
      <c r="J1770" s="7"/>
      <c r="K1770" s="3">
        <f t="shared" si="57"/>
        <v>0</v>
      </c>
    </row>
    <row r="1771" spans="1:11" x14ac:dyDescent="0.3">
      <c r="A1771" s="118" t="s">
        <v>9818</v>
      </c>
      <c r="B1771" s="44" t="s">
        <v>8072</v>
      </c>
      <c r="C1771" s="71">
        <v>4.4000000000000004</v>
      </c>
      <c r="D1771" s="72">
        <v>2.5</v>
      </c>
      <c r="E1771" s="119">
        <v>150</v>
      </c>
      <c r="F1771" s="120">
        <v>90</v>
      </c>
      <c r="G1771" s="52"/>
      <c r="H1771" s="51">
        <f t="shared" si="56"/>
        <v>0</v>
      </c>
      <c r="I1771" s="121">
        <v>75</v>
      </c>
      <c r="J1771" s="7"/>
      <c r="K1771" s="3">
        <f t="shared" si="57"/>
        <v>0</v>
      </c>
    </row>
    <row r="1772" spans="1:11" x14ac:dyDescent="0.3">
      <c r="A1772" s="118" t="s">
        <v>9819</v>
      </c>
      <c r="B1772" s="44" t="s">
        <v>8073</v>
      </c>
      <c r="C1772" s="71">
        <v>4.5</v>
      </c>
      <c r="D1772" s="72">
        <v>7</v>
      </c>
      <c r="E1772" s="119">
        <v>350</v>
      </c>
      <c r="F1772" s="120">
        <v>210</v>
      </c>
      <c r="G1772" s="52"/>
      <c r="H1772" s="51">
        <f t="shared" si="56"/>
        <v>0</v>
      </c>
      <c r="I1772" s="121">
        <v>175</v>
      </c>
      <c r="J1772" s="7"/>
      <c r="K1772" s="3">
        <f t="shared" si="57"/>
        <v>0</v>
      </c>
    </row>
    <row r="1773" spans="1:11" x14ac:dyDescent="0.3">
      <c r="A1773" s="118" t="s">
        <v>9820</v>
      </c>
      <c r="B1773" s="44" t="s">
        <v>8074</v>
      </c>
      <c r="C1773" s="71">
        <v>2</v>
      </c>
      <c r="D1773" s="72">
        <v>4</v>
      </c>
      <c r="E1773" s="119">
        <v>120</v>
      </c>
      <c r="F1773" s="120">
        <v>72</v>
      </c>
      <c r="G1773" s="52"/>
      <c r="H1773" s="51">
        <f t="shared" si="56"/>
        <v>0</v>
      </c>
      <c r="I1773" s="121">
        <v>60</v>
      </c>
      <c r="J1773" s="7"/>
      <c r="K1773" s="3">
        <f t="shared" si="57"/>
        <v>0</v>
      </c>
    </row>
    <row r="1774" spans="1:11" x14ac:dyDescent="0.3">
      <c r="A1774" s="118" t="s">
        <v>9821</v>
      </c>
      <c r="B1774" s="44" t="s">
        <v>8075</v>
      </c>
      <c r="C1774" s="71">
        <v>2.2999999999999998</v>
      </c>
      <c r="D1774" s="72">
        <v>4.3</v>
      </c>
      <c r="E1774" s="119">
        <v>140</v>
      </c>
      <c r="F1774" s="120">
        <v>84</v>
      </c>
      <c r="G1774" s="52"/>
      <c r="H1774" s="51">
        <f t="shared" si="56"/>
        <v>0</v>
      </c>
      <c r="I1774" s="121">
        <v>70</v>
      </c>
      <c r="J1774" s="7"/>
      <c r="K1774" s="3">
        <f t="shared" si="57"/>
        <v>0</v>
      </c>
    </row>
    <row r="1775" spans="1:11" x14ac:dyDescent="0.3">
      <c r="A1775" s="118" t="s">
        <v>9822</v>
      </c>
      <c r="B1775" s="44" t="s">
        <v>8076</v>
      </c>
      <c r="C1775" s="71">
        <v>3.2</v>
      </c>
      <c r="D1775" s="72">
        <v>5.2</v>
      </c>
      <c r="E1775" s="119">
        <v>210</v>
      </c>
      <c r="F1775" s="120">
        <v>126</v>
      </c>
      <c r="G1775" s="52"/>
      <c r="H1775" s="51">
        <f t="shared" si="56"/>
        <v>0</v>
      </c>
      <c r="I1775" s="121">
        <v>105</v>
      </c>
      <c r="J1775" s="7"/>
      <c r="K1775" s="3">
        <f t="shared" si="57"/>
        <v>0</v>
      </c>
    </row>
    <row r="1776" spans="1:11" x14ac:dyDescent="0.3">
      <c r="A1776" s="118" t="s">
        <v>9823</v>
      </c>
      <c r="B1776" s="44" t="s">
        <v>8077</v>
      </c>
      <c r="C1776" s="71">
        <v>2.4</v>
      </c>
      <c r="D1776" s="72">
        <v>4.4000000000000004</v>
      </c>
      <c r="E1776" s="119">
        <v>150</v>
      </c>
      <c r="F1776" s="120">
        <v>90</v>
      </c>
      <c r="G1776" s="52"/>
      <c r="H1776" s="51">
        <f t="shared" si="56"/>
        <v>0</v>
      </c>
      <c r="I1776" s="121">
        <v>75</v>
      </c>
      <c r="J1776" s="7"/>
      <c r="K1776" s="3">
        <f t="shared" si="57"/>
        <v>0</v>
      </c>
    </row>
    <row r="1777" spans="1:11" x14ac:dyDescent="0.3">
      <c r="A1777" s="118" t="s">
        <v>9824</v>
      </c>
      <c r="B1777" s="44" t="s">
        <v>8078</v>
      </c>
      <c r="C1777" s="71">
        <v>3.6</v>
      </c>
      <c r="D1777" s="72">
        <v>3.6</v>
      </c>
      <c r="E1777" s="119">
        <v>170</v>
      </c>
      <c r="F1777" s="120">
        <v>102</v>
      </c>
      <c r="G1777" s="52"/>
      <c r="H1777" s="51">
        <f t="shared" si="56"/>
        <v>0</v>
      </c>
      <c r="I1777" s="121">
        <v>85</v>
      </c>
      <c r="J1777" s="7"/>
      <c r="K1777" s="3">
        <f t="shared" si="57"/>
        <v>0</v>
      </c>
    </row>
    <row r="1778" spans="1:11" x14ac:dyDescent="0.3">
      <c r="A1778" s="118" t="s">
        <v>9825</v>
      </c>
      <c r="B1778" s="44" t="s">
        <v>8079</v>
      </c>
      <c r="C1778" s="71">
        <v>3.9</v>
      </c>
      <c r="D1778" s="72">
        <v>2.4</v>
      </c>
      <c r="E1778" s="119">
        <v>130</v>
      </c>
      <c r="F1778" s="120">
        <v>78</v>
      </c>
      <c r="G1778" s="52"/>
      <c r="H1778" s="51">
        <f t="shared" si="56"/>
        <v>0</v>
      </c>
      <c r="I1778" s="121">
        <v>65</v>
      </c>
      <c r="J1778" s="7"/>
      <c r="K1778" s="3">
        <f t="shared" si="57"/>
        <v>0</v>
      </c>
    </row>
    <row r="1779" spans="1:11" x14ac:dyDescent="0.3">
      <c r="A1779" s="118" t="s">
        <v>9826</v>
      </c>
      <c r="B1779" s="44" t="s">
        <v>8080</v>
      </c>
      <c r="C1779" s="71">
        <v>3.5</v>
      </c>
      <c r="D1779" s="72">
        <v>2.7</v>
      </c>
      <c r="E1779" s="119">
        <v>130</v>
      </c>
      <c r="F1779" s="120">
        <v>78</v>
      </c>
      <c r="G1779" s="52"/>
      <c r="H1779" s="51">
        <f t="shared" si="56"/>
        <v>0</v>
      </c>
      <c r="I1779" s="121">
        <v>65</v>
      </c>
      <c r="J1779" s="7"/>
      <c r="K1779" s="3">
        <f t="shared" si="57"/>
        <v>0</v>
      </c>
    </row>
    <row r="1780" spans="1:11" x14ac:dyDescent="0.3">
      <c r="A1780" s="118" t="s">
        <v>9827</v>
      </c>
      <c r="B1780" s="44" t="s">
        <v>8081</v>
      </c>
      <c r="C1780" s="71">
        <v>3.4</v>
      </c>
      <c r="D1780" s="72">
        <v>2</v>
      </c>
      <c r="E1780" s="119">
        <v>100</v>
      </c>
      <c r="F1780" s="120">
        <v>60</v>
      </c>
      <c r="G1780" s="52"/>
      <c r="H1780" s="51">
        <f t="shared" si="56"/>
        <v>0</v>
      </c>
      <c r="I1780" s="121">
        <v>50</v>
      </c>
      <c r="J1780" s="7"/>
      <c r="K1780" s="3">
        <f t="shared" si="57"/>
        <v>0</v>
      </c>
    </row>
    <row r="1781" spans="1:11" x14ac:dyDescent="0.3">
      <c r="A1781" s="118" t="s">
        <v>9828</v>
      </c>
      <c r="B1781" s="44" t="s">
        <v>8082</v>
      </c>
      <c r="C1781" s="71">
        <v>4</v>
      </c>
      <c r="D1781" s="72">
        <v>4</v>
      </c>
      <c r="E1781" s="119">
        <v>210</v>
      </c>
      <c r="F1781" s="120">
        <v>126</v>
      </c>
      <c r="G1781" s="52"/>
      <c r="H1781" s="51">
        <f t="shared" si="56"/>
        <v>0</v>
      </c>
      <c r="I1781" s="121">
        <v>105</v>
      </c>
      <c r="J1781" s="7"/>
      <c r="K1781" s="3">
        <f t="shared" si="57"/>
        <v>0</v>
      </c>
    </row>
    <row r="1782" spans="1:11" x14ac:dyDescent="0.3">
      <c r="A1782" s="118" t="s">
        <v>9829</v>
      </c>
      <c r="B1782" s="44" t="s">
        <v>8083</v>
      </c>
      <c r="C1782" s="71">
        <v>1.5</v>
      </c>
      <c r="D1782" s="72">
        <v>1.5</v>
      </c>
      <c r="E1782" s="119">
        <v>60</v>
      </c>
      <c r="F1782" s="120">
        <v>36</v>
      </c>
      <c r="G1782" s="52"/>
      <c r="H1782" s="51">
        <f t="shared" si="56"/>
        <v>0</v>
      </c>
      <c r="I1782" s="121">
        <v>30</v>
      </c>
      <c r="J1782" s="7"/>
      <c r="K1782" s="3">
        <f t="shared" si="57"/>
        <v>0</v>
      </c>
    </row>
    <row r="1783" spans="1:11" x14ac:dyDescent="0.3">
      <c r="A1783" s="118" t="s">
        <v>9830</v>
      </c>
      <c r="B1783" s="44" t="s">
        <v>8084</v>
      </c>
      <c r="C1783" s="71">
        <v>2.8</v>
      </c>
      <c r="D1783" s="72">
        <v>7.2</v>
      </c>
      <c r="E1783" s="119">
        <v>260</v>
      </c>
      <c r="F1783" s="120">
        <v>156</v>
      </c>
      <c r="G1783" s="52"/>
      <c r="H1783" s="51">
        <f t="shared" si="56"/>
        <v>0</v>
      </c>
      <c r="I1783" s="121">
        <v>130</v>
      </c>
      <c r="J1783" s="7"/>
      <c r="K1783" s="3">
        <f t="shared" si="57"/>
        <v>0</v>
      </c>
    </row>
    <row r="1784" spans="1:11" x14ac:dyDescent="0.3">
      <c r="A1784" s="118" t="s">
        <v>9831</v>
      </c>
      <c r="B1784" s="44" t="s">
        <v>8085</v>
      </c>
      <c r="C1784" s="71">
        <v>3.3</v>
      </c>
      <c r="D1784" s="72">
        <v>1.5</v>
      </c>
      <c r="E1784" s="119">
        <v>80</v>
      </c>
      <c r="F1784" s="120">
        <v>48</v>
      </c>
      <c r="G1784" s="52"/>
      <c r="H1784" s="51">
        <f t="shared" si="56"/>
        <v>0</v>
      </c>
      <c r="I1784" s="121">
        <v>40</v>
      </c>
      <c r="J1784" s="7"/>
      <c r="K1784" s="3">
        <f t="shared" si="57"/>
        <v>0</v>
      </c>
    </row>
    <row r="1785" spans="1:11" x14ac:dyDescent="0.3">
      <c r="A1785" s="118" t="s">
        <v>9832</v>
      </c>
      <c r="B1785" s="44" t="s">
        <v>8086</v>
      </c>
      <c r="C1785" s="71">
        <v>2.2999999999999998</v>
      </c>
      <c r="D1785" s="72">
        <v>2.8</v>
      </c>
      <c r="E1785" s="119">
        <v>100</v>
      </c>
      <c r="F1785" s="120">
        <v>60</v>
      </c>
      <c r="G1785" s="52"/>
      <c r="H1785" s="51">
        <f t="shared" si="56"/>
        <v>0</v>
      </c>
      <c r="I1785" s="121">
        <v>50</v>
      </c>
      <c r="J1785" s="7"/>
      <c r="K1785" s="3">
        <f t="shared" si="57"/>
        <v>0</v>
      </c>
    </row>
    <row r="1786" spans="1:11" x14ac:dyDescent="0.3">
      <c r="A1786" s="118" t="s">
        <v>9833</v>
      </c>
      <c r="B1786" s="44" t="s">
        <v>8087</v>
      </c>
      <c r="C1786" s="71">
        <v>2.9</v>
      </c>
      <c r="D1786" s="72">
        <v>1.5</v>
      </c>
      <c r="E1786" s="119">
        <v>80</v>
      </c>
      <c r="F1786" s="120">
        <v>48</v>
      </c>
      <c r="G1786" s="52"/>
      <c r="H1786" s="51">
        <f t="shared" si="56"/>
        <v>0</v>
      </c>
      <c r="I1786" s="121">
        <v>40</v>
      </c>
      <c r="J1786" s="7"/>
      <c r="K1786" s="3">
        <f t="shared" si="57"/>
        <v>0</v>
      </c>
    </row>
    <row r="1787" spans="1:11" x14ac:dyDescent="0.3">
      <c r="A1787" s="118" t="s">
        <v>9834</v>
      </c>
      <c r="B1787" s="44" t="s">
        <v>6665</v>
      </c>
      <c r="C1787" s="71">
        <v>2.2000000000000002</v>
      </c>
      <c r="D1787" s="72">
        <v>4.8</v>
      </c>
      <c r="E1787" s="119">
        <v>150</v>
      </c>
      <c r="F1787" s="120">
        <v>90</v>
      </c>
      <c r="G1787" s="52"/>
      <c r="H1787" s="51">
        <f t="shared" si="56"/>
        <v>0</v>
      </c>
      <c r="I1787" s="121">
        <v>75</v>
      </c>
      <c r="J1787" s="7"/>
      <c r="K1787" s="3">
        <f t="shared" si="57"/>
        <v>0</v>
      </c>
    </row>
    <row r="1788" spans="1:11" x14ac:dyDescent="0.3">
      <c r="A1788" s="118" t="s">
        <v>9835</v>
      </c>
      <c r="B1788" s="44" t="s">
        <v>8088</v>
      </c>
      <c r="C1788" s="71">
        <v>5</v>
      </c>
      <c r="D1788" s="72">
        <v>2.7</v>
      </c>
      <c r="E1788" s="119">
        <v>180</v>
      </c>
      <c r="F1788" s="120">
        <v>108</v>
      </c>
      <c r="G1788" s="52"/>
      <c r="H1788" s="51">
        <f t="shared" si="56"/>
        <v>0</v>
      </c>
      <c r="I1788" s="121">
        <v>90</v>
      </c>
      <c r="J1788" s="7"/>
      <c r="K1788" s="3">
        <f t="shared" si="57"/>
        <v>0</v>
      </c>
    </row>
    <row r="1789" spans="1:11" x14ac:dyDescent="0.3">
      <c r="A1789" s="118" t="s">
        <v>9836</v>
      </c>
      <c r="B1789" s="44" t="s">
        <v>8089</v>
      </c>
      <c r="C1789" s="71">
        <v>4.5999999999999996</v>
      </c>
      <c r="D1789" s="72">
        <v>11</v>
      </c>
      <c r="E1789" s="119">
        <v>480</v>
      </c>
      <c r="F1789" s="120">
        <v>288</v>
      </c>
      <c r="G1789" s="52"/>
      <c r="H1789" s="51">
        <f t="shared" si="56"/>
        <v>0</v>
      </c>
      <c r="I1789" s="121">
        <v>240</v>
      </c>
      <c r="J1789" s="7"/>
      <c r="K1789" s="3">
        <f t="shared" si="57"/>
        <v>0</v>
      </c>
    </row>
    <row r="1790" spans="1:11" x14ac:dyDescent="0.3">
      <c r="A1790" s="118" t="s">
        <v>9837</v>
      </c>
      <c r="B1790" s="44" t="s">
        <v>8090</v>
      </c>
      <c r="C1790" s="71">
        <v>6.8</v>
      </c>
      <c r="D1790" s="72">
        <v>4</v>
      </c>
      <c r="E1790" s="119">
        <v>310</v>
      </c>
      <c r="F1790" s="120">
        <v>186</v>
      </c>
      <c r="G1790" s="52"/>
      <c r="H1790" s="51">
        <f t="shared" si="56"/>
        <v>0</v>
      </c>
      <c r="I1790" s="121">
        <v>155</v>
      </c>
      <c r="J1790" s="7"/>
      <c r="K1790" s="3">
        <f t="shared" si="57"/>
        <v>0</v>
      </c>
    </row>
    <row r="1791" spans="1:11" x14ac:dyDescent="0.3">
      <c r="A1791" s="118" t="s">
        <v>9838</v>
      </c>
      <c r="B1791" s="44" t="s">
        <v>8091</v>
      </c>
      <c r="C1791" s="71">
        <v>11.8</v>
      </c>
      <c r="D1791" s="72">
        <v>5.2</v>
      </c>
      <c r="E1791" s="119">
        <v>600</v>
      </c>
      <c r="F1791" s="120">
        <v>360</v>
      </c>
      <c r="G1791" s="52"/>
      <c r="H1791" s="51">
        <f t="shared" si="56"/>
        <v>0</v>
      </c>
      <c r="I1791" s="121">
        <v>300</v>
      </c>
      <c r="J1791" s="7"/>
      <c r="K1791" s="3">
        <f t="shared" si="57"/>
        <v>0</v>
      </c>
    </row>
    <row r="1792" spans="1:11" x14ac:dyDescent="0.3">
      <c r="A1792" s="118" t="s">
        <v>9839</v>
      </c>
      <c r="B1792" s="44" t="s">
        <v>8440</v>
      </c>
      <c r="C1792" s="71">
        <f>16.2+1.7</f>
        <v>17.899999999999999</v>
      </c>
      <c r="D1792" s="72">
        <v>3.3</v>
      </c>
      <c r="E1792" s="119">
        <v>600</v>
      </c>
      <c r="F1792" s="120">
        <v>360</v>
      </c>
      <c r="G1792" s="52"/>
      <c r="H1792" s="51">
        <f t="shared" si="56"/>
        <v>0</v>
      </c>
      <c r="I1792" s="121">
        <v>300</v>
      </c>
      <c r="J1792" s="7"/>
      <c r="K1792" s="3">
        <f t="shared" si="57"/>
        <v>0</v>
      </c>
    </row>
    <row r="1793" spans="1:11" x14ac:dyDescent="0.3">
      <c r="A1793" s="118" t="s">
        <v>9840</v>
      </c>
      <c r="B1793" s="44" t="s">
        <v>8441</v>
      </c>
      <c r="C1793" s="71">
        <v>6</v>
      </c>
      <c r="D1793" s="72">
        <v>5.6</v>
      </c>
      <c r="E1793" s="119">
        <v>370</v>
      </c>
      <c r="F1793" s="120">
        <v>222</v>
      </c>
      <c r="G1793" s="52"/>
      <c r="H1793" s="51">
        <f t="shared" si="56"/>
        <v>0</v>
      </c>
      <c r="I1793" s="121">
        <v>185</v>
      </c>
      <c r="J1793" s="7"/>
      <c r="K1793" s="3">
        <f t="shared" si="57"/>
        <v>0</v>
      </c>
    </row>
    <row r="1794" spans="1:11" x14ac:dyDescent="0.3">
      <c r="A1794" s="118" t="s">
        <v>9841</v>
      </c>
      <c r="B1794" s="44" t="s">
        <v>8442</v>
      </c>
      <c r="C1794" s="71">
        <v>3</v>
      </c>
      <c r="D1794" s="72">
        <v>5.6</v>
      </c>
      <c r="E1794" s="119">
        <v>220</v>
      </c>
      <c r="F1794" s="120">
        <v>132</v>
      </c>
      <c r="G1794" s="52"/>
      <c r="H1794" s="51">
        <f t="shared" si="56"/>
        <v>0</v>
      </c>
      <c r="I1794" s="121">
        <v>110</v>
      </c>
      <c r="J1794" s="7"/>
      <c r="K1794" s="3">
        <f t="shared" si="57"/>
        <v>0</v>
      </c>
    </row>
    <row r="1795" spans="1:11" x14ac:dyDescent="0.3">
      <c r="A1795" s="118" t="s">
        <v>9842</v>
      </c>
      <c r="B1795" s="44" t="s">
        <v>8443</v>
      </c>
      <c r="C1795" s="71">
        <v>3.5</v>
      </c>
      <c r="D1795" s="72">
        <v>9</v>
      </c>
      <c r="E1795" s="119">
        <v>350</v>
      </c>
      <c r="F1795" s="120">
        <v>210</v>
      </c>
      <c r="G1795" s="52"/>
      <c r="H1795" s="51">
        <f t="shared" si="56"/>
        <v>0</v>
      </c>
      <c r="I1795" s="121">
        <v>175</v>
      </c>
      <c r="J1795" s="7"/>
      <c r="K1795" s="3">
        <f t="shared" si="57"/>
        <v>0</v>
      </c>
    </row>
    <row r="1796" spans="1:11" x14ac:dyDescent="0.3">
      <c r="A1796" s="118" t="s">
        <v>9843</v>
      </c>
      <c r="B1796" s="44" t="s">
        <v>8444</v>
      </c>
      <c r="C1796" s="71">
        <v>2</v>
      </c>
      <c r="D1796" s="72">
        <v>8.6999999999999993</v>
      </c>
      <c r="E1796" s="119">
        <v>230</v>
      </c>
      <c r="F1796" s="120">
        <v>138</v>
      </c>
      <c r="G1796" s="52"/>
      <c r="H1796" s="51">
        <f t="shared" si="56"/>
        <v>0</v>
      </c>
      <c r="I1796" s="121">
        <v>115</v>
      </c>
      <c r="J1796" s="7"/>
      <c r="K1796" s="3">
        <f t="shared" si="57"/>
        <v>0</v>
      </c>
    </row>
    <row r="1797" spans="1:11" x14ac:dyDescent="0.3">
      <c r="A1797" s="118" t="s">
        <v>9844</v>
      </c>
      <c r="B1797" s="44" t="s">
        <v>8445</v>
      </c>
      <c r="C1797" s="71">
        <v>3.4</v>
      </c>
      <c r="D1797" s="72">
        <v>4.9000000000000004</v>
      </c>
      <c r="E1797" s="119">
        <v>210</v>
      </c>
      <c r="F1797" s="120">
        <v>126</v>
      </c>
      <c r="G1797" s="52"/>
      <c r="H1797" s="51">
        <f t="shared" si="56"/>
        <v>0</v>
      </c>
      <c r="I1797" s="121">
        <v>105</v>
      </c>
      <c r="J1797" s="7"/>
      <c r="K1797" s="3">
        <f t="shared" si="57"/>
        <v>0</v>
      </c>
    </row>
    <row r="1798" spans="1:11" x14ac:dyDescent="0.3">
      <c r="A1798" s="118" t="s">
        <v>9845</v>
      </c>
      <c r="B1798" s="44" t="s">
        <v>8446</v>
      </c>
      <c r="C1798" s="71">
        <v>2.4</v>
      </c>
      <c r="D1798" s="72">
        <v>3.5</v>
      </c>
      <c r="E1798" s="119">
        <v>120</v>
      </c>
      <c r="F1798" s="120">
        <v>72</v>
      </c>
      <c r="G1798" s="52"/>
      <c r="H1798" s="51">
        <f t="shared" si="56"/>
        <v>0</v>
      </c>
      <c r="I1798" s="121">
        <v>60</v>
      </c>
      <c r="J1798" s="7"/>
      <c r="K1798" s="3">
        <f t="shared" si="57"/>
        <v>0</v>
      </c>
    </row>
    <row r="1799" spans="1:11" x14ac:dyDescent="0.3">
      <c r="A1799" s="118" t="s">
        <v>9846</v>
      </c>
      <c r="B1799" s="44" t="s">
        <v>8447</v>
      </c>
      <c r="C1799" s="71">
        <v>3</v>
      </c>
      <c r="D1799" s="72">
        <v>3.2</v>
      </c>
      <c r="E1799" s="119">
        <v>130</v>
      </c>
      <c r="F1799" s="120">
        <v>78</v>
      </c>
      <c r="G1799" s="52"/>
      <c r="H1799" s="51">
        <f t="shared" si="56"/>
        <v>0</v>
      </c>
      <c r="I1799" s="121">
        <v>65</v>
      </c>
      <c r="J1799" s="7"/>
      <c r="K1799" s="3">
        <f t="shared" si="57"/>
        <v>0</v>
      </c>
    </row>
    <row r="1800" spans="1:11" x14ac:dyDescent="0.3">
      <c r="A1800" s="118" t="s">
        <v>9847</v>
      </c>
      <c r="B1800" s="44" t="s">
        <v>8448</v>
      </c>
      <c r="C1800" s="71">
        <v>2.7</v>
      </c>
      <c r="D1800" s="72">
        <v>4.8</v>
      </c>
      <c r="E1800" s="119">
        <v>170</v>
      </c>
      <c r="F1800" s="120">
        <v>102</v>
      </c>
      <c r="G1800" s="52"/>
      <c r="H1800" s="51">
        <f t="shared" si="56"/>
        <v>0</v>
      </c>
      <c r="I1800" s="121">
        <v>85</v>
      </c>
      <c r="J1800" s="7"/>
      <c r="K1800" s="3">
        <f t="shared" si="57"/>
        <v>0</v>
      </c>
    </row>
    <row r="1801" spans="1:11" x14ac:dyDescent="0.3">
      <c r="A1801" s="118" t="s">
        <v>9848</v>
      </c>
      <c r="B1801" s="44" t="s">
        <v>8449</v>
      </c>
      <c r="C1801" s="71">
        <v>6.7</v>
      </c>
      <c r="D1801" s="72">
        <v>5.5</v>
      </c>
      <c r="E1801" s="119">
        <v>380</v>
      </c>
      <c r="F1801" s="120">
        <v>228</v>
      </c>
      <c r="G1801" s="52"/>
      <c r="H1801" s="51">
        <f t="shared" si="56"/>
        <v>0</v>
      </c>
      <c r="I1801" s="121">
        <v>190</v>
      </c>
      <c r="J1801" s="7"/>
      <c r="K1801" s="3">
        <f t="shared" si="57"/>
        <v>0</v>
      </c>
    </row>
    <row r="1802" spans="1:11" x14ac:dyDescent="0.3">
      <c r="A1802" s="118" t="s">
        <v>9849</v>
      </c>
      <c r="B1802" s="44" t="s">
        <v>8450</v>
      </c>
      <c r="C1802" s="71">
        <v>6.5</v>
      </c>
      <c r="D1802" s="72">
        <v>4.8</v>
      </c>
      <c r="E1802" s="119">
        <v>340</v>
      </c>
      <c r="F1802" s="120">
        <v>204</v>
      </c>
      <c r="G1802" s="52"/>
      <c r="H1802" s="51">
        <f t="shared" si="56"/>
        <v>0</v>
      </c>
      <c r="I1802" s="121">
        <v>170</v>
      </c>
      <c r="J1802" s="7"/>
      <c r="K1802" s="3">
        <f t="shared" si="57"/>
        <v>0</v>
      </c>
    </row>
    <row r="1803" spans="1:11" x14ac:dyDescent="0.3">
      <c r="A1803" s="118" t="s">
        <v>9850</v>
      </c>
      <c r="B1803" s="44" t="s">
        <v>8451</v>
      </c>
      <c r="C1803" s="71">
        <v>4.5999999999999996</v>
      </c>
      <c r="D1803" s="72">
        <v>5</v>
      </c>
      <c r="E1803" s="119">
        <v>300</v>
      </c>
      <c r="F1803" s="120">
        <v>180</v>
      </c>
      <c r="G1803" s="52"/>
      <c r="H1803" s="51">
        <f t="shared" si="56"/>
        <v>0</v>
      </c>
      <c r="I1803" s="121">
        <v>150</v>
      </c>
      <c r="J1803" s="7"/>
      <c r="K1803" s="3">
        <f t="shared" si="57"/>
        <v>0</v>
      </c>
    </row>
    <row r="1804" spans="1:11" x14ac:dyDescent="0.3">
      <c r="A1804" s="118" t="s">
        <v>9851</v>
      </c>
      <c r="B1804" s="44" t="s">
        <v>8452</v>
      </c>
      <c r="C1804" s="71">
        <v>3.7</v>
      </c>
      <c r="D1804" s="72">
        <v>7.4</v>
      </c>
      <c r="E1804" s="119">
        <v>310</v>
      </c>
      <c r="F1804" s="120">
        <v>186</v>
      </c>
      <c r="G1804" s="52"/>
      <c r="H1804" s="51">
        <f t="shared" si="56"/>
        <v>0</v>
      </c>
      <c r="I1804" s="121">
        <v>155</v>
      </c>
      <c r="J1804" s="7"/>
      <c r="K1804" s="3">
        <f t="shared" si="57"/>
        <v>0</v>
      </c>
    </row>
    <row r="1805" spans="1:11" x14ac:dyDescent="0.3">
      <c r="A1805" s="118" t="s">
        <v>9852</v>
      </c>
      <c r="B1805" s="44" t="s">
        <v>8453</v>
      </c>
      <c r="C1805" s="71">
        <v>6.5</v>
      </c>
      <c r="D1805" s="72">
        <v>4.3</v>
      </c>
      <c r="E1805" s="119">
        <v>320</v>
      </c>
      <c r="F1805" s="120">
        <v>192</v>
      </c>
      <c r="G1805" s="52"/>
      <c r="H1805" s="51">
        <f t="shared" si="56"/>
        <v>0</v>
      </c>
      <c r="I1805" s="121">
        <v>160</v>
      </c>
      <c r="J1805" s="7"/>
      <c r="K1805" s="3">
        <f t="shared" si="57"/>
        <v>0</v>
      </c>
    </row>
    <row r="1806" spans="1:11" x14ac:dyDescent="0.3">
      <c r="A1806" s="118" t="s">
        <v>9853</v>
      </c>
      <c r="B1806" s="44" t="s">
        <v>8454</v>
      </c>
      <c r="C1806" s="71">
        <v>7.9</v>
      </c>
      <c r="D1806" s="72">
        <v>4.5999999999999996</v>
      </c>
      <c r="E1806" s="119">
        <v>380</v>
      </c>
      <c r="F1806" s="120">
        <v>228</v>
      </c>
      <c r="G1806" s="52"/>
      <c r="H1806" s="51">
        <f t="shared" si="56"/>
        <v>0</v>
      </c>
      <c r="I1806" s="121">
        <v>190</v>
      </c>
      <c r="J1806" s="7"/>
      <c r="K1806" s="3">
        <f t="shared" si="57"/>
        <v>0</v>
      </c>
    </row>
    <row r="1807" spans="1:11" x14ac:dyDescent="0.3">
      <c r="A1807" s="118" t="s">
        <v>9854</v>
      </c>
      <c r="B1807" s="44" t="s">
        <v>8455</v>
      </c>
      <c r="C1807" s="71">
        <v>3.6</v>
      </c>
      <c r="D1807" s="72">
        <v>4.7</v>
      </c>
      <c r="E1807" s="119">
        <v>220</v>
      </c>
      <c r="F1807" s="120">
        <v>132</v>
      </c>
      <c r="G1807" s="52"/>
      <c r="H1807" s="51">
        <f t="shared" si="56"/>
        <v>0</v>
      </c>
      <c r="I1807" s="121">
        <v>110</v>
      </c>
      <c r="J1807" s="7"/>
      <c r="K1807" s="3">
        <f t="shared" si="57"/>
        <v>0</v>
      </c>
    </row>
    <row r="1808" spans="1:11" x14ac:dyDescent="0.3">
      <c r="A1808" s="118" t="s">
        <v>9855</v>
      </c>
      <c r="B1808" s="44" t="s">
        <v>8456</v>
      </c>
      <c r="C1808" s="71">
        <v>2.9</v>
      </c>
      <c r="D1808" s="72">
        <v>4.3</v>
      </c>
      <c r="E1808" s="119">
        <v>170</v>
      </c>
      <c r="F1808" s="120">
        <v>102</v>
      </c>
      <c r="G1808" s="52"/>
      <c r="H1808" s="51">
        <f t="shared" si="56"/>
        <v>0</v>
      </c>
      <c r="I1808" s="121">
        <v>85</v>
      </c>
      <c r="J1808" s="7"/>
      <c r="K1808" s="3">
        <f t="shared" si="57"/>
        <v>0</v>
      </c>
    </row>
    <row r="1809" spans="1:11" x14ac:dyDescent="0.3">
      <c r="A1809" s="118" t="s">
        <v>9856</v>
      </c>
      <c r="B1809" s="44" t="s">
        <v>8457</v>
      </c>
      <c r="C1809" s="71">
        <v>3.8</v>
      </c>
      <c r="D1809" s="72">
        <v>4</v>
      </c>
      <c r="E1809" s="119">
        <v>200</v>
      </c>
      <c r="F1809" s="120">
        <v>120</v>
      </c>
      <c r="G1809" s="52"/>
      <c r="H1809" s="51">
        <f t="shared" si="56"/>
        <v>0</v>
      </c>
      <c r="I1809" s="121">
        <v>100</v>
      </c>
      <c r="J1809" s="7"/>
      <c r="K1809" s="3">
        <f t="shared" si="57"/>
        <v>0</v>
      </c>
    </row>
    <row r="1810" spans="1:11" x14ac:dyDescent="0.3">
      <c r="A1810" s="118" t="s">
        <v>9857</v>
      </c>
      <c r="B1810" s="44" t="s">
        <v>8458</v>
      </c>
      <c r="C1810" s="71">
        <v>4.7</v>
      </c>
      <c r="D1810" s="72">
        <v>12.7</v>
      </c>
      <c r="E1810" s="119">
        <v>600</v>
      </c>
      <c r="F1810" s="120">
        <v>360</v>
      </c>
      <c r="G1810" s="52"/>
      <c r="H1810" s="51">
        <f t="shared" si="56"/>
        <v>0</v>
      </c>
      <c r="I1810" s="121">
        <v>300</v>
      </c>
      <c r="J1810" s="7"/>
      <c r="K1810" s="3">
        <f t="shared" si="57"/>
        <v>0</v>
      </c>
    </row>
    <row r="1811" spans="1:11" x14ac:dyDescent="0.3">
      <c r="A1811" s="118" t="s">
        <v>9858</v>
      </c>
      <c r="B1811" s="44" t="s">
        <v>8459</v>
      </c>
      <c r="C1811" s="71">
        <v>5</v>
      </c>
      <c r="D1811" s="72">
        <v>8</v>
      </c>
      <c r="E1811" s="119">
        <v>400</v>
      </c>
      <c r="F1811" s="120">
        <v>240</v>
      </c>
      <c r="G1811" s="52"/>
      <c r="H1811" s="51">
        <f t="shared" si="56"/>
        <v>0</v>
      </c>
      <c r="I1811" s="121">
        <v>200</v>
      </c>
      <c r="J1811" s="7"/>
      <c r="K1811" s="3">
        <f t="shared" si="57"/>
        <v>0</v>
      </c>
    </row>
    <row r="1812" spans="1:11" x14ac:dyDescent="0.3">
      <c r="A1812" s="118" t="s">
        <v>9859</v>
      </c>
      <c r="B1812" s="44" t="s">
        <v>8460</v>
      </c>
      <c r="C1812" s="71">
        <v>4.9000000000000004</v>
      </c>
      <c r="D1812" s="72">
        <v>5.9</v>
      </c>
      <c r="E1812" s="119">
        <v>270</v>
      </c>
      <c r="F1812" s="120">
        <v>162</v>
      </c>
      <c r="G1812" s="52"/>
      <c r="H1812" s="51">
        <f t="shared" ref="H1812:H1875" si="58">G1812*F1812</f>
        <v>0</v>
      </c>
      <c r="I1812" s="121">
        <v>135</v>
      </c>
      <c r="J1812" s="7"/>
      <c r="K1812" s="3">
        <f t="shared" ref="K1812:K1875" si="59">J1812*I1812</f>
        <v>0</v>
      </c>
    </row>
    <row r="1813" spans="1:11" x14ac:dyDescent="0.3">
      <c r="A1813" s="118" t="s">
        <v>9860</v>
      </c>
      <c r="B1813" s="44" t="s">
        <v>8461</v>
      </c>
      <c r="C1813" s="71">
        <v>2.9</v>
      </c>
      <c r="D1813" s="72">
        <v>5.8</v>
      </c>
      <c r="E1813" s="119">
        <v>220</v>
      </c>
      <c r="F1813" s="120">
        <v>132</v>
      </c>
      <c r="G1813" s="52"/>
      <c r="H1813" s="51">
        <f t="shared" si="58"/>
        <v>0</v>
      </c>
      <c r="I1813" s="121">
        <v>110</v>
      </c>
      <c r="J1813" s="7"/>
      <c r="K1813" s="3">
        <f t="shared" si="59"/>
        <v>0</v>
      </c>
    </row>
    <row r="1814" spans="1:11" x14ac:dyDescent="0.3">
      <c r="A1814" s="118" t="s">
        <v>9861</v>
      </c>
      <c r="B1814" s="44" t="s">
        <v>7957</v>
      </c>
      <c r="C1814" s="71">
        <v>2.2999999999999998</v>
      </c>
      <c r="D1814" s="72">
        <v>6</v>
      </c>
      <c r="E1814" s="119">
        <v>180</v>
      </c>
      <c r="F1814" s="120">
        <v>108</v>
      </c>
      <c r="G1814" s="52"/>
      <c r="H1814" s="51">
        <f t="shared" si="58"/>
        <v>0</v>
      </c>
      <c r="I1814" s="121">
        <v>90</v>
      </c>
      <c r="J1814" s="7"/>
      <c r="K1814" s="3">
        <f t="shared" si="59"/>
        <v>0</v>
      </c>
    </row>
    <row r="1815" spans="1:11" x14ac:dyDescent="0.3">
      <c r="A1815" s="118" t="s">
        <v>9862</v>
      </c>
      <c r="B1815" s="44" t="s">
        <v>8462</v>
      </c>
      <c r="C1815" s="71">
        <v>6.4</v>
      </c>
      <c r="D1815" s="72">
        <v>4.5</v>
      </c>
      <c r="E1815" s="119">
        <v>320</v>
      </c>
      <c r="F1815" s="120">
        <v>192</v>
      </c>
      <c r="G1815" s="52"/>
      <c r="H1815" s="51">
        <f t="shared" si="58"/>
        <v>0</v>
      </c>
      <c r="I1815" s="121">
        <v>160</v>
      </c>
      <c r="J1815" s="7"/>
      <c r="K1815" s="3">
        <f t="shared" si="59"/>
        <v>0</v>
      </c>
    </row>
    <row r="1816" spans="1:11" x14ac:dyDescent="0.3">
      <c r="A1816" s="118" t="s">
        <v>9863</v>
      </c>
      <c r="B1816" s="44" t="s">
        <v>8463</v>
      </c>
      <c r="C1816" s="71">
        <v>7</v>
      </c>
      <c r="D1816" s="72">
        <v>4.8</v>
      </c>
      <c r="E1816" s="119">
        <v>300</v>
      </c>
      <c r="F1816" s="120">
        <v>180</v>
      </c>
      <c r="G1816" s="52"/>
      <c r="H1816" s="51">
        <f t="shared" si="58"/>
        <v>0</v>
      </c>
      <c r="I1816" s="121">
        <v>150</v>
      </c>
      <c r="J1816" s="7"/>
      <c r="K1816" s="3">
        <f t="shared" si="59"/>
        <v>0</v>
      </c>
    </row>
    <row r="1817" spans="1:11" x14ac:dyDescent="0.3">
      <c r="A1817" s="118" t="s">
        <v>9864</v>
      </c>
      <c r="B1817" s="44" t="s">
        <v>8464</v>
      </c>
      <c r="C1817" s="71">
        <v>4.2</v>
      </c>
      <c r="D1817" s="72">
        <v>5.0999999999999996</v>
      </c>
      <c r="E1817" s="119">
        <v>280</v>
      </c>
      <c r="F1817" s="120">
        <v>168</v>
      </c>
      <c r="G1817" s="52"/>
      <c r="H1817" s="51">
        <f t="shared" si="58"/>
        <v>0</v>
      </c>
      <c r="I1817" s="121">
        <v>140</v>
      </c>
      <c r="J1817" s="7"/>
      <c r="K1817" s="3">
        <f t="shared" si="59"/>
        <v>0</v>
      </c>
    </row>
    <row r="1818" spans="1:11" x14ac:dyDescent="0.3">
      <c r="A1818" s="118" t="s">
        <v>9865</v>
      </c>
      <c r="B1818" s="44" t="s">
        <v>8465</v>
      </c>
      <c r="C1818" s="71">
        <v>3.4</v>
      </c>
      <c r="D1818" s="72">
        <v>6.7</v>
      </c>
      <c r="E1818" s="119">
        <v>290</v>
      </c>
      <c r="F1818" s="120">
        <v>174</v>
      </c>
      <c r="G1818" s="52"/>
      <c r="H1818" s="51">
        <f t="shared" si="58"/>
        <v>0</v>
      </c>
      <c r="I1818" s="121">
        <v>145</v>
      </c>
      <c r="J1818" s="7"/>
      <c r="K1818" s="3">
        <f t="shared" si="59"/>
        <v>0</v>
      </c>
    </row>
    <row r="1819" spans="1:11" x14ac:dyDescent="0.3">
      <c r="A1819" s="118" t="s">
        <v>9866</v>
      </c>
      <c r="B1819" s="44" t="s">
        <v>8466</v>
      </c>
      <c r="C1819" s="71">
        <v>5</v>
      </c>
      <c r="D1819" s="72">
        <v>3</v>
      </c>
      <c r="E1819" s="119">
        <v>200</v>
      </c>
      <c r="F1819" s="120">
        <v>120</v>
      </c>
      <c r="G1819" s="52"/>
      <c r="H1819" s="51">
        <f t="shared" si="58"/>
        <v>0</v>
      </c>
      <c r="I1819" s="121">
        <v>100</v>
      </c>
      <c r="J1819" s="7"/>
      <c r="K1819" s="3">
        <f t="shared" si="59"/>
        <v>0</v>
      </c>
    </row>
    <row r="1820" spans="1:11" x14ac:dyDescent="0.3">
      <c r="A1820" s="118" t="s">
        <v>9867</v>
      </c>
      <c r="B1820" s="44" t="s">
        <v>8467</v>
      </c>
      <c r="C1820" s="71">
        <v>4.4000000000000004</v>
      </c>
      <c r="D1820" s="72">
        <v>2.4</v>
      </c>
      <c r="E1820" s="119">
        <v>150</v>
      </c>
      <c r="F1820" s="120">
        <v>90</v>
      </c>
      <c r="G1820" s="52"/>
      <c r="H1820" s="51">
        <f t="shared" si="58"/>
        <v>0</v>
      </c>
      <c r="I1820" s="121">
        <v>75</v>
      </c>
      <c r="J1820" s="7"/>
      <c r="K1820" s="3">
        <f t="shared" si="59"/>
        <v>0</v>
      </c>
    </row>
    <row r="1821" spans="1:11" x14ac:dyDescent="0.3">
      <c r="A1821" s="118" t="s">
        <v>9868</v>
      </c>
      <c r="B1821" s="44" t="s">
        <v>8468</v>
      </c>
      <c r="C1821" s="71">
        <v>5.5</v>
      </c>
      <c r="D1821" s="72">
        <v>3</v>
      </c>
      <c r="E1821" s="119">
        <v>210</v>
      </c>
      <c r="F1821" s="120">
        <v>126</v>
      </c>
      <c r="G1821" s="52"/>
      <c r="H1821" s="51">
        <f t="shared" si="58"/>
        <v>0</v>
      </c>
      <c r="I1821" s="121">
        <v>105</v>
      </c>
      <c r="J1821" s="7"/>
      <c r="K1821" s="3">
        <f t="shared" si="59"/>
        <v>0</v>
      </c>
    </row>
    <row r="1822" spans="1:11" x14ac:dyDescent="0.3">
      <c r="A1822" s="118" t="s">
        <v>9869</v>
      </c>
      <c r="B1822" s="44" t="s">
        <v>8469</v>
      </c>
      <c r="C1822" s="71">
        <v>3.9</v>
      </c>
      <c r="D1822" s="72">
        <v>1.2</v>
      </c>
      <c r="E1822" s="119">
        <v>80</v>
      </c>
      <c r="F1822" s="120">
        <v>48</v>
      </c>
      <c r="G1822" s="52"/>
      <c r="H1822" s="51">
        <f t="shared" si="58"/>
        <v>0</v>
      </c>
      <c r="I1822" s="121">
        <v>40</v>
      </c>
      <c r="J1822" s="7"/>
      <c r="K1822" s="3">
        <f t="shared" si="59"/>
        <v>0</v>
      </c>
    </row>
    <row r="1823" spans="1:11" x14ac:dyDescent="0.3">
      <c r="A1823" s="118" t="s">
        <v>9870</v>
      </c>
      <c r="B1823" s="44" t="s">
        <v>8470</v>
      </c>
      <c r="C1823" s="71">
        <v>3.5</v>
      </c>
      <c r="D1823" s="72">
        <v>6.4</v>
      </c>
      <c r="E1823" s="119">
        <v>290</v>
      </c>
      <c r="F1823" s="120">
        <v>174</v>
      </c>
      <c r="G1823" s="52"/>
      <c r="H1823" s="51">
        <f t="shared" si="58"/>
        <v>0</v>
      </c>
      <c r="I1823" s="121">
        <v>145</v>
      </c>
      <c r="J1823" s="7"/>
      <c r="K1823" s="3">
        <f t="shared" si="59"/>
        <v>0</v>
      </c>
    </row>
    <row r="1824" spans="1:11" x14ac:dyDescent="0.3">
      <c r="A1824" s="118" t="s">
        <v>9871</v>
      </c>
      <c r="B1824" s="44" t="s">
        <v>8471</v>
      </c>
      <c r="C1824" s="71">
        <v>3.6</v>
      </c>
      <c r="D1824" s="72">
        <v>7.3</v>
      </c>
      <c r="E1824" s="119">
        <v>310</v>
      </c>
      <c r="F1824" s="120">
        <v>186</v>
      </c>
      <c r="G1824" s="52"/>
      <c r="H1824" s="51">
        <f t="shared" si="58"/>
        <v>0</v>
      </c>
      <c r="I1824" s="121">
        <v>155</v>
      </c>
      <c r="J1824" s="7"/>
      <c r="K1824" s="3">
        <f t="shared" si="59"/>
        <v>0</v>
      </c>
    </row>
    <row r="1825" spans="1:11" x14ac:dyDescent="0.3">
      <c r="A1825" s="118" t="s">
        <v>9872</v>
      </c>
      <c r="B1825" s="44" t="s">
        <v>8472</v>
      </c>
      <c r="C1825" s="71">
        <v>2</v>
      </c>
      <c r="D1825" s="72">
        <v>1.6</v>
      </c>
      <c r="E1825" s="119">
        <v>70</v>
      </c>
      <c r="F1825" s="120">
        <v>42</v>
      </c>
      <c r="G1825" s="52"/>
      <c r="H1825" s="51">
        <f t="shared" si="58"/>
        <v>0</v>
      </c>
      <c r="I1825" s="121">
        <v>35</v>
      </c>
      <c r="J1825" s="7"/>
      <c r="K1825" s="3">
        <f t="shared" si="59"/>
        <v>0</v>
      </c>
    </row>
    <row r="1826" spans="1:11" x14ac:dyDescent="0.3">
      <c r="A1826" s="118" t="s">
        <v>9873</v>
      </c>
      <c r="B1826" s="44" t="s">
        <v>8473</v>
      </c>
      <c r="C1826" s="71">
        <v>3.5</v>
      </c>
      <c r="D1826" s="72">
        <v>3.5</v>
      </c>
      <c r="E1826" s="119">
        <v>160</v>
      </c>
      <c r="F1826" s="120">
        <v>96</v>
      </c>
      <c r="G1826" s="52"/>
      <c r="H1826" s="51">
        <f t="shared" si="58"/>
        <v>0</v>
      </c>
      <c r="I1826" s="121">
        <v>80</v>
      </c>
      <c r="J1826" s="7"/>
      <c r="K1826" s="3">
        <f t="shared" si="59"/>
        <v>0</v>
      </c>
    </row>
    <row r="1827" spans="1:11" x14ac:dyDescent="0.3">
      <c r="A1827" s="118" t="s">
        <v>9874</v>
      </c>
      <c r="B1827" s="44" t="s">
        <v>8474</v>
      </c>
      <c r="C1827" s="71">
        <v>5.0999999999999996</v>
      </c>
      <c r="D1827" s="72">
        <v>5.7</v>
      </c>
      <c r="E1827" s="119">
        <v>330</v>
      </c>
      <c r="F1827" s="120">
        <v>198</v>
      </c>
      <c r="G1827" s="52"/>
      <c r="H1827" s="51">
        <f t="shared" si="58"/>
        <v>0</v>
      </c>
      <c r="I1827" s="121">
        <v>165</v>
      </c>
      <c r="J1827" s="7"/>
      <c r="K1827" s="3">
        <f t="shared" si="59"/>
        <v>0</v>
      </c>
    </row>
    <row r="1828" spans="1:11" x14ac:dyDescent="0.3">
      <c r="A1828" s="118" t="s">
        <v>9875</v>
      </c>
      <c r="B1828" s="44" t="s">
        <v>8475</v>
      </c>
      <c r="C1828" s="71">
        <v>2</v>
      </c>
      <c r="D1828" s="72">
        <v>5</v>
      </c>
      <c r="E1828" s="119">
        <v>140</v>
      </c>
      <c r="F1828" s="120">
        <v>84</v>
      </c>
      <c r="G1828" s="52"/>
      <c r="H1828" s="51">
        <f t="shared" si="58"/>
        <v>0</v>
      </c>
      <c r="I1828" s="121">
        <v>70</v>
      </c>
      <c r="J1828" s="7"/>
      <c r="K1828" s="3">
        <f t="shared" si="59"/>
        <v>0</v>
      </c>
    </row>
    <row r="1829" spans="1:11" x14ac:dyDescent="0.3">
      <c r="A1829" s="118" t="s">
        <v>9876</v>
      </c>
      <c r="B1829" s="44" t="s">
        <v>8476</v>
      </c>
      <c r="C1829" s="71">
        <v>3.8</v>
      </c>
      <c r="D1829" s="72">
        <v>5.7</v>
      </c>
      <c r="E1829" s="119">
        <v>270</v>
      </c>
      <c r="F1829" s="120">
        <v>162</v>
      </c>
      <c r="G1829" s="52"/>
      <c r="H1829" s="51">
        <f t="shared" si="58"/>
        <v>0</v>
      </c>
      <c r="I1829" s="121">
        <v>135</v>
      </c>
      <c r="J1829" s="7"/>
      <c r="K1829" s="3">
        <f t="shared" si="59"/>
        <v>0</v>
      </c>
    </row>
    <row r="1830" spans="1:11" x14ac:dyDescent="0.3">
      <c r="A1830" s="118" t="s">
        <v>9877</v>
      </c>
      <c r="B1830" s="44" t="s">
        <v>8477</v>
      </c>
      <c r="C1830" s="71">
        <v>4.4000000000000004</v>
      </c>
      <c r="D1830" s="72">
        <v>5</v>
      </c>
      <c r="E1830" s="119">
        <v>280</v>
      </c>
      <c r="F1830" s="120">
        <v>168</v>
      </c>
      <c r="G1830" s="52"/>
      <c r="H1830" s="51">
        <f t="shared" si="58"/>
        <v>0</v>
      </c>
      <c r="I1830" s="121">
        <v>140</v>
      </c>
      <c r="J1830" s="7"/>
      <c r="K1830" s="3">
        <f t="shared" si="59"/>
        <v>0</v>
      </c>
    </row>
    <row r="1831" spans="1:11" x14ac:dyDescent="0.3">
      <c r="A1831" s="118" t="s">
        <v>9878</v>
      </c>
      <c r="B1831" s="44" t="s">
        <v>8478</v>
      </c>
      <c r="C1831" s="71">
        <v>5.9</v>
      </c>
      <c r="D1831" s="72">
        <v>2.5</v>
      </c>
      <c r="E1831" s="119">
        <v>200</v>
      </c>
      <c r="F1831" s="120">
        <v>120</v>
      </c>
      <c r="G1831" s="52"/>
      <c r="H1831" s="51">
        <f t="shared" si="58"/>
        <v>0</v>
      </c>
      <c r="I1831" s="121">
        <v>100</v>
      </c>
      <c r="J1831" s="7"/>
      <c r="K1831" s="3">
        <f t="shared" si="59"/>
        <v>0</v>
      </c>
    </row>
    <row r="1832" spans="1:11" x14ac:dyDescent="0.3">
      <c r="A1832" s="118" t="s">
        <v>9879</v>
      </c>
      <c r="B1832" s="44" t="s">
        <v>8479</v>
      </c>
      <c r="C1832" s="71">
        <v>4.4000000000000004</v>
      </c>
      <c r="D1832" s="72">
        <v>7.7</v>
      </c>
      <c r="E1832" s="119">
        <v>370</v>
      </c>
      <c r="F1832" s="120">
        <v>222</v>
      </c>
      <c r="G1832" s="52"/>
      <c r="H1832" s="51">
        <f t="shared" si="58"/>
        <v>0</v>
      </c>
      <c r="I1832" s="121">
        <v>185</v>
      </c>
      <c r="J1832" s="7"/>
      <c r="K1832" s="3">
        <f t="shared" si="59"/>
        <v>0</v>
      </c>
    </row>
    <row r="1833" spans="1:11" x14ac:dyDescent="0.3">
      <c r="A1833" s="118" t="s">
        <v>9880</v>
      </c>
      <c r="B1833" s="44" t="s">
        <v>8480</v>
      </c>
      <c r="C1833" s="71">
        <v>5</v>
      </c>
      <c r="D1833" s="72">
        <v>7.7</v>
      </c>
      <c r="E1833" s="119">
        <v>400</v>
      </c>
      <c r="F1833" s="120">
        <v>240</v>
      </c>
      <c r="G1833" s="52"/>
      <c r="H1833" s="51">
        <f t="shared" si="58"/>
        <v>0</v>
      </c>
      <c r="I1833" s="121">
        <v>200</v>
      </c>
      <c r="J1833" s="7"/>
      <c r="K1833" s="3">
        <f t="shared" si="59"/>
        <v>0</v>
      </c>
    </row>
    <row r="1834" spans="1:11" x14ac:dyDescent="0.3">
      <c r="A1834" s="118" t="s">
        <v>9881</v>
      </c>
      <c r="B1834" s="44" t="s">
        <v>8481</v>
      </c>
      <c r="C1834" s="71">
        <v>4.3</v>
      </c>
      <c r="D1834" s="72">
        <v>4.5</v>
      </c>
      <c r="E1834" s="119">
        <v>250</v>
      </c>
      <c r="F1834" s="120">
        <v>150</v>
      </c>
      <c r="G1834" s="52"/>
      <c r="H1834" s="51">
        <f t="shared" si="58"/>
        <v>0</v>
      </c>
      <c r="I1834" s="121">
        <v>125</v>
      </c>
      <c r="J1834" s="7"/>
      <c r="K1834" s="3">
        <f t="shared" si="59"/>
        <v>0</v>
      </c>
    </row>
    <row r="1835" spans="1:11" x14ac:dyDescent="0.3">
      <c r="A1835" s="118" t="s">
        <v>9882</v>
      </c>
      <c r="B1835" s="44" t="s">
        <v>8482</v>
      </c>
      <c r="C1835" s="71">
        <v>4.8</v>
      </c>
      <c r="D1835" s="72">
        <v>4.4000000000000004</v>
      </c>
      <c r="E1835" s="119">
        <v>270</v>
      </c>
      <c r="F1835" s="120">
        <v>162</v>
      </c>
      <c r="G1835" s="52"/>
      <c r="H1835" s="51">
        <f t="shared" si="58"/>
        <v>0</v>
      </c>
      <c r="I1835" s="121">
        <v>135</v>
      </c>
      <c r="J1835" s="7"/>
      <c r="K1835" s="3">
        <f t="shared" si="59"/>
        <v>0</v>
      </c>
    </row>
    <row r="1836" spans="1:11" x14ac:dyDescent="0.3">
      <c r="A1836" s="118" t="s">
        <v>9883</v>
      </c>
      <c r="B1836" s="44" t="s">
        <v>8483</v>
      </c>
      <c r="C1836" s="71">
        <v>5</v>
      </c>
      <c r="D1836" s="72">
        <v>4.8</v>
      </c>
      <c r="E1836" s="119">
        <v>260</v>
      </c>
      <c r="F1836" s="120">
        <v>156</v>
      </c>
      <c r="G1836" s="52"/>
      <c r="H1836" s="51">
        <f t="shared" si="58"/>
        <v>0</v>
      </c>
      <c r="I1836" s="121">
        <v>130</v>
      </c>
      <c r="J1836" s="7"/>
      <c r="K1836" s="3">
        <f t="shared" si="59"/>
        <v>0</v>
      </c>
    </row>
    <row r="1837" spans="1:11" x14ac:dyDescent="0.3">
      <c r="A1837" s="118" t="s">
        <v>9884</v>
      </c>
      <c r="B1837" s="44" t="s">
        <v>8484</v>
      </c>
      <c r="C1837" s="71">
        <v>4.8</v>
      </c>
      <c r="D1837" s="72">
        <v>4.8</v>
      </c>
      <c r="E1837" s="119">
        <v>290</v>
      </c>
      <c r="F1837" s="120">
        <v>174</v>
      </c>
      <c r="G1837" s="52"/>
      <c r="H1837" s="51">
        <f t="shared" si="58"/>
        <v>0</v>
      </c>
      <c r="I1837" s="121">
        <v>145</v>
      </c>
      <c r="J1837" s="7"/>
      <c r="K1837" s="3">
        <f t="shared" si="59"/>
        <v>0</v>
      </c>
    </row>
    <row r="1838" spans="1:11" x14ac:dyDescent="0.3">
      <c r="A1838" s="118" t="s">
        <v>9885</v>
      </c>
      <c r="B1838" s="44" t="s">
        <v>8485</v>
      </c>
      <c r="C1838" s="71">
        <v>8</v>
      </c>
      <c r="D1838" s="72">
        <v>3.2</v>
      </c>
      <c r="E1838" s="119">
        <v>300</v>
      </c>
      <c r="F1838" s="120">
        <v>180</v>
      </c>
      <c r="G1838" s="52"/>
      <c r="H1838" s="51">
        <f t="shared" si="58"/>
        <v>0</v>
      </c>
      <c r="I1838" s="121">
        <v>150</v>
      </c>
      <c r="J1838" s="7"/>
      <c r="K1838" s="3">
        <f t="shared" si="59"/>
        <v>0</v>
      </c>
    </row>
    <row r="1839" spans="1:11" x14ac:dyDescent="0.3">
      <c r="A1839" s="118" t="s">
        <v>9886</v>
      </c>
      <c r="B1839" s="44" t="s">
        <v>8486</v>
      </c>
      <c r="C1839" s="71">
        <v>5.5</v>
      </c>
      <c r="D1839" s="72">
        <v>8.4</v>
      </c>
      <c r="E1839" s="119">
        <v>450</v>
      </c>
      <c r="F1839" s="120">
        <v>270</v>
      </c>
      <c r="G1839" s="52"/>
      <c r="H1839" s="51">
        <f t="shared" si="58"/>
        <v>0</v>
      </c>
      <c r="I1839" s="121">
        <v>225</v>
      </c>
      <c r="J1839" s="7"/>
      <c r="K1839" s="3">
        <f t="shared" si="59"/>
        <v>0</v>
      </c>
    </row>
    <row r="1840" spans="1:11" x14ac:dyDescent="0.3">
      <c r="A1840" s="118" t="s">
        <v>9887</v>
      </c>
      <c r="B1840" s="44" t="s">
        <v>8487</v>
      </c>
      <c r="C1840" s="71">
        <v>5</v>
      </c>
      <c r="D1840" s="72">
        <v>8.5</v>
      </c>
      <c r="E1840" s="119">
        <v>420</v>
      </c>
      <c r="F1840" s="120">
        <v>252</v>
      </c>
      <c r="G1840" s="52"/>
      <c r="H1840" s="51">
        <f t="shared" si="58"/>
        <v>0</v>
      </c>
      <c r="I1840" s="121">
        <v>210</v>
      </c>
      <c r="J1840" s="7"/>
      <c r="K1840" s="3">
        <f t="shared" si="59"/>
        <v>0</v>
      </c>
    </row>
    <row r="1841" spans="1:11" x14ac:dyDescent="0.3">
      <c r="A1841" s="118" t="s">
        <v>9888</v>
      </c>
      <c r="B1841" s="44" t="s">
        <v>8488</v>
      </c>
      <c r="C1841" s="71">
        <v>5.7</v>
      </c>
      <c r="D1841" s="72">
        <v>6.7</v>
      </c>
      <c r="E1841" s="119">
        <v>400</v>
      </c>
      <c r="F1841" s="120">
        <v>240</v>
      </c>
      <c r="G1841" s="52"/>
      <c r="H1841" s="51">
        <f t="shared" si="58"/>
        <v>0</v>
      </c>
      <c r="I1841" s="121">
        <v>200</v>
      </c>
      <c r="J1841" s="7"/>
      <c r="K1841" s="3">
        <f t="shared" si="59"/>
        <v>0</v>
      </c>
    </row>
    <row r="1842" spans="1:11" x14ac:dyDescent="0.3">
      <c r="A1842" s="118" t="s">
        <v>9889</v>
      </c>
      <c r="B1842" s="44" t="s">
        <v>8489</v>
      </c>
      <c r="C1842" s="71">
        <v>6</v>
      </c>
      <c r="D1842" s="72">
        <v>1.7</v>
      </c>
      <c r="E1842" s="119">
        <v>140</v>
      </c>
      <c r="F1842" s="120">
        <v>84</v>
      </c>
      <c r="G1842" s="52"/>
      <c r="H1842" s="51">
        <f t="shared" si="58"/>
        <v>0</v>
      </c>
      <c r="I1842" s="121">
        <v>70</v>
      </c>
      <c r="J1842" s="7"/>
      <c r="K1842" s="3">
        <f t="shared" si="59"/>
        <v>0</v>
      </c>
    </row>
    <row r="1843" spans="1:11" x14ac:dyDescent="0.3">
      <c r="A1843" s="118" t="s">
        <v>9890</v>
      </c>
      <c r="B1843" s="44" t="s">
        <v>8490</v>
      </c>
      <c r="C1843" s="71">
        <v>4.5</v>
      </c>
      <c r="D1843" s="72">
        <v>2.2000000000000002</v>
      </c>
      <c r="E1843" s="119">
        <v>140</v>
      </c>
      <c r="F1843" s="120">
        <v>84</v>
      </c>
      <c r="G1843" s="52"/>
      <c r="H1843" s="51">
        <f t="shared" si="58"/>
        <v>0</v>
      </c>
      <c r="I1843" s="121">
        <v>70</v>
      </c>
      <c r="J1843" s="7"/>
      <c r="K1843" s="3">
        <f t="shared" si="59"/>
        <v>0</v>
      </c>
    </row>
    <row r="1844" spans="1:11" x14ac:dyDescent="0.3">
      <c r="A1844" s="118" t="s">
        <v>9891</v>
      </c>
      <c r="B1844" s="44" t="s">
        <v>8491</v>
      </c>
      <c r="C1844" s="71">
        <v>4.5</v>
      </c>
      <c r="D1844" s="72">
        <v>4</v>
      </c>
      <c r="E1844" s="119">
        <v>230</v>
      </c>
      <c r="F1844" s="120">
        <v>138</v>
      </c>
      <c r="G1844" s="52"/>
      <c r="H1844" s="51">
        <f t="shared" si="58"/>
        <v>0</v>
      </c>
      <c r="I1844" s="121">
        <v>115</v>
      </c>
      <c r="J1844" s="7"/>
      <c r="K1844" s="3">
        <f t="shared" si="59"/>
        <v>0</v>
      </c>
    </row>
    <row r="1845" spans="1:11" x14ac:dyDescent="0.3">
      <c r="A1845" s="118" t="s">
        <v>9892</v>
      </c>
      <c r="B1845" s="44" t="s">
        <v>8492</v>
      </c>
      <c r="C1845" s="71">
        <v>4.9000000000000004</v>
      </c>
      <c r="D1845" s="72">
        <v>8</v>
      </c>
      <c r="E1845" s="119">
        <v>400</v>
      </c>
      <c r="F1845" s="120">
        <v>240</v>
      </c>
      <c r="G1845" s="52"/>
      <c r="H1845" s="51">
        <f t="shared" si="58"/>
        <v>0</v>
      </c>
      <c r="I1845" s="121">
        <v>200</v>
      </c>
      <c r="J1845" s="7"/>
      <c r="K1845" s="3">
        <f t="shared" si="59"/>
        <v>0</v>
      </c>
    </row>
    <row r="1846" spans="1:11" x14ac:dyDescent="0.3">
      <c r="A1846" s="118" t="s">
        <v>9893</v>
      </c>
      <c r="B1846" s="44" t="s">
        <v>8493</v>
      </c>
      <c r="C1846" s="71">
        <v>1.9</v>
      </c>
      <c r="D1846" s="72">
        <v>3.2</v>
      </c>
      <c r="E1846" s="119">
        <v>90</v>
      </c>
      <c r="F1846" s="120">
        <v>54</v>
      </c>
      <c r="G1846" s="52"/>
      <c r="H1846" s="51">
        <f t="shared" si="58"/>
        <v>0</v>
      </c>
      <c r="I1846" s="121">
        <v>45</v>
      </c>
      <c r="J1846" s="7"/>
      <c r="K1846" s="3">
        <f t="shared" si="59"/>
        <v>0</v>
      </c>
    </row>
    <row r="1847" spans="1:11" x14ac:dyDescent="0.3">
      <c r="A1847" s="118" t="s">
        <v>9894</v>
      </c>
      <c r="B1847" s="44" t="s">
        <v>8494</v>
      </c>
      <c r="C1847" s="71">
        <v>2.9</v>
      </c>
      <c r="D1847" s="72">
        <v>3.3</v>
      </c>
      <c r="E1847" s="119">
        <v>130</v>
      </c>
      <c r="F1847" s="120">
        <v>78</v>
      </c>
      <c r="G1847" s="52"/>
      <c r="H1847" s="51">
        <f t="shared" si="58"/>
        <v>0</v>
      </c>
      <c r="I1847" s="121">
        <v>65</v>
      </c>
      <c r="J1847" s="7"/>
      <c r="K1847" s="3">
        <f t="shared" si="59"/>
        <v>0</v>
      </c>
    </row>
    <row r="1848" spans="1:11" x14ac:dyDescent="0.3">
      <c r="A1848" s="118" t="s">
        <v>9895</v>
      </c>
      <c r="B1848" s="44" t="s">
        <v>8495</v>
      </c>
      <c r="C1848" s="71">
        <v>3.3</v>
      </c>
      <c r="D1848" s="72">
        <v>4.0999999999999996</v>
      </c>
      <c r="E1848" s="119">
        <v>180</v>
      </c>
      <c r="F1848" s="120">
        <v>108</v>
      </c>
      <c r="G1848" s="52"/>
      <c r="H1848" s="51">
        <f t="shared" si="58"/>
        <v>0</v>
      </c>
      <c r="I1848" s="121">
        <v>90</v>
      </c>
      <c r="J1848" s="7"/>
      <c r="K1848" s="3">
        <f t="shared" si="59"/>
        <v>0</v>
      </c>
    </row>
    <row r="1849" spans="1:11" x14ac:dyDescent="0.3">
      <c r="A1849" s="118" t="s">
        <v>9896</v>
      </c>
      <c r="B1849" s="44" t="s">
        <v>8496</v>
      </c>
      <c r="C1849" s="71">
        <v>2</v>
      </c>
      <c r="D1849" s="72">
        <v>5.4</v>
      </c>
      <c r="E1849" s="119">
        <v>150</v>
      </c>
      <c r="F1849" s="120">
        <v>90</v>
      </c>
      <c r="G1849" s="52"/>
      <c r="H1849" s="51">
        <f t="shared" si="58"/>
        <v>0</v>
      </c>
      <c r="I1849" s="121">
        <v>75</v>
      </c>
      <c r="J1849" s="7"/>
      <c r="K1849" s="3">
        <f t="shared" si="59"/>
        <v>0</v>
      </c>
    </row>
    <row r="1850" spans="1:11" x14ac:dyDescent="0.3">
      <c r="A1850" s="118" t="s">
        <v>9897</v>
      </c>
      <c r="B1850" s="44" t="s">
        <v>8497</v>
      </c>
      <c r="C1850" s="71">
        <v>2.2999999999999998</v>
      </c>
      <c r="D1850" s="72">
        <v>2.2999999999999998</v>
      </c>
      <c r="E1850" s="119">
        <v>90</v>
      </c>
      <c r="F1850" s="120">
        <v>54</v>
      </c>
      <c r="G1850" s="52"/>
      <c r="H1850" s="51">
        <f t="shared" si="58"/>
        <v>0</v>
      </c>
      <c r="I1850" s="121">
        <v>45</v>
      </c>
      <c r="J1850" s="7"/>
      <c r="K1850" s="3">
        <f t="shared" si="59"/>
        <v>0</v>
      </c>
    </row>
    <row r="1851" spans="1:11" x14ac:dyDescent="0.3">
      <c r="A1851" s="118" t="s">
        <v>9898</v>
      </c>
      <c r="B1851" s="44" t="s">
        <v>8498</v>
      </c>
      <c r="C1851" s="71">
        <v>3.1</v>
      </c>
      <c r="D1851" s="72">
        <v>4.5</v>
      </c>
      <c r="E1851" s="119">
        <v>180</v>
      </c>
      <c r="F1851" s="120">
        <v>108</v>
      </c>
      <c r="G1851" s="52"/>
      <c r="H1851" s="51">
        <f t="shared" si="58"/>
        <v>0</v>
      </c>
      <c r="I1851" s="121">
        <v>90</v>
      </c>
      <c r="J1851" s="7"/>
      <c r="K1851" s="3">
        <f t="shared" si="59"/>
        <v>0</v>
      </c>
    </row>
    <row r="1852" spans="1:11" x14ac:dyDescent="0.3">
      <c r="A1852" s="118" t="s">
        <v>9899</v>
      </c>
      <c r="B1852" s="44" t="s">
        <v>8499</v>
      </c>
      <c r="C1852" s="71">
        <v>3.7</v>
      </c>
      <c r="D1852" s="72">
        <v>3.6</v>
      </c>
      <c r="E1852" s="119">
        <v>180</v>
      </c>
      <c r="F1852" s="120">
        <v>108</v>
      </c>
      <c r="G1852" s="52"/>
      <c r="H1852" s="51">
        <f t="shared" si="58"/>
        <v>0</v>
      </c>
      <c r="I1852" s="121">
        <v>90</v>
      </c>
      <c r="J1852" s="7"/>
      <c r="K1852" s="3">
        <f t="shared" si="59"/>
        <v>0</v>
      </c>
    </row>
    <row r="1853" spans="1:11" x14ac:dyDescent="0.3">
      <c r="A1853" s="118" t="s">
        <v>9900</v>
      </c>
      <c r="B1853" s="44" t="s">
        <v>7993</v>
      </c>
      <c r="C1853" s="71">
        <v>1.6</v>
      </c>
      <c r="D1853" s="72">
        <v>3</v>
      </c>
      <c r="E1853" s="119">
        <v>80</v>
      </c>
      <c r="F1853" s="120">
        <v>48</v>
      </c>
      <c r="G1853" s="52"/>
      <c r="H1853" s="51">
        <f t="shared" si="58"/>
        <v>0</v>
      </c>
      <c r="I1853" s="121">
        <v>40</v>
      </c>
      <c r="J1853" s="7"/>
      <c r="K1853" s="3">
        <f t="shared" si="59"/>
        <v>0</v>
      </c>
    </row>
    <row r="1854" spans="1:11" x14ac:dyDescent="0.3">
      <c r="A1854" s="118" t="s">
        <v>9901</v>
      </c>
      <c r="B1854" s="44" t="s">
        <v>8500</v>
      </c>
      <c r="C1854" s="71">
        <v>1.7</v>
      </c>
      <c r="D1854" s="72">
        <v>3.1</v>
      </c>
      <c r="E1854" s="119">
        <v>80</v>
      </c>
      <c r="F1854" s="120">
        <v>48</v>
      </c>
      <c r="G1854" s="52"/>
      <c r="H1854" s="51">
        <f t="shared" si="58"/>
        <v>0</v>
      </c>
      <c r="I1854" s="121">
        <v>40</v>
      </c>
      <c r="J1854" s="7"/>
      <c r="K1854" s="3">
        <f t="shared" si="59"/>
        <v>0</v>
      </c>
    </row>
    <row r="1855" spans="1:11" x14ac:dyDescent="0.3">
      <c r="A1855" s="118" t="s">
        <v>9902</v>
      </c>
      <c r="B1855" s="44" t="s">
        <v>8501</v>
      </c>
      <c r="C1855" s="71">
        <v>8</v>
      </c>
      <c r="D1855" s="72">
        <v>4.8</v>
      </c>
      <c r="E1855" s="119">
        <v>400</v>
      </c>
      <c r="F1855" s="120">
        <v>240</v>
      </c>
      <c r="G1855" s="52"/>
      <c r="H1855" s="51">
        <f t="shared" si="58"/>
        <v>0</v>
      </c>
      <c r="I1855" s="121">
        <v>200</v>
      </c>
      <c r="J1855" s="7"/>
      <c r="K1855" s="3">
        <f t="shared" si="59"/>
        <v>0</v>
      </c>
    </row>
    <row r="1856" spans="1:11" x14ac:dyDescent="0.3">
      <c r="A1856" s="118" t="s">
        <v>9903</v>
      </c>
      <c r="B1856" s="44" t="s">
        <v>8502</v>
      </c>
      <c r="C1856" s="71">
        <v>5.4</v>
      </c>
      <c r="D1856" s="72">
        <v>5.3</v>
      </c>
      <c r="E1856" s="119">
        <v>320</v>
      </c>
      <c r="F1856" s="120">
        <v>192</v>
      </c>
      <c r="G1856" s="52"/>
      <c r="H1856" s="51">
        <f t="shared" si="58"/>
        <v>0</v>
      </c>
      <c r="I1856" s="121">
        <v>160</v>
      </c>
      <c r="J1856" s="7"/>
      <c r="K1856" s="3">
        <f t="shared" si="59"/>
        <v>0</v>
      </c>
    </row>
    <row r="1857" spans="1:11" x14ac:dyDescent="0.3">
      <c r="A1857" s="118" t="s">
        <v>9904</v>
      </c>
      <c r="B1857" s="44" t="s">
        <v>8503</v>
      </c>
      <c r="C1857" s="71">
        <v>4</v>
      </c>
      <c r="D1857" s="72">
        <v>6</v>
      </c>
      <c r="E1857" s="119">
        <v>300</v>
      </c>
      <c r="F1857" s="120">
        <v>180</v>
      </c>
      <c r="G1857" s="52"/>
      <c r="H1857" s="51">
        <f t="shared" si="58"/>
        <v>0</v>
      </c>
      <c r="I1857" s="121">
        <v>150</v>
      </c>
      <c r="J1857" s="7"/>
      <c r="K1857" s="3">
        <f t="shared" si="59"/>
        <v>0</v>
      </c>
    </row>
    <row r="1858" spans="1:11" x14ac:dyDescent="0.3">
      <c r="A1858" s="118" t="s">
        <v>9905</v>
      </c>
      <c r="B1858" s="44" t="s">
        <v>8504</v>
      </c>
      <c r="C1858" s="71">
        <v>4.5</v>
      </c>
      <c r="D1858" s="72">
        <v>7</v>
      </c>
      <c r="E1858" s="119">
        <v>350</v>
      </c>
      <c r="F1858" s="120">
        <v>210</v>
      </c>
      <c r="G1858" s="52"/>
      <c r="H1858" s="51">
        <f t="shared" si="58"/>
        <v>0</v>
      </c>
      <c r="I1858" s="121">
        <v>175</v>
      </c>
      <c r="J1858" s="7"/>
      <c r="K1858" s="3">
        <f t="shared" si="59"/>
        <v>0</v>
      </c>
    </row>
    <row r="1859" spans="1:11" x14ac:dyDescent="0.3">
      <c r="A1859" s="118" t="s">
        <v>9906</v>
      </c>
      <c r="B1859" s="44" t="s">
        <v>8505</v>
      </c>
      <c r="C1859" s="71">
        <v>4.2</v>
      </c>
      <c r="D1859" s="72">
        <v>5.7</v>
      </c>
      <c r="E1859" s="119">
        <v>300</v>
      </c>
      <c r="F1859" s="120">
        <v>180</v>
      </c>
      <c r="G1859" s="52"/>
      <c r="H1859" s="51">
        <f t="shared" si="58"/>
        <v>0</v>
      </c>
      <c r="I1859" s="121">
        <v>150</v>
      </c>
      <c r="J1859" s="7"/>
      <c r="K1859" s="3">
        <f t="shared" si="59"/>
        <v>0</v>
      </c>
    </row>
    <row r="1860" spans="1:11" x14ac:dyDescent="0.3">
      <c r="A1860" s="118" t="s">
        <v>9907</v>
      </c>
      <c r="B1860" s="44" t="s">
        <v>8506</v>
      </c>
      <c r="C1860" s="71">
        <v>4.3</v>
      </c>
      <c r="D1860" s="72">
        <v>6</v>
      </c>
      <c r="E1860" s="119">
        <v>310</v>
      </c>
      <c r="F1860" s="120">
        <v>186</v>
      </c>
      <c r="G1860" s="52"/>
      <c r="H1860" s="51">
        <f t="shared" si="58"/>
        <v>0</v>
      </c>
      <c r="I1860" s="121">
        <v>155</v>
      </c>
      <c r="J1860" s="7"/>
      <c r="K1860" s="3">
        <f t="shared" si="59"/>
        <v>0</v>
      </c>
    </row>
    <row r="1861" spans="1:11" x14ac:dyDescent="0.3">
      <c r="A1861" s="118" t="s">
        <v>9908</v>
      </c>
      <c r="B1861" s="44" t="s">
        <v>8507</v>
      </c>
      <c r="C1861" s="71">
        <v>2.5</v>
      </c>
      <c r="D1861" s="72">
        <v>1.6</v>
      </c>
      <c r="E1861" s="119">
        <v>80</v>
      </c>
      <c r="F1861" s="120">
        <v>48</v>
      </c>
      <c r="G1861" s="52"/>
      <c r="H1861" s="51">
        <f t="shared" si="58"/>
        <v>0</v>
      </c>
      <c r="I1861" s="121">
        <v>40</v>
      </c>
      <c r="J1861" s="7"/>
      <c r="K1861" s="3">
        <f t="shared" si="59"/>
        <v>0</v>
      </c>
    </row>
    <row r="1862" spans="1:11" x14ac:dyDescent="0.3">
      <c r="A1862" s="118" t="s">
        <v>9909</v>
      </c>
      <c r="B1862" s="44" t="s">
        <v>8508</v>
      </c>
      <c r="C1862" s="71">
        <v>3.3</v>
      </c>
      <c r="D1862" s="72">
        <v>3.8</v>
      </c>
      <c r="E1862" s="119">
        <v>170</v>
      </c>
      <c r="F1862" s="120">
        <v>102</v>
      </c>
      <c r="G1862" s="52"/>
      <c r="H1862" s="51">
        <f t="shared" si="58"/>
        <v>0</v>
      </c>
      <c r="I1862" s="121">
        <v>85</v>
      </c>
      <c r="J1862" s="7"/>
      <c r="K1862" s="3">
        <f t="shared" si="59"/>
        <v>0</v>
      </c>
    </row>
    <row r="1863" spans="1:11" x14ac:dyDescent="0.3">
      <c r="A1863" s="118" t="s">
        <v>9910</v>
      </c>
      <c r="B1863" s="44" t="s">
        <v>8509</v>
      </c>
      <c r="C1863" s="71">
        <v>3.1</v>
      </c>
      <c r="D1863" s="72">
        <v>4.9000000000000004</v>
      </c>
      <c r="E1863" s="119">
        <v>200</v>
      </c>
      <c r="F1863" s="120">
        <v>120</v>
      </c>
      <c r="G1863" s="52"/>
      <c r="H1863" s="51">
        <f t="shared" si="58"/>
        <v>0</v>
      </c>
      <c r="I1863" s="121">
        <v>100</v>
      </c>
      <c r="J1863" s="7"/>
      <c r="K1863" s="3">
        <f t="shared" si="59"/>
        <v>0</v>
      </c>
    </row>
    <row r="1864" spans="1:11" x14ac:dyDescent="0.3">
      <c r="A1864" s="118" t="s">
        <v>9911</v>
      </c>
      <c r="B1864" s="44" t="s">
        <v>8510</v>
      </c>
      <c r="C1864" s="71">
        <v>3.8</v>
      </c>
      <c r="D1864" s="72">
        <v>3.2</v>
      </c>
      <c r="E1864" s="119">
        <v>160</v>
      </c>
      <c r="F1864" s="120">
        <v>96</v>
      </c>
      <c r="G1864" s="52"/>
      <c r="H1864" s="51">
        <f t="shared" si="58"/>
        <v>0</v>
      </c>
      <c r="I1864" s="121">
        <v>80</v>
      </c>
      <c r="J1864" s="7"/>
      <c r="K1864" s="3">
        <f t="shared" si="59"/>
        <v>0</v>
      </c>
    </row>
    <row r="1865" spans="1:11" x14ac:dyDescent="0.3">
      <c r="A1865" s="118" t="s">
        <v>9912</v>
      </c>
      <c r="B1865" s="44" t="s">
        <v>8511</v>
      </c>
      <c r="C1865" s="71">
        <v>5.7</v>
      </c>
      <c r="D1865" s="72">
        <v>2.2999999999999998</v>
      </c>
      <c r="E1865" s="119">
        <v>170</v>
      </c>
      <c r="F1865" s="120">
        <v>102</v>
      </c>
      <c r="G1865" s="52"/>
      <c r="H1865" s="51">
        <f t="shared" si="58"/>
        <v>0</v>
      </c>
      <c r="I1865" s="121">
        <v>85</v>
      </c>
      <c r="J1865" s="7"/>
      <c r="K1865" s="3">
        <f t="shared" si="59"/>
        <v>0</v>
      </c>
    </row>
    <row r="1866" spans="1:11" x14ac:dyDescent="0.3">
      <c r="A1866" s="118" t="s">
        <v>9913</v>
      </c>
      <c r="B1866" s="44" t="s">
        <v>8512</v>
      </c>
      <c r="C1866" s="71">
        <v>4.5</v>
      </c>
      <c r="D1866" s="72">
        <v>4</v>
      </c>
      <c r="E1866" s="119">
        <v>230</v>
      </c>
      <c r="F1866" s="120">
        <v>138</v>
      </c>
      <c r="G1866" s="52"/>
      <c r="H1866" s="51">
        <f t="shared" si="58"/>
        <v>0</v>
      </c>
      <c r="I1866" s="121">
        <v>115</v>
      </c>
      <c r="J1866" s="7"/>
      <c r="K1866" s="3">
        <f t="shared" si="59"/>
        <v>0</v>
      </c>
    </row>
    <row r="1867" spans="1:11" x14ac:dyDescent="0.3">
      <c r="A1867" s="118" t="s">
        <v>9914</v>
      </c>
      <c r="B1867" s="44" t="s">
        <v>2512</v>
      </c>
      <c r="C1867" s="71">
        <v>5</v>
      </c>
      <c r="D1867" s="72">
        <v>4.9000000000000004</v>
      </c>
      <c r="E1867" s="119">
        <v>300</v>
      </c>
      <c r="F1867" s="120">
        <v>180</v>
      </c>
      <c r="G1867" s="52"/>
      <c r="H1867" s="51">
        <f t="shared" si="58"/>
        <v>0</v>
      </c>
      <c r="I1867" s="121">
        <v>150</v>
      </c>
      <c r="J1867" s="7"/>
      <c r="K1867" s="3">
        <f t="shared" si="59"/>
        <v>0</v>
      </c>
    </row>
    <row r="1868" spans="1:11" x14ac:dyDescent="0.3">
      <c r="A1868" s="118" t="s">
        <v>9915</v>
      </c>
      <c r="B1868" s="44" t="s">
        <v>8513</v>
      </c>
      <c r="C1868" s="71">
        <v>2.6</v>
      </c>
      <c r="D1868" s="72">
        <v>5</v>
      </c>
      <c r="E1868" s="119">
        <v>170</v>
      </c>
      <c r="F1868" s="120">
        <v>102</v>
      </c>
      <c r="G1868" s="52"/>
      <c r="H1868" s="51">
        <f t="shared" si="58"/>
        <v>0</v>
      </c>
      <c r="I1868" s="121">
        <v>85</v>
      </c>
      <c r="J1868" s="7"/>
      <c r="K1868" s="3">
        <f t="shared" si="59"/>
        <v>0</v>
      </c>
    </row>
    <row r="1869" spans="1:11" x14ac:dyDescent="0.3">
      <c r="A1869" s="118" t="s">
        <v>9916</v>
      </c>
      <c r="B1869" s="44" t="s">
        <v>8514</v>
      </c>
      <c r="C1869" s="71">
        <v>4</v>
      </c>
      <c r="D1869" s="72">
        <v>8</v>
      </c>
      <c r="E1869" s="119">
        <v>350</v>
      </c>
      <c r="F1869" s="120">
        <v>210</v>
      </c>
      <c r="G1869" s="52"/>
      <c r="H1869" s="51">
        <f t="shared" si="58"/>
        <v>0</v>
      </c>
      <c r="I1869" s="121">
        <v>175</v>
      </c>
      <c r="J1869" s="7"/>
      <c r="K1869" s="3">
        <f t="shared" si="59"/>
        <v>0</v>
      </c>
    </row>
    <row r="1870" spans="1:11" x14ac:dyDescent="0.3">
      <c r="A1870" s="118" t="s">
        <v>9917</v>
      </c>
      <c r="B1870" s="44" t="s">
        <v>8515</v>
      </c>
      <c r="C1870" s="71">
        <v>4.4000000000000004</v>
      </c>
      <c r="D1870" s="72">
        <v>4.4000000000000004</v>
      </c>
      <c r="E1870" s="119">
        <v>220</v>
      </c>
      <c r="F1870" s="120">
        <v>132</v>
      </c>
      <c r="G1870" s="52"/>
      <c r="H1870" s="51">
        <f t="shared" si="58"/>
        <v>0</v>
      </c>
      <c r="I1870" s="121">
        <v>110</v>
      </c>
      <c r="J1870" s="7"/>
      <c r="K1870" s="3">
        <f t="shared" si="59"/>
        <v>0</v>
      </c>
    </row>
    <row r="1871" spans="1:11" x14ac:dyDescent="0.3">
      <c r="A1871" s="118" t="s">
        <v>9918</v>
      </c>
      <c r="B1871" s="44" t="s">
        <v>8516</v>
      </c>
      <c r="C1871" s="71">
        <v>2.9</v>
      </c>
      <c r="D1871" s="72">
        <v>5.5</v>
      </c>
      <c r="E1871" s="119">
        <v>210</v>
      </c>
      <c r="F1871" s="120">
        <v>126</v>
      </c>
      <c r="G1871" s="52"/>
      <c r="H1871" s="51">
        <f t="shared" si="58"/>
        <v>0</v>
      </c>
      <c r="I1871" s="121">
        <v>105</v>
      </c>
      <c r="J1871" s="7"/>
      <c r="K1871" s="3">
        <f t="shared" si="59"/>
        <v>0</v>
      </c>
    </row>
    <row r="1872" spans="1:11" x14ac:dyDescent="0.3">
      <c r="A1872" s="118" t="s">
        <v>9919</v>
      </c>
      <c r="B1872" s="44" t="s">
        <v>8517</v>
      </c>
      <c r="C1872" s="71">
        <v>3.4</v>
      </c>
      <c r="D1872" s="72">
        <v>4.2</v>
      </c>
      <c r="E1872" s="119">
        <v>190</v>
      </c>
      <c r="F1872" s="120">
        <v>114</v>
      </c>
      <c r="G1872" s="52"/>
      <c r="H1872" s="51">
        <f t="shared" si="58"/>
        <v>0</v>
      </c>
      <c r="I1872" s="121">
        <v>95</v>
      </c>
      <c r="J1872" s="7"/>
      <c r="K1872" s="3">
        <f t="shared" si="59"/>
        <v>0</v>
      </c>
    </row>
    <row r="1873" spans="1:11" x14ac:dyDescent="0.3">
      <c r="A1873" s="118" t="s">
        <v>9920</v>
      </c>
      <c r="B1873" s="44" t="s">
        <v>8518</v>
      </c>
      <c r="C1873" s="71">
        <v>3.3</v>
      </c>
      <c r="D1873" s="72">
        <v>4.9000000000000004</v>
      </c>
      <c r="E1873" s="119">
        <v>210</v>
      </c>
      <c r="F1873" s="120">
        <v>126</v>
      </c>
      <c r="G1873" s="52"/>
      <c r="H1873" s="51">
        <f t="shared" si="58"/>
        <v>0</v>
      </c>
      <c r="I1873" s="121">
        <v>105</v>
      </c>
      <c r="J1873" s="7"/>
      <c r="K1873" s="3">
        <f t="shared" si="59"/>
        <v>0</v>
      </c>
    </row>
    <row r="1874" spans="1:11" x14ac:dyDescent="0.3">
      <c r="A1874" s="118" t="s">
        <v>9921</v>
      </c>
      <c r="B1874" s="44" t="s">
        <v>8519</v>
      </c>
      <c r="C1874" s="71">
        <v>4</v>
      </c>
      <c r="D1874" s="72">
        <v>4.2</v>
      </c>
      <c r="E1874" s="119">
        <v>220</v>
      </c>
      <c r="F1874" s="120">
        <v>132</v>
      </c>
      <c r="G1874" s="52"/>
      <c r="H1874" s="51">
        <f t="shared" si="58"/>
        <v>0</v>
      </c>
      <c r="I1874" s="121">
        <v>110</v>
      </c>
      <c r="J1874" s="7"/>
      <c r="K1874" s="3">
        <f t="shared" si="59"/>
        <v>0</v>
      </c>
    </row>
    <row r="1875" spans="1:11" x14ac:dyDescent="0.3">
      <c r="A1875" s="118" t="s">
        <v>9922</v>
      </c>
      <c r="B1875" s="44" t="s">
        <v>8520</v>
      </c>
      <c r="C1875" s="71">
        <v>2.8</v>
      </c>
      <c r="D1875" s="72">
        <v>5.3</v>
      </c>
      <c r="E1875" s="119">
        <v>190</v>
      </c>
      <c r="F1875" s="120">
        <v>114</v>
      </c>
      <c r="G1875" s="52"/>
      <c r="H1875" s="51">
        <f t="shared" si="58"/>
        <v>0</v>
      </c>
      <c r="I1875" s="121">
        <v>95</v>
      </c>
      <c r="J1875" s="7"/>
      <c r="K1875" s="3">
        <f t="shared" si="59"/>
        <v>0</v>
      </c>
    </row>
    <row r="1876" spans="1:11" x14ac:dyDescent="0.3">
      <c r="A1876" s="118" t="s">
        <v>9923</v>
      </c>
      <c r="B1876" s="44" t="s">
        <v>8521</v>
      </c>
      <c r="C1876" s="71">
        <v>3.7</v>
      </c>
      <c r="D1876" s="72">
        <v>4.7</v>
      </c>
      <c r="E1876" s="119">
        <v>220</v>
      </c>
      <c r="F1876" s="120">
        <v>132</v>
      </c>
      <c r="G1876" s="52"/>
      <c r="H1876" s="51">
        <f t="shared" ref="H1876:H1939" si="60">G1876*F1876</f>
        <v>0</v>
      </c>
      <c r="I1876" s="121">
        <v>110</v>
      </c>
      <c r="J1876" s="7"/>
      <c r="K1876" s="3">
        <f t="shared" ref="K1876:K1939" si="61">J1876*I1876</f>
        <v>0</v>
      </c>
    </row>
    <row r="1877" spans="1:11" x14ac:dyDescent="0.3">
      <c r="A1877" s="118" t="s">
        <v>9924</v>
      </c>
      <c r="B1877" s="44" t="s">
        <v>8522</v>
      </c>
      <c r="C1877" s="71">
        <v>3</v>
      </c>
      <c r="D1877" s="72">
        <v>3</v>
      </c>
      <c r="E1877" s="119">
        <v>100</v>
      </c>
      <c r="F1877" s="120">
        <v>60</v>
      </c>
      <c r="G1877" s="52"/>
      <c r="H1877" s="51">
        <f t="shared" si="60"/>
        <v>0</v>
      </c>
      <c r="I1877" s="121">
        <v>50</v>
      </c>
      <c r="J1877" s="7"/>
      <c r="K1877" s="3">
        <f t="shared" si="61"/>
        <v>0</v>
      </c>
    </row>
    <row r="1878" spans="1:11" x14ac:dyDescent="0.3">
      <c r="A1878" s="118" t="s">
        <v>9925</v>
      </c>
      <c r="B1878" s="44" t="s">
        <v>8523</v>
      </c>
      <c r="C1878" s="71">
        <v>4</v>
      </c>
      <c r="D1878" s="72">
        <v>4</v>
      </c>
      <c r="E1878" s="119">
        <v>210</v>
      </c>
      <c r="F1878" s="120">
        <v>126</v>
      </c>
      <c r="G1878" s="52"/>
      <c r="H1878" s="51">
        <f t="shared" si="60"/>
        <v>0</v>
      </c>
      <c r="I1878" s="121">
        <v>105</v>
      </c>
      <c r="J1878" s="7"/>
      <c r="K1878" s="3">
        <f t="shared" si="61"/>
        <v>0</v>
      </c>
    </row>
    <row r="1879" spans="1:11" x14ac:dyDescent="0.3">
      <c r="A1879" s="118" t="s">
        <v>9926</v>
      </c>
      <c r="B1879" s="44" t="s">
        <v>8524</v>
      </c>
      <c r="C1879" s="71">
        <v>7.6</v>
      </c>
      <c r="D1879" s="72">
        <v>6.3</v>
      </c>
      <c r="E1879" s="119">
        <v>470</v>
      </c>
      <c r="F1879" s="120">
        <v>282</v>
      </c>
      <c r="G1879" s="52"/>
      <c r="H1879" s="51">
        <f t="shared" si="60"/>
        <v>0</v>
      </c>
      <c r="I1879" s="121">
        <v>235</v>
      </c>
      <c r="J1879" s="7"/>
      <c r="K1879" s="3">
        <f t="shared" si="61"/>
        <v>0</v>
      </c>
    </row>
    <row r="1880" spans="1:11" x14ac:dyDescent="0.3">
      <c r="A1880" s="118" t="s">
        <v>9927</v>
      </c>
      <c r="B1880" s="44" t="s">
        <v>8525</v>
      </c>
      <c r="C1880" s="71">
        <v>3.3</v>
      </c>
      <c r="D1880" s="72">
        <v>3.5</v>
      </c>
      <c r="E1880" s="119">
        <v>160</v>
      </c>
      <c r="F1880" s="120">
        <v>96</v>
      </c>
      <c r="G1880" s="52"/>
      <c r="H1880" s="51">
        <f t="shared" si="60"/>
        <v>0</v>
      </c>
      <c r="I1880" s="121">
        <v>80</v>
      </c>
      <c r="J1880" s="7"/>
      <c r="K1880" s="3">
        <f t="shared" si="61"/>
        <v>0</v>
      </c>
    </row>
    <row r="1881" spans="1:11" x14ac:dyDescent="0.3">
      <c r="A1881" s="118" t="s">
        <v>9928</v>
      </c>
      <c r="B1881" s="44" t="s">
        <v>8526</v>
      </c>
      <c r="C1881" s="71">
        <v>5.8</v>
      </c>
      <c r="D1881" s="72">
        <v>4.7</v>
      </c>
      <c r="E1881" s="119">
        <v>310</v>
      </c>
      <c r="F1881" s="120">
        <v>186</v>
      </c>
      <c r="G1881" s="52"/>
      <c r="H1881" s="51">
        <f t="shared" si="60"/>
        <v>0</v>
      </c>
      <c r="I1881" s="121">
        <v>155</v>
      </c>
      <c r="J1881" s="7"/>
      <c r="K1881" s="3">
        <f t="shared" si="61"/>
        <v>0</v>
      </c>
    </row>
    <row r="1882" spans="1:11" x14ac:dyDescent="0.3">
      <c r="A1882" s="118" t="s">
        <v>9929</v>
      </c>
      <c r="B1882" s="44" t="s">
        <v>8527</v>
      </c>
      <c r="C1882" s="71">
        <v>3</v>
      </c>
      <c r="D1882" s="72">
        <v>3</v>
      </c>
      <c r="E1882" s="119">
        <v>130</v>
      </c>
      <c r="F1882" s="120">
        <v>78</v>
      </c>
      <c r="G1882" s="52"/>
      <c r="H1882" s="51">
        <f t="shared" si="60"/>
        <v>0</v>
      </c>
      <c r="I1882" s="121">
        <v>65</v>
      </c>
      <c r="J1882" s="7"/>
      <c r="K1882" s="3">
        <f t="shared" si="61"/>
        <v>0</v>
      </c>
    </row>
    <row r="1883" spans="1:11" x14ac:dyDescent="0.3">
      <c r="A1883" s="118" t="s">
        <v>9930</v>
      </c>
      <c r="B1883" s="44" t="s">
        <v>449</v>
      </c>
      <c r="C1883" s="71">
        <v>1.4</v>
      </c>
      <c r="D1883" s="72">
        <v>3.9</v>
      </c>
      <c r="E1883" s="119">
        <v>90</v>
      </c>
      <c r="F1883" s="120">
        <v>54</v>
      </c>
      <c r="G1883" s="52"/>
      <c r="H1883" s="51">
        <f t="shared" si="60"/>
        <v>0</v>
      </c>
      <c r="I1883" s="121">
        <v>45</v>
      </c>
      <c r="J1883" s="7"/>
      <c r="K1883" s="3">
        <f t="shared" si="61"/>
        <v>0</v>
      </c>
    </row>
    <row r="1884" spans="1:11" x14ac:dyDescent="0.3">
      <c r="A1884" s="118" t="s">
        <v>9931</v>
      </c>
      <c r="B1884" s="44" t="s">
        <v>8528</v>
      </c>
      <c r="C1884" s="71">
        <v>3.8</v>
      </c>
      <c r="D1884" s="72">
        <v>3.3</v>
      </c>
      <c r="E1884" s="119">
        <v>170</v>
      </c>
      <c r="F1884" s="120">
        <v>102</v>
      </c>
      <c r="G1884" s="52"/>
      <c r="H1884" s="51">
        <f t="shared" si="60"/>
        <v>0</v>
      </c>
      <c r="I1884" s="121">
        <v>85</v>
      </c>
      <c r="J1884" s="7"/>
      <c r="K1884" s="3">
        <f t="shared" si="61"/>
        <v>0</v>
      </c>
    </row>
    <row r="1885" spans="1:11" x14ac:dyDescent="0.3">
      <c r="A1885" s="118" t="s">
        <v>9932</v>
      </c>
      <c r="B1885" s="44" t="s">
        <v>1721</v>
      </c>
      <c r="C1885" s="71">
        <v>2.7</v>
      </c>
      <c r="D1885" s="72">
        <v>3.7</v>
      </c>
      <c r="E1885" s="119">
        <v>140</v>
      </c>
      <c r="F1885" s="120">
        <v>84</v>
      </c>
      <c r="G1885" s="52"/>
      <c r="H1885" s="51">
        <f t="shared" si="60"/>
        <v>0</v>
      </c>
      <c r="I1885" s="121">
        <v>70</v>
      </c>
      <c r="J1885" s="7"/>
      <c r="K1885" s="3">
        <f t="shared" si="61"/>
        <v>0</v>
      </c>
    </row>
    <row r="1886" spans="1:11" x14ac:dyDescent="0.3">
      <c r="A1886" s="118" t="s">
        <v>9933</v>
      </c>
      <c r="B1886" s="44" t="s">
        <v>8529</v>
      </c>
      <c r="C1886" s="71">
        <v>4.5999999999999996</v>
      </c>
      <c r="D1886" s="72">
        <v>5.9</v>
      </c>
      <c r="E1886" s="119">
        <v>310</v>
      </c>
      <c r="F1886" s="120">
        <v>186</v>
      </c>
      <c r="G1886" s="52"/>
      <c r="H1886" s="51">
        <f t="shared" si="60"/>
        <v>0</v>
      </c>
      <c r="I1886" s="121">
        <v>155</v>
      </c>
      <c r="J1886" s="7"/>
      <c r="K1886" s="3">
        <f t="shared" si="61"/>
        <v>0</v>
      </c>
    </row>
    <row r="1887" spans="1:11" x14ac:dyDescent="0.3">
      <c r="A1887" s="118" t="s">
        <v>9934</v>
      </c>
      <c r="B1887" s="44" t="s">
        <v>8530</v>
      </c>
      <c r="C1887" s="71">
        <v>2.2999999999999998</v>
      </c>
      <c r="D1887" s="72">
        <v>3.1</v>
      </c>
      <c r="E1887" s="119">
        <v>110</v>
      </c>
      <c r="F1887" s="120">
        <v>66</v>
      </c>
      <c r="G1887" s="52"/>
      <c r="H1887" s="51">
        <f t="shared" si="60"/>
        <v>0</v>
      </c>
      <c r="I1887" s="121">
        <v>55</v>
      </c>
      <c r="J1887" s="7"/>
      <c r="K1887" s="3">
        <f t="shared" si="61"/>
        <v>0</v>
      </c>
    </row>
    <row r="1888" spans="1:11" x14ac:dyDescent="0.3">
      <c r="A1888" s="118" t="s">
        <v>9935</v>
      </c>
      <c r="B1888" s="44" t="s">
        <v>826</v>
      </c>
      <c r="C1888" s="71">
        <v>1.6</v>
      </c>
      <c r="D1888" s="72">
        <v>3.4</v>
      </c>
      <c r="E1888" s="119">
        <v>90</v>
      </c>
      <c r="F1888" s="120">
        <v>54</v>
      </c>
      <c r="G1888" s="52"/>
      <c r="H1888" s="51">
        <f t="shared" si="60"/>
        <v>0</v>
      </c>
      <c r="I1888" s="121">
        <v>45</v>
      </c>
      <c r="J1888" s="7"/>
      <c r="K1888" s="3">
        <f t="shared" si="61"/>
        <v>0</v>
      </c>
    </row>
    <row r="1889" spans="1:11" x14ac:dyDescent="0.3">
      <c r="A1889" s="118" t="s">
        <v>9936</v>
      </c>
      <c r="B1889" s="44" t="s">
        <v>7821</v>
      </c>
      <c r="C1889" s="71">
        <v>2.2999999999999998</v>
      </c>
      <c r="D1889" s="72">
        <v>3.2</v>
      </c>
      <c r="E1889" s="119">
        <v>110</v>
      </c>
      <c r="F1889" s="120">
        <v>66</v>
      </c>
      <c r="G1889" s="52"/>
      <c r="H1889" s="51">
        <f t="shared" si="60"/>
        <v>0</v>
      </c>
      <c r="I1889" s="121">
        <v>55</v>
      </c>
      <c r="J1889" s="7"/>
      <c r="K1889" s="3">
        <f t="shared" si="61"/>
        <v>0</v>
      </c>
    </row>
    <row r="1890" spans="1:11" x14ac:dyDescent="0.3">
      <c r="A1890" s="118" t="s">
        <v>9937</v>
      </c>
      <c r="B1890" s="44" t="s">
        <v>8531</v>
      </c>
      <c r="C1890" s="71">
        <v>2.7</v>
      </c>
      <c r="D1890" s="72">
        <v>3.7</v>
      </c>
      <c r="E1890" s="119">
        <v>140</v>
      </c>
      <c r="F1890" s="120">
        <v>84</v>
      </c>
      <c r="G1890" s="52"/>
      <c r="H1890" s="51">
        <f t="shared" si="60"/>
        <v>0</v>
      </c>
      <c r="I1890" s="121">
        <v>70</v>
      </c>
      <c r="J1890" s="7"/>
      <c r="K1890" s="3">
        <f t="shared" si="61"/>
        <v>0</v>
      </c>
    </row>
    <row r="1891" spans="1:11" x14ac:dyDescent="0.3">
      <c r="A1891" s="118" t="s">
        <v>9938</v>
      </c>
      <c r="B1891" s="44" t="s">
        <v>7817</v>
      </c>
      <c r="C1891" s="71">
        <v>2</v>
      </c>
      <c r="D1891" s="72">
        <v>3.3</v>
      </c>
      <c r="E1891" s="119">
        <v>100</v>
      </c>
      <c r="F1891" s="120">
        <v>60</v>
      </c>
      <c r="G1891" s="52"/>
      <c r="H1891" s="51">
        <f t="shared" si="60"/>
        <v>0</v>
      </c>
      <c r="I1891" s="121">
        <v>50</v>
      </c>
      <c r="J1891" s="7"/>
      <c r="K1891" s="3">
        <f t="shared" si="61"/>
        <v>0</v>
      </c>
    </row>
    <row r="1892" spans="1:11" x14ac:dyDescent="0.3">
      <c r="A1892" s="118" t="s">
        <v>9939</v>
      </c>
      <c r="B1892" s="44" t="s">
        <v>8532</v>
      </c>
      <c r="C1892" s="71">
        <v>2.8</v>
      </c>
      <c r="D1892" s="72">
        <v>5.7</v>
      </c>
      <c r="E1892" s="119">
        <v>210</v>
      </c>
      <c r="F1892" s="120">
        <v>126</v>
      </c>
      <c r="G1892" s="52"/>
      <c r="H1892" s="51">
        <f t="shared" si="60"/>
        <v>0</v>
      </c>
      <c r="I1892" s="121">
        <v>105</v>
      </c>
      <c r="J1892" s="7"/>
      <c r="K1892" s="3">
        <f t="shared" si="61"/>
        <v>0</v>
      </c>
    </row>
    <row r="1893" spans="1:11" x14ac:dyDescent="0.3">
      <c r="A1893" s="118" t="s">
        <v>9940</v>
      </c>
      <c r="B1893" s="44" t="s">
        <v>8020</v>
      </c>
      <c r="C1893" s="71">
        <v>5</v>
      </c>
      <c r="D1893" s="72">
        <v>2.7</v>
      </c>
      <c r="E1893" s="119">
        <v>180</v>
      </c>
      <c r="F1893" s="120">
        <v>108</v>
      </c>
      <c r="G1893" s="52"/>
      <c r="H1893" s="51">
        <f t="shared" si="60"/>
        <v>0</v>
      </c>
      <c r="I1893" s="121">
        <v>90</v>
      </c>
      <c r="J1893" s="7"/>
      <c r="K1893" s="3">
        <f t="shared" si="61"/>
        <v>0</v>
      </c>
    </row>
    <row r="1894" spans="1:11" x14ac:dyDescent="0.3">
      <c r="A1894" s="118" t="s">
        <v>9941</v>
      </c>
      <c r="B1894" s="44" t="s">
        <v>8533</v>
      </c>
      <c r="C1894" s="71">
        <v>4</v>
      </c>
      <c r="D1894" s="72">
        <v>4.5</v>
      </c>
      <c r="E1894" s="119">
        <v>230</v>
      </c>
      <c r="F1894" s="120">
        <v>138</v>
      </c>
      <c r="G1894" s="52"/>
      <c r="H1894" s="51">
        <f t="shared" si="60"/>
        <v>0</v>
      </c>
      <c r="I1894" s="121">
        <v>115</v>
      </c>
      <c r="J1894" s="7"/>
      <c r="K1894" s="3">
        <f t="shared" si="61"/>
        <v>0</v>
      </c>
    </row>
    <row r="1895" spans="1:11" x14ac:dyDescent="0.3">
      <c r="A1895" s="118" t="s">
        <v>9942</v>
      </c>
      <c r="B1895" s="44" t="s">
        <v>8534</v>
      </c>
      <c r="C1895" s="71">
        <v>2.2000000000000002</v>
      </c>
      <c r="D1895" s="72">
        <v>3.1</v>
      </c>
      <c r="E1895" s="119">
        <v>100</v>
      </c>
      <c r="F1895" s="120">
        <v>60</v>
      </c>
      <c r="G1895" s="52"/>
      <c r="H1895" s="51">
        <f t="shared" si="60"/>
        <v>0</v>
      </c>
      <c r="I1895" s="121">
        <v>50</v>
      </c>
      <c r="J1895" s="7"/>
      <c r="K1895" s="3">
        <f t="shared" si="61"/>
        <v>0</v>
      </c>
    </row>
    <row r="1896" spans="1:11" x14ac:dyDescent="0.3">
      <c r="A1896" s="118" t="s">
        <v>9943</v>
      </c>
      <c r="B1896" s="44" t="s">
        <v>8535</v>
      </c>
      <c r="C1896" s="71">
        <v>2</v>
      </c>
      <c r="D1896" s="72">
        <v>2.6</v>
      </c>
      <c r="E1896" s="119">
        <v>80</v>
      </c>
      <c r="F1896" s="120">
        <v>48</v>
      </c>
      <c r="G1896" s="52"/>
      <c r="H1896" s="51">
        <f t="shared" si="60"/>
        <v>0</v>
      </c>
      <c r="I1896" s="121">
        <v>40</v>
      </c>
      <c r="J1896" s="7"/>
      <c r="K1896" s="3">
        <f t="shared" si="61"/>
        <v>0</v>
      </c>
    </row>
    <row r="1897" spans="1:11" x14ac:dyDescent="0.3">
      <c r="A1897" s="118" t="s">
        <v>9944</v>
      </c>
      <c r="B1897" s="44" t="s">
        <v>8536</v>
      </c>
      <c r="C1897" s="71">
        <v>4.5</v>
      </c>
      <c r="D1897" s="72">
        <v>4.5</v>
      </c>
      <c r="E1897" s="119">
        <v>260</v>
      </c>
      <c r="F1897" s="120">
        <v>156</v>
      </c>
      <c r="G1897" s="52"/>
      <c r="H1897" s="51">
        <f t="shared" si="60"/>
        <v>0</v>
      </c>
      <c r="I1897" s="121">
        <v>130</v>
      </c>
      <c r="J1897" s="7"/>
      <c r="K1897" s="3">
        <f t="shared" si="61"/>
        <v>0</v>
      </c>
    </row>
    <row r="1898" spans="1:11" x14ac:dyDescent="0.3">
      <c r="A1898" s="118" t="s">
        <v>9945</v>
      </c>
      <c r="B1898" s="44" t="s">
        <v>8537</v>
      </c>
      <c r="C1898" s="71">
        <v>3.5</v>
      </c>
      <c r="D1898" s="72">
        <v>4.2</v>
      </c>
      <c r="E1898" s="119">
        <v>190</v>
      </c>
      <c r="F1898" s="120">
        <v>114</v>
      </c>
      <c r="G1898" s="52"/>
      <c r="H1898" s="51">
        <f t="shared" si="60"/>
        <v>0</v>
      </c>
      <c r="I1898" s="121">
        <v>95</v>
      </c>
      <c r="J1898" s="7"/>
      <c r="K1898" s="3">
        <f t="shared" si="61"/>
        <v>0</v>
      </c>
    </row>
    <row r="1899" spans="1:11" x14ac:dyDescent="0.3">
      <c r="A1899" s="118" t="s">
        <v>9946</v>
      </c>
      <c r="B1899" s="44" t="s">
        <v>8538</v>
      </c>
      <c r="C1899" s="71">
        <v>2.6</v>
      </c>
      <c r="D1899" s="72">
        <v>3</v>
      </c>
      <c r="E1899" s="119">
        <v>110</v>
      </c>
      <c r="F1899" s="120">
        <v>66</v>
      </c>
      <c r="G1899" s="52"/>
      <c r="H1899" s="51">
        <f t="shared" si="60"/>
        <v>0</v>
      </c>
      <c r="I1899" s="121">
        <v>55</v>
      </c>
      <c r="J1899" s="7"/>
      <c r="K1899" s="3">
        <f t="shared" si="61"/>
        <v>0</v>
      </c>
    </row>
    <row r="1900" spans="1:11" x14ac:dyDescent="0.3">
      <c r="A1900" s="118" t="s">
        <v>9947</v>
      </c>
      <c r="B1900" s="44" t="s">
        <v>8539</v>
      </c>
      <c r="C1900" s="71">
        <v>3.6</v>
      </c>
      <c r="D1900" s="72">
        <v>5.5</v>
      </c>
      <c r="E1900" s="119">
        <v>250</v>
      </c>
      <c r="F1900" s="120">
        <v>150</v>
      </c>
      <c r="G1900" s="52"/>
      <c r="H1900" s="51">
        <f t="shared" si="60"/>
        <v>0</v>
      </c>
      <c r="I1900" s="121">
        <v>125</v>
      </c>
      <c r="J1900" s="7"/>
      <c r="K1900" s="3">
        <f t="shared" si="61"/>
        <v>0</v>
      </c>
    </row>
    <row r="1901" spans="1:11" x14ac:dyDescent="0.3">
      <c r="A1901" s="118" t="s">
        <v>9948</v>
      </c>
      <c r="B1901" s="44" t="s">
        <v>8540</v>
      </c>
      <c r="C1901" s="71">
        <v>3.3</v>
      </c>
      <c r="D1901" s="72">
        <v>4.9000000000000004</v>
      </c>
      <c r="E1901" s="119">
        <v>210</v>
      </c>
      <c r="F1901" s="120">
        <v>126</v>
      </c>
      <c r="G1901" s="52"/>
      <c r="H1901" s="51">
        <f t="shared" si="60"/>
        <v>0</v>
      </c>
      <c r="I1901" s="121">
        <v>105</v>
      </c>
      <c r="J1901" s="7"/>
      <c r="K1901" s="3">
        <f t="shared" si="61"/>
        <v>0</v>
      </c>
    </row>
    <row r="1902" spans="1:11" x14ac:dyDescent="0.3">
      <c r="A1902" s="118" t="s">
        <v>9949</v>
      </c>
      <c r="B1902" s="44" t="s">
        <v>7538</v>
      </c>
      <c r="C1902" s="71">
        <v>2.5</v>
      </c>
      <c r="D1902" s="72">
        <v>3.1</v>
      </c>
      <c r="E1902" s="119">
        <v>110</v>
      </c>
      <c r="F1902" s="120">
        <v>66</v>
      </c>
      <c r="G1902" s="52"/>
      <c r="H1902" s="51">
        <f t="shared" si="60"/>
        <v>0</v>
      </c>
      <c r="I1902" s="121">
        <v>55</v>
      </c>
      <c r="J1902" s="7"/>
      <c r="K1902" s="3">
        <f t="shared" si="61"/>
        <v>0</v>
      </c>
    </row>
    <row r="1903" spans="1:11" x14ac:dyDescent="0.3">
      <c r="A1903" s="118" t="s">
        <v>9950</v>
      </c>
      <c r="B1903" s="44" t="s">
        <v>8541</v>
      </c>
      <c r="C1903" s="71">
        <v>12</v>
      </c>
      <c r="D1903" s="72">
        <v>3.4</v>
      </c>
      <c r="E1903" s="119">
        <v>430</v>
      </c>
      <c r="F1903" s="120">
        <v>258</v>
      </c>
      <c r="G1903" s="52"/>
      <c r="H1903" s="51">
        <f t="shared" si="60"/>
        <v>0</v>
      </c>
      <c r="I1903" s="121">
        <v>215</v>
      </c>
      <c r="J1903" s="7"/>
      <c r="K1903" s="3">
        <f t="shared" si="61"/>
        <v>0</v>
      </c>
    </row>
    <row r="1904" spans="1:11" x14ac:dyDescent="0.3">
      <c r="A1904" s="118" t="s">
        <v>9951</v>
      </c>
      <c r="B1904" s="44" t="s">
        <v>8542</v>
      </c>
      <c r="C1904" s="71">
        <v>3</v>
      </c>
      <c r="D1904" s="72">
        <v>4.4000000000000004</v>
      </c>
      <c r="E1904" s="119">
        <v>180</v>
      </c>
      <c r="F1904" s="120">
        <v>108</v>
      </c>
      <c r="G1904" s="52"/>
      <c r="H1904" s="51">
        <f t="shared" si="60"/>
        <v>0</v>
      </c>
      <c r="I1904" s="121">
        <v>90</v>
      </c>
      <c r="J1904" s="7"/>
      <c r="K1904" s="3">
        <f t="shared" si="61"/>
        <v>0</v>
      </c>
    </row>
    <row r="1905" spans="1:11" x14ac:dyDescent="0.3">
      <c r="A1905" s="118" t="s">
        <v>9952</v>
      </c>
      <c r="B1905" s="44" t="s">
        <v>8543</v>
      </c>
      <c r="C1905" s="71">
        <v>2.5</v>
      </c>
      <c r="D1905" s="72">
        <v>4.4000000000000004</v>
      </c>
      <c r="E1905" s="119">
        <v>150</v>
      </c>
      <c r="F1905" s="120">
        <v>90</v>
      </c>
      <c r="G1905" s="52"/>
      <c r="H1905" s="51">
        <f t="shared" si="60"/>
        <v>0</v>
      </c>
      <c r="I1905" s="121">
        <v>75</v>
      </c>
      <c r="J1905" s="7"/>
      <c r="K1905" s="3">
        <f t="shared" si="61"/>
        <v>0</v>
      </c>
    </row>
    <row r="1906" spans="1:11" x14ac:dyDescent="0.3">
      <c r="A1906" s="118" t="s">
        <v>9953</v>
      </c>
      <c r="B1906" s="44" t="s">
        <v>8544</v>
      </c>
      <c r="C1906" s="71">
        <v>3.3</v>
      </c>
      <c r="D1906" s="72">
        <v>5.3</v>
      </c>
      <c r="E1906" s="119">
        <v>220</v>
      </c>
      <c r="F1906" s="120">
        <v>132</v>
      </c>
      <c r="G1906" s="52"/>
      <c r="H1906" s="51">
        <f t="shared" si="60"/>
        <v>0</v>
      </c>
      <c r="I1906" s="121">
        <v>110</v>
      </c>
      <c r="J1906" s="7"/>
      <c r="K1906" s="3">
        <f t="shared" si="61"/>
        <v>0</v>
      </c>
    </row>
    <row r="1907" spans="1:11" x14ac:dyDescent="0.3">
      <c r="A1907" s="118" t="s">
        <v>9954</v>
      </c>
      <c r="B1907" s="44" t="s">
        <v>8545</v>
      </c>
      <c r="C1907" s="71">
        <v>3.3</v>
      </c>
      <c r="D1907" s="72">
        <v>4.5999999999999996</v>
      </c>
      <c r="E1907" s="119">
        <v>200</v>
      </c>
      <c r="F1907" s="120">
        <v>120</v>
      </c>
      <c r="G1907" s="52"/>
      <c r="H1907" s="51">
        <f t="shared" si="60"/>
        <v>0</v>
      </c>
      <c r="I1907" s="121">
        <v>100</v>
      </c>
      <c r="J1907" s="7"/>
      <c r="K1907" s="3">
        <f t="shared" si="61"/>
        <v>0</v>
      </c>
    </row>
    <row r="1908" spans="1:11" x14ac:dyDescent="0.3">
      <c r="A1908" s="118" t="s">
        <v>9955</v>
      </c>
      <c r="B1908" s="44" t="s">
        <v>8546</v>
      </c>
      <c r="C1908" s="71">
        <v>5</v>
      </c>
      <c r="D1908" s="72">
        <v>9.5</v>
      </c>
      <c r="E1908" s="119">
        <v>490</v>
      </c>
      <c r="F1908" s="120">
        <v>294</v>
      </c>
      <c r="G1908" s="52"/>
      <c r="H1908" s="51">
        <f t="shared" si="60"/>
        <v>0</v>
      </c>
      <c r="I1908" s="121">
        <v>245</v>
      </c>
      <c r="J1908" s="7"/>
      <c r="K1908" s="3">
        <f t="shared" si="61"/>
        <v>0</v>
      </c>
    </row>
    <row r="1909" spans="1:11" x14ac:dyDescent="0.3">
      <c r="A1909" s="118" t="s">
        <v>9956</v>
      </c>
      <c r="B1909" s="44" t="s">
        <v>8547</v>
      </c>
      <c r="C1909" s="71">
        <v>3</v>
      </c>
      <c r="D1909" s="72">
        <v>11</v>
      </c>
      <c r="E1909" s="119">
        <v>380</v>
      </c>
      <c r="F1909" s="120">
        <v>228</v>
      </c>
      <c r="G1909" s="52"/>
      <c r="H1909" s="51">
        <f t="shared" si="60"/>
        <v>0</v>
      </c>
      <c r="I1909" s="121">
        <v>190</v>
      </c>
      <c r="J1909" s="7"/>
      <c r="K1909" s="3">
        <f t="shared" si="61"/>
        <v>0</v>
      </c>
    </row>
    <row r="1910" spans="1:11" x14ac:dyDescent="0.3">
      <c r="A1910" s="118" t="s">
        <v>9957</v>
      </c>
      <c r="B1910" s="44" t="s">
        <v>8548</v>
      </c>
      <c r="C1910" s="71">
        <v>4.0999999999999996</v>
      </c>
      <c r="D1910" s="72">
        <v>4.2</v>
      </c>
      <c r="E1910" s="119">
        <v>220</v>
      </c>
      <c r="F1910" s="120">
        <v>132</v>
      </c>
      <c r="G1910" s="52"/>
      <c r="H1910" s="51">
        <f t="shared" si="60"/>
        <v>0</v>
      </c>
      <c r="I1910" s="121">
        <v>110</v>
      </c>
      <c r="J1910" s="7"/>
      <c r="K1910" s="3">
        <f t="shared" si="61"/>
        <v>0</v>
      </c>
    </row>
    <row r="1911" spans="1:11" x14ac:dyDescent="0.3">
      <c r="A1911" s="118" t="s">
        <v>9958</v>
      </c>
      <c r="B1911" s="44" t="s">
        <v>8549</v>
      </c>
      <c r="C1911" s="71">
        <v>2.4</v>
      </c>
      <c r="D1911" s="72">
        <v>4.8</v>
      </c>
      <c r="E1911" s="119">
        <v>160</v>
      </c>
      <c r="F1911" s="120">
        <v>96</v>
      </c>
      <c r="G1911" s="52"/>
      <c r="H1911" s="51">
        <f t="shared" si="60"/>
        <v>0</v>
      </c>
      <c r="I1911" s="121">
        <v>80</v>
      </c>
      <c r="J1911" s="7"/>
      <c r="K1911" s="3">
        <f t="shared" si="61"/>
        <v>0</v>
      </c>
    </row>
    <row r="1912" spans="1:11" x14ac:dyDescent="0.3">
      <c r="A1912" s="118" t="s">
        <v>9959</v>
      </c>
      <c r="B1912" s="44" t="s">
        <v>8550</v>
      </c>
      <c r="C1912" s="71">
        <v>2.2999999999999998</v>
      </c>
      <c r="D1912" s="72">
        <v>2</v>
      </c>
      <c r="E1912" s="119">
        <v>80</v>
      </c>
      <c r="F1912" s="120">
        <v>48</v>
      </c>
      <c r="G1912" s="52"/>
      <c r="H1912" s="51">
        <f t="shared" si="60"/>
        <v>0</v>
      </c>
      <c r="I1912" s="121">
        <v>40</v>
      </c>
      <c r="J1912" s="7"/>
      <c r="K1912" s="3">
        <f t="shared" si="61"/>
        <v>0</v>
      </c>
    </row>
    <row r="1913" spans="1:11" x14ac:dyDescent="0.3">
      <c r="A1913" s="118" t="s">
        <v>9960</v>
      </c>
      <c r="B1913" s="44" t="s">
        <v>8551</v>
      </c>
      <c r="C1913" s="71">
        <v>5</v>
      </c>
      <c r="D1913" s="72">
        <v>5.7</v>
      </c>
      <c r="E1913" s="119">
        <v>330</v>
      </c>
      <c r="F1913" s="120">
        <v>198</v>
      </c>
      <c r="G1913" s="52"/>
      <c r="H1913" s="51">
        <f t="shared" si="60"/>
        <v>0</v>
      </c>
      <c r="I1913" s="121">
        <v>165</v>
      </c>
      <c r="J1913" s="7"/>
      <c r="K1913" s="3">
        <f t="shared" si="61"/>
        <v>0</v>
      </c>
    </row>
    <row r="1914" spans="1:11" x14ac:dyDescent="0.3">
      <c r="A1914" s="118" t="s">
        <v>9961</v>
      </c>
      <c r="B1914" s="44" t="s">
        <v>8552</v>
      </c>
      <c r="C1914" s="71">
        <v>3.5</v>
      </c>
      <c r="D1914" s="72">
        <v>5.2</v>
      </c>
      <c r="E1914" s="119">
        <v>230</v>
      </c>
      <c r="F1914" s="120">
        <v>138</v>
      </c>
      <c r="G1914" s="52"/>
      <c r="H1914" s="51">
        <f t="shared" si="60"/>
        <v>0</v>
      </c>
      <c r="I1914" s="121">
        <v>115</v>
      </c>
      <c r="J1914" s="7"/>
      <c r="K1914" s="3">
        <f t="shared" si="61"/>
        <v>0</v>
      </c>
    </row>
    <row r="1915" spans="1:11" x14ac:dyDescent="0.3">
      <c r="A1915" s="118" t="s">
        <v>9962</v>
      </c>
      <c r="B1915" s="44" t="s">
        <v>8553</v>
      </c>
      <c r="C1915" s="71">
        <v>4.2</v>
      </c>
      <c r="D1915" s="72">
        <v>2.9</v>
      </c>
      <c r="E1915" s="119">
        <v>160</v>
      </c>
      <c r="F1915" s="120">
        <v>96</v>
      </c>
      <c r="G1915" s="52"/>
      <c r="H1915" s="51">
        <f t="shared" si="60"/>
        <v>0</v>
      </c>
      <c r="I1915" s="121">
        <v>80</v>
      </c>
      <c r="J1915" s="7"/>
      <c r="K1915" s="3">
        <f t="shared" si="61"/>
        <v>0</v>
      </c>
    </row>
    <row r="1916" spans="1:11" x14ac:dyDescent="0.3">
      <c r="A1916" s="118" t="s">
        <v>9963</v>
      </c>
      <c r="B1916" s="44" t="s">
        <v>8554</v>
      </c>
      <c r="C1916" s="71">
        <v>7</v>
      </c>
      <c r="D1916" s="72">
        <v>5.8</v>
      </c>
      <c r="E1916" s="119">
        <v>400</v>
      </c>
      <c r="F1916" s="120">
        <v>240</v>
      </c>
      <c r="G1916" s="52"/>
      <c r="H1916" s="51">
        <f t="shared" si="60"/>
        <v>0</v>
      </c>
      <c r="I1916" s="121">
        <v>200</v>
      </c>
      <c r="J1916" s="7"/>
      <c r="K1916" s="3">
        <f t="shared" si="61"/>
        <v>0</v>
      </c>
    </row>
    <row r="1917" spans="1:11" x14ac:dyDescent="0.3">
      <c r="A1917" s="118" t="s">
        <v>9964</v>
      </c>
      <c r="B1917" s="44" t="s">
        <v>8555</v>
      </c>
      <c r="C1917" s="71">
        <v>3.5</v>
      </c>
      <c r="D1917" s="72">
        <v>7.5</v>
      </c>
      <c r="E1917" s="119">
        <v>310</v>
      </c>
      <c r="F1917" s="120">
        <v>186</v>
      </c>
      <c r="G1917" s="52"/>
      <c r="H1917" s="51">
        <f t="shared" si="60"/>
        <v>0</v>
      </c>
      <c r="I1917" s="121">
        <v>155</v>
      </c>
      <c r="J1917" s="7"/>
      <c r="K1917" s="3">
        <f t="shared" si="61"/>
        <v>0</v>
      </c>
    </row>
    <row r="1918" spans="1:11" x14ac:dyDescent="0.3">
      <c r="A1918" s="118" t="s">
        <v>9965</v>
      </c>
      <c r="B1918" s="44" t="s">
        <v>8556</v>
      </c>
      <c r="C1918" s="71">
        <v>3.5</v>
      </c>
      <c r="D1918" s="72">
        <v>7.3</v>
      </c>
      <c r="E1918" s="119">
        <v>310</v>
      </c>
      <c r="F1918" s="120">
        <v>186</v>
      </c>
      <c r="G1918" s="52"/>
      <c r="H1918" s="51">
        <f t="shared" si="60"/>
        <v>0</v>
      </c>
      <c r="I1918" s="121">
        <v>155</v>
      </c>
      <c r="J1918" s="7"/>
      <c r="K1918" s="3">
        <f t="shared" si="61"/>
        <v>0</v>
      </c>
    </row>
    <row r="1919" spans="1:11" x14ac:dyDescent="0.3">
      <c r="A1919" s="118" t="s">
        <v>9966</v>
      </c>
      <c r="B1919" s="44" t="s">
        <v>8557</v>
      </c>
      <c r="C1919" s="71">
        <v>2.8</v>
      </c>
      <c r="D1919" s="72">
        <v>6</v>
      </c>
      <c r="E1919" s="119">
        <v>220</v>
      </c>
      <c r="F1919" s="120">
        <v>132</v>
      </c>
      <c r="G1919" s="52"/>
      <c r="H1919" s="51">
        <f t="shared" si="60"/>
        <v>0</v>
      </c>
      <c r="I1919" s="121">
        <v>110</v>
      </c>
      <c r="J1919" s="7"/>
      <c r="K1919" s="3">
        <f t="shared" si="61"/>
        <v>0</v>
      </c>
    </row>
    <row r="1920" spans="1:11" x14ac:dyDescent="0.3">
      <c r="A1920" s="118" t="s">
        <v>9967</v>
      </c>
      <c r="B1920" s="44" t="s">
        <v>8558</v>
      </c>
      <c r="C1920" s="71">
        <v>3.2</v>
      </c>
      <c r="D1920" s="72">
        <v>5.4</v>
      </c>
      <c r="E1920" s="119">
        <v>220</v>
      </c>
      <c r="F1920" s="120">
        <v>132</v>
      </c>
      <c r="G1920" s="52"/>
      <c r="H1920" s="51">
        <f t="shared" si="60"/>
        <v>0</v>
      </c>
      <c r="I1920" s="121">
        <v>110</v>
      </c>
      <c r="J1920" s="7"/>
      <c r="K1920" s="3">
        <f t="shared" si="61"/>
        <v>0</v>
      </c>
    </row>
    <row r="1921" spans="1:11" x14ac:dyDescent="0.3">
      <c r="A1921" s="118" t="s">
        <v>9968</v>
      </c>
      <c r="B1921" s="44" t="s">
        <v>7204</v>
      </c>
      <c r="C1921" s="71">
        <v>2.2999999999999998</v>
      </c>
      <c r="D1921" s="72">
        <v>2.2999999999999998</v>
      </c>
      <c r="E1921" s="119">
        <v>90</v>
      </c>
      <c r="F1921" s="120">
        <v>54</v>
      </c>
      <c r="G1921" s="52"/>
      <c r="H1921" s="51">
        <f t="shared" si="60"/>
        <v>0</v>
      </c>
      <c r="I1921" s="121">
        <v>45</v>
      </c>
      <c r="J1921" s="7"/>
      <c r="K1921" s="3">
        <f t="shared" si="61"/>
        <v>0</v>
      </c>
    </row>
    <row r="1922" spans="1:11" x14ac:dyDescent="0.3">
      <c r="A1922" s="118" t="s">
        <v>9969</v>
      </c>
      <c r="B1922" s="44" t="s">
        <v>8559</v>
      </c>
      <c r="C1922" s="71">
        <v>6.8</v>
      </c>
      <c r="D1922" s="72">
        <v>6.2</v>
      </c>
      <c r="E1922" s="119">
        <v>410</v>
      </c>
      <c r="F1922" s="120">
        <v>246</v>
      </c>
      <c r="G1922" s="52"/>
      <c r="H1922" s="51">
        <f t="shared" si="60"/>
        <v>0</v>
      </c>
      <c r="I1922" s="121">
        <v>205</v>
      </c>
      <c r="J1922" s="7"/>
      <c r="K1922" s="3">
        <f t="shared" si="61"/>
        <v>0</v>
      </c>
    </row>
    <row r="1923" spans="1:11" x14ac:dyDescent="0.3">
      <c r="A1923" s="118" t="s">
        <v>9970</v>
      </c>
      <c r="B1923" s="44" t="s">
        <v>8560</v>
      </c>
      <c r="C1923" s="71">
        <v>4.2</v>
      </c>
      <c r="D1923" s="72">
        <v>6.3</v>
      </c>
      <c r="E1923" s="119">
        <v>310</v>
      </c>
      <c r="F1923" s="120">
        <v>186</v>
      </c>
      <c r="G1923" s="52"/>
      <c r="H1923" s="51">
        <f t="shared" si="60"/>
        <v>0</v>
      </c>
      <c r="I1923" s="121">
        <v>155</v>
      </c>
      <c r="J1923" s="7"/>
      <c r="K1923" s="3">
        <f t="shared" si="61"/>
        <v>0</v>
      </c>
    </row>
    <row r="1924" spans="1:11" x14ac:dyDescent="0.3">
      <c r="A1924" s="118" t="s">
        <v>9971</v>
      </c>
      <c r="B1924" s="44" t="s">
        <v>8561</v>
      </c>
      <c r="C1924" s="71">
        <v>7.3</v>
      </c>
      <c r="D1924" s="72">
        <v>2.1</v>
      </c>
      <c r="E1924" s="119">
        <v>200</v>
      </c>
      <c r="F1924" s="120">
        <v>120</v>
      </c>
      <c r="G1924" s="52"/>
      <c r="H1924" s="51">
        <f t="shared" si="60"/>
        <v>0</v>
      </c>
      <c r="I1924" s="121">
        <v>100</v>
      </c>
      <c r="J1924" s="7"/>
      <c r="K1924" s="3">
        <f t="shared" si="61"/>
        <v>0</v>
      </c>
    </row>
    <row r="1925" spans="1:11" x14ac:dyDescent="0.3">
      <c r="A1925" s="118" t="s">
        <v>9972</v>
      </c>
      <c r="B1925" s="44" t="s">
        <v>4230</v>
      </c>
      <c r="C1925" s="71">
        <v>5.7</v>
      </c>
      <c r="D1925" s="72">
        <v>6.3</v>
      </c>
      <c r="E1925" s="119">
        <v>340</v>
      </c>
      <c r="F1925" s="120">
        <v>204</v>
      </c>
      <c r="G1925" s="52"/>
      <c r="H1925" s="51">
        <f t="shared" si="60"/>
        <v>0</v>
      </c>
      <c r="I1925" s="121">
        <v>170</v>
      </c>
      <c r="J1925" s="7"/>
      <c r="K1925" s="3">
        <f t="shared" si="61"/>
        <v>0</v>
      </c>
    </row>
    <row r="1926" spans="1:11" x14ac:dyDescent="0.3">
      <c r="A1926" s="118" t="s">
        <v>9973</v>
      </c>
      <c r="B1926" s="44" t="s">
        <v>826</v>
      </c>
      <c r="C1926" s="71">
        <v>2.2000000000000002</v>
      </c>
      <c r="D1926" s="72">
        <v>4.4000000000000004</v>
      </c>
      <c r="E1926" s="119">
        <v>140</v>
      </c>
      <c r="F1926" s="120">
        <v>84</v>
      </c>
      <c r="G1926" s="52"/>
      <c r="H1926" s="51">
        <f t="shared" si="60"/>
        <v>0</v>
      </c>
      <c r="I1926" s="121">
        <v>70</v>
      </c>
      <c r="J1926" s="7"/>
      <c r="K1926" s="3">
        <f t="shared" si="61"/>
        <v>0</v>
      </c>
    </row>
    <row r="1927" spans="1:11" x14ac:dyDescent="0.3">
      <c r="A1927" s="118" t="s">
        <v>9974</v>
      </c>
      <c r="B1927" s="44" t="s">
        <v>8562</v>
      </c>
      <c r="C1927" s="71">
        <v>3.4</v>
      </c>
      <c r="D1927" s="72">
        <v>3.6</v>
      </c>
      <c r="E1927" s="119">
        <v>160</v>
      </c>
      <c r="F1927" s="120">
        <v>96</v>
      </c>
      <c r="G1927" s="52"/>
      <c r="H1927" s="51">
        <f t="shared" si="60"/>
        <v>0</v>
      </c>
      <c r="I1927" s="121">
        <v>80</v>
      </c>
      <c r="J1927" s="7"/>
      <c r="K1927" s="3">
        <f t="shared" si="61"/>
        <v>0</v>
      </c>
    </row>
    <row r="1928" spans="1:11" x14ac:dyDescent="0.3">
      <c r="A1928" s="118" t="s">
        <v>9975</v>
      </c>
      <c r="B1928" s="44" t="s">
        <v>8563</v>
      </c>
      <c r="C1928" s="71">
        <v>6.3</v>
      </c>
      <c r="D1928" s="72">
        <v>4.8</v>
      </c>
      <c r="E1928" s="119">
        <v>330</v>
      </c>
      <c r="F1928" s="120">
        <v>198</v>
      </c>
      <c r="G1928" s="52"/>
      <c r="H1928" s="51">
        <f t="shared" si="60"/>
        <v>0</v>
      </c>
      <c r="I1928" s="121">
        <v>165</v>
      </c>
      <c r="J1928" s="7"/>
      <c r="K1928" s="3">
        <f t="shared" si="61"/>
        <v>0</v>
      </c>
    </row>
    <row r="1929" spans="1:11" x14ac:dyDescent="0.3">
      <c r="A1929" s="118" t="s">
        <v>9976</v>
      </c>
      <c r="B1929" s="44" t="s">
        <v>8564</v>
      </c>
      <c r="C1929" s="71">
        <v>3.8</v>
      </c>
      <c r="D1929" s="72">
        <v>2.5</v>
      </c>
      <c r="E1929" s="119">
        <v>130</v>
      </c>
      <c r="F1929" s="120">
        <v>78</v>
      </c>
      <c r="G1929" s="52"/>
      <c r="H1929" s="51">
        <f t="shared" si="60"/>
        <v>0</v>
      </c>
      <c r="I1929" s="121">
        <v>65</v>
      </c>
      <c r="J1929" s="7"/>
      <c r="K1929" s="3">
        <f t="shared" si="61"/>
        <v>0</v>
      </c>
    </row>
    <row r="1930" spans="1:11" x14ac:dyDescent="0.3">
      <c r="A1930" s="118" t="s">
        <v>9977</v>
      </c>
      <c r="B1930" s="44" t="s">
        <v>8565</v>
      </c>
      <c r="C1930" s="71">
        <v>3.1</v>
      </c>
      <c r="D1930" s="72">
        <v>3.8</v>
      </c>
      <c r="E1930" s="119">
        <v>160</v>
      </c>
      <c r="F1930" s="120">
        <v>96</v>
      </c>
      <c r="G1930" s="52"/>
      <c r="H1930" s="51">
        <f t="shared" si="60"/>
        <v>0</v>
      </c>
      <c r="I1930" s="121">
        <v>80</v>
      </c>
      <c r="J1930" s="7"/>
      <c r="K1930" s="3">
        <f t="shared" si="61"/>
        <v>0</v>
      </c>
    </row>
    <row r="1931" spans="1:11" x14ac:dyDescent="0.3">
      <c r="A1931" s="118" t="s">
        <v>9978</v>
      </c>
      <c r="B1931" s="44" t="s">
        <v>8566</v>
      </c>
      <c r="C1931" s="71">
        <v>2.6</v>
      </c>
      <c r="D1931" s="72">
        <v>4.9000000000000004</v>
      </c>
      <c r="E1931" s="119">
        <v>170</v>
      </c>
      <c r="F1931" s="120">
        <v>102</v>
      </c>
      <c r="G1931" s="52"/>
      <c r="H1931" s="51">
        <f t="shared" si="60"/>
        <v>0</v>
      </c>
      <c r="I1931" s="121">
        <v>85</v>
      </c>
      <c r="J1931" s="7"/>
      <c r="K1931" s="3">
        <f t="shared" si="61"/>
        <v>0</v>
      </c>
    </row>
    <row r="1932" spans="1:11" x14ac:dyDescent="0.3">
      <c r="A1932" s="118" t="s">
        <v>9979</v>
      </c>
      <c r="B1932" s="44" t="s">
        <v>8567</v>
      </c>
      <c r="C1932" s="71">
        <v>2.6</v>
      </c>
      <c r="D1932" s="72">
        <v>3.3</v>
      </c>
      <c r="E1932" s="119">
        <v>120</v>
      </c>
      <c r="F1932" s="120">
        <v>72</v>
      </c>
      <c r="G1932" s="52"/>
      <c r="H1932" s="51">
        <f t="shared" si="60"/>
        <v>0</v>
      </c>
      <c r="I1932" s="121">
        <v>60</v>
      </c>
      <c r="J1932" s="7"/>
      <c r="K1932" s="3">
        <f t="shared" si="61"/>
        <v>0</v>
      </c>
    </row>
    <row r="1933" spans="1:11" x14ac:dyDescent="0.3">
      <c r="A1933" s="118" t="s">
        <v>9980</v>
      </c>
      <c r="B1933" s="44" t="s">
        <v>8568</v>
      </c>
      <c r="C1933" s="71">
        <v>3.1</v>
      </c>
      <c r="D1933" s="72">
        <v>1.7</v>
      </c>
      <c r="E1933" s="119">
        <v>80</v>
      </c>
      <c r="F1933" s="120">
        <v>48</v>
      </c>
      <c r="G1933" s="52"/>
      <c r="H1933" s="51">
        <f t="shared" si="60"/>
        <v>0</v>
      </c>
      <c r="I1933" s="121">
        <v>40</v>
      </c>
      <c r="J1933" s="7"/>
      <c r="K1933" s="3">
        <f t="shared" si="61"/>
        <v>0</v>
      </c>
    </row>
    <row r="1934" spans="1:11" x14ac:dyDescent="0.3">
      <c r="A1934" s="118" t="s">
        <v>9981</v>
      </c>
      <c r="B1934" s="44" t="s">
        <v>8569</v>
      </c>
      <c r="C1934" s="71">
        <v>4.2</v>
      </c>
      <c r="D1934" s="72">
        <v>5.7</v>
      </c>
      <c r="E1934" s="119">
        <v>300</v>
      </c>
      <c r="F1934" s="120">
        <v>180</v>
      </c>
      <c r="G1934" s="52"/>
      <c r="H1934" s="51">
        <f t="shared" si="60"/>
        <v>0</v>
      </c>
      <c r="I1934" s="121">
        <v>150</v>
      </c>
      <c r="J1934" s="7"/>
      <c r="K1934" s="3">
        <f t="shared" si="61"/>
        <v>0</v>
      </c>
    </row>
    <row r="1935" spans="1:11" x14ac:dyDescent="0.3">
      <c r="A1935" s="118" t="s">
        <v>9982</v>
      </c>
      <c r="B1935" s="44" t="s">
        <v>8570</v>
      </c>
      <c r="C1935" s="71">
        <v>2.4</v>
      </c>
      <c r="D1935" s="72">
        <v>3.6</v>
      </c>
      <c r="E1935" s="119">
        <v>120</v>
      </c>
      <c r="F1935" s="120">
        <v>72</v>
      </c>
      <c r="G1935" s="52"/>
      <c r="H1935" s="51">
        <f t="shared" si="60"/>
        <v>0</v>
      </c>
      <c r="I1935" s="121">
        <v>60</v>
      </c>
      <c r="J1935" s="7"/>
      <c r="K1935" s="3">
        <f t="shared" si="61"/>
        <v>0</v>
      </c>
    </row>
    <row r="1936" spans="1:11" x14ac:dyDescent="0.3">
      <c r="A1936" s="118" t="s">
        <v>9983</v>
      </c>
      <c r="B1936" s="44" t="s">
        <v>8571</v>
      </c>
      <c r="C1936" s="71">
        <v>4.3</v>
      </c>
      <c r="D1936" s="72">
        <v>3.7</v>
      </c>
      <c r="E1936" s="119">
        <v>210</v>
      </c>
      <c r="F1936" s="120">
        <v>126</v>
      </c>
      <c r="G1936" s="52"/>
      <c r="H1936" s="51">
        <f t="shared" si="60"/>
        <v>0</v>
      </c>
      <c r="I1936" s="121">
        <v>105</v>
      </c>
      <c r="J1936" s="7"/>
      <c r="K1936" s="3">
        <f t="shared" si="61"/>
        <v>0</v>
      </c>
    </row>
    <row r="1937" spans="1:11" x14ac:dyDescent="0.3">
      <c r="A1937" s="118" t="s">
        <v>9984</v>
      </c>
      <c r="B1937" s="44" t="s">
        <v>825</v>
      </c>
      <c r="C1937" s="71">
        <v>3.4</v>
      </c>
      <c r="D1937" s="72">
        <v>3.7</v>
      </c>
      <c r="E1937" s="119">
        <v>170</v>
      </c>
      <c r="F1937" s="120">
        <v>102</v>
      </c>
      <c r="G1937" s="52"/>
      <c r="H1937" s="51">
        <f t="shared" si="60"/>
        <v>0</v>
      </c>
      <c r="I1937" s="121">
        <v>85</v>
      </c>
      <c r="J1937" s="7"/>
      <c r="K1937" s="3">
        <f t="shared" si="61"/>
        <v>0</v>
      </c>
    </row>
    <row r="1938" spans="1:11" x14ac:dyDescent="0.3">
      <c r="A1938" s="118" t="s">
        <v>9985</v>
      </c>
      <c r="B1938" s="44" t="s">
        <v>8572</v>
      </c>
      <c r="C1938" s="71">
        <v>10</v>
      </c>
      <c r="D1938" s="72">
        <v>4</v>
      </c>
      <c r="E1938" s="119">
        <v>420</v>
      </c>
      <c r="F1938" s="120">
        <v>252</v>
      </c>
      <c r="G1938" s="52"/>
      <c r="H1938" s="51">
        <f t="shared" si="60"/>
        <v>0</v>
      </c>
      <c r="I1938" s="121">
        <v>210</v>
      </c>
      <c r="J1938" s="7"/>
      <c r="K1938" s="3">
        <f t="shared" si="61"/>
        <v>0</v>
      </c>
    </row>
    <row r="1939" spans="1:11" x14ac:dyDescent="0.3">
      <c r="A1939" s="118" t="s">
        <v>9986</v>
      </c>
      <c r="B1939" s="44" t="s">
        <v>8573</v>
      </c>
      <c r="C1939" s="71">
        <v>4</v>
      </c>
      <c r="D1939" s="72">
        <v>1.7</v>
      </c>
      <c r="E1939" s="119">
        <v>100</v>
      </c>
      <c r="F1939" s="120">
        <v>60</v>
      </c>
      <c r="G1939" s="52"/>
      <c r="H1939" s="51">
        <f t="shared" si="60"/>
        <v>0</v>
      </c>
      <c r="I1939" s="121">
        <v>50</v>
      </c>
      <c r="J1939" s="7"/>
      <c r="K1939" s="3">
        <f t="shared" si="61"/>
        <v>0</v>
      </c>
    </row>
    <row r="1940" spans="1:11" x14ac:dyDescent="0.3">
      <c r="A1940" s="118" t="s">
        <v>9987</v>
      </c>
      <c r="B1940" s="44" t="s">
        <v>8574</v>
      </c>
      <c r="C1940" s="71">
        <v>2.2999999999999998</v>
      </c>
      <c r="D1940" s="72">
        <v>3.5</v>
      </c>
      <c r="E1940" s="119">
        <v>120</v>
      </c>
      <c r="F1940" s="120">
        <v>72</v>
      </c>
      <c r="G1940" s="52"/>
      <c r="H1940" s="51">
        <f t="shared" ref="H1940:H2003" si="62">G1940*F1940</f>
        <v>0</v>
      </c>
      <c r="I1940" s="121">
        <v>60</v>
      </c>
      <c r="J1940" s="7"/>
      <c r="K1940" s="3">
        <f t="shared" ref="K1940:K2003" si="63">J1940*I1940</f>
        <v>0</v>
      </c>
    </row>
    <row r="1941" spans="1:11" x14ac:dyDescent="0.3">
      <c r="A1941" s="118" t="s">
        <v>9988</v>
      </c>
      <c r="B1941" s="44" t="s">
        <v>8575</v>
      </c>
      <c r="C1941" s="71">
        <v>3</v>
      </c>
      <c r="D1941" s="72">
        <v>3</v>
      </c>
      <c r="E1941" s="119">
        <v>130</v>
      </c>
      <c r="F1941" s="120">
        <v>78</v>
      </c>
      <c r="G1941" s="52"/>
      <c r="H1941" s="51">
        <f t="shared" si="62"/>
        <v>0</v>
      </c>
      <c r="I1941" s="121">
        <v>65</v>
      </c>
      <c r="J1941" s="7"/>
      <c r="K1941" s="3">
        <f t="shared" si="63"/>
        <v>0</v>
      </c>
    </row>
    <row r="1942" spans="1:11" x14ac:dyDescent="0.3">
      <c r="A1942" s="118" t="s">
        <v>9989</v>
      </c>
      <c r="B1942" s="44" t="s">
        <v>8576</v>
      </c>
      <c r="C1942" s="71">
        <v>4</v>
      </c>
      <c r="D1942" s="72">
        <v>3.8</v>
      </c>
      <c r="E1942" s="119">
        <v>200</v>
      </c>
      <c r="F1942" s="120">
        <v>120</v>
      </c>
      <c r="G1942" s="52"/>
      <c r="H1942" s="51">
        <f t="shared" si="62"/>
        <v>0</v>
      </c>
      <c r="I1942" s="121">
        <v>100</v>
      </c>
      <c r="J1942" s="7"/>
      <c r="K1942" s="3">
        <f t="shared" si="63"/>
        <v>0</v>
      </c>
    </row>
    <row r="1943" spans="1:11" x14ac:dyDescent="0.3">
      <c r="A1943" s="118" t="s">
        <v>9990</v>
      </c>
      <c r="B1943" s="44" t="s">
        <v>8577</v>
      </c>
      <c r="C1943" s="71">
        <v>2</v>
      </c>
      <c r="D1943" s="72">
        <v>3.4</v>
      </c>
      <c r="E1943" s="119">
        <v>100</v>
      </c>
      <c r="F1943" s="120">
        <v>60</v>
      </c>
      <c r="G1943" s="52"/>
      <c r="H1943" s="51">
        <f t="shared" si="62"/>
        <v>0</v>
      </c>
      <c r="I1943" s="121">
        <v>50</v>
      </c>
      <c r="J1943" s="7"/>
      <c r="K1943" s="3">
        <f t="shared" si="63"/>
        <v>0</v>
      </c>
    </row>
    <row r="1944" spans="1:11" x14ac:dyDescent="0.3">
      <c r="A1944" s="118" t="s">
        <v>9991</v>
      </c>
      <c r="B1944" s="44" t="s">
        <v>8578</v>
      </c>
      <c r="C1944" s="71">
        <v>2.8</v>
      </c>
      <c r="D1944" s="72">
        <v>2</v>
      </c>
      <c r="E1944" s="119">
        <v>90</v>
      </c>
      <c r="F1944" s="120">
        <v>54</v>
      </c>
      <c r="G1944" s="52"/>
      <c r="H1944" s="51">
        <f t="shared" si="62"/>
        <v>0</v>
      </c>
      <c r="I1944" s="121">
        <v>45</v>
      </c>
      <c r="J1944" s="7"/>
      <c r="K1944" s="3">
        <f t="shared" si="63"/>
        <v>0</v>
      </c>
    </row>
    <row r="1945" spans="1:11" x14ac:dyDescent="0.3">
      <c r="A1945" s="118" t="s">
        <v>9992</v>
      </c>
      <c r="B1945" s="44" t="s">
        <v>8579</v>
      </c>
      <c r="C1945" s="71">
        <v>2.4</v>
      </c>
      <c r="D1945" s="72">
        <v>4</v>
      </c>
      <c r="E1945" s="119">
        <v>130</v>
      </c>
      <c r="F1945" s="120">
        <v>78</v>
      </c>
      <c r="G1945" s="52"/>
      <c r="H1945" s="51">
        <f t="shared" si="62"/>
        <v>0</v>
      </c>
      <c r="I1945" s="121">
        <v>65</v>
      </c>
      <c r="J1945" s="7"/>
      <c r="K1945" s="3">
        <f t="shared" si="63"/>
        <v>0</v>
      </c>
    </row>
    <row r="1946" spans="1:11" x14ac:dyDescent="0.3">
      <c r="A1946" s="118" t="s">
        <v>9993</v>
      </c>
      <c r="B1946" s="44" t="s">
        <v>8580</v>
      </c>
      <c r="C1946" s="71">
        <v>2.5</v>
      </c>
      <c r="D1946" s="72">
        <v>3.6</v>
      </c>
      <c r="E1946" s="119">
        <v>130</v>
      </c>
      <c r="F1946" s="120">
        <v>78</v>
      </c>
      <c r="G1946" s="52"/>
      <c r="H1946" s="51">
        <f t="shared" si="62"/>
        <v>0</v>
      </c>
      <c r="I1946" s="121">
        <v>65</v>
      </c>
      <c r="J1946" s="7"/>
      <c r="K1946" s="3">
        <f t="shared" si="63"/>
        <v>0</v>
      </c>
    </row>
    <row r="1947" spans="1:11" x14ac:dyDescent="0.3">
      <c r="A1947" s="118" t="s">
        <v>9994</v>
      </c>
      <c r="B1947" s="44" t="s">
        <v>8581</v>
      </c>
      <c r="C1947" s="71">
        <v>2.2000000000000002</v>
      </c>
      <c r="D1947" s="72">
        <v>3.6</v>
      </c>
      <c r="E1947" s="119">
        <v>120</v>
      </c>
      <c r="F1947" s="120">
        <v>72</v>
      </c>
      <c r="G1947" s="52"/>
      <c r="H1947" s="51">
        <f t="shared" si="62"/>
        <v>0</v>
      </c>
      <c r="I1947" s="121">
        <v>60</v>
      </c>
      <c r="J1947" s="7"/>
      <c r="K1947" s="3">
        <f t="shared" si="63"/>
        <v>0</v>
      </c>
    </row>
    <row r="1948" spans="1:11" x14ac:dyDescent="0.3">
      <c r="A1948" s="118" t="s">
        <v>9995</v>
      </c>
      <c r="B1948" s="44" t="s">
        <v>8582</v>
      </c>
      <c r="C1948" s="71">
        <v>3.8</v>
      </c>
      <c r="D1948" s="72">
        <v>4.3</v>
      </c>
      <c r="E1948" s="119">
        <v>210</v>
      </c>
      <c r="F1948" s="120">
        <v>126</v>
      </c>
      <c r="G1948" s="52"/>
      <c r="H1948" s="51">
        <f t="shared" si="62"/>
        <v>0</v>
      </c>
      <c r="I1948" s="121">
        <v>105</v>
      </c>
      <c r="J1948" s="7"/>
      <c r="K1948" s="3">
        <f t="shared" si="63"/>
        <v>0</v>
      </c>
    </row>
    <row r="1949" spans="1:11" x14ac:dyDescent="0.3">
      <c r="A1949" s="118" t="s">
        <v>9996</v>
      </c>
      <c r="B1949" s="44" t="s">
        <v>8583</v>
      </c>
      <c r="C1949" s="71">
        <v>2</v>
      </c>
      <c r="D1949" s="72">
        <v>3.6</v>
      </c>
      <c r="E1949" s="119">
        <v>110</v>
      </c>
      <c r="F1949" s="120">
        <v>66</v>
      </c>
      <c r="G1949" s="52"/>
      <c r="H1949" s="51">
        <f t="shared" si="62"/>
        <v>0</v>
      </c>
      <c r="I1949" s="121">
        <v>55</v>
      </c>
      <c r="J1949" s="7"/>
      <c r="K1949" s="3">
        <f t="shared" si="63"/>
        <v>0</v>
      </c>
    </row>
    <row r="1950" spans="1:11" x14ac:dyDescent="0.3">
      <c r="A1950" s="118" t="s">
        <v>9997</v>
      </c>
      <c r="B1950" s="44" t="s">
        <v>8584</v>
      </c>
      <c r="C1950" s="71">
        <v>3.1</v>
      </c>
      <c r="D1950" s="72">
        <v>3.5</v>
      </c>
      <c r="E1950" s="119">
        <v>150</v>
      </c>
      <c r="F1950" s="120">
        <v>90</v>
      </c>
      <c r="G1950" s="52"/>
      <c r="H1950" s="51">
        <f t="shared" si="62"/>
        <v>0</v>
      </c>
      <c r="I1950" s="121">
        <v>75</v>
      </c>
      <c r="J1950" s="7"/>
      <c r="K1950" s="3">
        <f t="shared" si="63"/>
        <v>0</v>
      </c>
    </row>
    <row r="1951" spans="1:11" x14ac:dyDescent="0.3">
      <c r="A1951" s="118" t="s">
        <v>9998</v>
      </c>
      <c r="B1951" s="44" t="s">
        <v>8585</v>
      </c>
      <c r="C1951" s="71">
        <v>2.2000000000000002</v>
      </c>
      <c r="D1951" s="72">
        <v>3</v>
      </c>
      <c r="E1951" s="119">
        <v>100</v>
      </c>
      <c r="F1951" s="120">
        <v>60</v>
      </c>
      <c r="G1951" s="52"/>
      <c r="H1951" s="51">
        <f t="shared" si="62"/>
        <v>0</v>
      </c>
      <c r="I1951" s="121">
        <v>50</v>
      </c>
      <c r="J1951" s="7"/>
      <c r="K1951" s="3">
        <f t="shared" si="63"/>
        <v>0</v>
      </c>
    </row>
    <row r="1952" spans="1:11" x14ac:dyDescent="0.3">
      <c r="A1952" s="118" t="s">
        <v>9999</v>
      </c>
      <c r="B1952" s="44" t="s">
        <v>8586</v>
      </c>
      <c r="C1952" s="71">
        <v>2.7</v>
      </c>
      <c r="D1952" s="72">
        <v>3.9</v>
      </c>
      <c r="E1952" s="119">
        <v>150</v>
      </c>
      <c r="F1952" s="120">
        <v>90</v>
      </c>
      <c r="G1952" s="52"/>
      <c r="H1952" s="51">
        <f t="shared" si="62"/>
        <v>0</v>
      </c>
      <c r="I1952" s="121">
        <v>75</v>
      </c>
      <c r="J1952" s="7"/>
      <c r="K1952" s="3">
        <f t="shared" si="63"/>
        <v>0</v>
      </c>
    </row>
    <row r="1953" spans="1:11" x14ac:dyDescent="0.3">
      <c r="A1953" s="118" t="s">
        <v>10000</v>
      </c>
      <c r="B1953" s="44" t="s">
        <v>8587</v>
      </c>
      <c r="C1953" s="71">
        <v>2.4</v>
      </c>
      <c r="D1953" s="72">
        <v>4</v>
      </c>
      <c r="E1953" s="119">
        <v>130</v>
      </c>
      <c r="F1953" s="120">
        <v>78</v>
      </c>
      <c r="G1953" s="52"/>
      <c r="H1953" s="51">
        <f t="shared" si="62"/>
        <v>0</v>
      </c>
      <c r="I1953" s="121">
        <v>65</v>
      </c>
      <c r="J1953" s="7"/>
      <c r="K1953" s="3">
        <f t="shared" si="63"/>
        <v>0</v>
      </c>
    </row>
    <row r="1954" spans="1:11" x14ac:dyDescent="0.3">
      <c r="A1954" s="118" t="s">
        <v>10001</v>
      </c>
      <c r="B1954" s="44" t="s">
        <v>8588</v>
      </c>
      <c r="C1954" s="71">
        <v>3.1</v>
      </c>
      <c r="D1954" s="72">
        <v>3.3</v>
      </c>
      <c r="E1954" s="119">
        <v>140</v>
      </c>
      <c r="F1954" s="120">
        <v>84</v>
      </c>
      <c r="G1954" s="52"/>
      <c r="H1954" s="51">
        <f t="shared" si="62"/>
        <v>0</v>
      </c>
      <c r="I1954" s="121">
        <v>70</v>
      </c>
      <c r="J1954" s="7"/>
      <c r="K1954" s="3">
        <f t="shared" si="63"/>
        <v>0</v>
      </c>
    </row>
    <row r="1955" spans="1:11" x14ac:dyDescent="0.3">
      <c r="A1955" s="118" t="s">
        <v>10002</v>
      </c>
      <c r="B1955" s="44" t="s">
        <v>8589</v>
      </c>
      <c r="C1955" s="71">
        <v>2.8</v>
      </c>
      <c r="D1955" s="72">
        <v>4</v>
      </c>
      <c r="E1955" s="119">
        <v>150</v>
      </c>
      <c r="F1955" s="120">
        <v>90</v>
      </c>
      <c r="G1955" s="52"/>
      <c r="H1955" s="51">
        <f t="shared" si="62"/>
        <v>0</v>
      </c>
      <c r="I1955" s="121">
        <v>75</v>
      </c>
      <c r="J1955" s="7"/>
      <c r="K1955" s="3">
        <f t="shared" si="63"/>
        <v>0</v>
      </c>
    </row>
    <row r="1956" spans="1:11" x14ac:dyDescent="0.3">
      <c r="A1956" s="118" t="s">
        <v>10003</v>
      </c>
      <c r="B1956" s="44" t="s">
        <v>8590</v>
      </c>
      <c r="C1956" s="71">
        <v>3.4</v>
      </c>
      <c r="D1956" s="72">
        <v>4</v>
      </c>
      <c r="E1956" s="119">
        <v>180</v>
      </c>
      <c r="F1956" s="120">
        <v>108</v>
      </c>
      <c r="G1956" s="52"/>
      <c r="H1956" s="51">
        <f t="shared" si="62"/>
        <v>0</v>
      </c>
      <c r="I1956" s="121">
        <v>90</v>
      </c>
      <c r="J1956" s="7"/>
      <c r="K1956" s="3">
        <f t="shared" si="63"/>
        <v>0</v>
      </c>
    </row>
    <row r="1957" spans="1:11" x14ac:dyDescent="0.3">
      <c r="A1957" s="118" t="s">
        <v>10004</v>
      </c>
      <c r="B1957" s="44" t="s">
        <v>8591</v>
      </c>
      <c r="C1957" s="71">
        <v>2</v>
      </c>
      <c r="D1957" s="72">
        <v>4</v>
      </c>
      <c r="E1957" s="119">
        <v>120</v>
      </c>
      <c r="F1957" s="120">
        <v>72</v>
      </c>
      <c r="G1957" s="52"/>
      <c r="H1957" s="51">
        <f t="shared" si="62"/>
        <v>0</v>
      </c>
      <c r="I1957" s="121">
        <v>60</v>
      </c>
      <c r="J1957" s="7"/>
      <c r="K1957" s="3">
        <f t="shared" si="63"/>
        <v>0</v>
      </c>
    </row>
    <row r="1958" spans="1:11" x14ac:dyDescent="0.3">
      <c r="A1958" s="118" t="s">
        <v>10005</v>
      </c>
      <c r="B1958" s="44" t="s">
        <v>8592</v>
      </c>
      <c r="C1958" s="71">
        <v>2.8</v>
      </c>
      <c r="D1958" s="72">
        <v>3.8</v>
      </c>
      <c r="E1958" s="119">
        <v>150</v>
      </c>
      <c r="F1958" s="120">
        <v>90</v>
      </c>
      <c r="G1958" s="52"/>
      <c r="H1958" s="51">
        <f t="shared" si="62"/>
        <v>0</v>
      </c>
      <c r="I1958" s="121">
        <v>75</v>
      </c>
      <c r="J1958" s="7"/>
      <c r="K1958" s="3">
        <f t="shared" si="63"/>
        <v>0</v>
      </c>
    </row>
    <row r="1959" spans="1:11" x14ac:dyDescent="0.3">
      <c r="A1959" s="118" t="s">
        <v>10006</v>
      </c>
      <c r="B1959" s="44" t="s">
        <v>8593</v>
      </c>
      <c r="C1959" s="71">
        <v>2.9</v>
      </c>
      <c r="D1959" s="72">
        <v>3.8</v>
      </c>
      <c r="E1959" s="119">
        <v>150</v>
      </c>
      <c r="F1959" s="120">
        <v>90</v>
      </c>
      <c r="G1959" s="52"/>
      <c r="H1959" s="51">
        <f t="shared" si="62"/>
        <v>0</v>
      </c>
      <c r="I1959" s="121">
        <v>75</v>
      </c>
      <c r="J1959" s="7"/>
      <c r="K1959" s="3">
        <f t="shared" si="63"/>
        <v>0</v>
      </c>
    </row>
    <row r="1960" spans="1:11" x14ac:dyDescent="0.3">
      <c r="A1960" s="118" t="s">
        <v>10007</v>
      </c>
      <c r="B1960" s="44" t="s">
        <v>8594</v>
      </c>
      <c r="C1960" s="71">
        <v>2.2000000000000002</v>
      </c>
      <c r="D1960" s="72">
        <v>4</v>
      </c>
      <c r="E1960" s="119">
        <v>130</v>
      </c>
      <c r="F1960" s="120">
        <v>78</v>
      </c>
      <c r="G1960" s="52"/>
      <c r="H1960" s="51">
        <f t="shared" si="62"/>
        <v>0</v>
      </c>
      <c r="I1960" s="121">
        <v>65</v>
      </c>
      <c r="J1960" s="7"/>
      <c r="K1960" s="3">
        <f t="shared" si="63"/>
        <v>0</v>
      </c>
    </row>
    <row r="1961" spans="1:11" x14ac:dyDescent="0.3">
      <c r="A1961" s="118" t="s">
        <v>10008</v>
      </c>
      <c r="B1961" s="44" t="s">
        <v>8595</v>
      </c>
      <c r="C1961" s="71">
        <v>2.5</v>
      </c>
      <c r="D1961" s="72">
        <v>4.0999999999999996</v>
      </c>
      <c r="E1961" s="119">
        <v>140</v>
      </c>
      <c r="F1961" s="120">
        <v>84</v>
      </c>
      <c r="G1961" s="52"/>
      <c r="H1961" s="51">
        <f t="shared" si="62"/>
        <v>0</v>
      </c>
      <c r="I1961" s="121">
        <v>70</v>
      </c>
      <c r="J1961" s="7"/>
      <c r="K1961" s="3">
        <f t="shared" si="63"/>
        <v>0</v>
      </c>
    </row>
    <row r="1962" spans="1:11" x14ac:dyDescent="0.3">
      <c r="A1962" s="118" t="s">
        <v>10009</v>
      </c>
      <c r="B1962" s="44" t="s">
        <v>8596</v>
      </c>
      <c r="C1962" s="71">
        <v>4.5999999999999996</v>
      </c>
      <c r="D1962" s="72">
        <v>3.5</v>
      </c>
      <c r="E1962" s="119">
        <v>210</v>
      </c>
      <c r="F1962" s="120">
        <v>126</v>
      </c>
      <c r="G1962" s="52"/>
      <c r="H1962" s="51">
        <f t="shared" si="62"/>
        <v>0</v>
      </c>
      <c r="I1962" s="121">
        <v>105</v>
      </c>
      <c r="J1962" s="7"/>
      <c r="K1962" s="3">
        <f t="shared" si="63"/>
        <v>0</v>
      </c>
    </row>
    <row r="1963" spans="1:11" x14ac:dyDescent="0.3">
      <c r="A1963" s="118" t="s">
        <v>10010</v>
      </c>
      <c r="B1963" s="44" t="s">
        <v>445</v>
      </c>
      <c r="C1963" s="71">
        <v>4.5999999999999996</v>
      </c>
      <c r="D1963" s="72">
        <v>3.2</v>
      </c>
      <c r="E1963" s="119">
        <v>190</v>
      </c>
      <c r="F1963" s="120">
        <v>114</v>
      </c>
      <c r="G1963" s="52"/>
      <c r="H1963" s="51">
        <f t="shared" si="62"/>
        <v>0</v>
      </c>
      <c r="I1963" s="121">
        <v>95</v>
      </c>
      <c r="J1963" s="7"/>
      <c r="K1963" s="3">
        <f t="shared" si="63"/>
        <v>0</v>
      </c>
    </row>
    <row r="1964" spans="1:11" x14ac:dyDescent="0.3">
      <c r="A1964" s="118" t="s">
        <v>10011</v>
      </c>
      <c r="B1964" s="44" t="s">
        <v>8597</v>
      </c>
      <c r="C1964" s="71">
        <v>3.5</v>
      </c>
      <c r="D1964" s="72">
        <v>4.5</v>
      </c>
      <c r="E1964" s="119">
        <v>200</v>
      </c>
      <c r="F1964" s="120">
        <v>120</v>
      </c>
      <c r="G1964" s="52"/>
      <c r="H1964" s="51">
        <f t="shared" si="62"/>
        <v>0</v>
      </c>
      <c r="I1964" s="121">
        <v>100</v>
      </c>
      <c r="J1964" s="7"/>
      <c r="K1964" s="3">
        <f t="shared" si="63"/>
        <v>0</v>
      </c>
    </row>
    <row r="1965" spans="1:11" x14ac:dyDescent="0.3">
      <c r="A1965" s="118" t="s">
        <v>10012</v>
      </c>
      <c r="B1965" s="44" t="s">
        <v>8598</v>
      </c>
      <c r="C1965" s="71">
        <v>4.5999999999999996</v>
      </c>
      <c r="D1965" s="72">
        <v>3.2</v>
      </c>
      <c r="E1965" s="119">
        <v>190</v>
      </c>
      <c r="F1965" s="120">
        <v>114</v>
      </c>
      <c r="G1965" s="52"/>
      <c r="H1965" s="51">
        <f t="shared" si="62"/>
        <v>0</v>
      </c>
      <c r="I1965" s="121">
        <v>95</v>
      </c>
      <c r="J1965" s="7"/>
      <c r="K1965" s="3">
        <f t="shared" si="63"/>
        <v>0</v>
      </c>
    </row>
    <row r="1966" spans="1:11" x14ac:dyDescent="0.3">
      <c r="A1966" s="118" t="s">
        <v>10013</v>
      </c>
      <c r="B1966" s="44" t="s">
        <v>8599</v>
      </c>
      <c r="C1966" s="71">
        <v>4.7</v>
      </c>
      <c r="D1966" s="72">
        <v>3.1</v>
      </c>
      <c r="E1966" s="119">
        <v>190</v>
      </c>
      <c r="F1966" s="120">
        <v>114</v>
      </c>
      <c r="G1966" s="52"/>
      <c r="H1966" s="51">
        <f t="shared" si="62"/>
        <v>0</v>
      </c>
      <c r="I1966" s="121">
        <v>95</v>
      </c>
      <c r="J1966" s="7"/>
      <c r="K1966" s="3">
        <f t="shared" si="63"/>
        <v>0</v>
      </c>
    </row>
    <row r="1967" spans="1:11" x14ac:dyDescent="0.3">
      <c r="A1967" s="118" t="s">
        <v>10014</v>
      </c>
      <c r="B1967" s="44" t="s">
        <v>8600</v>
      </c>
      <c r="C1967" s="71">
        <v>13.6</v>
      </c>
      <c r="D1967" s="72">
        <v>2.4</v>
      </c>
      <c r="E1967" s="119">
        <v>360</v>
      </c>
      <c r="F1967" s="120">
        <v>216</v>
      </c>
      <c r="G1967" s="52"/>
      <c r="H1967" s="51">
        <f t="shared" si="62"/>
        <v>0</v>
      </c>
      <c r="I1967" s="121">
        <v>180</v>
      </c>
      <c r="J1967" s="7"/>
      <c r="K1967" s="3">
        <f t="shared" si="63"/>
        <v>0</v>
      </c>
    </row>
    <row r="1968" spans="1:11" x14ac:dyDescent="0.3">
      <c r="A1968" s="118" t="s">
        <v>10015</v>
      </c>
      <c r="B1968" s="44" t="s">
        <v>8601</v>
      </c>
      <c r="C1968" s="71">
        <v>3.4</v>
      </c>
      <c r="D1968" s="72">
        <v>2.5</v>
      </c>
      <c r="E1968" s="119">
        <v>120</v>
      </c>
      <c r="F1968" s="120">
        <v>72</v>
      </c>
      <c r="G1968" s="52"/>
      <c r="H1968" s="51">
        <f t="shared" si="62"/>
        <v>0</v>
      </c>
      <c r="I1968" s="121">
        <v>60</v>
      </c>
      <c r="J1968" s="7"/>
      <c r="K1968" s="3">
        <f t="shared" si="63"/>
        <v>0</v>
      </c>
    </row>
    <row r="1969" spans="1:11" x14ac:dyDescent="0.3">
      <c r="A1969" s="118" t="s">
        <v>10016</v>
      </c>
      <c r="B1969" s="44" t="s">
        <v>8602</v>
      </c>
      <c r="C1969" s="71">
        <v>4.3</v>
      </c>
      <c r="D1969" s="72">
        <v>6</v>
      </c>
      <c r="E1969" s="119">
        <v>300</v>
      </c>
      <c r="F1969" s="120">
        <v>180</v>
      </c>
      <c r="G1969" s="52"/>
      <c r="H1969" s="51">
        <f t="shared" si="62"/>
        <v>0</v>
      </c>
      <c r="I1969" s="121">
        <v>150</v>
      </c>
      <c r="J1969" s="7"/>
      <c r="K1969" s="3">
        <f t="shared" si="63"/>
        <v>0</v>
      </c>
    </row>
    <row r="1970" spans="1:11" x14ac:dyDescent="0.3">
      <c r="A1970" s="118" t="s">
        <v>10017</v>
      </c>
      <c r="B1970" s="44" t="s">
        <v>8603</v>
      </c>
      <c r="C1970" s="71">
        <v>4.0999999999999996</v>
      </c>
      <c r="D1970" s="72">
        <v>4.4000000000000004</v>
      </c>
      <c r="E1970" s="119">
        <v>230</v>
      </c>
      <c r="F1970" s="120">
        <v>138</v>
      </c>
      <c r="G1970" s="52"/>
      <c r="H1970" s="51">
        <f t="shared" si="62"/>
        <v>0</v>
      </c>
      <c r="I1970" s="121">
        <v>115</v>
      </c>
      <c r="J1970" s="7"/>
      <c r="K1970" s="3">
        <f t="shared" si="63"/>
        <v>0</v>
      </c>
    </row>
    <row r="1971" spans="1:11" x14ac:dyDescent="0.3">
      <c r="A1971" s="118" t="s">
        <v>10018</v>
      </c>
      <c r="B1971" s="44" t="s">
        <v>8604</v>
      </c>
      <c r="C1971" s="71">
        <v>5</v>
      </c>
      <c r="D1971" s="72">
        <v>5</v>
      </c>
      <c r="E1971" s="119">
        <v>300</v>
      </c>
      <c r="F1971" s="120">
        <v>180</v>
      </c>
      <c r="G1971" s="52"/>
      <c r="H1971" s="51">
        <f t="shared" si="62"/>
        <v>0</v>
      </c>
      <c r="I1971" s="121">
        <v>150</v>
      </c>
      <c r="J1971" s="7"/>
      <c r="K1971" s="3">
        <f t="shared" si="63"/>
        <v>0</v>
      </c>
    </row>
    <row r="1972" spans="1:11" x14ac:dyDescent="0.3">
      <c r="A1972" s="118" t="s">
        <v>10019</v>
      </c>
      <c r="B1972" s="44" t="s">
        <v>8605</v>
      </c>
      <c r="C1972" s="71">
        <v>5.8</v>
      </c>
      <c r="D1972" s="72">
        <v>4.5</v>
      </c>
      <c r="E1972" s="119">
        <v>310</v>
      </c>
      <c r="F1972" s="120">
        <v>186</v>
      </c>
      <c r="G1972" s="52"/>
      <c r="H1972" s="51">
        <f t="shared" si="62"/>
        <v>0</v>
      </c>
      <c r="I1972" s="121">
        <v>155</v>
      </c>
      <c r="J1972" s="7"/>
      <c r="K1972" s="3">
        <f t="shared" si="63"/>
        <v>0</v>
      </c>
    </row>
    <row r="1973" spans="1:11" x14ac:dyDescent="0.3">
      <c r="A1973" s="118" t="s">
        <v>10020</v>
      </c>
      <c r="B1973" s="44" t="s">
        <v>8606</v>
      </c>
      <c r="C1973" s="71">
        <f>9.6/2</f>
        <v>4.8</v>
      </c>
      <c r="D1973" s="72">
        <v>4.5</v>
      </c>
      <c r="E1973" s="119">
        <v>270</v>
      </c>
      <c r="F1973" s="120">
        <v>162</v>
      </c>
      <c r="G1973" s="52"/>
      <c r="H1973" s="51">
        <f t="shared" si="62"/>
        <v>0</v>
      </c>
      <c r="I1973" s="121">
        <v>135</v>
      </c>
      <c r="J1973" s="7"/>
      <c r="K1973" s="3">
        <f t="shared" si="63"/>
        <v>0</v>
      </c>
    </row>
    <row r="1974" spans="1:11" x14ac:dyDescent="0.3">
      <c r="A1974" s="118" t="s">
        <v>10021</v>
      </c>
      <c r="B1974" s="44" t="s">
        <v>8607</v>
      </c>
      <c r="C1974" s="71">
        <v>4.2</v>
      </c>
      <c r="D1974" s="72">
        <v>5</v>
      </c>
      <c r="E1974" s="119">
        <v>260</v>
      </c>
      <c r="F1974" s="120">
        <v>156</v>
      </c>
      <c r="G1974" s="52"/>
      <c r="H1974" s="51">
        <f t="shared" si="62"/>
        <v>0</v>
      </c>
      <c r="I1974" s="121">
        <v>130</v>
      </c>
      <c r="J1974" s="7"/>
      <c r="K1974" s="3">
        <f t="shared" si="63"/>
        <v>0</v>
      </c>
    </row>
    <row r="1975" spans="1:11" x14ac:dyDescent="0.3">
      <c r="A1975" s="118" t="s">
        <v>10022</v>
      </c>
      <c r="B1975" s="44" t="s">
        <v>8608</v>
      </c>
      <c r="C1975" s="71">
        <v>3.4</v>
      </c>
      <c r="D1975" s="72">
        <v>7</v>
      </c>
      <c r="E1975" s="119">
        <v>300</v>
      </c>
      <c r="F1975" s="120">
        <v>180</v>
      </c>
      <c r="G1975" s="52"/>
      <c r="H1975" s="51">
        <f t="shared" si="62"/>
        <v>0</v>
      </c>
      <c r="I1975" s="121">
        <v>150</v>
      </c>
      <c r="J1975" s="7"/>
      <c r="K1975" s="3">
        <f t="shared" si="63"/>
        <v>0</v>
      </c>
    </row>
    <row r="1976" spans="1:11" x14ac:dyDescent="0.3">
      <c r="A1976" s="118" t="s">
        <v>10023</v>
      </c>
      <c r="B1976" s="44" t="s">
        <v>8609</v>
      </c>
      <c r="C1976" s="71">
        <v>4.5999999999999996</v>
      </c>
      <c r="D1976" s="72">
        <v>4.5999999999999996</v>
      </c>
      <c r="E1976" s="119">
        <v>270</v>
      </c>
      <c r="F1976" s="120">
        <v>162</v>
      </c>
      <c r="G1976" s="52"/>
      <c r="H1976" s="51">
        <f t="shared" si="62"/>
        <v>0</v>
      </c>
      <c r="I1976" s="121">
        <v>135</v>
      </c>
      <c r="J1976" s="7"/>
      <c r="K1976" s="3">
        <f t="shared" si="63"/>
        <v>0</v>
      </c>
    </row>
    <row r="1977" spans="1:11" x14ac:dyDescent="0.3">
      <c r="A1977" s="118" t="s">
        <v>10024</v>
      </c>
      <c r="B1977" s="44" t="s">
        <v>8610</v>
      </c>
      <c r="C1977" s="71">
        <v>6.2</v>
      </c>
      <c r="D1977" s="72">
        <v>6.2</v>
      </c>
      <c r="E1977" s="119">
        <v>400</v>
      </c>
      <c r="F1977" s="120">
        <v>240</v>
      </c>
      <c r="G1977" s="52"/>
      <c r="H1977" s="51">
        <f t="shared" si="62"/>
        <v>0</v>
      </c>
      <c r="I1977" s="121">
        <v>200</v>
      </c>
      <c r="J1977" s="7"/>
      <c r="K1977" s="3">
        <f t="shared" si="63"/>
        <v>0</v>
      </c>
    </row>
    <row r="1978" spans="1:11" x14ac:dyDescent="0.3">
      <c r="A1978" s="118" t="s">
        <v>10025</v>
      </c>
      <c r="B1978" s="44" t="s">
        <v>8611</v>
      </c>
      <c r="C1978" s="71">
        <v>3.9</v>
      </c>
      <c r="D1978" s="72">
        <v>4.5</v>
      </c>
      <c r="E1978" s="119">
        <v>220</v>
      </c>
      <c r="F1978" s="120">
        <v>132</v>
      </c>
      <c r="G1978" s="52"/>
      <c r="H1978" s="51">
        <f t="shared" si="62"/>
        <v>0</v>
      </c>
      <c r="I1978" s="121">
        <v>110</v>
      </c>
      <c r="J1978" s="7"/>
      <c r="K1978" s="3">
        <f t="shared" si="63"/>
        <v>0</v>
      </c>
    </row>
    <row r="1979" spans="1:11" x14ac:dyDescent="0.3">
      <c r="A1979" s="118" t="s">
        <v>10026</v>
      </c>
      <c r="B1979" s="44" t="s">
        <v>8612</v>
      </c>
      <c r="C1979" s="71">
        <v>4.0999999999999996</v>
      </c>
      <c r="D1979" s="72">
        <v>4.8</v>
      </c>
      <c r="E1979" s="119">
        <v>250</v>
      </c>
      <c r="F1979" s="120">
        <v>150</v>
      </c>
      <c r="G1979" s="52"/>
      <c r="H1979" s="51">
        <f t="shared" si="62"/>
        <v>0</v>
      </c>
      <c r="I1979" s="121">
        <v>125</v>
      </c>
      <c r="J1979" s="7"/>
      <c r="K1979" s="3">
        <f t="shared" si="63"/>
        <v>0</v>
      </c>
    </row>
    <row r="1980" spans="1:11" x14ac:dyDescent="0.3">
      <c r="A1980" s="118" t="s">
        <v>10027</v>
      </c>
      <c r="B1980" s="44" t="s">
        <v>8613</v>
      </c>
      <c r="C1980" s="71">
        <v>11.2</v>
      </c>
      <c r="D1980" s="72">
        <v>3.4</v>
      </c>
      <c r="E1980" s="119">
        <v>400</v>
      </c>
      <c r="F1980" s="120">
        <v>240</v>
      </c>
      <c r="G1980" s="52"/>
      <c r="H1980" s="51">
        <f t="shared" si="62"/>
        <v>0</v>
      </c>
      <c r="I1980" s="121">
        <v>200</v>
      </c>
      <c r="J1980" s="7"/>
      <c r="K1980" s="3">
        <f t="shared" si="63"/>
        <v>0</v>
      </c>
    </row>
    <row r="1981" spans="1:11" x14ac:dyDescent="0.3">
      <c r="A1981" s="118" t="s">
        <v>10028</v>
      </c>
      <c r="B1981" s="44" t="s">
        <v>8614</v>
      </c>
      <c r="C1981" s="71">
        <v>3.6</v>
      </c>
      <c r="D1981" s="72">
        <v>5.3</v>
      </c>
      <c r="E1981" s="119">
        <v>240</v>
      </c>
      <c r="F1981" s="120">
        <v>144</v>
      </c>
      <c r="G1981" s="52"/>
      <c r="H1981" s="51">
        <f t="shared" si="62"/>
        <v>0</v>
      </c>
      <c r="I1981" s="121">
        <v>120</v>
      </c>
      <c r="J1981" s="7"/>
      <c r="K1981" s="3">
        <f t="shared" si="63"/>
        <v>0</v>
      </c>
    </row>
    <row r="1982" spans="1:11" x14ac:dyDescent="0.3">
      <c r="A1982" s="118" t="s">
        <v>10029</v>
      </c>
      <c r="B1982" s="44" t="s">
        <v>8615</v>
      </c>
      <c r="C1982" s="71">
        <v>3.8</v>
      </c>
      <c r="D1982" s="72">
        <v>5.3</v>
      </c>
      <c r="E1982" s="119">
        <v>250</v>
      </c>
      <c r="F1982" s="120">
        <v>150</v>
      </c>
      <c r="G1982" s="52"/>
      <c r="H1982" s="51">
        <f t="shared" si="62"/>
        <v>0</v>
      </c>
      <c r="I1982" s="121">
        <v>125</v>
      </c>
      <c r="J1982" s="7"/>
      <c r="K1982" s="3">
        <f t="shared" si="63"/>
        <v>0</v>
      </c>
    </row>
    <row r="1983" spans="1:11" x14ac:dyDescent="0.3">
      <c r="A1983" s="118" t="s">
        <v>10030</v>
      </c>
      <c r="B1983" s="44" t="s">
        <v>8616</v>
      </c>
      <c r="C1983" s="71">
        <v>2.2000000000000002</v>
      </c>
      <c r="D1983" s="72">
        <v>5.2</v>
      </c>
      <c r="E1983" s="119">
        <v>160</v>
      </c>
      <c r="F1983" s="120">
        <v>96</v>
      </c>
      <c r="G1983" s="52"/>
      <c r="H1983" s="51">
        <f t="shared" si="62"/>
        <v>0</v>
      </c>
      <c r="I1983" s="121">
        <v>80</v>
      </c>
      <c r="J1983" s="7"/>
      <c r="K1983" s="3">
        <f t="shared" si="63"/>
        <v>0</v>
      </c>
    </row>
    <row r="1984" spans="1:11" x14ac:dyDescent="0.3">
      <c r="A1984" s="118" t="s">
        <v>10031</v>
      </c>
      <c r="B1984" s="44" t="s">
        <v>7925</v>
      </c>
      <c r="C1984" s="71">
        <v>2.9</v>
      </c>
      <c r="D1984" s="72">
        <v>1.5</v>
      </c>
      <c r="E1984" s="119">
        <v>80</v>
      </c>
      <c r="F1984" s="120">
        <v>48</v>
      </c>
      <c r="G1984" s="52"/>
      <c r="H1984" s="51">
        <f t="shared" si="62"/>
        <v>0</v>
      </c>
      <c r="I1984" s="121">
        <v>40</v>
      </c>
      <c r="J1984" s="7"/>
      <c r="K1984" s="3">
        <f t="shared" si="63"/>
        <v>0</v>
      </c>
    </row>
    <row r="1985" spans="1:11" x14ac:dyDescent="0.3">
      <c r="A1985" s="118" t="s">
        <v>10032</v>
      </c>
      <c r="B1985" s="44" t="s">
        <v>8617</v>
      </c>
      <c r="C1985" s="71">
        <v>2.2000000000000002</v>
      </c>
      <c r="D1985" s="72">
        <v>5.2</v>
      </c>
      <c r="E1985" s="119">
        <v>160</v>
      </c>
      <c r="F1985" s="120">
        <v>96</v>
      </c>
      <c r="G1985" s="52"/>
      <c r="H1985" s="51">
        <f t="shared" si="62"/>
        <v>0</v>
      </c>
      <c r="I1985" s="121">
        <v>80</v>
      </c>
      <c r="J1985" s="7"/>
      <c r="K1985" s="3">
        <f t="shared" si="63"/>
        <v>0</v>
      </c>
    </row>
    <row r="1986" spans="1:11" x14ac:dyDescent="0.3">
      <c r="A1986" s="118" t="s">
        <v>10033</v>
      </c>
      <c r="B1986" s="44" t="s">
        <v>8618</v>
      </c>
      <c r="C1986" s="71">
        <v>3.5</v>
      </c>
      <c r="D1986" s="72">
        <v>4.8</v>
      </c>
      <c r="E1986" s="119">
        <v>220</v>
      </c>
      <c r="F1986" s="120">
        <v>132</v>
      </c>
      <c r="G1986" s="52"/>
      <c r="H1986" s="51">
        <f t="shared" si="62"/>
        <v>0</v>
      </c>
      <c r="I1986" s="121">
        <v>110</v>
      </c>
      <c r="J1986" s="7"/>
      <c r="K1986" s="3">
        <f t="shared" si="63"/>
        <v>0</v>
      </c>
    </row>
    <row r="1987" spans="1:11" x14ac:dyDescent="0.3">
      <c r="A1987" s="118" t="s">
        <v>10034</v>
      </c>
      <c r="B1987" s="44" t="s">
        <v>8619</v>
      </c>
      <c r="C1987" s="71">
        <v>2.9</v>
      </c>
      <c r="D1987" s="72">
        <v>6</v>
      </c>
      <c r="E1987" s="119">
        <v>220</v>
      </c>
      <c r="F1987" s="120">
        <v>132</v>
      </c>
      <c r="G1987" s="52"/>
      <c r="H1987" s="51">
        <f t="shared" si="62"/>
        <v>0</v>
      </c>
      <c r="I1987" s="121">
        <v>110</v>
      </c>
      <c r="J1987" s="7"/>
      <c r="K1987" s="3">
        <f t="shared" si="63"/>
        <v>0</v>
      </c>
    </row>
    <row r="1988" spans="1:11" x14ac:dyDescent="0.3">
      <c r="A1988" s="118" t="s">
        <v>10035</v>
      </c>
      <c r="B1988" s="44" t="s">
        <v>8620</v>
      </c>
      <c r="C1988" s="71">
        <v>2.4</v>
      </c>
      <c r="D1988" s="72">
        <v>5.3</v>
      </c>
      <c r="E1988" s="119">
        <v>170</v>
      </c>
      <c r="F1988" s="120">
        <v>102</v>
      </c>
      <c r="G1988" s="52"/>
      <c r="H1988" s="51">
        <f t="shared" si="62"/>
        <v>0</v>
      </c>
      <c r="I1988" s="121">
        <v>85</v>
      </c>
      <c r="J1988" s="7"/>
      <c r="K1988" s="3">
        <f t="shared" si="63"/>
        <v>0</v>
      </c>
    </row>
    <row r="1989" spans="1:11" x14ac:dyDescent="0.3">
      <c r="A1989" s="118" t="s">
        <v>10036</v>
      </c>
      <c r="B1989" s="44" t="s">
        <v>8621</v>
      </c>
      <c r="C1989" s="71">
        <v>3.6</v>
      </c>
      <c r="D1989" s="72">
        <v>5.3</v>
      </c>
      <c r="E1989" s="119">
        <v>240</v>
      </c>
      <c r="F1989" s="120">
        <v>144</v>
      </c>
      <c r="G1989" s="52"/>
      <c r="H1989" s="51">
        <f t="shared" si="62"/>
        <v>0</v>
      </c>
      <c r="I1989" s="121">
        <v>120</v>
      </c>
      <c r="J1989" s="7"/>
      <c r="K1989" s="3">
        <f t="shared" si="63"/>
        <v>0</v>
      </c>
    </row>
    <row r="1990" spans="1:11" x14ac:dyDescent="0.3">
      <c r="A1990" s="118" t="s">
        <v>10037</v>
      </c>
      <c r="B1990" s="44" t="s">
        <v>8622</v>
      </c>
      <c r="C1990" s="71">
        <v>3.5</v>
      </c>
      <c r="D1990" s="72">
        <v>4</v>
      </c>
      <c r="E1990" s="119">
        <v>180</v>
      </c>
      <c r="F1990" s="120">
        <v>108</v>
      </c>
      <c r="G1990" s="52"/>
      <c r="H1990" s="51">
        <f t="shared" si="62"/>
        <v>0</v>
      </c>
      <c r="I1990" s="121">
        <v>90</v>
      </c>
      <c r="J1990" s="7"/>
      <c r="K1990" s="3">
        <f t="shared" si="63"/>
        <v>0</v>
      </c>
    </row>
    <row r="1991" spans="1:11" x14ac:dyDescent="0.3">
      <c r="A1991" s="118" t="s">
        <v>10038</v>
      </c>
      <c r="B1991" s="44" t="s">
        <v>8623</v>
      </c>
      <c r="C1991" s="71">
        <v>2.6</v>
      </c>
      <c r="D1991" s="72">
        <v>4</v>
      </c>
      <c r="E1991" s="119">
        <v>140</v>
      </c>
      <c r="F1991" s="120">
        <v>84</v>
      </c>
      <c r="G1991" s="52"/>
      <c r="H1991" s="51">
        <f t="shared" si="62"/>
        <v>0</v>
      </c>
      <c r="I1991" s="121">
        <v>70</v>
      </c>
      <c r="J1991" s="7"/>
      <c r="K1991" s="3">
        <f t="shared" si="63"/>
        <v>0</v>
      </c>
    </row>
    <row r="1992" spans="1:11" x14ac:dyDescent="0.3">
      <c r="A1992" s="118" t="s">
        <v>10039</v>
      </c>
      <c r="B1992" s="44" t="s">
        <v>8624</v>
      </c>
      <c r="C1992" s="71">
        <v>2.6</v>
      </c>
      <c r="D1992" s="72">
        <v>4.3</v>
      </c>
      <c r="E1992" s="119">
        <v>150</v>
      </c>
      <c r="F1992" s="120">
        <v>90</v>
      </c>
      <c r="G1992" s="52"/>
      <c r="H1992" s="51">
        <f t="shared" si="62"/>
        <v>0</v>
      </c>
      <c r="I1992" s="121">
        <v>75</v>
      </c>
      <c r="J1992" s="7"/>
      <c r="K1992" s="3">
        <f t="shared" si="63"/>
        <v>0</v>
      </c>
    </row>
    <row r="1993" spans="1:11" x14ac:dyDescent="0.3">
      <c r="A1993" s="118" t="s">
        <v>10040</v>
      </c>
      <c r="B1993" s="44" t="s">
        <v>8625</v>
      </c>
      <c r="C1993" s="71">
        <v>2.7</v>
      </c>
      <c r="D1993" s="72">
        <v>3.9</v>
      </c>
      <c r="E1993" s="119">
        <v>150</v>
      </c>
      <c r="F1993" s="120">
        <v>90</v>
      </c>
      <c r="G1993" s="52"/>
      <c r="H1993" s="51">
        <f t="shared" si="62"/>
        <v>0</v>
      </c>
      <c r="I1993" s="121">
        <v>75</v>
      </c>
      <c r="J1993" s="7"/>
      <c r="K1993" s="3">
        <f t="shared" si="63"/>
        <v>0</v>
      </c>
    </row>
    <row r="1994" spans="1:11" x14ac:dyDescent="0.3">
      <c r="A1994" s="118" t="s">
        <v>10041</v>
      </c>
      <c r="B1994" s="44" t="s">
        <v>8626</v>
      </c>
      <c r="C1994" s="71">
        <v>2.4</v>
      </c>
      <c r="D1994" s="72">
        <v>4.3</v>
      </c>
      <c r="E1994" s="119">
        <v>140</v>
      </c>
      <c r="F1994" s="120">
        <v>84</v>
      </c>
      <c r="G1994" s="52"/>
      <c r="H1994" s="51">
        <f t="shared" si="62"/>
        <v>0</v>
      </c>
      <c r="I1994" s="121">
        <v>70</v>
      </c>
      <c r="J1994" s="7"/>
      <c r="K1994" s="3">
        <f t="shared" si="63"/>
        <v>0</v>
      </c>
    </row>
    <row r="1995" spans="1:11" x14ac:dyDescent="0.3">
      <c r="A1995" s="118" t="s">
        <v>10042</v>
      </c>
      <c r="B1995" s="44" t="s">
        <v>8627</v>
      </c>
      <c r="C1995" s="71">
        <v>6.1</v>
      </c>
      <c r="D1995" s="72">
        <v>3</v>
      </c>
      <c r="E1995" s="119">
        <v>230</v>
      </c>
      <c r="F1995" s="120">
        <v>138</v>
      </c>
      <c r="G1995" s="52"/>
      <c r="H1995" s="51">
        <f t="shared" si="62"/>
        <v>0</v>
      </c>
      <c r="I1995" s="121">
        <v>115</v>
      </c>
      <c r="J1995" s="7"/>
      <c r="K1995" s="3">
        <f t="shared" si="63"/>
        <v>0</v>
      </c>
    </row>
    <row r="1996" spans="1:11" x14ac:dyDescent="0.3">
      <c r="A1996" s="118" t="s">
        <v>10043</v>
      </c>
      <c r="B1996" s="44" t="s">
        <v>8628</v>
      </c>
      <c r="C1996" s="71">
        <v>4.5999999999999996</v>
      </c>
      <c r="D1996" s="72">
        <v>6.7</v>
      </c>
      <c r="E1996" s="119">
        <v>340</v>
      </c>
      <c r="F1996" s="120">
        <v>204</v>
      </c>
      <c r="G1996" s="52"/>
      <c r="H1996" s="51">
        <f t="shared" si="62"/>
        <v>0</v>
      </c>
      <c r="I1996" s="121">
        <v>170</v>
      </c>
      <c r="J1996" s="7"/>
      <c r="K1996" s="3">
        <f t="shared" si="63"/>
        <v>0</v>
      </c>
    </row>
    <row r="1997" spans="1:11" x14ac:dyDescent="0.3">
      <c r="A1997" s="118" t="s">
        <v>10044</v>
      </c>
      <c r="B1997" s="44" t="s">
        <v>8629</v>
      </c>
      <c r="C1997" s="71">
        <v>5</v>
      </c>
      <c r="D1997" s="72">
        <v>7</v>
      </c>
      <c r="E1997" s="119">
        <v>380</v>
      </c>
      <c r="F1997" s="120">
        <v>228</v>
      </c>
      <c r="G1997" s="52"/>
      <c r="H1997" s="51">
        <f t="shared" si="62"/>
        <v>0</v>
      </c>
      <c r="I1997" s="121">
        <v>190</v>
      </c>
      <c r="J1997" s="7"/>
      <c r="K1997" s="3">
        <f t="shared" si="63"/>
        <v>0</v>
      </c>
    </row>
    <row r="1998" spans="1:11" x14ac:dyDescent="0.3">
      <c r="A1998" s="118" t="s">
        <v>10045</v>
      </c>
      <c r="B1998" s="44" t="s">
        <v>8630</v>
      </c>
      <c r="C1998" s="71">
        <v>5</v>
      </c>
      <c r="D1998" s="72">
        <v>6.5</v>
      </c>
      <c r="E1998" s="119">
        <v>360</v>
      </c>
      <c r="F1998" s="120">
        <v>216</v>
      </c>
      <c r="G1998" s="52"/>
      <c r="H1998" s="51">
        <f t="shared" si="62"/>
        <v>0</v>
      </c>
      <c r="I1998" s="121">
        <v>180</v>
      </c>
      <c r="J1998" s="7"/>
      <c r="K1998" s="3">
        <f t="shared" si="63"/>
        <v>0</v>
      </c>
    </row>
    <row r="1999" spans="1:11" x14ac:dyDescent="0.3">
      <c r="A1999" s="118" t="s">
        <v>10046</v>
      </c>
      <c r="B1999" s="44" t="s">
        <v>8631</v>
      </c>
      <c r="C1999" s="71">
        <v>3.2</v>
      </c>
      <c r="D1999" s="72">
        <v>6.4</v>
      </c>
      <c r="E1999" s="119">
        <v>260</v>
      </c>
      <c r="F1999" s="120">
        <v>156</v>
      </c>
      <c r="G1999" s="52"/>
      <c r="H1999" s="51">
        <f t="shared" si="62"/>
        <v>0</v>
      </c>
      <c r="I1999" s="121">
        <v>130</v>
      </c>
      <c r="J1999" s="7"/>
      <c r="K1999" s="3">
        <f t="shared" si="63"/>
        <v>0</v>
      </c>
    </row>
    <row r="2000" spans="1:11" x14ac:dyDescent="0.3">
      <c r="A2000" s="118" t="s">
        <v>10047</v>
      </c>
      <c r="B2000" s="44" t="s">
        <v>8632</v>
      </c>
      <c r="C2000" s="71">
        <v>3.4</v>
      </c>
      <c r="D2000" s="72">
        <v>6.4</v>
      </c>
      <c r="E2000" s="119">
        <v>270</v>
      </c>
      <c r="F2000" s="120">
        <v>162</v>
      </c>
      <c r="G2000" s="52"/>
      <c r="H2000" s="51">
        <f t="shared" si="62"/>
        <v>0</v>
      </c>
      <c r="I2000" s="121">
        <v>135</v>
      </c>
      <c r="J2000" s="7"/>
      <c r="K2000" s="3">
        <f t="shared" si="63"/>
        <v>0</v>
      </c>
    </row>
    <row r="2001" spans="1:11" x14ac:dyDescent="0.3">
      <c r="A2001" s="118" t="s">
        <v>10048</v>
      </c>
      <c r="B2001" s="44" t="s">
        <v>8633</v>
      </c>
      <c r="C2001" s="71">
        <v>3</v>
      </c>
      <c r="D2001" s="72">
        <v>4.3</v>
      </c>
      <c r="E2001" s="119">
        <v>170</v>
      </c>
      <c r="F2001" s="120">
        <v>102</v>
      </c>
      <c r="G2001" s="52"/>
      <c r="H2001" s="51">
        <f t="shared" si="62"/>
        <v>0</v>
      </c>
      <c r="I2001" s="121">
        <v>85</v>
      </c>
      <c r="J2001" s="7"/>
      <c r="K2001" s="3">
        <f t="shared" si="63"/>
        <v>0</v>
      </c>
    </row>
    <row r="2002" spans="1:11" x14ac:dyDescent="0.3">
      <c r="A2002" s="118" t="s">
        <v>10049</v>
      </c>
      <c r="B2002" s="44" t="s">
        <v>826</v>
      </c>
      <c r="C2002" s="71">
        <v>3.5</v>
      </c>
      <c r="D2002" s="72">
        <v>5.8</v>
      </c>
      <c r="E2002" s="119">
        <v>260</v>
      </c>
      <c r="F2002" s="120">
        <v>156</v>
      </c>
      <c r="G2002" s="52"/>
      <c r="H2002" s="51">
        <f t="shared" si="62"/>
        <v>0</v>
      </c>
      <c r="I2002" s="121">
        <v>130</v>
      </c>
      <c r="J2002" s="7"/>
      <c r="K2002" s="3">
        <f t="shared" si="63"/>
        <v>0</v>
      </c>
    </row>
    <row r="2003" spans="1:11" x14ac:dyDescent="0.3">
      <c r="A2003" s="125" t="s">
        <v>10050</v>
      </c>
      <c r="B2003" s="73" t="s">
        <v>8634</v>
      </c>
      <c r="C2003" s="71">
        <v>4.3</v>
      </c>
      <c r="D2003" s="72">
        <v>7.8</v>
      </c>
      <c r="E2003" s="119">
        <v>350</v>
      </c>
      <c r="F2003" s="120">
        <v>210</v>
      </c>
      <c r="G2003" s="52"/>
      <c r="H2003" s="51">
        <f t="shared" si="62"/>
        <v>0</v>
      </c>
      <c r="I2003" s="121">
        <v>175</v>
      </c>
      <c r="J2003" s="7"/>
      <c r="K2003" s="3">
        <f t="shared" si="63"/>
        <v>0</v>
      </c>
    </row>
    <row r="2004" spans="1:11" x14ac:dyDescent="0.3">
      <c r="A2004" s="125" t="s">
        <v>10051</v>
      </c>
      <c r="B2004" s="73" t="s">
        <v>8635</v>
      </c>
      <c r="C2004" s="71">
        <v>6.6</v>
      </c>
      <c r="D2004" s="72">
        <v>5.8</v>
      </c>
      <c r="E2004" s="119">
        <v>410</v>
      </c>
      <c r="F2004" s="120">
        <v>246</v>
      </c>
      <c r="G2004" s="52"/>
      <c r="H2004" s="51">
        <f t="shared" ref="H2004:H2067" si="64">G2004*F2004</f>
        <v>0</v>
      </c>
      <c r="I2004" s="121">
        <v>205</v>
      </c>
      <c r="J2004" s="7"/>
      <c r="K2004" s="3">
        <f t="shared" ref="K2004:K2067" si="65">J2004*I2004</f>
        <v>0</v>
      </c>
    </row>
    <row r="2005" spans="1:11" x14ac:dyDescent="0.3">
      <c r="A2005" s="125" t="s">
        <v>10052</v>
      </c>
      <c r="B2005" s="73" t="s">
        <v>8636</v>
      </c>
      <c r="C2005" s="71">
        <v>2.5</v>
      </c>
      <c r="D2005" s="72">
        <v>5</v>
      </c>
      <c r="E2005" s="119">
        <v>170</v>
      </c>
      <c r="F2005" s="120">
        <v>102</v>
      </c>
      <c r="G2005" s="52"/>
      <c r="H2005" s="51">
        <f t="shared" si="64"/>
        <v>0</v>
      </c>
      <c r="I2005" s="121">
        <v>85</v>
      </c>
      <c r="J2005" s="7"/>
      <c r="K2005" s="3">
        <f t="shared" si="65"/>
        <v>0</v>
      </c>
    </row>
    <row r="2006" spans="1:11" x14ac:dyDescent="0.3">
      <c r="A2006" s="125" t="s">
        <v>10053</v>
      </c>
      <c r="B2006" s="73" t="s">
        <v>8637</v>
      </c>
      <c r="C2006" s="71">
        <v>3.8</v>
      </c>
      <c r="D2006" s="72">
        <v>4.4000000000000004</v>
      </c>
      <c r="E2006" s="119">
        <v>210</v>
      </c>
      <c r="F2006" s="120">
        <v>126</v>
      </c>
      <c r="G2006" s="52"/>
      <c r="H2006" s="51">
        <f t="shared" si="64"/>
        <v>0</v>
      </c>
      <c r="I2006" s="121">
        <v>105</v>
      </c>
      <c r="J2006" s="7"/>
      <c r="K2006" s="3">
        <f t="shared" si="65"/>
        <v>0</v>
      </c>
    </row>
    <row r="2007" spans="1:11" x14ac:dyDescent="0.3">
      <c r="A2007" s="125" t="s">
        <v>10054</v>
      </c>
      <c r="B2007" s="73" t="s">
        <v>8638</v>
      </c>
      <c r="C2007" s="71">
        <v>3.6</v>
      </c>
      <c r="D2007" s="72">
        <v>7.2</v>
      </c>
      <c r="E2007" s="119">
        <v>310</v>
      </c>
      <c r="F2007" s="120">
        <v>186</v>
      </c>
      <c r="G2007" s="52"/>
      <c r="H2007" s="51">
        <f t="shared" si="64"/>
        <v>0</v>
      </c>
      <c r="I2007" s="121">
        <v>155</v>
      </c>
      <c r="J2007" s="7"/>
      <c r="K2007" s="3">
        <f t="shared" si="65"/>
        <v>0</v>
      </c>
    </row>
    <row r="2008" spans="1:11" x14ac:dyDescent="0.3">
      <c r="A2008" s="125" t="s">
        <v>10055</v>
      </c>
      <c r="B2008" s="73" t="s">
        <v>8639</v>
      </c>
      <c r="C2008" s="71">
        <v>4.8</v>
      </c>
      <c r="D2008" s="72">
        <v>5.2</v>
      </c>
      <c r="E2008" s="119">
        <v>300</v>
      </c>
      <c r="F2008" s="120">
        <v>180</v>
      </c>
      <c r="G2008" s="52"/>
      <c r="H2008" s="51">
        <f t="shared" si="64"/>
        <v>0</v>
      </c>
      <c r="I2008" s="121">
        <v>150</v>
      </c>
      <c r="J2008" s="7"/>
      <c r="K2008" s="3">
        <f t="shared" si="65"/>
        <v>0</v>
      </c>
    </row>
    <row r="2009" spans="1:11" x14ac:dyDescent="0.3">
      <c r="A2009" s="125" t="s">
        <v>10056</v>
      </c>
      <c r="B2009" s="73" t="s">
        <v>8640</v>
      </c>
      <c r="C2009" s="71">
        <v>5</v>
      </c>
      <c r="D2009" s="72">
        <v>6.1</v>
      </c>
      <c r="E2009" s="119">
        <v>340</v>
      </c>
      <c r="F2009" s="120">
        <v>204</v>
      </c>
      <c r="G2009" s="52"/>
      <c r="H2009" s="51">
        <f t="shared" si="64"/>
        <v>0</v>
      </c>
      <c r="I2009" s="121">
        <v>170</v>
      </c>
      <c r="J2009" s="7"/>
      <c r="K2009" s="3">
        <f t="shared" si="65"/>
        <v>0</v>
      </c>
    </row>
    <row r="2010" spans="1:11" x14ac:dyDescent="0.3">
      <c r="A2010" s="125" t="s">
        <v>10057</v>
      </c>
      <c r="B2010" s="73" t="s">
        <v>8641</v>
      </c>
      <c r="C2010" s="71">
        <v>4.7</v>
      </c>
      <c r="D2010" s="72">
        <v>1.6</v>
      </c>
      <c r="E2010" s="119">
        <v>110</v>
      </c>
      <c r="F2010" s="120">
        <v>66</v>
      </c>
      <c r="G2010" s="52"/>
      <c r="H2010" s="51">
        <f t="shared" si="64"/>
        <v>0</v>
      </c>
      <c r="I2010" s="121">
        <v>55</v>
      </c>
      <c r="J2010" s="7"/>
      <c r="K2010" s="3">
        <f t="shared" si="65"/>
        <v>0</v>
      </c>
    </row>
    <row r="2011" spans="1:11" x14ac:dyDescent="0.3">
      <c r="A2011" s="125" t="s">
        <v>10058</v>
      </c>
      <c r="B2011" s="73" t="s">
        <v>8642</v>
      </c>
      <c r="C2011" s="71">
        <v>3.8</v>
      </c>
      <c r="D2011" s="72">
        <v>3.7</v>
      </c>
      <c r="E2011" s="119">
        <v>190</v>
      </c>
      <c r="F2011" s="120">
        <v>114</v>
      </c>
      <c r="G2011" s="52"/>
      <c r="H2011" s="51">
        <f t="shared" si="64"/>
        <v>0</v>
      </c>
      <c r="I2011" s="121">
        <v>95</v>
      </c>
      <c r="J2011" s="7"/>
      <c r="K2011" s="3">
        <f t="shared" si="65"/>
        <v>0</v>
      </c>
    </row>
    <row r="2012" spans="1:11" x14ac:dyDescent="0.3">
      <c r="A2012" s="125" t="s">
        <v>10059</v>
      </c>
      <c r="B2012" s="73" t="s">
        <v>8643</v>
      </c>
      <c r="C2012" s="71">
        <v>3.3</v>
      </c>
      <c r="D2012" s="72">
        <v>4</v>
      </c>
      <c r="E2012" s="119">
        <v>180</v>
      </c>
      <c r="F2012" s="120">
        <v>108</v>
      </c>
      <c r="G2012" s="52"/>
      <c r="H2012" s="51">
        <f t="shared" si="64"/>
        <v>0</v>
      </c>
      <c r="I2012" s="121">
        <v>90</v>
      </c>
      <c r="J2012" s="7"/>
      <c r="K2012" s="3">
        <f t="shared" si="65"/>
        <v>0</v>
      </c>
    </row>
    <row r="2013" spans="1:11" x14ac:dyDescent="0.3">
      <c r="A2013" s="125" t="s">
        <v>10060</v>
      </c>
      <c r="B2013" s="73" t="s">
        <v>8644</v>
      </c>
      <c r="C2013" s="71">
        <v>5</v>
      </c>
      <c r="D2013" s="72">
        <v>2.2000000000000002</v>
      </c>
      <c r="E2013" s="119">
        <v>150</v>
      </c>
      <c r="F2013" s="120">
        <v>90</v>
      </c>
      <c r="G2013" s="52"/>
      <c r="H2013" s="51">
        <f t="shared" si="64"/>
        <v>0</v>
      </c>
      <c r="I2013" s="121">
        <v>75</v>
      </c>
      <c r="J2013" s="7"/>
      <c r="K2013" s="3">
        <f t="shared" si="65"/>
        <v>0</v>
      </c>
    </row>
    <row r="2014" spans="1:11" x14ac:dyDescent="0.3">
      <c r="A2014" s="125" t="s">
        <v>10061</v>
      </c>
      <c r="B2014" s="73" t="s">
        <v>8645</v>
      </c>
      <c r="C2014" s="71">
        <v>5</v>
      </c>
      <c r="D2014" s="72">
        <v>6</v>
      </c>
      <c r="E2014" s="119">
        <v>330</v>
      </c>
      <c r="F2014" s="120">
        <v>198</v>
      </c>
      <c r="G2014" s="52"/>
      <c r="H2014" s="51">
        <f t="shared" si="64"/>
        <v>0</v>
      </c>
      <c r="I2014" s="121">
        <v>165</v>
      </c>
      <c r="J2014" s="7"/>
      <c r="K2014" s="3">
        <f t="shared" si="65"/>
        <v>0</v>
      </c>
    </row>
    <row r="2015" spans="1:11" x14ac:dyDescent="0.3">
      <c r="A2015" s="125" t="s">
        <v>10062</v>
      </c>
      <c r="B2015" s="73" t="s">
        <v>8646</v>
      </c>
      <c r="C2015" s="71">
        <v>5</v>
      </c>
      <c r="D2015" s="72">
        <v>6</v>
      </c>
      <c r="E2015" s="119">
        <v>330</v>
      </c>
      <c r="F2015" s="120">
        <v>198</v>
      </c>
      <c r="G2015" s="52"/>
      <c r="H2015" s="51">
        <f t="shared" si="64"/>
        <v>0</v>
      </c>
      <c r="I2015" s="121">
        <v>165</v>
      </c>
      <c r="J2015" s="7"/>
      <c r="K2015" s="3">
        <f t="shared" si="65"/>
        <v>0</v>
      </c>
    </row>
    <row r="2016" spans="1:11" x14ac:dyDescent="0.3">
      <c r="A2016" s="125" t="s">
        <v>10063</v>
      </c>
      <c r="B2016" s="73" t="s">
        <v>8647</v>
      </c>
      <c r="C2016" s="71">
        <v>6</v>
      </c>
      <c r="D2016" s="72">
        <v>5</v>
      </c>
      <c r="E2016" s="119">
        <v>330</v>
      </c>
      <c r="F2016" s="120">
        <v>198</v>
      </c>
      <c r="G2016" s="52"/>
      <c r="H2016" s="51">
        <f t="shared" si="64"/>
        <v>0</v>
      </c>
      <c r="I2016" s="121">
        <v>165</v>
      </c>
      <c r="J2016" s="7"/>
      <c r="K2016" s="3">
        <f t="shared" si="65"/>
        <v>0</v>
      </c>
    </row>
    <row r="2017" spans="1:11" x14ac:dyDescent="0.3">
      <c r="A2017" s="125" t="s">
        <v>10064</v>
      </c>
      <c r="B2017" s="73" t="s">
        <v>8648</v>
      </c>
      <c r="C2017" s="71">
        <v>8.5</v>
      </c>
      <c r="D2017" s="72">
        <v>6.4</v>
      </c>
      <c r="E2017" s="119">
        <v>570</v>
      </c>
      <c r="F2017" s="120">
        <v>342</v>
      </c>
      <c r="G2017" s="52"/>
      <c r="H2017" s="51">
        <f t="shared" si="64"/>
        <v>0</v>
      </c>
      <c r="I2017" s="121">
        <v>285</v>
      </c>
      <c r="J2017" s="7"/>
      <c r="K2017" s="3">
        <f t="shared" si="65"/>
        <v>0</v>
      </c>
    </row>
    <row r="2018" spans="1:11" x14ac:dyDescent="0.3">
      <c r="A2018" s="125" t="s">
        <v>10065</v>
      </c>
      <c r="B2018" s="73" t="s">
        <v>8649</v>
      </c>
      <c r="C2018" s="71">
        <v>4.5999999999999996</v>
      </c>
      <c r="D2018" s="72">
        <v>7.5</v>
      </c>
      <c r="E2018" s="119">
        <v>370</v>
      </c>
      <c r="F2018" s="120">
        <v>222</v>
      </c>
      <c r="G2018" s="52"/>
      <c r="H2018" s="51">
        <f t="shared" si="64"/>
        <v>0</v>
      </c>
      <c r="I2018" s="121">
        <v>185</v>
      </c>
      <c r="J2018" s="7"/>
      <c r="K2018" s="3">
        <f t="shared" si="65"/>
        <v>0</v>
      </c>
    </row>
    <row r="2019" spans="1:11" x14ac:dyDescent="0.3">
      <c r="A2019" s="125" t="s">
        <v>10066</v>
      </c>
      <c r="B2019" s="73" t="s">
        <v>8650</v>
      </c>
      <c r="C2019" s="71">
        <v>5</v>
      </c>
      <c r="D2019" s="72">
        <v>4.4000000000000004</v>
      </c>
      <c r="E2019" s="119">
        <v>270</v>
      </c>
      <c r="F2019" s="120">
        <v>162</v>
      </c>
      <c r="G2019" s="52"/>
      <c r="H2019" s="51">
        <f t="shared" si="64"/>
        <v>0</v>
      </c>
      <c r="I2019" s="121">
        <v>135</v>
      </c>
      <c r="J2019" s="7"/>
      <c r="K2019" s="3">
        <f t="shared" si="65"/>
        <v>0</v>
      </c>
    </row>
    <row r="2020" spans="1:11" x14ac:dyDescent="0.3">
      <c r="A2020" s="125" t="s">
        <v>10067</v>
      </c>
      <c r="B2020" s="73" t="s">
        <v>8651</v>
      </c>
      <c r="C2020" s="71">
        <v>7.3</v>
      </c>
      <c r="D2020" s="72">
        <v>7.3</v>
      </c>
      <c r="E2020" s="119">
        <v>450</v>
      </c>
      <c r="F2020" s="120">
        <v>270</v>
      </c>
      <c r="G2020" s="52"/>
      <c r="H2020" s="51">
        <f t="shared" si="64"/>
        <v>0</v>
      </c>
      <c r="I2020" s="121">
        <v>225</v>
      </c>
      <c r="J2020" s="7"/>
      <c r="K2020" s="3">
        <f t="shared" si="65"/>
        <v>0</v>
      </c>
    </row>
    <row r="2021" spans="1:11" x14ac:dyDescent="0.3">
      <c r="A2021" s="125" t="s">
        <v>10068</v>
      </c>
      <c r="B2021" s="73" t="s">
        <v>5547</v>
      </c>
      <c r="C2021" s="71">
        <v>2.9</v>
      </c>
      <c r="D2021" s="72">
        <v>5</v>
      </c>
      <c r="E2021" s="119">
        <v>190</v>
      </c>
      <c r="F2021" s="120">
        <v>114</v>
      </c>
      <c r="G2021" s="52"/>
      <c r="H2021" s="51">
        <f t="shared" si="64"/>
        <v>0</v>
      </c>
      <c r="I2021" s="121">
        <v>95</v>
      </c>
      <c r="J2021" s="7"/>
      <c r="K2021" s="3">
        <f t="shared" si="65"/>
        <v>0</v>
      </c>
    </row>
    <row r="2022" spans="1:11" x14ac:dyDescent="0.3">
      <c r="A2022" s="125" t="s">
        <v>10069</v>
      </c>
      <c r="B2022" s="73" t="s">
        <v>8652</v>
      </c>
      <c r="C2022" s="71">
        <v>3.8</v>
      </c>
      <c r="D2022" s="72">
        <v>4.8</v>
      </c>
      <c r="E2022" s="119">
        <v>230</v>
      </c>
      <c r="F2022" s="120">
        <v>138</v>
      </c>
      <c r="G2022" s="52"/>
      <c r="H2022" s="51">
        <f t="shared" si="64"/>
        <v>0</v>
      </c>
      <c r="I2022" s="121">
        <v>115</v>
      </c>
      <c r="J2022" s="7"/>
      <c r="K2022" s="3">
        <f t="shared" si="65"/>
        <v>0</v>
      </c>
    </row>
    <row r="2023" spans="1:11" x14ac:dyDescent="0.3">
      <c r="A2023" s="125" t="s">
        <v>10070</v>
      </c>
      <c r="B2023" s="73" t="s">
        <v>8653</v>
      </c>
      <c r="C2023" s="71">
        <v>5.6</v>
      </c>
      <c r="D2023" s="72">
        <v>1.9</v>
      </c>
      <c r="E2023" s="119">
        <v>150</v>
      </c>
      <c r="F2023" s="120">
        <v>90</v>
      </c>
      <c r="G2023" s="52"/>
      <c r="H2023" s="51">
        <f t="shared" si="64"/>
        <v>0</v>
      </c>
      <c r="I2023" s="121">
        <v>75</v>
      </c>
      <c r="J2023" s="7"/>
      <c r="K2023" s="3">
        <f t="shared" si="65"/>
        <v>0</v>
      </c>
    </row>
    <row r="2024" spans="1:11" x14ac:dyDescent="0.3">
      <c r="A2024" s="125" t="s">
        <v>10071</v>
      </c>
      <c r="B2024" s="73" t="s">
        <v>8654</v>
      </c>
      <c r="C2024" s="71">
        <v>6.6</v>
      </c>
      <c r="D2024" s="72">
        <v>6.7</v>
      </c>
      <c r="E2024" s="119">
        <v>430</v>
      </c>
      <c r="F2024" s="120">
        <v>258</v>
      </c>
      <c r="G2024" s="52"/>
      <c r="H2024" s="51">
        <f t="shared" si="64"/>
        <v>0</v>
      </c>
      <c r="I2024" s="121">
        <v>215</v>
      </c>
      <c r="J2024" s="7"/>
      <c r="K2024" s="3">
        <f t="shared" si="65"/>
        <v>0</v>
      </c>
    </row>
    <row r="2025" spans="1:11" x14ac:dyDescent="0.3">
      <c r="A2025" s="125" t="s">
        <v>10072</v>
      </c>
      <c r="B2025" s="73" t="s">
        <v>8655</v>
      </c>
      <c r="C2025" s="71">
        <v>5.7</v>
      </c>
      <c r="D2025" s="72">
        <v>6.5</v>
      </c>
      <c r="E2025" s="119">
        <v>380</v>
      </c>
      <c r="F2025" s="120">
        <v>228</v>
      </c>
      <c r="G2025" s="52"/>
      <c r="H2025" s="51">
        <f t="shared" si="64"/>
        <v>0</v>
      </c>
      <c r="I2025" s="121">
        <v>190</v>
      </c>
      <c r="J2025" s="7"/>
      <c r="K2025" s="3">
        <f t="shared" si="65"/>
        <v>0</v>
      </c>
    </row>
    <row r="2026" spans="1:11" x14ac:dyDescent="0.3">
      <c r="A2026" s="125" t="s">
        <v>10073</v>
      </c>
      <c r="B2026" s="73" t="s">
        <v>8656</v>
      </c>
      <c r="C2026" s="71">
        <v>5</v>
      </c>
      <c r="D2026" s="72">
        <v>6.2</v>
      </c>
      <c r="E2026" s="119">
        <v>370</v>
      </c>
      <c r="F2026" s="120">
        <v>222</v>
      </c>
      <c r="G2026" s="52"/>
      <c r="H2026" s="51">
        <f t="shared" si="64"/>
        <v>0</v>
      </c>
      <c r="I2026" s="121">
        <v>185</v>
      </c>
      <c r="J2026" s="7"/>
      <c r="K2026" s="3">
        <f t="shared" si="65"/>
        <v>0</v>
      </c>
    </row>
    <row r="2027" spans="1:11" x14ac:dyDescent="0.3">
      <c r="A2027" s="125" t="s">
        <v>10074</v>
      </c>
      <c r="B2027" s="73" t="s">
        <v>8657</v>
      </c>
      <c r="C2027" s="71">
        <v>6.5</v>
      </c>
      <c r="D2027" s="72">
        <v>5.7</v>
      </c>
      <c r="E2027" s="119">
        <v>400</v>
      </c>
      <c r="F2027" s="120">
        <v>240</v>
      </c>
      <c r="G2027" s="52"/>
      <c r="H2027" s="51">
        <f t="shared" si="64"/>
        <v>0</v>
      </c>
      <c r="I2027" s="121">
        <v>200</v>
      </c>
      <c r="J2027" s="7"/>
      <c r="K2027" s="3">
        <f t="shared" si="65"/>
        <v>0</v>
      </c>
    </row>
    <row r="2028" spans="1:11" x14ac:dyDescent="0.3">
      <c r="A2028" s="125" t="s">
        <v>10075</v>
      </c>
      <c r="B2028" s="73" t="s">
        <v>8658</v>
      </c>
      <c r="C2028" s="71">
        <v>3.8</v>
      </c>
      <c r="D2028" s="72">
        <v>6.7</v>
      </c>
      <c r="E2028" s="119">
        <v>330</v>
      </c>
      <c r="F2028" s="120">
        <v>198</v>
      </c>
      <c r="G2028" s="52"/>
      <c r="H2028" s="51">
        <f t="shared" si="64"/>
        <v>0</v>
      </c>
      <c r="I2028" s="121">
        <v>165</v>
      </c>
      <c r="J2028" s="7"/>
      <c r="K2028" s="3">
        <f t="shared" si="65"/>
        <v>0</v>
      </c>
    </row>
    <row r="2029" spans="1:11" x14ac:dyDescent="0.3">
      <c r="A2029" s="125" t="s">
        <v>10076</v>
      </c>
      <c r="B2029" s="73" t="s">
        <v>8659</v>
      </c>
      <c r="C2029" s="71">
        <v>3.3</v>
      </c>
      <c r="D2029" s="72">
        <v>9.6</v>
      </c>
      <c r="E2029" s="119">
        <v>380</v>
      </c>
      <c r="F2029" s="120">
        <v>228</v>
      </c>
      <c r="G2029" s="52"/>
      <c r="H2029" s="51">
        <f t="shared" si="64"/>
        <v>0</v>
      </c>
      <c r="I2029" s="121">
        <v>190</v>
      </c>
      <c r="J2029" s="7"/>
      <c r="K2029" s="3">
        <f t="shared" si="65"/>
        <v>0</v>
      </c>
    </row>
    <row r="2030" spans="1:11" x14ac:dyDescent="0.3">
      <c r="A2030" s="125" t="s">
        <v>10077</v>
      </c>
      <c r="B2030" s="73" t="s">
        <v>8660</v>
      </c>
      <c r="C2030" s="71">
        <v>2.7</v>
      </c>
      <c r="D2030" s="72">
        <v>9.6999999999999993</v>
      </c>
      <c r="E2030" s="119">
        <v>330</v>
      </c>
      <c r="F2030" s="120">
        <v>198</v>
      </c>
      <c r="G2030" s="52"/>
      <c r="H2030" s="51">
        <f t="shared" si="64"/>
        <v>0</v>
      </c>
      <c r="I2030" s="121">
        <v>165</v>
      </c>
      <c r="J2030" s="7"/>
      <c r="K2030" s="3">
        <f t="shared" si="65"/>
        <v>0</v>
      </c>
    </row>
    <row r="2031" spans="1:11" x14ac:dyDescent="0.3">
      <c r="A2031" s="125" t="s">
        <v>10078</v>
      </c>
      <c r="B2031" s="73" t="s">
        <v>8661</v>
      </c>
      <c r="C2031" s="71">
        <v>2.2999999999999998</v>
      </c>
      <c r="D2031" s="72">
        <v>10</v>
      </c>
      <c r="E2031" s="119">
        <v>310</v>
      </c>
      <c r="F2031" s="120">
        <v>186</v>
      </c>
      <c r="G2031" s="52"/>
      <c r="H2031" s="51">
        <f t="shared" si="64"/>
        <v>0</v>
      </c>
      <c r="I2031" s="121">
        <v>155</v>
      </c>
      <c r="J2031" s="7"/>
      <c r="K2031" s="3">
        <f t="shared" si="65"/>
        <v>0</v>
      </c>
    </row>
    <row r="2032" spans="1:11" x14ac:dyDescent="0.3">
      <c r="A2032" s="125" t="s">
        <v>10079</v>
      </c>
      <c r="B2032" s="73" t="s">
        <v>8662</v>
      </c>
      <c r="C2032" s="71">
        <v>3.4</v>
      </c>
      <c r="D2032" s="72">
        <v>9.9</v>
      </c>
      <c r="E2032" s="119">
        <v>380</v>
      </c>
      <c r="F2032" s="120">
        <v>228</v>
      </c>
      <c r="G2032" s="52"/>
      <c r="H2032" s="51">
        <f t="shared" si="64"/>
        <v>0</v>
      </c>
      <c r="I2032" s="121">
        <v>190</v>
      </c>
      <c r="J2032" s="7"/>
      <c r="K2032" s="3">
        <f t="shared" si="65"/>
        <v>0</v>
      </c>
    </row>
    <row r="2033" spans="1:11" x14ac:dyDescent="0.3">
      <c r="A2033" s="125" t="s">
        <v>10080</v>
      </c>
      <c r="B2033" s="73" t="s">
        <v>8663</v>
      </c>
      <c r="C2033" s="71">
        <v>3.1</v>
      </c>
      <c r="D2033" s="72">
        <v>9.9</v>
      </c>
      <c r="E2033" s="119">
        <v>370</v>
      </c>
      <c r="F2033" s="120">
        <v>222</v>
      </c>
      <c r="G2033" s="52"/>
      <c r="H2033" s="51">
        <f t="shared" si="64"/>
        <v>0</v>
      </c>
      <c r="I2033" s="121">
        <v>185</v>
      </c>
      <c r="J2033" s="7"/>
      <c r="K2033" s="3">
        <f t="shared" si="65"/>
        <v>0</v>
      </c>
    </row>
    <row r="2034" spans="1:11" x14ac:dyDescent="0.3">
      <c r="A2034" s="125" t="s">
        <v>10081</v>
      </c>
      <c r="B2034" s="73" t="s">
        <v>8664</v>
      </c>
      <c r="C2034" s="71">
        <v>8.6999999999999993</v>
      </c>
      <c r="D2034" s="72">
        <v>7</v>
      </c>
      <c r="E2034" s="119">
        <v>600</v>
      </c>
      <c r="F2034" s="120">
        <v>360</v>
      </c>
      <c r="G2034" s="52"/>
      <c r="H2034" s="51">
        <f t="shared" si="64"/>
        <v>0</v>
      </c>
      <c r="I2034" s="121">
        <v>300</v>
      </c>
      <c r="J2034" s="7"/>
      <c r="K2034" s="3">
        <f t="shared" si="65"/>
        <v>0</v>
      </c>
    </row>
    <row r="2035" spans="1:11" x14ac:dyDescent="0.3">
      <c r="A2035" s="125" t="s">
        <v>10082</v>
      </c>
      <c r="B2035" s="73" t="s">
        <v>8665</v>
      </c>
      <c r="C2035" s="71">
        <v>4.7</v>
      </c>
      <c r="D2035" s="72">
        <v>7.8</v>
      </c>
      <c r="E2035" s="119">
        <v>390</v>
      </c>
      <c r="F2035" s="120">
        <v>234</v>
      </c>
      <c r="G2035" s="52"/>
      <c r="H2035" s="51">
        <f t="shared" si="64"/>
        <v>0</v>
      </c>
      <c r="I2035" s="121">
        <v>195</v>
      </c>
      <c r="J2035" s="7"/>
      <c r="K2035" s="3">
        <f t="shared" si="65"/>
        <v>0</v>
      </c>
    </row>
    <row r="2036" spans="1:11" x14ac:dyDescent="0.3">
      <c r="A2036" s="125" t="s">
        <v>10083</v>
      </c>
      <c r="B2036" s="73" t="s">
        <v>8666</v>
      </c>
      <c r="C2036" s="71">
        <v>5.6</v>
      </c>
      <c r="D2036" s="72">
        <v>5</v>
      </c>
      <c r="E2036" s="119">
        <v>320</v>
      </c>
      <c r="F2036" s="120">
        <v>192</v>
      </c>
      <c r="G2036" s="52"/>
      <c r="H2036" s="51">
        <f t="shared" si="64"/>
        <v>0</v>
      </c>
      <c r="I2036" s="121">
        <v>160</v>
      </c>
      <c r="J2036" s="7"/>
      <c r="K2036" s="3">
        <f t="shared" si="65"/>
        <v>0</v>
      </c>
    </row>
    <row r="2037" spans="1:11" x14ac:dyDescent="0.3">
      <c r="A2037" s="125" t="s">
        <v>10084</v>
      </c>
      <c r="B2037" s="73" t="s">
        <v>8667</v>
      </c>
      <c r="C2037" s="71">
        <v>4.5999999999999996</v>
      </c>
      <c r="D2037" s="72">
        <v>7.5</v>
      </c>
      <c r="E2037" s="119">
        <v>370</v>
      </c>
      <c r="F2037" s="120">
        <v>222</v>
      </c>
      <c r="G2037" s="52"/>
      <c r="H2037" s="51">
        <f t="shared" si="64"/>
        <v>0</v>
      </c>
      <c r="I2037" s="121">
        <v>185</v>
      </c>
      <c r="J2037" s="7"/>
      <c r="K2037" s="3">
        <f t="shared" si="65"/>
        <v>0</v>
      </c>
    </row>
    <row r="2038" spans="1:11" x14ac:dyDescent="0.3">
      <c r="A2038" s="125" t="s">
        <v>10085</v>
      </c>
      <c r="B2038" s="73" t="s">
        <v>8668</v>
      </c>
      <c r="C2038" s="71">
        <v>7.2</v>
      </c>
      <c r="D2038" s="72">
        <v>6.3</v>
      </c>
      <c r="E2038" s="119">
        <v>440</v>
      </c>
      <c r="F2038" s="120">
        <v>264</v>
      </c>
      <c r="G2038" s="52"/>
      <c r="H2038" s="51">
        <f t="shared" si="64"/>
        <v>0</v>
      </c>
      <c r="I2038" s="121">
        <v>220</v>
      </c>
      <c r="J2038" s="7"/>
      <c r="K2038" s="3">
        <f t="shared" si="65"/>
        <v>0</v>
      </c>
    </row>
    <row r="2039" spans="1:11" x14ac:dyDescent="0.3">
      <c r="A2039" s="125" t="s">
        <v>10086</v>
      </c>
      <c r="B2039" s="73" t="s">
        <v>8669</v>
      </c>
      <c r="C2039" s="71">
        <v>5</v>
      </c>
      <c r="D2039" s="72">
        <v>7.6</v>
      </c>
      <c r="E2039" s="119">
        <v>400</v>
      </c>
      <c r="F2039" s="120">
        <v>240</v>
      </c>
      <c r="G2039" s="52"/>
      <c r="H2039" s="51">
        <f t="shared" si="64"/>
        <v>0</v>
      </c>
      <c r="I2039" s="121">
        <v>200</v>
      </c>
      <c r="J2039" s="7"/>
      <c r="K2039" s="3">
        <f t="shared" si="65"/>
        <v>0</v>
      </c>
    </row>
    <row r="2040" spans="1:11" x14ac:dyDescent="0.3">
      <c r="A2040" s="125" t="s">
        <v>10087</v>
      </c>
      <c r="B2040" s="73" t="s">
        <v>8670</v>
      </c>
      <c r="C2040" s="71">
        <v>6.5</v>
      </c>
      <c r="D2040" s="72">
        <v>4</v>
      </c>
      <c r="E2040" s="119">
        <v>310</v>
      </c>
      <c r="F2040" s="120">
        <v>186</v>
      </c>
      <c r="G2040" s="52"/>
      <c r="H2040" s="51">
        <f t="shared" si="64"/>
        <v>0</v>
      </c>
      <c r="I2040" s="121">
        <v>155</v>
      </c>
      <c r="J2040" s="7"/>
      <c r="K2040" s="3">
        <f t="shared" si="65"/>
        <v>0</v>
      </c>
    </row>
    <row r="2041" spans="1:11" x14ac:dyDescent="0.3">
      <c r="A2041" s="125" t="s">
        <v>10088</v>
      </c>
      <c r="B2041" s="73" t="s">
        <v>8671</v>
      </c>
      <c r="C2041" s="71">
        <v>3.7</v>
      </c>
      <c r="D2041" s="72">
        <v>3.43</v>
      </c>
      <c r="E2041" s="119">
        <v>170</v>
      </c>
      <c r="F2041" s="120">
        <v>102</v>
      </c>
      <c r="G2041" s="52"/>
      <c r="H2041" s="51">
        <f t="shared" si="64"/>
        <v>0</v>
      </c>
      <c r="I2041" s="121">
        <v>85</v>
      </c>
      <c r="J2041" s="7"/>
      <c r="K2041" s="3">
        <f t="shared" si="65"/>
        <v>0</v>
      </c>
    </row>
    <row r="2042" spans="1:11" x14ac:dyDescent="0.3">
      <c r="A2042" s="125" t="s">
        <v>10089</v>
      </c>
      <c r="B2042" s="73" t="s">
        <v>8672</v>
      </c>
      <c r="C2042" s="71">
        <v>2.7</v>
      </c>
      <c r="D2042" s="72">
        <v>6.3</v>
      </c>
      <c r="E2042" s="119">
        <v>220</v>
      </c>
      <c r="F2042" s="120">
        <v>132</v>
      </c>
      <c r="G2042" s="52"/>
      <c r="H2042" s="51">
        <f t="shared" si="64"/>
        <v>0</v>
      </c>
      <c r="I2042" s="121">
        <v>110</v>
      </c>
      <c r="J2042" s="7"/>
      <c r="K2042" s="3">
        <f t="shared" si="65"/>
        <v>0</v>
      </c>
    </row>
    <row r="2043" spans="1:11" x14ac:dyDescent="0.3">
      <c r="A2043" s="125" t="s">
        <v>10090</v>
      </c>
      <c r="B2043" s="73" t="s">
        <v>8673</v>
      </c>
      <c r="C2043" s="71">
        <v>5</v>
      </c>
      <c r="D2043" s="72">
        <v>6</v>
      </c>
      <c r="E2043" s="119">
        <v>330</v>
      </c>
      <c r="F2043" s="120">
        <v>198</v>
      </c>
      <c r="G2043" s="52"/>
      <c r="H2043" s="51">
        <f t="shared" si="64"/>
        <v>0</v>
      </c>
      <c r="I2043" s="121">
        <v>165</v>
      </c>
      <c r="J2043" s="7"/>
      <c r="K2043" s="3">
        <f t="shared" si="65"/>
        <v>0</v>
      </c>
    </row>
    <row r="2044" spans="1:11" x14ac:dyDescent="0.3">
      <c r="A2044" s="125" t="s">
        <v>10091</v>
      </c>
      <c r="B2044" s="73" t="s">
        <v>8674</v>
      </c>
      <c r="C2044" s="71">
        <v>4.5999999999999996</v>
      </c>
      <c r="D2044" s="72">
        <v>5</v>
      </c>
      <c r="E2044" s="119">
        <v>290</v>
      </c>
      <c r="F2044" s="120">
        <v>174</v>
      </c>
      <c r="G2044" s="52"/>
      <c r="H2044" s="51">
        <f t="shared" si="64"/>
        <v>0</v>
      </c>
      <c r="I2044" s="121">
        <v>145</v>
      </c>
      <c r="J2044" s="7"/>
      <c r="K2044" s="3">
        <f t="shared" si="65"/>
        <v>0</v>
      </c>
    </row>
    <row r="2045" spans="1:11" x14ac:dyDescent="0.3">
      <c r="A2045" s="125" t="s">
        <v>10092</v>
      </c>
      <c r="B2045" s="73" t="s">
        <v>8675</v>
      </c>
      <c r="C2045" s="71">
        <v>4.3</v>
      </c>
      <c r="D2045" s="72">
        <v>4.5999999999999996</v>
      </c>
      <c r="E2045" s="119">
        <v>250</v>
      </c>
      <c r="F2045" s="120">
        <v>150</v>
      </c>
      <c r="G2045" s="52"/>
      <c r="H2045" s="51">
        <f t="shared" si="64"/>
        <v>0</v>
      </c>
      <c r="I2045" s="121">
        <v>125</v>
      </c>
      <c r="J2045" s="7"/>
      <c r="K2045" s="3">
        <f t="shared" si="65"/>
        <v>0</v>
      </c>
    </row>
    <row r="2046" spans="1:11" x14ac:dyDescent="0.3">
      <c r="A2046" s="125" t="s">
        <v>10093</v>
      </c>
      <c r="B2046" s="73" t="s">
        <v>8676</v>
      </c>
      <c r="C2046" s="71">
        <v>3.5</v>
      </c>
      <c r="D2046" s="72">
        <v>4.4000000000000004</v>
      </c>
      <c r="E2046" s="119">
        <v>200</v>
      </c>
      <c r="F2046" s="120">
        <v>120</v>
      </c>
      <c r="G2046" s="52"/>
      <c r="H2046" s="51">
        <f t="shared" si="64"/>
        <v>0</v>
      </c>
      <c r="I2046" s="121">
        <v>100</v>
      </c>
      <c r="J2046" s="7"/>
      <c r="K2046" s="3">
        <f t="shared" si="65"/>
        <v>0</v>
      </c>
    </row>
    <row r="2047" spans="1:11" x14ac:dyDescent="0.3">
      <c r="A2047" s="125" t="s">
        <v>10094</v>
      </c>
      <c r="B2047" s="73" t="s">
        <v>8677</v>
      </c>
      <c r="C2047" s="71">
        <v>3.5</v>
      </c>
      <c r="D2047" s="72">
        <v>4.7</v>
      </c>
      <c r="E2047" s="119">
        <v>210</v>
      </c>
      <c r="F2047" s="120">
        <v>126</v>
      </c>
      <c r="G2047" s="52"/>
      <c r="H2047" s="51">
        <f t="shared" si="64"/>
        <v>0</v>
      </c>
      <c r="I2047" s="121">
        <v>105</v>
      </c>
      <c r="J2047" s="7"/>
      <c r="K2047" s="3">
        <f t="shared" si="65"/>
        <v>0</v>
      </c>
    </row>
    <row r="2048" spans="1:11" x14ac:dyDescent="0.3">
      <c r="A2048" s="125" t="s">
        <v>10095</v>
      </c>
      <c r="B2048" s="73" t="s">
        <v>8678</v>
      </c>
      <c r="C2048" s="71">
        <v>3.5</v>
      </c>
      <c r="D2048" s="72">
        <v>4.8</v>
      </c>
      <c r="E2048" s="119">
        <v>220</v>
      </c>
      <c r="F2048" s="120">
        <v>132</v>
      </c>
      <c r="G2048" s="52"/>
      <c r="H2048" s="51">
        <f t="shared" si="64"/>
        <v>0</v>
      </c>
      <c r="I2048" s="121">
        <v>110</v>
      </c>
      <c r="J2048" s="7"/>
      <c r="K2048" s="3">
        <f t="shared" si="65"/>
        <v>0</v>
      </c>
    </row>
    <row r="2049" spans="1:11" x14ac:dyDescent="0.3">
      <c r="A2049" s="125" t="s">
        <v>10096</v>
      </c>
      <c r="B2049" s="73" t="s">
        <v>8679</v>
      </c>
      <c r="C2049" s="71">
        <v>5</v>
      </c>
      <c r="D2049" s="72">
        <v>5</v>
      </c>
      <c r="E2049" s="119">
        <v>300</v>
      </c>
      <c r="F2049" s="120">
        <v>180</v>
      </c>
      <c r="G2049" s="52"/>
      <c r="H2049" s="51">
        <f t="shared" si="64"/>
        <v>0</v>
      </c>
      <c r="I2049" s="121">
        <v>150</v>
      </c>
      <c r="J2049" s="7"/>
      <c r="K2049" s="3">
        <f t="shared" si="65"/>
        <v>0</v>
      </c>
    </row>
    <row r="2050" spans="1:11" x14ac:dyDescent="0.3">
      <c r="A2050" s="125" t="s">
        <v>10097</v>
      </c>
      <c r="B2050" s="73" t="s">
        <v>8680</v>
      </c>
      <c r="C2050" s="71">
        <v>5</v>
      </c>
      <c r="D2050" s="72">
        <v>5</v>
      </c>
      <c r="E2050" s="119">
        <v>300</v>
      </c>
      <c r="F2050" s="120">
        <v>180</v>
      </c>
      <c r="G2050" s="52"/>
      <c r="H2050" s="51">
        <f t="shared" si="64"/>
        <v>0</v>
      </c>
      <c r="I2050" s="121">
        <v>150</v>
      </c>
      <c r="J2050" s="7"/>
      <c r="K2050" s="3">
        <f t="shared" si="65"/>
        <v>0</v>
      </c>
    </row>
    <row r="2051" spans="1:11" x14ac:dyDescent="0.3">
      <c r="A2051" s="125" t="s">
        <v>10098</v>
      </c>
      <c r="B2051" s="73" t="s">
        <v>8681</v>
      </c>
      <c r="C2051" s="71">
        <v>5</v>
      </c>
      <c r="D2051" s="72">
        <v>5</v>
      </c>
      <c r="E2051" s="119">
        <v>300</v>
      </c>
      <c r="F2051" s="120">
        <v>180</v>
      </c>
      <c r="G2051" s="52"/>
      <c r="H2051" s="51">
        <f t="shared" si="64"/>
        <v>0</v>
      </c>
      <c r="I2051" s="121">
        <v>150</v>
      </c>
      <c r="J2051" s="7"/>
      <c r="K2051" s="3">
        <f t="shared" si="65"/>
        <v>0</v>
      </c>
    </row>
    <row r="2052" spans="1:11" x14ac:dyDescent="0.3">
      <c r="A2052" s="125" t="s">
        <v>10099</v>
      </c>
      <c r="B2052" s="73" t="s">
        <v>8682</v>
      </c>
      <c r="C2052" s="71">
        <v>4</v>
      </c>
      <c r="D2052" s="72">
        <v>4</v>
      </c>
      <c r="E2052" s="119">
        <v>210</v>
      </c>
      <c r="F2052" s="120">
        <v>126</v>
      </c>
      <c r="G2052" s="52"/>
      <c r="H2052" s="51">
        <f t="shared" si="64"/>
        <v>0</v>
      </c>
      <c r="I2052" s="121">
        <v>105</v>
      </c>
      <c r="J2052" s="7"/>
      <c r="K2052" s="3">
        <f t="shared" si="65"/>
        <v>0</v>
      </c>
    </row>
    <row r="2053" spans="1:11" x14ac:dyDescent="0.3">
      <c r="A2053" s="125" t="s">
        <v>10100</v>
      </c>
      <c r="B2053" s="73" t="s">
        <v>8683</v>
      </c>
      <c r="C2053" s="71">
        <v>4</v>
      </c>
      <c r="D2053" s="72">
        <v>4</v>
      </c>
      <c r="E2053" s="119">
        <v>210</v>
      </c>
      <c r="F2053" s="120">
        <v>126</v>
      </c>
      <c r="G2053" s="52"/>
      <c r="H2053" s="51">
        <f t="shared" si="64"/>
        <v>0</v>
      </c>
      <c r="I2053" s="121">
        <v>105</v>
      </c>
      <c r="J2053" s="7"/>
      <c r="K2053" s="3">
        <f t="shared" si="65"/>
        <v>0</v>
      </c>
    </row>
    <row r="2054" spans="1:11" x14ac:dyDescent="0.3">
      <c r="A2054" s="125" t="s">
        <v>10101</v>
      </c>
      <c r="B2054" s="73" t="s">
        <v>8684</v>
      </c>
      <c r="C2054" s="71">
        <v>4</v>
      </c>
      <c r="D2054" s="72">
        <v>4</v>
      </c>
      <c r="E2054" s="119">
        <v>210</v>
      </c>
      <c r="F2054" s="120">
        <v>126</v>
      </c>
      <c r="G2054" s="52"/>
      <c r="H2054" s="51">
        <f t="shared" si="64"/>
        <v>0</v>
      </c>
      <c r="I2054" s="121">
        <v>105</v>
      </c>
      <c r="J2054" s="7"/>
      <c r="K2054" s="3">
        <f t="shared" si="65"/>
        <v>0</v>
      </c>
    </row>
    <row r="2055" spans="1:11" x14ac:dyDescent="0.3">
      <c r="A2055" s="125" t="s">
        <v>10102</v>
      </c>
      <c r="B2055" s="73" t="s">
        <v>446</v>
      </c>
      <c r="C2055" s="71">
        <v>4.8</v>
      </c>
      <c r="D2055" s="72">
        <v>10.4</v>
      </c>
      <c r="E2055" s="119">
        <v>510</v>
      </c>
      <c r="F2055" s="120">
        <v>306</v>
      </c>
      <c r="G2055" s="52"/>
      <c r="H2055" s="51">
        <f t="shared" si="64"/>
        <v>0</v>
      </c>
      <c r="I2055" s="121">
        <v>255</v>
      </c>
      <c r="J2055" s="7"/>
      <c r="K2055" s="3">
        <f t="shared" si="65"/>
        <v>0</v>
      </c>
    </row>
    <row r="2056" spans="1:11" x14ac:dyDescent="0.3">
      <c r="A2056" s="125" t="s">
        <v>10103</v>
      </c>
      <c r="B2056" s="73" t="s">
        <v>8685</v>
      </c>
      <c r="C2056" s="71">
        <v>10.7</v>
      </c>
      <c r="D2056" s="72">
        <v>3</v>
      </c>
      <c r="E2056" s="119">
        <v>380</v>
      </c>
      <c r="F2056" s="120">
        <v>228</v>
      </c>
      <c r="G2056" s="52"/>
      <c r="H2056" s="51">
        <f t="shared" si="64"/>
        <v>0</v>
      </c>
      <c r="I2056" s="121">
        <v>190</v>
      </c>
      <c r="J2056" s="7"/>
      <c r="K2056" s="3">
        <f t="shared" si="65"/>
        <v>0</v>
      </c>
    </row>
    <row r="2057" spans="1:11" x14ac:dyDescent="0.3">
      <c r="A2057" s="125" t="s">
        <v>10104</v>
      </c>
      <c r="B2057" s="73" t="s">
        <v>8686</v>
      </c>
      <c r="C2057" s="71">
        <v>5.5</v>
      </c>
      <c r="D2057" s="72">
        <v>4.5</v>
      </c>
      <c r="E2057" s="119">
        <v>300</v>
      </c>
      <c r="F2057" s="120">
        <v>180</v>
      </c>
      <c r="G2057" s="52"/>
      <c r="H2057" s="51">
        <f t="shared" si="64"/>
        <v>0</v>
      </c>
      <c r="I2057" s="121">
        <v>150</v>
      </c>
      <c r="J2057" s="7"/>
      <c r="K2057" s="3">
        <f t="shared" si="65"/>
        <v>0</v>
      </c>
    </row>
    <row r="2058" spans="1:11" x14ac:dyDescent="0.3">
      <c r="A2058" s="118" t="s">
        <v>10105</v>
      </c>
      <c r="B2058" s="44" t="s">
        <v>8687</v>
      </c>
      <c r="C2058" s="71">
        <v>6.8</v>
      </c>
      <c r="D2058" s="72">
        <v>4.5999999999999996</v>
      </c>
      <c r="E2058" s="119">
        <v>340</v>
      </c>
      <c r="F2058" s="120">
        <v>204</v>
      </c>
      <c r="G2058" s="52"/>
      <c r="H2058" s="51">
        <f t="shared" si="64"/>
        <v>0</v>
      </c>
      <c r="I2058" s="121">
        <v>170</v>
      </c>
      <c r="J2058" s="7"/>
      <c r="K2058" s="3">
        <f t="shared" si="65"/>
        <v>0</v>
      </c>
    </row>
    <row r="2059" spans="1:11" x14ac:dyDescent="0.3">
      <c r="A2059" s="118" t="s">
        <v>10106</v>
      </c>
      <c r="B2059" s="44" t="s">
        <v>8688</v>
      </c>
      <c r="C2059" s="71">
        <v>3</v>
      </c>
      <c r="D2059" s="72">
        <v>4.5</v>
      </c>
      <c r="E2059" s="119">
        <v>190</v>
      </c>
      <c r="F2059" s="120">
        <v>114</v>
      </c>
      <c r="G2059" s="52"/>
      <c r="H2059" s="51">
        <f t="shared" si="64"/>
        <v>0</v>
      </c>
      <c r="I2059" s="121">
        <v>95</v>
      </c>
      <c r="J2059" s="7"/>
      <c r="K2059" s="3">
        <f t="shared" si="65"/>
        <v>0</v>
      </c>
    </row>
    <row r="2060" spans="1:11" x14ac:dyDescent="0.3">
      <c r="A2060" s="118" t="s">
        <v>10107</v>
      </c>
      <c r="B2060" s="44" t="s">
        <v>8689</v>
      </c>
      <c r="C2060" s="71">
        <v>13.7</v>
      </c>
      <c r="D2060" s="72">
        <v>4</v>
      </c>
      <c r="E2060" s="119">
        <v>570</v>
      </c>
      <c r="F2060" s="120">
        <v>342</v>
      </c>
      <c r="G2060" s="52"/>
      <c r="H2060" s="51">
        <f t="shared" si="64"/>
        <v>0</v>
      </c>
      <c r="I2060" s="121">
        <v>285</v>
      </c>
      <c r="J2060" s="7"/>
      <c r="K2060" s="3">
        <f t="shared" si="65"/>
        <v>0</v>
      </c>
    </row>
    <row r="2061" spans="1:11" x14ac:dyDescent="0.3">
      <c r="A2061" s="118" t="s">
        <v>10108</v>
      </c>
      <c r="B2061" s="44" t="s">
        <v>8690</v>
      </c>
      <c r="C2061" s="71">
        <v>7.5</v>
      </c>
      <c r="D2061" s="72">
        <v>4.7</v>
      </c>
      <c r="E2061" s="119">
        <v>380</v>
      </c>
      <c r="F2061" s="120">
        <v>228</v>
      </c>
      <c r="G2061" s="52"/>
      <c r="H2061" s="51">
        <f t="shared" si="64"/>
        <v>0</v>
      </c>
      <c r="I2061" s="121">
        <v>190</v>
      </c>
      <c r="J2061" s="7"/>
      <c r="K2061" s="3">
        <f t="shared" si="65"/>
        <v>0</v>
      </c>
    </row>
    <row r="2062" spans="1:11" x14ac:dyDescent="0.3">
      <c r="A2062" s="118" t="s">
        <v>10109</v>
      </c>
      <c r="B2062" s="44" t="s">
        <v>8691</v>
      </c>
      <c r="C2062" s="71">
        <v>5.6</v>
      </c>
      <c r="D2062" s="72">
        <v>6.8</v>
      </c>
      <c r="E2062" s="119">
        <v>400</v>
      </c>
      <c r="F2062" s="120">
        <v>240</v>
      </c>
      <c r="G2062" s="52"/>
      <c r="H2062" s="51">
        <f t="shared" si="64"/>
        <v>0</v>
      </c>
      <c r="I2062" s="121">
        <v>200</v>
      </c>
      <c r="J2062" s="7"/>
      <c r="K2062" s="3">
        <f t="shared" si="65"/>
        <v>0</v>
      </c>
    </row>
    <row r="2063" spans="1:11" x14ac:dyDescent="0.3">
      <c r="A2063" s="118" t="s">
        <v>10110</v>
      </c>
      <c r="B2063" s="44" t="s">
        <v>8692</v>
      </c>
      <c r="C2063" s="71">
        <v>4</v>
      </c>
      <c r="D2063" s="72">
        <v>5.8</v>
      </c>
      <c r="E2063" s="119">
        <v>290</v>
      </c>
      <c r="F2063" s="120">
        <v>174</v>
      </c>
      <c r="G2063" s="52"/>
      <c r="H2063" s="51">
        <f t="shared" si="64"/>
        <v>0</v>
      </c>
      <c r="I2063" s="121">
        <v>145</v>
      </c>
      <c r="J2063" s="7"/>
      <c r="K2063" s="3">
        <f t="shared" si="65"/>
        <v>0</v>
      </c>
    </row>
    <row r="2064" spans="1:11" x14ac:dyDescent="0.3">
      <c r="A2064" s="118" t="s">
        <v>10111</v>
      </c>
      <c r="B2064" s="44" t="s">
        <v>8693</v>
      </c>
      <c r="C2064" s="71">
        <v>3.2</v>
      </c>
      <c r="D2064" s="72">
        <v>3</v>
      </c>
      <c r="E2064" s="119">
        <v>130</v>
      </c>
      <c r="F2064" s="120">
        <v>78</v>
      </c>
      <c r="G2064" s="52"/>
      <c r="H2064" s="51">
        <f t="shared" si="64"/>
        <v>0</v>
      </c>
      <c r="I2064" s="121">
        <v>65</v>
      </c>
      <c r="J2064" s="7"/>
      <c r="K2064" s="3">
        <f t="shared" si="65"/>
        <v>0</v>
      </c>
    </row>
    <row r="2065" spans="1:11" x14ac:dyDescent="0.3">
      <c r="A2065" s="118" t="s">
        <v>10112</v>
      </c>
      <c r="B2065" s="44" t="s">
        <v>8694</v>
      </c>
      <c r="C2065" s="71">
        <v>5</v>
      </c>
      <c r="D2065" s="72">
        <v>3</v>
      </c>
      <c r="E2065" s="119">
        <v>200</v>
      </c>
      <c r="F2065" s="120">
        <v>120</v>
      </c>
      <c r="G2065" s="52"/>
      <c r="H2065" s="51">
        <f t="shared" si="64"/>
        <v>0</v>
      </c>
      <c r="I2065" s="121">
        <v>100</v>
      </c>
      <c r="J2065" s="7"/>
      <c r="K2065" s="3">
        <f t="shared" si="65"/>
        <v>0</v>
      </c>
    </row>
    <row r="2066" spans="1:11" x14ac:dyDescent="0.3">
      <c r="A2066" s="118" t="s">
        <v>10113</v>
      </c>
      <c r="B2066" s="44" t="s">
        <v>8695</v>
      </c>
      <c r="C2066" s="71">
        <v>4.7</v>
      </c>
      <c r="D2066" s="72">
        <v>2.5</v>
      </c>
      <c r="E2066" s="119">
        <v>160</v>
      </c>
      <c r="F2066" s="120">
        <v>96</v>
      </c>
      <c r="G2066" s="52"/>
      <c r="H2066" s="51">
        <f t="shared" si="64"/>
        <v>0</v>
      </c>
      <c r="I2066" s="121">
        <v>80</v>
      </c>
      <c r="J2066" s="7"/>
      <c r="K2066" s="3">
        <f t="shared" si="65"/>
        <v>0</v>
      </c>
    </row>
    <row r="2067" spans="1:11" x14ac:dyDescent="0.3">
      <c r="A2067" s="118" t="s">
        <v>10114</v>
      </c>
      <c r="B2067" s="44" t="s">
        <v>8748</v>
      </c>
      <c r="C2067" s="71">
        <v>5.3</v>
      </c>
      <c r="D2067" s="72">
        <v>9.6</v>
      </c>
      <c r="E2067" s="119">
        <v>550</v>
      </c>
      <c r="F2067" s="120">
        <v>330</v>
      </c>
      <c r="G2067" s="52"/>
      <c r="H2067" s="51">
        <f t="shared" si="64"/>
        <v>0</v>
      </c>
      <c r="I2067" s="121">
        <v>275</v>
      </c>
      <c r="J2067" s="7"/>
      <c r="K2067" s="3">
        <f t="shared" si="65"/>
        <v>0</v>
      </c>
    </row>
    <row r="2068" spans="1:11" x14ac:dyDescent="0.3">
      <c r="A2068" s="118" t="s">
        <v>10115</v>
      </c>
      <c r="B2068" s="44" t="s">
        <v>8749</v>
      </c>
      <c r="C2068" s="71">
        <v>4.3</v>
      </c>
      <c r="D2068" s="72">
        <v>10.4</v>
      </c>
      <c r="E2068" s="119">
        <v>470</v>
      </c>
      <c r="F2068" s="120">
        <v>282</v>
      </c>
      <c r="G2068" s="52"/>
      <c r="H2068" s="51">
        <f t="shared" ref="H2068:H2131" si="66">G2068*F2068</f>
        <v>0</v>
      </c>
      <c r="I2068" s="121">
        <v>235</v>
      </c>
      <c r="J2068" s="7"/>
      <c r="K2068" s="3">
        <f t="shared" ref="K2068:K2131" si="67">J2068*I2068</f>
        <v>0</v>
      </c>
    </row>
    <row r="2069" spans="1:11" x14ac:dyDescent="0.3">
      <c r="A2069" s="118" t="s">
        <v>10116</v>
      </c>
      <c r="B2069" s="44" t="s">
        <v>8750</v>
      </c>
      <c r="C2069" s="71">
        <v>7.6</v>
      </c>
      <c r="D2069" s="72">
        <v>5.2</v>
      </c>
      <c r="E2069" s="119">
        <v>400</v>
      </c>
      <c r="F2069" s="120">
        <v>240</v>
      </c>
      <c r="G2069" s="52"/>
      <c r="H2069" s="51">
        <f t="shared" si="66"/>
        <v>0</v>
      </c>
      <c r="I2069" s="121">
        <v>200</v>
      </c>
      <c r="J2069" s="7"/>
      <c r="K2069" s="3">
        <f t="shared" si="67"/>
        <v>0</v>
      </c>
    </row>
    <row r="2070" spans="1:11" x14ac:dyDescent="0.3">
      <c r="A2070" s="118" t="s">
        <v>10117</v>
      </c>
      <c r="B2070" s="44" t="s">
        <v>8751</v>
      </c>
      <c r="C2070" s="71">
        <v>1.7</v>
      </c>
      <c r="D2070" s="72">
        <v>4.9000000000000004</v>
      </c>
      <c r="E2070" s="119">
        <v>120</v>
      </c>
      <c r="F2070" s="120">
        <v>72</v>
      </c>
      <c r="G2070" s="52"/>
      <c r="H2070" s="51">
        <f t="shared" si="66"/>
        <v>0</v>
      </c>
      <c r="I2070" s="121">
        <v>60</v>
      </c>
      <c r="J2070" s="7"/>
      <c r="K2070" s="3">
        <f t="shared" si="67"/>
        <v>0</v>
      </c>
    </row>
    <row r="2071" spans="1:11" x14ac:dyDescent="0.3">
      <c r="A2071" s="118" t="s">
        <v>10118</v>
      </c>
      <c r="B2071" s="44" t="s">
        <v>8752</v>
      </c>
      <c r="C2071" s="71">
        <v>3.3</v>
      </c>
      <c r="D2071" s="72">
        <v>2.5</v>
      </c>
      <c r="E2071" s="119">
        <v>120</v>
      </c>
      <c r="F2071" s="120">
        <v>72</v>
      </c>
      <c r="G2071" s="52"/>
      <c r="H2071" s="51">
        <f t="shared" si="66"/>
        <v>0</v>
      </c>
      <c r="I2071" s="121">
        <v>60</v>
      </c>
      <c r="J2071" s="7"/>
      <c r="K2071" s="3">
        <f t="shared" si="67"/>
        <v>0</v>
      </c>
    </row>
    <row r="2072" spans="1:11" x14ac:dyDescent="0.3">
      <c r="A2072" s="118" t="s">
        <v>10119</v>
      </c>
      <c r="B2072" s="44" t="s">
        <v>8753</v>
      </c>
      <c r="C2072" s="71">
        <v>6</v>
      </c>
      <c r="D2072" s="72">
        <v>7</v>
      </c>
      <c r="E2072" s="119">
        <v>410</v>
      </c>
      <c r="F2072" s="120">
        <v>246</v>
      </c>
      <c r="G2072" s="52"/>
      <c r="H2072" s="51">
        <f t="shared" si="66"/>
        <v>0</v>
      </c>
      <c r="I2072" s="121">
        <v>205</v>
      </c>
      <c r="J2072" s="7"/>
      <c r="K2072" s="3">
        <f t="shared" si="67"/>
        <v>0</v>
      </c>
    </row>
    <row r="2073" spans="1:11" x14ac:dyDescent="0.3">
      <c r="A2073" s="118" t="s">
        <v>10120</v>
      </c>
      <c r="B2073" s="44" t="s">
        <v>8754</v>
      </c>
      <c r="C2073" s="71">
        <v>5.2</v>
      </c>
      <c r="D2073" s="72">
        <v>7</v>
      </c>
      <c r="E2073" s="119">
        <v>380</v>
      </c>
      <c r="F2073" s="120">
        <v>228</v>
      </c>
      <c r="G2073" s="52"/>
      <c r="H2073" s="51">
        <f t="shared" si="66"/>
        <v>0</v>
      </c>
      <c r="I2073" s="121">
        <v>190</v>
      </c>
      <c r="J2073" s="7"/>
      <c r="K2073" s="3">
        <f t="shared" si="67"/>
        <v>0</v>
      </c>
    </row>
    <row r="2074" spans="1:11" x14ac:dyDescent="0.3">
      <c r="A2074" s="118" t="s">
        <v>10121</v>
      </c>
      <c r="B2074" s="44" t="s">
        <v>8755</v>
      </c>
      <c r="C2074" s="71">
        <v>5.6</v>
      </c>
      <c r="D2074" s="72">
        <v>6.9</v>
      </c>
      <c r="E2074" s="119">
        <v>400</v>
      </c>
      <c r="F2074" s="120">
        <v>240</v>
      </c>
      <c r="G2074" s="52"/>
      <c r="H2074" s="51">
        <f t="shared" si="66"/>
        <v>0</v>
      </c>
      <c r="I2074" s="121">
        <v>200</v>
      </c>
      <c r="J2074" s="7"/>
      <c r="K2074" s="3">
        <f t="shared" si="67"/>
        <v>0</v>
      </c>
    </row>
    <row r="2075" spans="1:11" x14ac:dyDescent="0.3">
      <c r="A2075" s="118" t="s">
        <v>10122</v>
      </c>
      <c r="B2075" s="44" t="s">
        <v>8756</v>
      </c>
      <c r="C2075" s="71">
        <v>4.5</v>
      </c>
      <c r="D2075" s="72">
        <v>6</v>
      </c>
      <c r="E2075" s="119">
        <v>310</v>
      </c>
      <c r="F2075" s="120">
        <v>186</v>
      </c>
      <c r="G2075" s="52"/>
      <c r="H2075" s="51">
        <f t="shared" si="66"/>
        <v>0</v>
      </c>
      <c r="I2075" s="121">
        <v>155</v>
      </c>
      <c r="J2075" s="7"/>
      <c r="K2075" s="3">
        <f t="shared" si="67"/>
        <v>0</v>
      </c>
    </row>
    <row r="2076" spans="1:11" x14ac:dyDescent="0.3">
      <c r="A2076" s="118" t="s">
        <v>10123</v>
      </c>
      <c r="B2076" s="44" t="s">
        <v>8757</v>
      </c>
      <c r="C2076" s="71">
        <v>4.5999999999999996</v>
      </c>
      <c r="D2076" s="72">
        <v>7.1</v>
      </c>
      <c r="E2076" s="119">
        <v>360</v>
      </c>
      <c r="F2076" s="120">
        <v>216</v>
      </c>
      <c r="G2076" s="52"/>
      <c r="H2076" s="51">
        <f t="shared" si="66"/>
        <v>0</v>
      </c>
      <c r="I2076" s="121">
        <v>180</v>
      </c>
      <c r="J2076" s="7"/>
      <c r="K2076" s="3">
        <f t="shared" si="67"/>
        <v>0</v>
      </c>
    </row>
    <row r="2077" spans="1:11" x14ac:dyDescent="0.3">
      <c r="A2077" s="118" t="s">
        <v>10124</v>
      </c>
      <c r="B2077" s="44" t="s">
        <v>8758</v>
      </c>
      <c r="C2077" s="71">
        <v>3.4</v>
      </c>
      <c r="D2077" s="72">
        <v>6</v>
      </c>
      <c r="E2077" s="119">
        <v>260</v>
      </c>
      <c r="F2077" s="120">
        <v>156</v>
      </c>
      <c r="G2077" s="52"/>
      <c r="H2077" s="51">
        <f t="shared" si="66"/>
        <v>0</v>
      </c>
      <c r="I2077" s="121">
        <v>130</v>
      </c>
      <c r="J2077" s="7"/>
      <c r="K2077" s="3">
        <f t="shared" si="67"/>
        <v>0</v>
      </c>
    </row>
    <row r="2078" spans="1:11" x14ac:dyDescent="0.3">
      <c r="A2078" s="118" t="s">
        <v>10125</v>
      </c>
      <c r="B2078" s="44" t="s">
        <v>8759</v>
      </c>
      <c r="C2078" s="71">
        <v>4.5999999999999996</v>
      </c>
      <c r="D2078" s="72">
        <v>4.5999999999999996</v>
      </c>
      <c r="E2078" s="119">
        <v>270</v>
      </c>
      <c r="F2078" s="120">
        <v>162</v>
      </c>
      <c r="G2078" s="52"/>
      <c r="H2078" s="51">
        <f t="shared" si="66"/>
        <v>0</v>
      </c>
      <c r="I2078" s="121">
        <v>135</v>
      </c>
      <c r="J2078" s="7"/>
      <c r="K2078" s="3">
        <f t="shared" si="67"/>
        <v>0</v>
      </c>
    </row>
    <row r="2079" spans="1:11" x14ac:dyDescent="0.3">
      <c r="A2079" s="118" t="s">
        <v>10126</v>
      </c>
      <c r="B2079" s="44" t="s">
        <v>8760</v>
      </c>
      <c r="C2079" s="71">
        <v>4.0999999999999996</v>
      </c>
      <c r="D2079" s="72">
        <v>5.4</v>
      </c>
      <c r="E2079" s="119">
        <v>280</v>
      </c>
      <c r="F2079" s="120">
        <v>168</v>
      </c>
      <c r="G2079" s="52"/>
      <c r="H2079" s="51">
        <f t="shared" si="66"/>
        <v>0</v>
      </c>
      <c r="I2079" s="121">
        <v>140</v>
      </c>
      <c r="J2079" s="7"/>
      <c r="K2079" s="3">
        <f t="shared" si="67"/>
        <v>0</v>
      </c>
    </row>
    <row r="2080" spans="1:11" x14ac:dyDescent="0.3">
      <c r="A2080" s="118" t="s">
        <v>10127</v>
      </c>
      <c r="B2080" s="44" t="s">
        <v>8761</v>
      </c>
      <c r="C2080" s="71">
        <v>3.9</v>
      </c>
      <c r="D2080" s="72">
        <v>4.5999999999999996</v>
      </c>
      <c r="E2080" s="119">
        <v>230</v>
      </c>
      <c r="F2080" s="120">
        <v>138</v>
      </c>
      <c r="G2080" s="52"/>
      <c r="H2080" s="51">
        <f t="shared" si="66"/>
        <v>0</v>
      </c>
      <c r="I2080" s="121">
        <v>115</v>
      </c>
      <c r="J2080" s="7"/>
      <c r="K2080" s="3">
        <f t="shared" si="67"/>
        <v>0</v>
      </c>
    </row>
    <row r="2081" spans="1:11" x14ac:dyDescent="0.3">
      <c r="A2081" s="118" t="s">
        <v>10128</v>
      </c>
      <c r="B2081" s="44" t="s">
        <v>8762</v>
      </c>
      <c r="C2081" s="71">
        <v>4.4000000000000004</v>
      </c>
      <c r="D2081" s="72">
        <v>4.2</v>
      </c>
      <c r="E2081" s="119">
        <v>240</v>
      </c>
      <c r="F2081" s="120">
        <v>144</v>
      </c>
      <c r="G2081" s="52"/>
      <c r="H2081" s="51">
        <f t="shared" si="66"/>
        <v>0</v>
      </c>
      <c r="I2081" s="121">
        <v>120</v>
      </c>
      <c r="J2081" s="7"/>
      <c r="K2081" s="3">
        <f t="shared" si="67"/>
        <v>0</v>
      </c>
    </row>
    <row r="2082" spans="1:11" x14ac:dyDescent="0.3">
      <c r="A2082" s="118" t="s">
        <v>10129</v>
      </c>
      <c r="B2082" s="44" t="s">
        <v>8763</v>
      </c>
      <c r="C2082" s="71">
        <v>4.9000000000000004</v>
      </c>
      <c r="D2082" s="72">
        <v>2.7</v>
      </c>
      <c r="E2082" s="119">
        <v>170</v>
      </c>
      <c r="F2082" s="120">
        <v>102</v>
      </c>
      <c r="G2082" s="52"/>
      <c r="H2082" s="51">
        <f t="shared" si="66"/>
        <v>0</v>
      </c>
      <c r="I2082" s="121">
        <v>85</v>
      </c>
      <c r="J2082" s="7"/>
      <c r="K2082" s="3">
        <f t="shared" si="67"/>
        <v>0</v>
      </c>
    </row>
    <row r="2083" spans="1:11" x14ac:dyDescent="0.3">
      <c r="A2083" s="118" t="s">
        <v>10130</v>
      </c>
      <c r="B2083" s="44" t="s">
        <v>8764</v>
      </c>
      <c r="C2083" s="71">
        <v>6.3</v>
      </c>
      <c r="D2083" s="72">
        <v>7.3</v>
      </c>
      <c r="E2083" s="119">
        <v>450</v>
      </c>
      <c r="F2083" s="120">
        <v>270</v>
      </c>
      <c r="G2083" s="52"/>
      <c r="H2083" s="51">
        <f t="shared" si="66"/>
        <v>0</v>
      </c>
      <c r="I2083" s="121">
        <v>225</v>
      </c>
      <c r="J2083" s="7"/>
      <c r="K2083" s="3">
        <f t="shared" si="67"/>
        <v>0</v>
      </c>
    </row>
    <row r="2084" spans="1:11" x14ac:dyDescent="0.3">
      <c r="A2084" s="118" t="s">
        <v>10131</v>
      </c>
      <c r="B2084" s="44" t="s">
        <v>8765</v>
      </c>
      <c r="C2084" s="71">
        <v>4.9000000000000004</v>
      </c>
      <c r="D2084" s="72">
        <v>7</v>
      </c>
      <c r="E2084" s="119">
        <v>370</v>
      </c>
      <c r="F2084" s="120">
        <v>222</v>
      </c>
      <c r="G2084" s="52"/>
      <c r="H2084" s="51">
        <f t="shared" si="66"/>
        <v>0</v>
      </c>
      <c r="I2084" s="121">
        <v>185</v>
      </c>
      <c r="J2084" s="7"/>
      <c r="K2084" s="3">
        <f t="shared" si="67"/>
        <v>0</v>
      </c>
    </row>
    <row r="2085" spans="1:11" x14ac:dyDescent="0.3">
      <c r="A2085" s="118" t="s">
        <v>10132</v>
      </c>
      <c r="B2085" s="44" t="s">
        <v>8766</v>
      </c>
      <c r="C2085" s="71">
        <v>3.6</v>
      </c>
      <c r="D2085" s="72">
        <v>6.8</v>
      </c>
      <c r="E2085" s="119">
        <v>300</v>
      </c>
      <c r="F2085" s="120">
        <v>180</v>
      </c>
      <c r="G2085" s="52"/>
      <c r="H2085" s="51">
        <f t="shared" si="66"/>
        <v>0</v>
      </c>
      <c r="I2085" s="121">
        <v>150</v>
      </c>
      <c r="J2085" s="7"/>
      <c r="K2085" s="3">
        <f t="shared" si="67"/>
        <v>0</v>
      </c>
    </row>
    <row r="2086" spans="1:11" x14ac:dyDescent="0.3">
      <c r="A2086" s="118" t="s">
        <v>10133</v>
      </c>
      <c r="B2086" s="44" t="s">
        <v>8767</v>
      </c>
      <c r="C2086" s="71">
        <v>5.3</v>
      </c>
      <c r="D2086" s="72">
        <v>7.3</v>
      </c>
      <c r="E2086" s="119">
        <v>400</v>
      </c>
      <c r="F2086" s="120">
        <v>240</v>
      </c>
      <c r="G2086" s="52"/>
      <c r="H2086" s="51">
        <f t="shared" si="66"/>
        <v>0</v>
      </c>
      <c r="I2086" s="121">
        <v>200</v>
      </c>
      <c r="J2086" s="7"/>
      <c r="K2086" s="3">
        <f t="shared" si="67"/>
        <v>0</v>
      </c>
    </row>
    <row r="2087" spans="1:11" x14ac:dyDescent="0.3">
      <c r="A2087" s="118" t="s">
        <v>10134</v>
      </c>
      <c r="B2087" s="44" t="s">
        <v>8768</v>
      </c>
      <c r="C2087" s="71">
        <v>5.6</v>
      </c>
      <c r="D2087" s="72">
        <v>7.2</v>
      </c>
      <c r="E2087" s="119">
        <v>400</v>
      </c>
      <c r="F2087" s="120">
        <v>240</v>
      </c>
      <c r="G2087" s="52"/>
      <c r="H2087" s="51">
        <f t="shared" si="66"/>
        <v>0</v>
      </c>
      <c r="I2087" s="121">
        <v>200</v>
      </c>
      <c r="J2087" s="7"/>
      <c r="K2087" s="3">
        <f t="shared" si="67"/>
        <v>0</v>
      </c>
    </row>
    <row r="2088" spans="1:11" x14ac:dyDescent="0.3">
      <c r="A2088" s="118" t="s">
        <v>10135</v>
      </c>
      <c r="B2088" s="44" t="s">
        <v>8769</v>
      </c>
      <c r="C2088" s="71">
        <v>3.9</v>
      </c>
      <c r="D2088" s="72">
        <v>6.6</v>
      </c>
      <c r="E2088" s="119">
        <v>300</v>
      </c>
      <c r="F2088" s="120">
        <v>180</v>
      </c>
      <c r="G2088" s="52"/>
      <c r="H2088" s="51">
        <f t="shared" si="66"/>
        <v>0</v>
      </c>
      <c r="I2088" s="121">
        <v>150</v>
      </c>
      <c r="J2088" s="7"/>
      <c r="K2088" s="3">
        <f t="shared" si="67"/>
        <v>0</v>
      </c>
    </row>
    <row r="2089" spans="1:11" x14ac:dyDescent="0.3">
      <c r="A2089" s="118" t="s">
        <v>10136</v>
      </c>
      <c r="B2089" s="44" t="s">
        <v>8770</v>
      </c>
      <c r="C2089" s="71">
        <v>4.3</v>
      </c>
      <c r="D2089" s="72">
        <v>7</v>
      </c>
      <c r="E2089" s="119">
        <v>330</v>
      </c>
      <c r="F2089" s="120">
        <v>198</v>
      </c>
      <c r="G2089" s="52"/>
      <c r="H2089" s="51">
        <f t="shared" si="66"/>
        <v>0</v>
      </c>
      <c r="I2089" s="121">
        <v>165</v>
      </c>
      <c r="J2089" s="7"/>
      <c r="K2089" s="3">
        <f t="shared" si="67"/>
        <v>0</v>
      </c>
    </row>
    <row r="2090" spans="1:11" x14ac:dyDescent="0.3">
      <c r="A2090" s="118" t="s">
        <v>10137</v>
      </c>
      <c r="B2090" s="44" t="s">
        <v>8771</v>
      </c>
      <c r="C2090" s="71">
        <v>3.6</v>
      </c>
      <c r="D2090" s="72">
        <v>3.9</v>
      </c>
      <c r="E2090" s="119">
        <v>190</v>
      </c>
      <c r="F2090" s="120">
        <v>114</v>
      </c>
      <c r="G2090" s="52"/>
      <c r="H2090" s="51">
        <f t="shared" si="66"/>
        <v>0</v>
      </c>
      <c r="I2090" s="121">
        <v>95</v>
      </c>
      <c r="J2090" s="7"/>
      <c r="K2090" s="3">
        <f t="shared" si="67"/>
        <v>0</v>
      </c>
    </row>
    <row r="2091" spans="1:11" x14ac:dyDescent="0.3">
      <c r="A2091" s="118" t="s">
        <v>10138</v>
      </c>
      <c r="B2091" s="44" t="s">
        <v>8772</v>
      </c>
      <c r="C2091" s="71">
        <v>5</v>
      </c>
      <c r="D2091" s="72">
        <v>6.6</v>
      </c>
      <c r="E2091" s="119">
        <v>360</v>
      </c>
      <c r="F2091" s="120">
        <v>216</v>
      </c>
      <c r="G2091" s="52"/>
      <c r="H2091" s="51">
        <f t="shared" si="66"/>
        <v>0</v>
      </c>
      <c r="I2091" s="121">
        <v>180</v>
      </c>
      <c r="J2091" s="7"/>
      <c r="K2091" s="3">
        <f t="shared" si="67"/>
        <v>0</v>
      </c>
    </row>
    <row r="2092" spans="1:11" x14ac:dyDescent="0.3">
      <c r="A2092" s="118" t="s">
        <v>10139</v>
      </c>
      <c r="B2092" s="44" t="s">
        <v>7821</v>
      </c>
      <c r="C2092" s="71">
        <v>4</v>
      </c>
      <c r="D2092" s="72">
        <v>4.5999999999999996</v>
      </c>
      <c r="E2092" s="119">
        <v>240</v>
      </c>
      <c r="F2092" s="120">
        <v>144</v>
      </c>
      <c r="G2092" s="52"/>
      <c r="H2092" s="51">
        <f t="shared" si="66"/>
        <v>0</v>
      </c>
      <c r="I2092" s="121">
        <v>120</v>
      </c>
      <c r="J2092" s="7"/>
      <c r="K2092" s="3">
        <f t="shared" si="67"/>
        <v>0</v>
      </c>
    </row>
    <row r="2093" spans="1:11" x14ac:dyDescent="0.3">
      <c r="A2093" s="118" t="s">
        <v>10140</v>
      </c>
      <c r="B2093" s="44" t="s">
        <v>8773</v>
      </c>
      <c r="C2093" s="71">
        <v>4.5</v>
      </c>
      <c r="D2093" s="72">
        <v>7.5</v>
      </c>
      <c r="E2093" s="119">
        <v>370</v>
      </c>
      <c r="F2093" s="120">
        <v>222</v>
      </c>
      <c r="G2093" s="52"/>
      <c r="H2093" s="51">
        <f t="shared" si="66"/>
        <v>0</v>
      </c>
      <c r="I2093" s="121">
        <v>185</v>
      </c>
      <c r="J2093" s="7"/>
      <c r="K2093" s="3">
        <f t="shared" si="67"/>
        <v>0</v>
      </c>
    </row>
    <row r="2094" spans="1:11" x14ac:dyDescent="0.3">
      <c r="A2094" s="118" t="s">
        <v>10141</v>
      </c>
      <c r="B2094" s="44" t="s">
        <v>826</v>
      </c>
      <c r="C2094" s="71">
        <v>2.2999999999999998</v>
      </c>
      <c r="D2094" s="72">
        <v>5.3</v>
      </c>
      <c r="E2094" s="119">
        <v>160</v>
      </c>
      <c r="F2094" s="120">
        <v>96</v>
      </c>
      <c r="G2094" s="52"/>
      <c r="H2094" s="51">
        <f t="shared" si="66"/>
        <v>0</v>
      </c>
      <c r="I2094" s="121">
        <v>80</v>
      </c>
      <c r="J2094" s="7"/>
      <c r="K2094" s="3">
        <f t="shared" si="67"/>
        <v>0</v>
      </c>
    </row>
    <row r="2095" spans="1:11" x14ac:dyDescent="0.3">
      <c r="A2095" s="118" t="s">
        <v>10142</v>
      </c>
      <c r="B2095" s="44" t="s">
        <v>8774</v>
      </c>
      <c r="C2095" s="71">
        <v>3.9</v>
      </c>
      <c r="D2095" s="72">
        <v>6.6</v>
      </c>
      <c r="E2095" s="119">
        <v>250</v>
      </c>
      <c r="F2095" s="120">
        <v>150</v>
      </c>
      <c r="G2095" s="52"/>
      <c r="H2095" s="51">
        <f t="shared" si="66"/>
        <v>0</v>
      </c>
      <c r="I2095" s="121">
        <v>125</v>
      </c>
      <c r="J2095" s="7"/>
      <c r="K2095" s="3">
        <f t="shared" si="67"/>
        <v>0</v>
      </c>
    </row>
    <row r="2096" spans="1:11" x14ac:dyDescent="0.3">
      <c r="A2096" s="118" t="s">
        <v>10143</v>
      </c>
      <c r="B2096" s="44" t="s">
        <v>8775</v>
      </c>
      <c r="C2096" s="71">
        <v>2</v>
      </c>
      <c r="D2096" s="72">
        <v>5.2</v>
      </c>
      <c r="E2096" s="119">
        <v>140</v>
      </c>
      <c r="F2096" s="120">
        <v>84</v>
      </c>
      <c r="G2096" s="52"/>
      <c r="H2096" s="51">
        <f t="shared" si="66"/>
        <v>0</v>
      </c>
      <c r="I2096" s="121">
        <v>70</v>
      </c>
      <c r="J2096" s="7"/>
      <c r="K2096" s="3">
        <f t="shared" si="67"/>
        <v>0</v>
      </c>
    </row>
    <row r="2097" spans="1:11" x14ac:dyDescent="0.3">
      <c r="A2097" s="118" t="s">
        <v>10144</v>
      </c>
      <c r="B2097" s="44" t="s">
        <v>8776</v>
      </c>
      <c r="C2097" s="71">
        <v>3.2</v>
      </c>
      <c r="D2097" s="72">
        <v>4.4000000000000004</v>
      </c>
      <c r="E2097" s="119">
        <v>190</v>
      </c>
      <c r="F2097" s="120">
        <v>114</v>
      </c>
      <c r="G2097" s="52"/>
      <c r="H2097" s="51">
        <f t="shared" si="66"/>
        <v>0</v>
      </c>
      <c r="I2097" s="121">
        <v>95</v>
      </c>
      <c r="J2097" s="7"/>
      <c r="K2097" s="3">
        <f t="shared" si="67"/>
        <v>0</v>
      </c>
    </row>
    <row r="2098" spans="1:11" x14ac:dyDescent="0.3">
      <c r="A2098" s="118" t="s">
        <v>10145</v>
      </c>
      <c r="B2098" s="44" t="s">
        <v>8777</v>
      </c>
      <c r="C2098" s="71">
        <v>3</v>
      </c>
      <c r="D2098" s="72">
        <v>4.4000000000000004</v>
      </c>
      <c r="E2098" s="119">
        <v>180</v>
      </c>
      <c r="F2098" s="120">
        <v>108</v>
      </c>
      <c r="G2098" s="52"/>
      <c r="H2098" s="51">
        <f t="shared" si="66"/>
        <v>0</v>
      </c>
      <c r="I2098" s="121">
        <v>90</v>
      </c>
      <c r="J2098" s="7"/>
      <c r="K2098" s="3">
        <f t="shared" si="67"/>
        <v>0</v>
      </c>
    </row>
    <row r="2099" spans="1:11" x14ac:dyDescent="0.3">
      <c r="A2099" s="118" t="s">
        <v>10146</v>
      </c>
      <c r="B2099" s="44" t="s">
        <v>8778</v>
      </c>
      <c r="C2099" s="71">
        <v>3.1</v>
      </c>
      <c r="D2099" s="72">
        <v>4.3</v>
      </c>
      <c r="E2099" s="119">
        <v>180</v>
      </c>
      <c r="F2099" s="120">
        <v>108</v>
      </c>
      <c r="G2099" s="52"/>
      <c r="H2099" s="51">
        <f t="shared" si="66"/>
        <v>0</v>
      </c>
      <c r="I2099" s="121">
        <v>90</v>
      </c>
      <c r="J2099" s="7"/>
      <c r="K2099" s="3">
        <f t="shared" si="67"/>
        <v>0</v>
      </c>
    </row>
    <row r="2100" spans="1:11" x14ac:dyDescent="0.3">
      <c r="A2100" s="118" t="s">
        <v>10147</v>
      </c>
      <c r="B2100" s="44" t="s">
        <v>8779</v>
      </c>
      <c r="C2100" s="71">
        <v>3.8</v>
      </c>
      <c r="D2100" s="72">
        <v>4.9000000000000004</v>
      </c>
      <c r="E2100" s="119">
        <v>240</v>
      </c>
      <c r="F2100" s="120">
        <v>144</v>
      </c>
      <c r="G2100" s="52"/>
      <c r="H2100" s="51">
        <f t="shared" si="66"/>
        <v>0</v>
      </c>
      <c r="I2100" s="121">
        <v>120</v>
      </c>
      <c r="J2100" s="7"/>
      <c r="K2100" s="3">
        <f t="shared" si="67"/>
        <v>0</v>
      </c>
    </row>
    <row r="2101" spans="1:11" x14ac:dyDescent="0.3">
      <c r="A2101" s="118" t="s">
        <v>10148</v>
      </c>
      <c r="B2101" s="44" t="s">
        <v>8780</v>
      </c>
      <c r="C2101" s="71">
        <v>7.8</v>
      </c>
      <c r="D2101" s="72">
        <v>1.7</v>
      </c>
      <c r="E2101" s="119">
        <v>170</v>
      </c>
      <c r="F2101" s="120">
        <v>102</v>
      </c>
      <c r="G2101" s="52"/>
      <c r="H2101" s="51">
        <f t="shared" si="66"/>
        <v>0</v>
      </c>
      <c r="I2101" s="121">
        <v>85</v>
      </c>
      <c r="J2101" s="7"/>
      <c r="K2101" s="3">
        <f t="shared" si="67"/>
        <v>0</v>
      </c>
    </row>
    <row r="2102" spans="1:11" x14ac:dyDescent="0.3">
      <c r="A2102" s="118" t="s">
        <v>10149</v>
      </c>
      <c r="B2102" s="44" t="s">
        <v>8781</v>
      </c>
      <c r="C2102" s="71">
        <v>4.7</v>
      </c>
      <c r="D2102" s="72">
        <v>3.8</v>
      </c>
      <c r="E2102" s="119">
        <v>230</v>
      </c>
      <c r="F2102" s="120">
        <v>138</v>
      </c>
      <c r="G2102" s="52"/>
      <c r="H2102" s="51">
        <f t="shared" si="66"/>
        <v>0</v>
      </c>
      <c r="I2102" s="121">
        <v>115</v>
      </c>
      <c r="J2102" s="7"/>
      <c r="K2102" s="3">
        <f t="shared" si="67"/>
        <v>0</v>
      </c>
    </row>
    <row r="2103" spans="1:11" x14ac:dyDescent="0.3">
      <c r="A2103" s="118" t="s">
        <v>10150</v>
      </c>
      <c r="B2103" s="44" t="s">
        <v>8782</v>
      </c>
      <c r="C2103" s="71">
        <v>4.5</v>
      </c>
      <c r="D2103" s="72">
        <v>4.2</v>
      </c>
      <c r="E2103" s="119">
        <v>240</v>
      </c>
      <c r="F2103" s="120">
        <v>144</v>
      </c>
      <c r="G2103" s="52"/>
      <c r="H2103" s="51">
        <f t="shared" si="66"/>
        <v>0</v>
      </c>
      <c r="I2103" s="121">
        <v>120</v>
      </c>
      <c r="J2103" s="7"/>
      <c r="K2103" s="3">
        <f t="shared" si="67"/>
        <v>0</v>
      </c>
    </row>
    <row r="2104" spans="1:11" x14ac:dyDescent="0.3">
      <c r="A2104" s="118" t="s">
        <v>10151</v>
      </c>
      <c r="B2104" s="44" t="s">
        <v>8783</v>
      </c>
      <c r="C2104" s="71">
        <v>3.5</v>
      </c>
      <c r="D2104" s="72">
        <v>4</v>
      </c>
      <c r="E2104" s="119">
        <v>180</v>
      </c>
      <c r="F2104" s="120">
        <v>108</v>
      </c>
      <c r="G2104" s="52"/>
      <c r="H2104" s="51">
        <f t="shared" si="66"/>
        <v>0</v>
      </c>
      <c r="I2104" s="121">
        <v>90</v>
      </c>
      <c r="J2104" s="7"/>
      <c r="K2104" s="3">
        <f t="shared" si="67"/>
        <v>0</v>
      </c>
    </row>
    <row r="2105" spans="1:11" x14ac:dyDescent="0.3">
      <c r="A2105" s="118" t="s">
        <v>10152</v>
      </c>
      <c r="B2105" s="44" t="s">
        <v>8784</v>
      </c>
      <c r="C2105" s="71">
        <v>4.2</v>
      </c>
      <c r="D2105" s="72">
        <v>2.9</v>
      </c>
      <c r="E2105" s="119">
        <v>160</v>
      </c>
      <c r="F2105" s="120">
        <v>96</v>
      </c>
      <c r="G2105" s="52"/>
      <c r="H2105" s="51">
        <f t="shared" si="66"/>
        <v>0</v>
      </c>
      <c r="I2105" s="121">
        <v>80</v>
      </c>
      <c r="J2105" s="7"/>
      <c r="K2105" s="3">
        <f t="shared" si="67"/>
        <v>0</v>
      </c>
    </row>
    <row r="2106" spans="1:11" x14ac:dyDescent="0.3">
      <c r="A2106" s="118" t="s">
        <v>10153</v>
      </c>
      <c r="B2106" s="44" t="s">
        <v>8785</v>
      </c>
      <c r="C2106" s="71">
        <v>3.7</v>
      </c>
      <c r="D2106" s="72">
        <v>4</v>
      </c>
      <c r="E2106" s="119">
        <v>190</v>
      </c>
      <c r="F2106" s="120">
        <v>114</v>
      </c>
      <c r="G2106" s="52"/>
      <c r="H2106" s="51">
        <f t="shared" si="66"/>
        <v>0</v>
      </c>
      <c r="I2106" s="121">
        <v>95</v>
      </c>
      <c r="J2106" s="7"/>
      <c r="K2106" s="3">
        <f t="shared" si="67"/>
        <v>0</v>
      </c>
    </row>
    <row r="2107" spans="1:11" x14ac:dyDescent="0.3">
      <c r="A2107" s="118" t="s">
        <v>10154</v>
      </c>
      <c r="B2107" s="44" t="s">
        <v>8786</v>
      </c>
      <c r="C2107" s="71">
        <v>5.0999999999999996</v>
      </c>
      <c r="D2107" s="72">
        <v>6.6</v>
      </c>
      <c r="E2107" s="119">
        <v>360</v>
      </c>
      <c r="F2107" s="120">
        <v>216</v>
      </c>
      <c r="G2107" s="52"/>
      <c r="H2107" s="51">
        <f t="shared" si="66"/>
        <v>0</v>
      </c>
      <c r="I2107" s="121">
        <v>180</v>
      </c>
      <c r="J2107" s="7"/>
      <c r="K2107" s="3">
        <f t="shared" si="67"/>
        <v>0</v>
      </c>
    </row>
    <row r="2108" spans="1:11" x14ac:dyDescent="0.3">
      <c r="A2108" s="118" t="s">
        <v>10155</v>
      </c>
      <c r="B2108" s="44" t="s">
        <v>5368</v>
      </c>
      <c r="C2108" s="71">
        <v>1</v>
      </c>
      <c r="D2108" s="72">
        <v>4</v>
      </c>
      <c r="E2108" s="119">
        <v>80</v>
      </c>
      <c r="F2108" s="120">
        <v>48</v>
      </c>
      <c r="G2108" s="52"/>
      <c r="H2108" s="51">
        <f t="shared" si="66"/>
        <v>0</v>
      </c>
      <c r="I2108" s="121">
        <v>40</v>
      </c>
      <c r="J2108" s="7"/>
      <c r="K2108" s="3">
        <f t="shared" si="67"/>
        <v>0</v>
      </c>
    </row>
    <row r="2109" spans="1:11" x14ac:dyDescent="0.3">
      <c r="A2109" s="118" t="s">
        <v>10156</v>
      </c>
      <c r="B2109" s="44" t="s">
        <v>8787</v>
      </c>
      <c r="C2109" s="71">
        <v>3.7</v>
      </c>
      <c r="D2109" s="72">
        <v>6.4</v>
      </c>
      <c r="E2109" s="119">
        <v>300</v>
      </c>
      <c r="F2109" s="120">
        <v>180</v>
      </c>
      <c r="G2109" s="52"/>
      <c r="H2109" s="51">
        <f t="shared" si="66"/>
        <v>0</v>
      </c>
      <c r="I2109" s="121">
        <v>150</v>
      </c>
      <c r="J2109" s="7"/>
      <c r="K2109" s="3">
        <f t="shared" si="67"/>
        <v>0</v>
      </c>
    </row>
    <row r="2110" spans="1:11" x14ac:dyDescent="0.3">
      <c r="A2110" s="118" t="s">
        <v>10157</v>
      </c>
      <c r="B2110" s="44" t="s">
        <v>5419</v>
      </c>
      <c r="C2110" s="71">
        <v>3.5</v>
      </c>
      <c r="D2110" s="72">
        <v>5.5</v>
      </c>
      <c r="E2110" s="119">
        <v>240</v>
      </c>
      <c r="F2110" s="120">
        <v>144</v>
      </c>
      <c r="G2110" s="52"/>
      <c r="H2110" s="51">
        <f t="shared" si="66"/>
        <v>0</v>
      </c>
      <c r="I2110" s="121">
        <v>120</v>
      </c>
      <c r="J2110" s="7"/>
      <c r="K2110" s="3">
        <f t="shared" si="67"/>
        <v>0</v>
      </c>
    </row>
    <row r="2111" spans="1:11" x14ac:dyDescent="0.3">
      <c r="A2111" s="118" t="s">
        <v>10158</v>
      </c>
      <c r="B2111" s="44" t="s">
        <v>8788</v>
      </c>
      <c r="C2111" s="71">
        <v>5.0999999999999996</v>
      </c>
      <c r="D2111" s="72">
        <v>5.6</v>
      </c>
      <c r="E2111" s="119">
        <v>320</v>
      </c>
      <c r="F2111" s="120">
        <v>192</v>
      </c>
      <c r="G2111" s="52"/>
      <c r="H2111" s="51">
        <f t="shared" si="66"/>
        <v>0</v>
      </c>
      <c r="I2111" s="121">
        <v>160</v>
      </c>
      <c r="J2111" s="7"/>
      <c r="K2111" s="3">
        <f t="shared" si="67"/>
        <v>0</v>
      </c>
    </row>
    <row r="2112" spans="1:11" x14ac:dyDescent="0.3">
      <c r="A2112" s="118" t="s">
        <v>10159</v>
      </c>
      <c r="B2112" s="44" t="s">
        <v>8789</v>
      </c>
      <c r="C2112" s="71">
        <v>5.2</v>
      </c>
      <c r="D2112" s="72">
        <v>8.9</v>
      </c>
      <c r="E2112" s="119">
        <v>450</v>
      </c>
      <c r="F2112" s="120">
        <v>270</v>
      </c>
      <c r="G2112" s="52"/>
      <c r="H2112" s="51">
        <f t="shared" si="66"/>
        <v>0</v>
      </c>
      <c r="I2112" s="121">
        <v>225</v>
      </c>
      <c r="J2112" s="7"/>
      <c r="K2112" s="3">
        <f t="shared" si="67"/>
        <v>0</v>
      </c>
    </row>
    <row r="2113" spans="1:11" x14ac:dyDescent="0.3">
      <c r="A2113" s="118" t="s">
        <v>10160</v>
      </c>
      <c r="B2113" s="44" t="s">
        <v>8790</v>
      </c>
      <c r="C2113" s="71">
        <v>6.2</v>
      </c>
      <c r="D2113" s="72">
        <v>8</v>
      </c>
      <c r="E2113" s="119">
        <v>480</v>
      </c>
      <c r="F2113" s="120">
        <v>288</v>
      </c>
      <c r="G2113" s="52"/>
      <c r="H2113" s="51">
        <f t="shared" si="66"/>
        <v>0</v>
      </c>
      <c r="I2113" s="121">
        <v>240</v>
      </c>
      <c r="J2113" s="7"/>
      <c r="K2113" s="3">
        <f t="shared" si="67"/>
        <v>0</v>
      </c>
    </row>
    <row r="2114" spans="1:11" x14ac:dyDescent="0.3">
      <c r="A2114" s="118" t="s">
        <v>10161</v>
      </c>
      <c r="B2114" s="44" t="s">
        <v>8791</v>
      </c>
      <c r="C2114" s="71">
        <v>5.9</v>
      </c>
      <c r="D2114" s="72">
        <v>7.7</v>
      </c>
      <c r="E2114" s="119">
        <v>440</v>
      </c>
      <c r="F2114" s="120">
        <v>264</v>
      </c>
      <c r="G2114" s="52"/>
      <c r="H2114" s="51">
        <f t="shared" si="66"/>
        <v>0</v>
      </c>
      <c r="I2114" s="121">
        <v>220</v>
      </c>
      <c r="J2114" s="7"/>
      <c r="K2114" s="3">
        <f t="shared" si="67"/>
        <v>0</v>
      </c>
    </row>
    <row r="2115" spans="1:11" x14ac:dyDescent="0.3">
      <c r="A2115" s="118" t="s">
        <v>10162</v>
      </c>
      <c r="B2115" s="44" t="s">
        <v>8792</v>
      </c>
      <c r="C2115" s="71">
        <v>5.4</v>
      </c>
      <c r="D2115" s="72">
        <v>7.7</v>
      </c>
      <c r="E2115" s="119">
        <v>410</v>
      </c>
      <c r="F2115" s="120">
        <v>246</v>
      </c>
      <c r="G2115" s="52"/>
      <c r="H2115" s="51">
        <f t="shared" si="66"/>
        <v>0</v>
      </c>
      <c r="I2115" s="121">
        <v>205</v>
      </c>
      <c r="J2115" s="7"/>
      <c r="K2115" s="3">
        <f t="shared" si="67"/>
        <v>0</v>
      </c>
    </row>
    <row r="2116" spans="1:11" x14ac:dyDescent="0.3">
      <c r="A2116" s="118" t="s">
        <v>10163</v>
      </c>
      <c r="B2116" s="149" t="s">
        <v>8793</v>
      </c>
      <c r="C2116" s="71">
        <v>3.4</v>
      </c>
      <c r="D2116" s="71">
        <v>8.4</v>
      </c>
      <c r="E2116" s="119">
        <v>330</v>
      </c>
      <c r="F2116" s="120">
        <v>198</v>
      </c>
      <c r="G2116" s="52"/>
      <c r="H2116" s="51">
        <f t="shared" si="66"/>
        <v>0</v>
      </c>
      <c r="I2116" s="121">
        <v>165</v>
      </c>
      <c r="J2116" s="7"/>
      <c r="K2116" s="3">
        <f t="shared" si="67"/>
        <v>0</v>
      </c>
    </row>
    <row r="2117" spans="1:11" x14ac:dyDescent="0.3">
      <c r="A2117" s="118" t="s">
        <v>10164</v>
      </c>
      <c r="B2117" s="44" t="s">
        <v>8794</v>
      </c>
      <c r="C2117" s="71">
        <v>6.7</v>
      </c>
      <c r="D2117" s="72">
        <v>9</v>
      </c>
      <c r="E2117" s="119">
        <v>580</v>
      </c>
      <c r="F2117" s="120">
        <v>348</v>
      </c>
      <c r="G2117" s="52"/>
      <c r="H2117" s="51">
        <f t="shared" si="66"/>
        <v>0</v>
      </c>
      <c r="I2117" s="121">
        <v>290</v>
      </c>
      <c r="J2117" s="7"/>
      <c r="K2117" s="3">
        <f t="shared" si="67"/>
        <v>0</v>
      </c>
    </row>
    <row r="2118" spans="1:11" x14ac:dyDescent="0.3">
      <c r="A2118" s="118" t="s">
        <v>10165</v>
      </c>
      <c r="B2118" s="44" t="s">
        <v>8795</v>
      </c>
      <c r="C2118" s="71">
        <v>5.7</v>
      </c>
      <c r="D2118" s="72">
        <v>9.3000000000000007</v>
      </c>
      <c r="E2118" s="119">
        <v>510</v>
      </c>
      <c r="F2118" s="120">
        <v>306</v>
      </c>
      <c r="G2118" s="52"/>
      <c r="H2118" s="51">
        <f t="shared" si="66"/>
        <v>0</v>
      </c>
      <c r="I2118" s="121">
        <v>255</v>
      </c>
      <c r="J2118" s="7"/>
      <c r="K2118" s="3">
        <f t="shared" si="67"/>
        <v>0</v>
      </c>
    </row>
    <row r="2119" spans="1:11" x14ac:dyDescent="0.3">
      <c r="A2119" s="118" t="s">
        <v>10166</v>
      </c>
      <c r="B2119" s="44" t="s">
        <v>8796</v>
      </c>
      <c r="C2119" s="71">
        <v>6.3</v>
      </c>
      <c r="D2119" s="72">
        <v>8.8000000000000007</v>
      </c>
      <c r="E2119" s="119">
        <v>550</v>
      </c>
      <c r="F2119" s="120">
        <v>330</v>
      </c>
      <c r="G2119" s="52"/>
      <c r="H2119" s="51">
        <f t="shared" si="66"/>
        <v>0</v>
      </c>
      <c r="I2119" s="121">
        <v>275</v>
      </c>
      <c r="J2119" s="7"/>
      <c r="K2119" s="3">
        <f t="shared" si="67"/>
        <v>0</v>
      </c>
    </row>
    <row r="2120" spans="1:11" x14ac:dyDescent="0.3">
      <c r="A2120" s="118" t="s">
        <v>10167</v>
      </c>
      <c r="B2120" s="44" t="s">
        <v>8797</v>
      </c>
      <c r="C2120" s="71">
        <v>3.3</v>
      </c>
      <c r="D2120" s="72">
        <v>3.2</v>
      </c>
      <c r="E2120" s="119">
        <v>150</v>
      </c>
      <c r="F2120" s="120">
        <v>90</v>
      </c>
      <c r="G2120" s="52"/>
      <c r="H2120" s="51">
        <f t="shared" si="66"/>
        <v>0</v>
      </c>
      <c r="I2120" s="121">
        <v>75</v>
      </c>
      <c r="J2120" s="7"/>
      <c r="K2120" s="3">
        <f t="shared" si="67"/>
        <v>0</v>
      </c>
    </row>
    <row r="2121" spans="1:11" x14ac:dyDescent="0.3">
      <c r="A2121" s="118" t="s">
        <v>10168</v>
      </c>
      <c r="B2121" s="44" t="s">
        <v>8798</v>
      </c>
      <c r="C2121" s="71">
        <v>3.2</v>
      </c>
      <c r="D2121" s="72">
        <v>1.1000000000000001</v>
      </c>
      <c r="E2121" s="119">
        <v>70</v>
      </c>
      <c r="F2121" s="120">
        <v>42</v>
      </c>
      <c r="G2121" s="52"/>
      <c r="H2121" s="51">
        <f t="shared" si="66"/>
        <v>0</v>
      </c>
      <c r="I2121" s="121">
        <v>35</v>
      </c>
      <c r="J2121" s="7"/>
      <c r="K2121" s="3">
        <f t="shared" si="67"/>
        <v>0</v>
      </c>
    </row>
    <row r="2122" spans="1:11" x14ac:dyDescent="0.3">
      <c r="A2122" s="118" t="s">
        <v>10169</v>
      </c>
      <c r="B2122" s="44" t="s">
        <v>8799</v>
      </c>
      <c r="C2122" s="71">
        <v>4.2</v>
      </c>
      <c r="D2122" s="72">
        <v>6.7</v>
      </c>
      <c r="E2122" s="119">
        <v>320</v>
      </c>
      <c r="F2122" s="120">
        <v>192</v>
      </c>
      <c r="G2122" s="52"/>
      <c r="H2122" s="51">
        <f t="shared" si="66"/>
        <v>0</v>
      </c>
      <c r="I2122" s="121">
        <v>160</v>
      </c>
      <c r="J2122" s="7"/>
      <c r="K2122" s="3">
        <f t="shared" si="67"/>
        <v>0</v>
      </c>
    </row>
    <row r="2123" spans="1:11" x14ac:dyDescent="0.3">
      <c r="A2123" s="118" t="s">
        <v>10170</v>
      </c>
      <c r="B2123" s="44" t="s">
        <v>8800</v>
      </c>
      <c r="C2123" s="71">
        <v>5.4</v>
      </c>
      <c r="D2123" s="72">
        <v>6.7</v>
      </c>
      <c r="E2123" s="119">
        <v>380</v>
      </c>
      <c r="F2123" s="120">
        <v>228</v>
      </c>
      <c r="G2123" s="52"/>
      <c r="H2123" s="51">
        <f t="shared" si="66"/>
        <v>0</v>
      </c>
      <c r="I2123" s="121">
        <v>190</v>
      </c>
      <c r="J2123" s="7"/>
      <c r="K2123" s="3">
        <f t="shared" si="67"/>
        <v>0</v>
      </c>
    </row>
    <row r="2124" spans="1:11" x14ac:dyDescent="0.3">
      <c r="A2124" s="118" t="s">
        <v>10171</v>
      </c>
      <c r="B2124" s="44" t="s">
        <v>8801</v>
      </c>
      <c r="C2124" s="71">
        <v>6.6</v>
      </c>
      <c r="D2124" s="72">
        <v>4.5999999999999996</v>
      </c>
      <c r="E2124" s="119">
        <v>330</v>
      </c>
      <c r="F2124" s="120">
        <v>198</v>
      </c>
      <c r="G2124" s="52"/>
      <c r="H2124" s="51">
        <f t="shared" si="66"/>
        <v>0</v>
      </c>
      <c r="I2124" s="121">
        <v>165</v>
      </c>
      <c r="J2124" s="7"/>
      <c r="K2124" s="3">
        <f t="shared" si="67"/>
        <v>0</v>
      </c>
    </row>
    <row r="2125" spans="1:11" x14ac:dyDescent="0.3">
      <c r="A2125" s="118" t="s">
        <v>10172</v>
      </c>
      <c r="B2125" s="44" t="s">
        <v>8802</v>
      </c>
      <c r="C2125" s="71">
        <v>4.4000000000000004</v>
      </c>
      <c r="D2125" s="72">
        <v>2.4</v>
      </c>
      <c r="E2125" s="119">
        <v>150</v>
      </c>
      <c r="F2125" s="120">
        <v>90</v>
      </c>
      <c r="G2125" s="52"/>
      <c r="H2125" s="51">
        <f t="shared" si="66"/>
        <v>0</v>
      </c>
      <c r="I2125" s="121">
        <v>75</v>
      </c>
      <c r="J2125" s="7"/>
      <c r="K2125" s="3">
        <f t="shared" si="67"/>
        <v>0</v>
      </c>
    </row>
    <row r="2126" spans="1:11" x14ac:dyDescent="0.3">
      <c r="A2126" s="118" t="s">
        <v>10173</v>
      </c>
      <c r="B2126" s="44" t="s">
        <v>8803</v>
      </c>
      <c r="C2126" s="71">
        <v>10</v>
      </c>
      <c r="D2126" s="72">
        <v>9.8000000000000007</v>
      </c>
      <c r="E2126" s="119">
        <v>900</v>
      </c>
      <c r="F2126" s="120">
        <v>540</v>
      </c>
      <c r="G2126" s="52"/>
      <c r="H2126" s="51">
        <f t="shared" si="66"/>
        <v>0</v>
      </c>
      <c r="I2126" s="121">
        <v>450</v>
      </c>
      <c r="J2126" s="7"/>
      <c r="K2126" s="3">
        <f t="shared" si="67"/>
        <v>0</v>
      </c>
    </row>
    <row r="2127" spans="1:11" x14ac:dyDescent="0.3">
      <c r="A2127" s="118" t="s">
        <v>10174</v>
      </c>
      <c r="B2127" s="44" t="s">
        <v>8804</v>
      </c>
      <c r="C2127" s="71">
        <v>5.2</v>
      </c>
      <c r="D2127" s="72">
        <v>6.3</v>
      </c>
      <c r="E2127" s="119">
        <v>360</v>
      </c>
      <c r="F2127" s="120">
        <v>216</v>
      </c>
      <c r="G2127" s="52"/>
      <c r="H2127" s="51">
        <f t="shared" si="66"/>
        <v>0</v>
      </c>
      <c r="I2127" s="121">
        <v>180</v>
      </c>
      <c r="J2127" s="7"/>
      <c r="K2127" s="3">
        <f t="shared" si="67"/>
        <v>0</v>
      </c>
    </row>
    <row r="2128" spans="1:11" x14ac:dyDescent="0.3">
      <c r="A2128" s="118" t="s">
        <v>10175</v>
      </c>
      <c r="B2128" s="44" t="s">
        <v>8281</v>
      </c>
      <c r="C2128" s="71">
        <v>4.4000000000000004</v>
      </c>
      <c r="D2128" s="72">
        <v>1.8</v>
      </c>
      <c r="E2128" s="119">
        <v>120</v>
      </c>
      <c r="F2128" s="120">
        <v>72</v>
      </c>
      <c r="G2128" s="52"/>
      <c r="H2128" s="51">
        <f t="shared" si="66"/>
        <v>0</v>
      </c>
      <c r="I2128" s="121">
        <v>60</v>
      </c>
      <c r="J2128" s="7"/>
      <c r="K2128" s="3">
        <f t="shared" si="67"/>
        <v>0</v>
      </c>
    </row>
    <row r="2129" spans="1:11" x14ac:dyDescent="0.3">
      <c r="A2129" s="118" t="s">
        <v>10176</v>
      </c>
      <c r="B2129" s="44" t="s">
        <v>8161</v>
      </c>
      <c r="C2129" s="71">
        <v>11.2</v>
      </c>
      <c r="D2129" s="72">
        <v>7</v>
      </c>
      <c r="E2129" s="119">
        <v>730</v>
      </c>
      <c r="F2129" s="120">
        <v>438</v>
      </c>
      <c r="G2129" s="52"/>
      <c r="H2129" s="51">
        <f t="shared" si="66"/>
        <v>0</v>
      </c>
      <c r="I2129" s="121">
        <v>365</v>
      </c>
      <c r="J2129" s="7"/>
      <c r="K2129" s="3">
        <f t="shared" si="67"/>
        <v>0</v>
      </c>
    </row>
    <row r="2130" spans="1:11" x14ac:dyDescent="0.3">
      <c r="A2130" s="118" t="s">
        <v>10177</v>
      </c>
      <c r="B2130" s="44" t="s">
        <v>8805</v>
      </c>
      <c r="C2130" s="71">
        <v>5</v>
      </c>
      <c r="D2130" s="72">
        <v>5.5</v>
      </c>
      <c r="E2130" s="119">
        <v>320</v>
      </c>
      <c r="F2130" s="120">
        <v>192</v>
      </c>
      <c r="G2130" s="52"/>
      <c r="H2130" s="51">
        <f t="shared" si="66"/>
        <v>0</v>
      </c>
      <c r="I2130" s="121">
        <v>160</v>
      </c>
      <c r="J2130" s="7"/>
      <c r="K2130" s="3">
        <f t="shared" si="67"/>
        <v>0</v>
      </c>
    </row>
    <row r="2131" spans="1:11" x14ac:dyDescent="0.3">
      <c r="A2131" s="118" t="s">
        <v>10178</v>
      </c>
      <c r="B2131" s="149" t="s">
        <v>8806</v>
      </c>
      <c r="C2131" s="71">
        <v>5.8</v>
      </c>
      <c r="D2131" s="72">
        <v>5.3</v>
      </c>
      <c r="E2131" s="119">
        <v>340</v>
      </c>
      <c r="F2131" s="120">
        <v>204</v>
      </c>
      <c r="G2131" s="52"/>
      <c r="H2131" s="51">
        <f t="shared" si="66"/>
        <v>0</v>
      </c>
      <c r="I2131" s="121">
        <v>170</v>
      </c>
      <c r="J2131" s="7"/>
      <c r="K2131" s="3">
        <f t="shared" si="67"/>
        <v>0</v>
      </c>
    </row>
    <row r="2132" spans="1:11" x14ac:dyDescent="0.3">
      <c r="A2132" s="118" t="s">
        <v>10179</v>
      </c>
      <c r="B2132" s="44" t="s">
        <v>8807</v>
      </c>
      <c r="C2132" s="71">
        <v>5.4</v>
      </c>
      <c r="D2132" s="72">
        <v>6</v>
      </c>
      <c r="E2132" s="119">
        <v>360</v>
      </c>
      <c r="F2132" s="120">
        <v>216</v>
      </c>
      <c r="G2132" s="52"/>
      <c r="H2132" s="51">
        <f t="shared" ref="H2132:H2195" si="68">G2132*F2132</f>
        <v>0</v>
      </c>
      <c r="I2132" s="121">
        <v>180</v>
      </c>
      <c r="J2132" s="7"/>
      <c r="K2132" s="3">
        <f t="shared" ref="K2132:K2195" si="69">J2132*I2132</f>
        <v>0</v>
      </c>
    </row>
    <row r="2133" spans="1:11" x14ac:dyDescent="0.3">
      <c r="A2133" s="118" t="s">
        <v>10180</v>
      </c>
      <c r="B2133" s="44" t="s">
        <v>8808</v>
      </c>
      <c r="C2133" s="71">
        <v>4.7</v>
      </c>
      <c r="D2133" s="72">
        <v>7</v>
      </c>
      <c r="E2133" s="119">
        <v>360</v>
      </c>
      <c r="F2133" s="120">
        <v>216</v>
      </c>
      <c r="G2133" s="52"/>
      <c r="H2133" s="51">
        <f t="shared" si="68"/>
        <v>0</v>
      </c>
      <c r="I2133" s="121">
        <v>180</v>
      </c>
      <c r="J2133" s="7"/>
      <c r="K2133" s="3">
        <f t="shared" si="69"/>
        <v>0</v>
      </c>
    </row>
    <row r="2134" spans="1:11" x14ac:dyDescent="0.3">
      <c r="A2134" s="118" t="s">
        <v>10181</v>
      </c>
      <c r="B2134" s="44" t="s">
        <v>8809</v>
      </c>
      <c r="C2134" s="71">
        <v>7.4</v>
      </c>
      <c r="D2134" s="72">
        <v>7</v>
      </c>
      <c r="E2134" s="119">
        <v>500</v>
      </c>
      <c r="F2134" s="120">
        <v>300</v>
      </c>
      <c r="G2134" s="52"/>
      <c r="H2134" s="51">
        <f t="shared" si="68"/>
        <v>0</v>
      </c>
      <c r="I2134" s="121">
        <v>250</v>
      </c>
      <c r="J2134" s="7"/>
      <c r="K2134" s="3">
        <f t="shared" si="69"/>
        <v>0</v>
      </c>
    </row>
    <row r="2135" spans="1:11" x14ac:dyDescent="0.3">
      <c r="A2135" s="118" t="s">
        <v>10182</v>
      </c>
      <c r="B2135" s="44" t="s">
        <v>8810</v>
      </c>
      <c r="C2135" s="71">
        <v>8.3000000000000007</v>
      </c>
      <c r="D2135" s="72">
        <v>6</v>
      </c>
      <c r="E2135" s="119">
        <v>480</v>
      </c>
      <c r="F2135" s="120">
        <v>288</v>
      </c>
      <c r="G2135" s="52"/>
      <c r="H2135" s="51">
        <f t="shared" si="68"/>
        <v>0</v>
      </c>
      <c r="I2135" s="121">
        <v>240</v>
      </c>
      <c r="J2135" s="7"/>
      <c r="K2135" s="3">
        <f t="shared" si="69"/>
        <v>0</v>
      </c>
    </row>
    <row r="2136" spans="1:11" x14ac:dyDescent="0.3">
      <c r="A2136" s="118" t="s">
        <v>10183</v>
      </c>
      <c r="B2136" s="44" t="s">
        <v>8811</v>
      </c>
      <c r="C2136" s="71">
        <v>7.4</v>
      </c>
      <c r="D2136" s="72">
        <v>6</v>
      </c>
      <c r="E2136" s="119">
        <v>430</v>
      </c>
      <c r="F2136" s="120">
        <v>258</v>
      </c>
      <c r="G2136" s="52"/>
      <c r="H2136" s="51">
        <f t="shared" si="68"/>
        <v>0</v>
      </c>
      <c r="I2136" s="121">
        <v>215</v>
      </c>
      <c r="J2136" s="7"/>
      <c r="K2136" s="3">
        <f t="shared" si="69"/>
        <v>0</v>
      </c>
    </row>
    <row r="2137" spans="1:11" x14ac:dyDescent="0.3">
      <c r="A2137" s="118" t="s">
        <v>10184</v>
      </c>
      <c r="B2137" s="44" t="s">
        <v>9011</v>
      </c>
      <c r="C2137" s="71">
        <v>6.2</v>
      </c>
      <c r="D2137" s="72">
        <v>5</v>
      </c>
      <c r="E2137" s="119">
        <v>340</v>
      </c>
      <c r="F2137" s="120">
        <v>204</v>
      </c>
      <c r="G2137" s="52"/>
      <c r="H2137" s="51">
        <f t="shared" si="68"/>
        <v>0</v>
      </c>
      <c r="I2137" s="121">
        <v>170</v>
      </c>
      <c r="J2137" s="7"/>
      <c r="K2137" s="3">
        <f t="shared" si="69"/>
        <v>0</v>
      </c>
    </row>
    <row r="2138" spans="1:11" x14ac:dyDescent="0.3">
      <c r="A2138" s="118" t="s">
        <v>10185</v>
      </c>
      <c r="B2138" s="44" t="s">
        <v>9012</v>
      </c>
      <c r="C2138" s="71">
        <v>5.3</v>
      </c>
      <c r="D2138" s="72">
        <v>5.2</v>
      </c>
      <c r="E2138" s="119">
        <v>320</v>
      </c>
      <c r="F2138" s="120">
        <v>192</v>
      </c>
      <c r="G2138" s="52"/>
      <c r="H2138" s="51">
        <f t="shared" si="68"/>
        <v>0</v>
      </c>
      <c r="I2138" s="121">
        <v>160</v>
      </c>
      <c r="J2138" s="7"/>
      <c r="K2138" s="3">
        <f t="shared" si="69"/>
        <v>0</v>
      </c>
    </row>
    <row r="2139" spans="1:11" x14ac:dyDescent="0.3">
      <c r="A2139" s="118" t="s">
        <v>10186</v>
      </c>
      <c r="B2139" s="44" t="s">
        <v>9013</v>
      </c>
      <c r="C2139" s="71">
        <v>3.4</v>
      </c>
      <c r="D2139" s="72">
        <v>4.5</v>
      </c>
      <c r="E2139" s="119">
        <v>200</v>
      </c>
      <c r="F2139" s="120">
        <v>120</v>
      </c>
      <c r="G2139" s="52"/>
      <c r="H2139" s="51">
        <f t="shared" si="68"/>
        <v>0</v>
      </c>
      <c r="I2139" s="121">
        <v>100</v>
      </c>
      <c r="J2139" s="7"/>
      <c r="K2139" s="3">
        <f t="shared" si="69"/>
        <v>0</v>
      </c>
    </row>
    <row r="2140" spans="1:11" x14ac:dyDescent="0.3">
      <c r="A2140" s="118" t="s">
        <v>10187</v>
      </c>
      <c r="B2140" s="44" t="s">
        <v>9014</v>
      </c>
      <c r="C2140" s="71">
        <v>9</v>
      </c>
      <c r="D2140" s="72">
        <v>5.8</v>
      </c>
      <c r="E2140" s="119">
        <v>500</v>
      </c>
      <c r="F2140" s="120">
        <v>300</v>
      </c>
      <c r="G2140" s="52"/>
      <c r="H2140" s="51">
        <f t="shared" si="68"/>
        <v>0</v>
      </c>
      <c r="I2140" s="121">
        <v>250</v>
      </c>
      <c r="J2140" s="7"/>
      <c r="K2140" s="3">
        <f t="shared" si="69"/>
        <v>0</v>
      </c>
    </row>
    <row r="2141" spans="1:11" x14ac:dyDescent="0.3">
      <c r="A2141" s="118" t="s">
        <v>10188</v>
      </c>
      <c r="B2141" s="44" t="s">
        <v>9015</v>
      </c>
      <c r="C2141" s="71">
        <v>9.5</v>
      </c>
      <c r="D2141" s="72">
        <v>6.2</v>
      </c>
      <c r="E2141" s="119">
        <v>570</v>
      </c>
      <c r="F2141" s="120">
        <v>342</v>
      </c>
      <c r="G2141" s="52"/>
      <c r="H2141" s="51">
        <f t="shared" si="68"/>
        <v>0</v>
      </c>
      <c r="I2141" s="121">
        <v>285</v>
      </c>
      <c r="J2141" s="7"/>
      <c r="K2141" s="3">
        <f t="shared" si="69"/>
        <v>0</v>
      </c>
    </row>
    <row r="2142" spans="1:11" x14ac:dyDescent="0.3">
      <c r="A2142" s="118" t="s">
        <v>10189</v>
      </c>
      <c r="B2142" s="44" t="s">
        <v>9016</v>
      </c>
      <c r="C2142" s="71">
        <v>7</v>
      </c>
      <c r="D2142" s="72">
        <v>2.7</v>
      </c>
      <c r="E2142" s="119">
        <v>250</v>
      </c>
      <c r="F2142" s="120">
        <v>150</v>
      </c>
      <c r="G2142" s="52"/>
      <c r="H2142" s="51">
        <f t="shared" si="68"/>
        <v>0</v>
      </c>
      <c r="I2142" s="121">
        <v>125</v>
      </c>
      <c r="J2142" s="7"/>
      <c r="K2142" s="3">
        <f t="shared" si="69"/>
        <v>0</v>
      </c>
    </row>
    <row r="2143" spans="1:11" x14ac:dyDescent="0.3">
      <c r="A2143" s="118" t="s">
        <v>10190</v>
      </c>
      <c r="B2143" s="44" t="s">
        <v>9017</v>
      </c>
      <c r="C2143" s="71">
        <v>5.6</v>
      </c>
      <c r="D2143" s="72">
        <v>7</v>
      </c>
      <c r="E2143" s="119">
        <v>400</v>
      </c>
      <c r="F2143" s="120">
        <v>240</v>
      </c>
      <c r="G2143" s="52"/>
      <c r="H2143" s="51">
        <f t="shared" si="68"/>
        <v>0</v>
      </c>
      <c r="I2143" s="121">
        <v>200</v>
      </c>
      <c r="J2143" s="7"/>
      <c r="K2143" s="3">
        <f t="shared" si="69"/>
        <v>0</v>
      </c>
    </row>
    <row r="2144" spans="1:11" x14ac:dyDescent="0.3">
      <c r="A2144" s="118" t="s">
        <v>10191</v>
      </c>
      <c r="B2144" s="44" t="s">
        <v>9018</v>
      </c>
      <c r="C2144" s="71">
        <v>3</v>
      </c>
      <c r="D2144" s="72">
        <v>4.4000000000000004</v>
      </c>
      <c r="E2144" s="119">
        <v>180</v>
      </c>
      <c r="F2144" s="120">
        <v>108</v>
      </c>
      <c r="G2144" s="52"/>
      <c r="H2144" s="51">
        <f t="shared" si="68"/>
        <v>0</v>
      </c>
      <c r="I2144" s="121">
        <v>90</v>
      </c>
      <c r="J2144" s="7"/>
      <c r="K2144" s="3">
        <f t="shared" si="69"/>
        <v>0</v>
      </c>
    </row>
    <row r="2145" spans="1:11" x14ac:dyDescent="0.3">
      <c r="A2145" s="118" t="s">
        <v>10192</v>
      </c>
      <c r="B2145" s="44" t="s">
        <v>9019</v>
      </c>
      <c r="C2145" s="71">
        <v>4.7</v>
      </c>
      <c r="D2145" s="72">
        <v>4.7</v>
      </c>
      <c r="E2145" s="119">
        <v>280</v>
      </c>
      <c r="F2145" s="120">
        <v>168</v>
      </c>
      <c r="G2145" s="52"/>
      <c r="H2145" s="51">
        <f t="shared" si="68"/>
        <v>0</v>
      </c>
      <c r="I2145" s="121">
        <v>140</v>
      </c>
      <c r="J2145" s="7"/>
      <c r="K2145" s="3">
        <f t="shared" si="69"/>
        <v>0</v>
      </c>
    </row>
    <row r="2146" spans="1:11" x14ac:dyDescent="0.3">
      <c r="A2146" s="118" t="s">
        <v>10193</v>
      </c>
      <c r="B2146" s="44" t="s">
        <v>9020</v>
      </c>
      <c r="C2146" s="71">
        <v>7.3</v>
      </c>
      <c r="D2146" s="72">
        <v>3</v>
      </c>
      <c r="E2146" s="119">
        <v>280</v>
      </c>
      <c r="F2146" s="120">
        <v>168</v>
      </c>
      <c r="G2146" s="52"/>
      <c r="H2146" s="51">
        <f t="shared" si="68"/>
        <v>0</v>
      </c>
      <c r="I2146" s="121">
        <v>140</v>
      </c>
      <c r="J2146" s="7"/>
      <c r="K2146" s="3">
        <f t="shared" si="69"/>
        <v>0</v>
      </c>
    </row>
    <row r="2147" spans="1:11" x14ac:dyDescent="0.3">
      <c r="A2147" s="118" t="s">
        <v>10194</v>
      </c>
      <c r="B2147" s="44" t="s">
        <v>9021</v>
      </c>
      <c r="C2147" s="71">
        <v>5</v>
      </c>
      <c r="D2147" s="72">
        <v>5</v>
      </c>
      <c r="E2147" s="119">
        <v>300</v>
      </c>
      <c r="F2147" s="120">
        <v>180</v>
      </c>
      <c r="G2147" s="52"/>
      <c r="H2147" s="51">
        <f t="shared" si="68"/>
        <v>0</v>
      </c>
      <c r="I2147" s="121">
        <v>150</v>
      </c>
      <c r="J2147" s="7"/>
      <c r="K2147" s="3">
        <f t="shared" si="69"/>
        <v>0</v>
      </c>
    </row>
    <row r="2148" spans="1:11" x14ac:dyDescent="0.3">
      <c r="A2148" s="118" t="s">
        <v>10195</v>
      </c>
      <c r="B2148" s="44" t="s">
        <v>9022</v>
      </c>
      <c r="C2148" s="71">
        <v>4</v>
      </c>
      <c r="D2148" s="72">
        <v>5.9</v>
      </c>
      <c r="E2148" s="119">
        <v>290</v>
      </c>
      <c r="F2148" s="120">
        <v>174</v>
      </c>
      <c r="G2148" s="52"/>
      <c r="H2148" s="51">
        <f t="shared" si="68"/>
        <v>0</v>
      </c>
      <c r="I2148" s="121">
        <v>145</v>
      </c>
      <c r="J2148" s="7"/>
      <c r="K2148" s="3">
        <f t="shared" si="69"/>
        <v>0</v>
      </c>
    </row>
    <row r="2149" spans="1:11" x14ac:dyDescent="0.3">
      <c r="A2149" s="118" t="s">
        <v>10196</v>
      </c>
      <c r="B2149" s="44" t="s">
        <v>9023</v>
      </c>
      <c r="C2149" s="71">
        <v>3.5</v>
      </c>
      <c r="D2149" s="72">
        <v>5.2</v>
      </c>
      <c r="E2149" s="119">
        <v>230</v>
      </c>
      <c r="F2149" s="120">
        <v>138</v>
      </c>
      <c r="G2149" s="52"/>
      <c r="H2149" s="51">
        <f t="shared" si="68"/>
        <v>0</v>
      </c>
      <c r="I2149" s="121">
        <v>115</v>
      </c>
      <c r="J2149" s="7"/>
      <c r="K2149" s="3">
        <f t="shared" si="69"/>
        <v>0</v>
      </c>
    </row>
    <row r="2150" spans="1:11" x14ac:dyDescent="0.3">
      <c r="A2150" s="118" t="s">
        <v>10197</v>
      </c>
      <c r="B2150" s="44" t="s">
        <v>9024</v>
      </c>
      <c r="C2150" s="71">
        <v>4.4000000000000004</v>
      </c>
      <c r="D2150" s="72">
        <v>5.2</v>
      </c>
      <c r="E2150" s="119">
        <v>280</v>
      </c>
      <c r="F2150" s="120">
        <v>168</v>
      </c>
      <c r="G2150" s="52"/>
      <c r="H2150" s="51">
        <f t="shared" si="68"/>
        <v>0</v>
      </c>
      <c r="I2150" s="121">
        <v>140</v>
      </c>
      <c r="J2150" s="7"/>
      <c r="K2150" s="3">
        <f t="shared" si="69"/>
        <v>0</v>
      </c>
    </row>
    <row r="2151" spans="1:11" x14ac:dyDescent="0.3">
      <c r="A2151" s="118" t="s">
        <v>10198</v>
      </c>
      <c r="B2151" s="44" t="s">
        <v>9025</v>
      </c>
      <c r="C2151" s="71">
        <v>3.5</v>
      </c>
      <c r="D2151" s="72">
        <v>5.3</v>
      </c>
      <c r="E2151" s="119">
        <v>240</v>
      </c>
      <c r="F2151" s="120">
        <v>144</v>
      </c>
      <c r="G2151" s="52"/>
      <c r="H2151" s="51">
        <f t="shared" si="68"/>
        <v>0</v>
      </c>
      <c r="I2151" s="121">
        <v>120</v>
      </c>
      <c r="J2151" s="7"/>
      <c r="K2151" s="3">
        <f t="shared" si="69"/>
        <v>0</v>
      </c>
    </row>
    <row r="2152" spans="1:11" x14ac:dyDescent="0.3">
      <c r="A2152" s="118" t="s">
        <v>10199</v>
      </c>
      <c r="B2152" s="44" t="s">
        <v>9026</v>
      </c>
      <c r="C2152" s="71">
        <v>5.0999999999999996</v>
      </c>
      <c r="D2152" s="72">
        <v>5.4</v>
      </c>
      <c r="E2152" s="119">
        <v>320</v>
      </c>
      <c r="F2152" s="120">
        <v>192</v>
      </c>
      <c r="G2152" s="52"/>
      <c r="H2152" s="51">
        <f t="shared" si="68"/>
        <v>0</v>
      </c>
      <c r="I2152" s="121">
        <v>160</v>
      </c>
      <c r="J2152" s="7"/>
      <c r="K2152" s="3">
        <f t="shared" si="69"/>
        <v>0</v>
      </c>
    </row>
    <row r="2153" spans="1:11" x14ac:dyDescent="0.3">
      <c r="A2153" s="118" t="s">
        <v>10200</v>
      </c>
      <c r="B2153" s="44" t="s">
        <v>9027</v>
      </c>
      <c r="C2153" s="71">
        <v>3.5</v>
      </c>
      <c r="D2153" s="72">
        <v>4</v>
      </c>
      <c r="E2153" s="119">
        <v>180</v>
      </c>
      <c r="F2153" s="120">
        <v>108</v>
      </c>
      <c r="G2153" s="52"/>
      <c r="H2153" s="51">
        <f t="shared" si="68"/>
        <v>0</v>
      </c>
      <c r="I2153" s="121">
        <v>90</v>
      </c>
      <c r="J2153" s="7"/>
      <c r="K2153" s="3">
        <f t="shared" si="69"/>
        <v>0</v>
      </c>
    </row>
    <row r="2154" spans="1:11" x14ac:dyDescent="0.3">
      <c r="A2154" s="118" t="s">
        <v>10201</v>
      </c>
      <c r="B2154" s="44" t="s">
        <v>9028</v>
      </c>
      <c r="C2154" s="71">
        <v>10</v>
      </c>
      <c r="D2154" s="72">
        <v>9.5</v>
      </c>
      <c r="E2154" s="119">
        <v>900</v>
      </c>
      <c r="F2154" s="120">
        <v>540</v>
      </c>
      <c r="G2154" s="52"/>
      <c r="H2154" s="51">
        <f t="shared" si="68"/>
        <v>0</v>
      </c>
      <c r="I2154" s="121">
        <v>450</v>
      </c>
      <c r="J2154" s="7"/>
      <c r="K2154" s="3">
        <f t="shared" si="69"/>
        <v>0</v>
      </c>
    </row>
    <row r="2155" spans="1:11" x14ac:dyDescent="0.3">
      <c r="A2155" s="118" t="s">
        <v>10202</v>
      </c>
      <c r="B2155" s="44" t="s">
        <v>9029</v>
      </c>
      <c r="C2155" s="71">
        <v>8.5</v>
      </c>
      <c r="D2155" s="72">
        <v>9.1999999999999993</v>
      </c>
      <c r="E2155" s="119">
        <v>730</v>
      </c>
      <c r="F2155" s="120">
        <v>438</v>
      </c>
      <c r="G2155" s="52"/>
      <c r="H2155" s="51">
        <f t="shared" si="68"/>
        <v>0</v>
      </c>
      <c r="I2155" s="121">
        <v>365</v>
      </c>
      <c r="J2155" s="7"/>
      <c r="K2155" s="3">
        <f t="shared" si="69"/>
        <v>0</v>
      </c>
    </row>
    <row r="2156" spans="1:11" x14ac:dyDescent="0.3">
      <c r="A2156" s="118" t="s">
        <v>10203</v>
      </c>
      <c r="B2156" s="44" t="s">
        <v>9030</v>
      </c>
      <c r="C2156" s="71">
        <v>5.9</v>
      </c>
      <c r="D2156" s="72">
        <v>6.5</v>
      </c>
      <c r="E2156" s="119">
        <v>400</v>
      </c>
      <c r="F2156" s="120">
        <v>240</v>
      </c>
      <c r="G2156" s="52"/>
      <c r="H2156" s="51">
        <f t="shared" si="68"/>
        <v>0</v>
      </c>
      <c r="I2156" s="121">
        <v>200</v>
      </c>
      <c r="J2156" s="7"/>
      <c r="K2156" s="3">
        <f t="shared" si="69"/>
        <v>0</v>
      </c>
    </row>
    <row r="2157" spans="1:11" x14ac:dyDescent="0.3">
      <c r="A2157" s="118" t="s">
        <v>10204</v>
      </c>
      <c r="B2157" s="44" t="s">
        <v>9031</v>
      </c>
      <c r="C2157" s="71">
        <v>4.5</v>
      </c>
      <c r="D2157" s="72">
        <v>6.5</v>
      </c>
      <c r="E2157" s="119">
        <v>330</v>
      </c>
      <c r="F2157" s="120">
        <v>198</v>
      </c>
      <c r="G2157" s="52"/>
      <c r="H2157" s="51">
        <f t="shared" si="68"/>
        <v>0</v>
      </c>
      <c r="I2157" s="121">
        <v>165</v>
      </c>
      <c r="J2157" s="7"/>
      <c r="K2157" s="3">
        <f t="shared" si="69"/>
        <v>0</v>
      </c>
    </row>
    <row r="2158" spans="1:11" x14ac:dyDescent="0.3">
      <c r="A2158" s="118" t="s">
        <v>10205</v>
      </c>
      <c r="B2158" s="44" t="s">
        <v>9032</v>
      </c>
      <c r="C2158" s="71">
        <v>3.5</v>
      </c>
      <c r="D2158" s="72">
        <v>9.5</v>
      </c>
      <c r="E2158" s="119">
        <v>380</v>
      </c>
      <c r="F2158" s="120">
        <v>228</v>
      </c>
      <c r="G2158" s="52"/>
      <c r="H2158" s="51">
        <f t="shared" si="68"/>
        <v>0</v>
      </c>
      <c r="I2158" s="121">
        <v>190</v>
      </c>
      <c r="J2158" s="7"/>
      <c r="K2158" s="3">
        <f t="shared" si="69"/>
        <v>0</v>
      </c>
    </row>
    <row r="2159" spans="1:11" x14ac:dyDescent="0.3">
      <c r="A2159" s="118" t="s">
        <v>10206</v>
      </c>
      <c r="B2159" s="44" t="s">
        <v>9033</v>
      </c>
      <c r="C2159" s="71">
        <v>2.6</v>
      </c>
      <c r="D2159" s="72">
        <v>9.5</v>
      </c>
      <c r="E2159" s="119">
        <v>320</v>
      </c>
      <c r="F2159" s="120">
        <v>192</v>
      </c>
      <c r="G2159" s="52"/>
      <c r="H2159" s="51">
        <f t="shared" si="68"/>
        <v>0</v>
      </c>
      <c r="I2159" s="121">
        <v>160</v>
      </c>
      <c r="J2159" s="7"/>
      <c r="K2159" s="3">
        <f t="shared" si="69"/>
        <v>0</v>
      </c>
    </row>
    <row r="2160" spans="1:11" x14ac:dyDescent="0.3">
      <c r="A2160" s="118" t="s">
        <v>10207</v>
      </c>
      <c r="B2160" s="44" t="s">
        <v>9034</v>
      </c>
      <c r="C2160" s="71">
        <v>3.3</v>
      </c>
      <c r="D2160" s="72">
        <v>10</v>
      </c>
      <c r="E2160" s="119">
        <v>380</v>
      </c>
      <c r="F2160" s="120">
        <v>228</v>
      </c>
      <c r="G2160" s="52"/>
      <c r="H2160" s="51">
        <f t="shared" si="68"/>
        <v>0</v>
      </c>
      <c r="I2160" s="121">
        <v>190</v>
      </c>
      <c r="J2160" s="7"/>
      <c r="K2160" s="3">
        <f t="shared" si="69"/>
        <v>0</v>
      </c>
    </row>
    <row r="2161" spans="1:11" x14ac:dyDescent="0.3">
      <c r="A2161" s="118" t="s">
        <v>10208</v>
      </c>
      <c r="B2161" s="44" t="s">
        <v>9035</v>
      </c>
      <c r="C2161" s="71">
        <v>3.6</v>
      </c>
      <c r="D2161" s="72">
        <v>10</v>
      </c>
      <c r="E2161" s="119">
        <v>400</v>
      </c>
      <c r="F2161" s="120">
        <v>240</v>
      </c>
      <c r="G2161" s="52"/>
      <c r="H2161" s="51">
        <f t="shared" si="68"/>
        <v>0</v>
      </c>
      <c r="I2161" s="121">
        <v>200</v>
      </c>
      <c r="J2161" s="7"/>
      <c r="K2161" s="3">
        <f t="shared" si="69"/>
        <v>0</v>
      </c>
    </row>
    <row r="2162" spans="1:11" x14ac:dyDescent="0.3">
      <c r="A2162" s="118" t="s">
        <v>10209</v>
      </c>
      <c r="B2162" s="44" t="s">
        <v>9036</v>
      </c>
      <c r="C2162" s="71">
        <v>3.7</v>
      </c>
      <c r="D2162" s="72">
        <v>9.6</v>
      </c>
      <c r="E2162" s="119">
        <v>400</v>
      </c>
      <c r="F2162" s="120">
        <v>240</v>
      </c>
      <c r="G2162" s="52"/>
      <c r="H2162" s="51">
        <f t="shared" si="68"/>
        <v>0</v>
      </c>
      <c r="I2162" s="121">
        <v>200</v>
      </c>
      <c r="J2162" s="7"/>
      <c r="K2162" s="3">
        <f t="shared" si="69"/>
        <v>0</v>
      </c>
    </row>
    <row r="2163" spans="1:11" x14ac:dyDescent="0.3">
      <c r="A2163" s="118" t="s">
        <v>10210</v>
      </c>
      <c r="B2163" s="44" t="s">
        <v>9037</v>
      </c>
      <c r="C2163" s="71">
        <v>3</v>
      </c>
      <c r="D2163" s="72">
        <v>10</v>
      </c>
      <c r="E2163" s="119">
        <v>360</v>
      </c>
      <c r="F2163" s="120">
        <v>216</v>
      </c>
      <c r="G2163" s="52"/>
      <c r="H2163" s="51">
        <f t="shared" si="68"/>
        <v>0</v>
      </c>
      <c r="I2163" s="121">
        <v>180</v>
      </c>
      <c r="J2163" s="7"/>
      <c r="K2163" s="3">
        <f t="shared" si="69"/>
        <v>0</v>
      </c>
    </row>
    <row r="2164" spans="1:11" x14ac:dyDescent="0.3">
      <c r="A2164" s="118" t="s">
        <v>10211</v>
      </c>
      <c r="B2164" s="44" t="s">
        <v>9038</v>
      </c>
      <c r="C2164" s="71">
        <v>3</v>
      </c>
      <c r="D2164" s="72">
        <v>9.5</v>
      </c>
      <c r="E2164" s="119">
        <v>350</v>
      </c>
      <c r="F2164" s="120">
        <v>210</v>
      </c>
      <c r="G2164" s="52"/>
      <c r="H2164" s="51">
        <f t="shared" si="68"/>
        <v>0</v>
      </c>
      <c r="I2164" s="121">
        <v>175</v>
      </c>
      <c r="J2164" s="7"/>
      <c r="K2164" s="3">
        <f t="shared" si="69"/>
        <v>0</v>
      </c>
    </row>
    <row r="2165" spans="1:11" x14ac:dyDescent="0.3">
      <c r="A2165" s="118" t="s">
        <v>10212</v>
      </c>
      <c r="B2165" s="44" t="s">
        <v>9039</v>
      </c>
      <c r="C2165" s="71">
        <v>5.5</v>
      </c>
      <c r="D2165" s="72">
        <v>4.7</v>
      </c>
      <c r="E2165" s="119">
        <v>300</v>
      </c>
      <c r="F2165" s="120">
        <v>180</v>
      </c>
      <c r="G2165" s="52"/>
      <c r="H2165" s="51">
        <f t="shared" si="68"/>
        <v>0</v>
      </c>
      <c r="I2165" s="121">
        <v>150</v>
      </c>
      <c r="J2165" s="7"/>
      <c r="K2165" s="3">
        <f t="shared" si="69"/>
        <v>0</v>
      </c>
    </row>
    <row r="2166" spans="1:11" x14ac:dyDescent="0.3">
      <c r="A2166" s="118" t="s">
        <v>10213</v>
      </c>
      <c r="B2166" s="44" t="s">
        <v>9040</v>
      </c>
      <c r="C2166" s="71">
        <v>3.9</v>
      </c>
      <c r="D2166" s="72">
        <v>3.4</v>
      </c>
      <c r="E2166" s="119">
        <v>170</v>
      </c>
      <c r="F2166" s="120">
        <v>102</v>
      </c>
      <c r="G2166" s="52"/>
      <c r="H2166" s="51">
        <f t="shared" si="68"/>
        <v>0</v>
      </c>
      <c r="I2166" s="121">
        <v>85</v>
      </c>
      <c r="J2166" s="7"/>
      <c r="K2166" s="3">
        <f t="shared" si="69"/>
        <v>0</v>
      </c>
    </row>
    <row r="2167" spans="1:11" x14ac:dyDescent="0.3">
      <c r="A2167" s="118" t="s">
        <v>10214</v>
      </c>
      <c r="B2167" s="44" t="s">
        <v>9041</v>
      </c>
      <c r="C2167" s="71">
        <v>3.5</v>
      </c>
      <c r="D2167" s="72">
        <v>4.2</v>
      </c>
      <c r="E2167" s="119">
        <v>190</v>
      </c>
      <c r="F2167" s="120">
        <v>114</v>
      </c>
      <c r="G2167" s="52"/>
      <c r="H2167" s="51">
        <f t="shared" si="68"/>
        <v>0</v>
      </c>
      <c r="I2167" s="121">
        <v>95</v>
      </c>
      <c r="J2167" s="7"/>
      <c r="K2167" s="3">
        <f t="shared" si="69"/>
        <v>0</v>
      </c>
    </row>
    <row r="2168" spans="1:11" x14ac:dyDescent="0.3">
      <c r="A2168" s="118" t="s">
        <v>10215</v>
      </c>
      <c r="B2168" s="44" t="s">
        <v>9042</v>
      </c>
      <c r="C2168" s="71">
        <v>3</v>
      </c>
      <c r="D2168" s="72">
        <v>3.5</v>
      </c>
      <c r="E2168" s="119">
        <v>140</v>
      </c>
      <c r="F2168" s="120">
        <v>84</v>
      </c>
      <c r="G2168" s="52"/>
      <c r="H2168" s="51">
        <f t="shared" si="68"/>
        <v>0</v>
      </c>
      <c r="I2168" s="121">
        <v>70</v>
      </c>
      <c r="J2168" s="7"/>
      <c r="K2168" s="3">
        <f t="shared" si="69"/>
        <v>0</v>
      </c>
    </row>
    <row r="2169" spans="1:11" x14ac:dyDescent="0.3">
      <c r="A2169" s="118" t="s">
        <v>10216</v>
      </c>
      <c r="B2169" s="44" t="s">
        <v>9043</v>
      </c>
      <c r="C2169" s="71">
        <v>2.6</v>
      </c>
      <c r="D2169" s="72">
        <v>4</v>
      </c>
      <c r="E2169" s="119">
        <v>140</v>
      </c>
      <c r="F2169" s="120">
        <v>84</v>
      </c>
      <c r="G2169" s="52"/>
      <c r="H2169" s="51">
        <f t="shared" si="68"/>
        <v>0</v>
      </c>
      <c r="I2169" s="121">
        <v>70</v>
      </c>
      <c r="J2169" s="7"/>
      <c r="K2169" s="3">
        <f t="shared" si="69"/>
        <v>0</v>
      </c>
    </row>
    <row r="2170" spans="1:11" x14ac:dyDescent="0.3">
      <c r="A2170" s="118" t="s">
        <v>10217</v>
      </c>
      <c r="B2170" s="44" t="s">
        <v>9044</v>
      </c>
      <c r="C2170" s="71">
        <v>8.8000000000000007</v>
      </c>
      <c r="D2170" s="72">
        <v>3.9</v>
      </c>
      <c r="E2170" s="119">
        <v>370</v>
      </c>
      <c r="F2170" s="120">
        <v>222</v>
      </c>
      <c r="G2170" s="52"/>
      <c r="H2170" s="51">
        <f t="shared" si="68"/>
        <v>0</v>
      </c>
      <c r="I2170" s="121">
        <v>185</v>
      </c>
      <c r="J2170" s="7"/>
      <c r="K2170" s="3">
        <f t="shared" si="69"/>
        <v>0</v>
      </c>
    </row>
    <row r="2171" spans="1:11" x14ac:dyDescent="0.3">
      <c r="A2171" s="118" t="s">
        <v>10218</v>
      </c>
      <c r="B2171" s="44" t="s">
        <v>9045</v>
      </c>
      <c r="C2171" s="71">
        <v>15</v>
      </c>
      <c r="D2171" s="72">
        <v>3.8</v>
      </c>
      <c r="E2171" s="119">
        <v>600</v>
      </c>
      <c r="F2171" s="120">
        <v>360</v>
      </c>
      <c r="G2171" s="52"/>
      <c r="H2171" s="51">
        <f t="shared" si="68"/>
        <v>0</v>
      </c>
      <c r="I2171" s="121">
        <v>300</v>
      </c>
      <c r="J2171" s="7"/>
      <c r="K2171" s="3">
        <f t="shared" si="69"/>
        <v>0</v>
      </c>
    </row>
    <row r="2172" spans="1:11" x14ac:dyDescent="0.3">
      <c r="A2172" s="118" t="s">
        <v>10219</v>
      </c>
      <c r="B2172" s="44" t="s">
        <v>9046</v>
      </c>
      <c r="C2172" s="71">
        <v>4.7</v>
      </c>
      <c r="D2172" s="72">
        <v>6.7</v>
      </c>
      <c r="E2172" s="119">
        <v>340</v>
      </c>
      <c r="F2172" s="120">
        <v>204</v>
      </c>
      <c r="G2172" s="52"/>
      <c r="H2172" s="51">
        <f t="shared" si="68"/>
        <v>0</v>
      </c>
      <c r="I2172" s="121">
        <v>170</v>
      </c>
      <c r="J2172" s="7"/>
      <c r="K2172" s="3">
        <f t="shared" si="69"/>
        <v>0</v>
      </c>
    </row>
    <row r="2173" spans="1:11" x14ac:dyDescent="0.3">
      <c r="A2173" s="118" t="s">
        <v>10220</v>
      </c>
      <c r="B2173" s="44" t="s">
        <v>9047</v>
      </c>
      <c r="C2173" s="71">
        <v>4.8</v>
      </c>
      <c r="D2173" s="72">
        <v>8.1999999999999993</v>
      </c>
      <c r="E2173" s="119">
        <v>400</v>
      </c>
      <c r="F2173" s="120">
        <v>240</v>
      </c>
      <c r="G2173" s="52"/>
      <c r="H2173" s="51">
        <f t="shared" si="68"/>
        <v>0</v>
      </c>
      <c r="I2173" s="121">
        <v>200</v>
      </c>
      <c r="J2173" s="7"/>
      <c r="K2173" s="3">
        <f t="shared" si="69"/>
        <v>0</v>
      </c>
    </row>
    <row r="2174" spans="1:11" x14ac:dyDescent="0.3">
      <c r="A2174" s="118" t="s">
        <v>10221</v>
      </c>
      <c r="B2174" s="44" t="s">
        <v>9048</v>
      </c>
      <c r="C2174" s="71">
        <v>5</v>
      </c>
      <c r="D2174" s="72">
        <v>8</v>
      </c>
      <c r="E2174" s="119">
        <v>400</v>
      </c>
      <c r="F2174" s="120">
        <v>240</v>
      </c>
      <c r="G2174" s="52"/>
      <c r="H2174" s="51">
        <f t="shared" si="68"/>
        <v>0</v>
      </c>
      <c r="I2174" s="121">
        <v>200</v>
      </c>
      <c r="J2174" s="7"/>
      <c r="K2174" s="3">
        <f t="shared" si="69"/>
        <v>0</v>
      </c>
    </row>
    <row r="2175" spans="1:11" x14ac:dyDescent="0.3">
      <c r="A2175" s="118" t="s">
        <v>10222</v>
      </c>
      <c r="B2175" s="44" t="s">
        <v>9049</v>
      </c>
      <c r="C2175" s="71">
        <v>7.2</v>
      </c>
      <c r="D2175" s="72">
        <v>6.2</v>
      </c>
      <c r="E2175" s="119">
        <v>430</v>
      </c>
      <c r="F2175" s="120">
        <v>258</v>
      </c>
      <c r="G2175" s="52"/>
      <c r="H2175" s="51">
        <f t="shared" si="68"/>
        <v>0</v>
      </c>
      <c r="I2175" s="121">
        <v>215</v>
      </c>
      <c r="J2175" s="7"/>
      <c r="K2175" s="3">
        <f t="shared" si="69"/>
        <v>0</v>
      </c>
    </row>
    <row r="2176" spans="1:11" x14ac:dyDescent="0.3">
      <c r="A2176" s="118" t="s">
        <v>10223</v>
      </c>
      <c r="B2176" s="44" t="s">
        <v>9050</v>
      </c>
      <c r="C2176" s="71">
        <v>8.8000000000000007</v>
      </c>
      <c r="D2176" s="72">
        <v>6.4</v>
      </c>
      <c r="E2176" s="119">
        <v>550</v>
      </c>
      <c r="F2176" s="120">
        <v>330</v>
      </c>
      <c r="G2176" s="52"/>
      <c r="H2176" s="51">
        <f t="shared" si="68"/>
        <v>0</v>
      </c>
      <c r="I2176" s="121">
        <v>275</v>
      </c>
      <c r="J2176" s="7"/>
      <c r="K2176" s="3">
        <f t="shared" si="69"/>
        <v>0</v>
      </c>
    </row>
    <row r="2177" spans="1:11" x14ac:dyDescent="0.3">
      <c r="A2177" s="118" t="s">
        <v>10224</v>
      </c>
      <c r="B2177" s="44" t="s">
        <v>9051</v>
      </c>
      <c r="C2177" s="71">
        <v>4.9000000000000004</v>
      </c>
      <c r="D2177" s="72">
        <v>5.8</v>
      </c>
      <c r="E2177" s="119">
        <v>320</v>
      </c>
      <c r="F2177" s="120">
        <v>192</v>
      </c>
      <c r="G2177" s="52"/>
      <c r="H2177" s="51">
        <f t="shared" si="68"/>
        <v>0</v>
      </c>
      <c r="I2177" s="121">
        <v>160</v>
      </c>
      <c r="J2177" s="7"/>
      <c r="K2177" s="3">
        <f t="shared" si="69"/>
        <v>0</v>
      </c>
    </row>
    <row r="2178" spans="1:11" x14ac:dyDescent="0.3">
      <c r="A2178" s="118" t="s">
        <v>10225</v>
      </c>
      <c r="B2178" s="44" t="s">
        <v>9052</v>
      </c>
      <c r="C2178" s="71">
        <v>7.3</v>
      </c>
      <c r="D2178" s="72">
        <v>5.7</v>
      </c>
      <c r="E2178" s="119">
        <v>400</v>
      </c>
      <c r="F2178" s="120">
        <v>240</v>
      </c>
      <c r="G2178" s="52"/>
      <c r="H2178" s="51">
        <f t="shared" si="68"/>
        <v>0</v>
      </c>
      <c r="I2178" s="121">
        <v>200</v>
      </c>
      <c r="J2178" s="7"/>
      <c r="K2178" s="3">
        <f t="shared" si="69"/>
        <v>0</v>
      </c>
    </row>
    <row r="2179" spans="1:11" x14ac:dyDescent="0.3">
      <c r="A2179" s="118" t="s">
        <v>10226</v>
      </c>
      <c r="B2179" s="149" t="s">
        <v>9053</v>
      </c>
      <c r="C2179" s="71">
        <v>5.4</v>
      </c>
      <c r="D2179" s="72">
        <v>8.5</v>
      </c>
      <c r="E2179" s="119">
        <v>450</v>
      </c>
      <c r="F2179" s="120">
        <v>270</v>
      </c>
      <c r="G2179" s="52"/>
      <c r="H2179" s="51">
        <f t="shared" si="68"/>
        <v>0</v>
      </c>
      <c r="I2179" s="121">
        <v>225</v>
      </c>
      <c r="J2179" s="7"/>
      <c r="K2179" s="3">
        <f t="shared" si="69"/>
        <v>0</v>
      </c>
    </row>
    <row r="2180" spans="1:11" x14ac:dyDescent="0.3">
      <c r="A2180" s="118" t="s">
        <v>10227</v>
      </c>
      <c r="B2180" s="44" t="s">
        <v>9054</v>
      </c>
      <c r="C2180" s="71">
        <v>4</v>
      </c>
      <c r="D2180" s="72">
        <v>6.3</v>
      </c>
      <c r="E2180" s="119">
        <v>290</v>
      </c>
      <c r="F2180" s="120">
        <v>174</v>
      </c>
      <c r="G2180" s="52"/>
      <c r="H2180" s="51">
        <f t="shared" si="68"/>
        <v>0</v>
      </c>
      <c r="I2180" s="121">
        <v>145</v>
      </c>
      <c r="J2180" s="7"/>
      <c r="K2180" s="3">
        <f t="shared" si="69"/>
        <v>0</v>
      </c>
    </row>
    <row r="2181" spans="1:11" x14ac:dyDescent="0.3">
      <c r="A2181" s="118" t="s">
        <v>10228</v>
      </c>
      <c r="B2181" s="44" t="s">
        <v>9055</v>
      </c>
      <c r="C2181" s="71">
        <v>3.7</v>
      </c>
      <c r="D2181" s="72">
        <v>6.9</v>
      </c>
      <c r="E2181" s="119">
        <v>310</v>
      </c>
      <c r="F2181" s="120">
        <v>186</v>
      </c>
      <c r="G2181" s="52"/>
      <c r="H2181" s="51">
        <f t="shared" si="68"/>
        <v>0</v>
      </c>
      <c r="I2181" s="121">
        <v>155</v>
      </c>
      <c r="J2181" s="7"/>
      <c r="K2181" s="3">
        <f t="shared" si="69"/>
        <v>0</v>
      </c>
    </row>
    <row r="2182" spans="1:11" x14ac:dyDescent="0.3">
      <c r="A2182" s="118" t="s">
        <v>10229</v>
      </c>
      <c r="B2182" s="44" t="s">
        <v>9056</v>
      </c>
      <c r="C2182" s="71">
        <v>3.4</v>
      </c>
      <c r="D2182" s="72">
        <v>6.5</v>
      </c>
      <c r="E2182" s="119">
        <v>280</v>
      </c>
      <c r="F2182" s="120">
        <v>168</v>
      </c>
      <c r="G2182" s="52"/>
      <c r="H2182" s="51">
        <f t="shared" si="68"/>
        <v>0</v>
      </c>
      <c r="I2182" s="121">
        <v>140</v>
      </c>
      <c r="J2182" s="7"/>
      <c r="K2182" s="3">
        <f t="shared" si="69"/>
        <v>0</v>
      </c>
    </row>
    <row r="2183" spans="1:11" x14ac:dyDescent="0.3">
      <c r="A2183" s="118" t="s">
        <v>10230</v>
      </c>
      <c r="B2183" s="44" t="s">
        <v>9057</v>
      </c>
      <c r="C2183" s="71">
        <v>3.6</v>
      </c>
      <c r="D2183" s="72">
        <v>7.2</v>
      </c>
      <c r="E2183" s="119">
        <v>310</v>
      </c>
      <c r="F2183" s="120">
        <v>186</v>
      </c>
      <c r="G2183" s="52"/>
      <c r="H2183" s="51">
        <f t="shared" si="68"/>
        <v>0</v>
      </c>
      <c r="I2183" s="121">
        <v>155</v>
      </c>
      <c r="J2183" s="7"/>
      <c r="K2183" s="3">
        <f t="shared" si="69"/>
        <v>0</v>
      </c>
    </row>
    <row r="2184" spans="1:11" x14ac:dyDescent="0.3">
      <c r="A2184" s="118" t="s">
        <v>10231</v>
      </c>
      <c r="B2184" s="44" t="s">
        <v>9058</v>
      </c>
      <c r="C2184" s="71">
        <v>4.3</v>
      </c>
      <c r="D2184" s="72">
        <v>5.9</v>
      </c>
      <c r="E2184" s="119">
        <v>310</v>
      </c>
      <c r="F2184" s="120">
        <v>186</v>
      </c>
      <c r="G2184" s="52"/>
      <c r="H2184" s="51">
        <f t="shared" si="68"/>
        <v>0</v>
      </c>
      <c r="I2184" s="121">
        <v>155</v>
      </c>
      <c r="J2184" s="7"/>
      <c r="K2184" s="3">
        <f t="shared" si="69"/>
        <v>0</v>
      </c>
    </row>
    <row r="2185" spans="1:11" x14ac:dyDescent="0.3">
      <c r="A2185" s="118" t="s">
        <v>10232</v>
      </c>
      <c r="B2185" s="44" t="s">
        <v>9059</v>
      </c>
      <c r="C2185" s="71">
        <v>6.4</v>
      </c>
      <c r="D2185" s="72">
        <v>3.8</v>
      </c>
      <c r="E2185" s="119">
        <v>300</v>
      </c>
      <c r="F2185" s="120">
        <v>180</v>
      </c>
      <c r="G2185" s="52"/>
      <c r="H2185" s="51">
        <f t="shared" si="68"/>
        <v>0</v>
      </c>
      <c r="I2185" s="121">
        <v>150</v>
      </c>
      <c r="J2185" s="7"/>
      <c r="K2185" s="3">
        <f t="shared" si="69"/>
        <v>0</v>
      </c>
    </row>
    <row r="2186" spans="1:11" x14ac:dyDescent="0.3">
      <c r="A2186" s="118" t="s">
        <v>10233</v>
      </c>
      <c r="B2186" s="44" t="s">
        <v>9060</v>
      </c>
      <c r="C2186" s="71">
        <v>4.7</v>
      </c>
      <c r="D2186" s="72">
        <v>5.3</v>
      </c>
      <c r="E2186" s="119">
        <v>300</v>
      </c>
      <c r="F2186" s="120">
        <v>180</v>
      </c>
      <c r="G2186" s="52"/>
      <c r="H2186" s="51">
        <f t="shared" si="68"/>
        <v>0</v>
      </c>
      <c r="I2186" s="121">
        <v>150</v>
      </c>
      <c r="J2186" s="7"/>
      <c r="K2186" s="3">
        <f t="shared" si="69"/>
        <v>0</v>
      </c>
    </row>
    <row r="2187" spans="1:11" x14ac:dyDescent="0.3">
      <c r="A2187" s="118" t="s">
        <v>10234</v>
      </c>
      <c r="B2187" s="44" t="s">
        <v>9061</v>
      </c>
      <c r="C2187" s="71">
        <v>4.3</v>
      </c>
      <c r="D2187" s="72">
        <v>6.6</v>
      </c>
      <c r="E2187" s="119">
        <v>320</v>
      </c>
      <c r="F2187" s="120">
        <v>192</v>
      </c>
      <c r="G2187" s="52"/>
      <c r="H2187" s="51">
        <f t="shared" si="68"/>
        <v>0</v>
      </c>
      <c r="I2187" s="121">
        <v>160</v>
      </c>
      <c r="J2187" s="7"/>
      <c r="K2187" s="3">
        <f t="shared" si="69"/>
        <v>0</v>
      </c>
    </row>
    <row r="2188" spans="1:11" x14ac:dyDescent="0.3">
      <c r="A2188" s="118" t="s">
        <v>10235</v>
      </c>
      <c r="B2188" s="44" t="s">
        <v>9062</v>
      </c>
      <c r="C2188" s="71">
        <v>4</v>
      </c>
      <c r="D2188" s="72">
        <v>6.3</v>
      </c>
      <c r="E2188" s="119">
        <v>300</v>
      </c>
      <c r="F2188" s="120">
        <v>180</v>
      </c>
      <c r="G2188" s="52"/>
      <c r="H2188" s="51">
        <f t="shared" si="68"/>
        <v>0</v>
      </c>
      <c r="I2188" s="121">
        <v>150</v>
      </c>
      <c r="J2188" s="7"/>
      <c r="K2188" s="3">
        <f t="shared" si="69"/>
        <v>0</v>
      </c>
    </row>
    <row r="2189" spans="1:11" x14ac:dyDescent="0.3">
      <c r="A2189" s="118" t="s">
        <v>10236</v>
      </c>
      <c r="B2189" s="44" t="s">
        <v>9063</v>
      </c>
      <c r="C2189" s="71">
        <v>3.3</v>
      </c>
      <c r="D2189" s="72">
        <v>6</v>
      </c>
      <c r="E2189" s="119">
        <v>250</v>
      </c>
      <c r="F2189" s="120">
        <v>150</v>
      </c>
      <c r="G2189" s="52"/>
      <c r="H2189" s="51">
        <f t="shared" si="68"/>
        <v>0</v>
      </c>
      <c r="I2189" s="121">
        <v>125</v>
      </c>
      <c r="J2189" s="7"/>
      <c r="K2189" s="3">
        <f t="shared" si="69"/>
        <v>0</v>
      </c>
    </row>
    <row r="2190" spans="1:11" x14ac:dyDescent="0.3">
      <c r="A2190" s="118" t="s">
        <v>10237</v>
      </c>
      <c r="B2190" s="44" t="s">
        <v>9064</v>
      </c>
      <c r="C2190" s="71">
        <v>6.2</v>
      </c>
      <c r="D2190" s="72">
        <v>5.6</v>
      </c>
      <c r="E2190" s="119">
        <v>370</v>
      </c>
      <c r="F2190" s="120">
        <v>222</v>
      </c>
      <c r="G2190" s="52"/>
      <c r="H2190" s="51">
        <f t="shared" si="68"/>
        <v>0</v>
      </c>
      <c r="I2190" s="121">
        <v>185</v>
      </c>
      <c r="J2190" s="7"/>
      <c r="K2190" s="3">
        <f t="shared" si="69"/>
        <v>0</v>
      </c>
    </row>
    <row r="2191" spans="1:11" x14ac:dyDescent="0.3">
      <c r="A2191" s="118" t="s">
        <v>10238</v>
      </c>
      <c r="B2191" s="44" t="s">
        <v>9065</v>
      </c>
      <c r="C2191" s="71">
        <v>4</v>
      </c>
      <c r="D2191" s="72">
        <v>5</v>
      </c>
      <c r="E2191" s="119">
        <v>260</v>
      </c>
      <c r="F2191" s="120">
        <v>156</v>
      </c>
      <c r="G2191" s="52"/>
      <c r="H2191" s="51">
        <f t="shared" si="68"/>
        <v>0</v>
      </c>
      <c r="I2191" s="121">
        <v>130</v>
      </c>
      <c r="J2191" s="7"/>
      <c r="K2191" s="3">
        <f t="shared" si="69"/>
        <v>0</v>
      </c>
    </row>
    <row r="2192" spans="1:11" x14ac:dyDescent="0.3">
      <c r="A2192" s="118" t="s">
        <v>10239</v>
      </c>
      <c r="B2192" s="44" t="s">
        <v>7538</v>
      </c>
      <c r="C2192" s="71">
        <v>4.5999999999999996</v>
      </c>
      <c r="D2192" s="72">
        <v>3.9</v>
      </c>
      <c r="E2192" s="119">
        <v>230</v>
      </c>
      <c r="F2192" s="120">
        <v>138</v>
      </c>
      <c r="G2192" s="52"/>
      <c r="H2192" s="51">
        <f t="shared" si="68"/>
        <v>0</v>
      </c>
      <c r="I2192" s="121">
        <v>115</v>
      </c>
      <c r="J2192" s="7"/>
      <c r="K2192" s="3">
        <f t="shared" si="69"/>
        <v>0</v>
      </c>
    </row>
    <row r="2193" spans="1:11" x14ac:dyDescent="0.3">
      <c r="A2193" s="118" t="s">
        <v>10240</v>
      </c>
      <c r="B2193" s="44" t="s">
        <v>9066</v>
      </c>
      <c r="C2193" s="71">
        <v>2.2999999999999998</v>
      </c>
      <c r="D2193" s="72">
        <v>3</v>
      </c>
      <c r="E2193" s="119">
        <v>100</v>
      </c>
      <c r="F2193" s="120">
        <v>60</v>
      </c>
      <c r="G2193" s="52"/>
      <c r="H2193" s="51">
        <f t="shared" si="68"/>
        <v>0</v>
      </c>
      <c r="I2193" s="121">
        <v>50</v>
      </c>
      <c r="J2193" s="7"/>
      <c r="K2193" s="3">
        <f t="shared" si="69"/>
        <v>0</v>
      </c>
    </row>
    <row r="2194" spans="1:11" x14ac:dyDescent="0.3">
      <c r="A2194" s="118" t="s">
        <v>10241</v>
      </c>
      <c r="B2194" s="44" t="s">
        <v>9067</v>
      </c>
      <c r="C2194" s="71">
        <v>2.7</v>
      </c>
      <c r="D2194" s="72">
        <v>3</v>
      </c>
      <c r="E2194" s="119">
        <v>120</v>
      </c>
      <c r="F2194" s="120">
        <v>72</v>
      </c>
      <c r="G2194" s="52"/>
      <c r="H2194" s="51">
        <f t="shared" si="68"/>
        <v>0</v>
      </c>
      <c r="I2194" s="121">
        <v>60</v>
      </c>
      <c r="J2194" s="7"/>
      <c r="K2194" s="3">
        <f t="shared" si="69"/>
        <v>0</v>
      </c>
    </row>
    <row r="2195" spans="1:11" x14ac:dyDescent="0.3">
      <c r="A2195" s="118" t="s">
        <v>10242</v>
      </c>
      <c r="B2195" s="44" t="s">
        <v>9068</v>
      </c>
      <c r="C2195" s="71">
        <v>3</v>
      </c>
      <c r="D2195" s="72">
        <v>4.5999999999999996</v>
      </c>
      <c r="E2195" s="119">
        <v>180</v>
      </c>
      <c r="F2195" s="120">
        <v>108</v>
      </c>
      <c r="G2195" s="52"/>
      <c r="H2195" s="51">
        <f t="shared" si="68"/>
        <v>0</v>
      </c>
      <c r="I2195" s="121">
        <v>90</v>
      </c>
      <c r="J2195" s="7"/>
      <c r="K2195" s="3">
        <f t="shared" si="69"/>
        <v>0</v>
      </c>
    </row>
    <row r="2196" spans="1:11" x14ac:dyDescent="0.3">
      <c r="A2196" s="118" t="s">
        <v>10243</v>
      </c>
      <c r="B2196" s="44" t="s">
        <v>9069</v>
      </c>
      <c r="C2196" s="71">
        <v>5</v>
      </c>
      <c r="D2196" s="72">
        <v>5</v>
      </c>
      <c r="E2196" s="119">
        <v>300</v>
      </c>
      <c r="F2196" s="120">
        <v>180</v>
      </c>
      <c r="G2196" s="52"/>
      <c r="H2196" s="51">
        <f t="shared" ref="H2196:H2259" si="70">G2196*F2196</f>
        <v>0</v>
      </c>
      <c r="I2196" s="121">
        <v>150</v>
      </c>
      <c r="J2196" s="7"/>
      <c r="K2196" s="3">
        <f t="shared" ref="K2196:K2259" si="71">J2196*I2196</f>
        <v>0</v>
      </c>
    </row>
    <row r="2197" spans="1:11" x14ac:dyDescent="0.3">
      <c r="A2197" s="118" t="s">
        <v>10244</v>
      </c>
      <c r="B2197" s="44" t="s">
        <v>9070</v>
      </c>
      <c r="C2197" s="71">
        <v>5</v>
      </c>
      <c r="D2197" s="72">
        <v>5</v>
      </c>
      <c r="E2197" s="119">
        <v>300</v>
      </c>
      <c r="F2197" s="120">
        <v>180</v>
      </c>
      <c r="G2197" s="52"/>
      <c r="H2197" s="51">
        <f t="shared" si="70"/>
        <v>0</v>
      </c>
      <c r="I2197" s="121">
        <v>150</v>
      </c>
      <c r="J2197" s="7"/>
      <c r="K2197" s="3">
        <f t="shared" si="71"/>
        <v>0</v>
      </c>
    </row>
    <row r="2198" spans="1:11" x14ac:dyDescent="0.3">
      <c r="A2198" s="118" t="s">
        <v>10245</v>
      </c>
      <c r="B2198" s="44" t="s">
        <v>9071</v>
      </c>
      <c r="C2198" s="71">
        <v>4.5</v>
      </c>
      <c r="D2198" s="72">
        <v>6.5</v>
      </c>
      <c r="E2198" s="119">
        <v>330</v>
      </c>
      <c r="F2198" s="120">
        <v>198</v>
      </c>
      <c r="G2198" s="52"/>
      <c r="H2198" s="51">
        <f t="shared" si="70"/>
        <v>0</v>
      </c>
      <c r="I2198" s="121">
        <v>165</v>
      </c>
      <c r="J2198" s="7"/>
      <c r="K2198" s="3">
        <f t="shared" si="71"/>
        <v>0</v>
      </c>
    </row>
    <row r="2199" spans="1:11" x14ac:dyDescent="0.3">
      <c r="A2199" s="118" t="s">
        <v>10246</v>
      </c>
      <c r="B2199" s="44" t="s">
        <v>9072</v>
      </c>
      <c r="C2199" s="71">
        <v>3.6</v>
      </c>
      <c r="D2199" s="72">
        <v>2.4</v>
      </c>
      <c r="E2199" s="119">
        <v>120</v>
      </c>
      <c r="F2199" s="120">
        <v>72</v>
      </c>
      <c r="G2199" s="52"/>
      <c r="H2199" s="51">
        <f t="shared" si="70"/>
        <v>0</v>
      </c>
      <c r="I2199" s="121">
        <v>60</v>
      </c>
      <c r="J2199" s="7"/>
      <c r="K2199" s="3">
        <f t="shared" si="71"/>
        <v>0</v>
      </c>
    </row>
    <row r="2200" spans="1:11" x14ac:dyDescent="0.3">
      <c r="A2200" s="118" t="s">
        <v>10247</v>
      </c>
      <c r="B2200" s="44" t="s">
        <v>9073</v>
      </c>
      <c r="C2200" s="71">
        <v>4.5999999999999996</v>
      </c>
      <c r="D2200" s="72">
        <v>5.5</v>
      </c>
      <c r="E2200" s="119">
        <v>310</v>
      </c>
      <c r="F2200" s="120">
        <v>186</v>
      </c>
      <c r="G2200" s="52"/>
      <c r="H2200" s="51">
        <f t="shared" si="70"/>
        <v>0</v>
      </c>
      <c r="I2200" s="121">
        <v>155</v>
      </c>
      <c r="J2200" s="7"/>
      <c r="K2200" s="3">
        <f t="shared" si="71"/>
        <v>0</v>
      </c>
    </row>
    <row r="2201" spans="1:11" x14ac:dyDescent="0.3">
      <c r="A2201" s="118" t="s">
        <v>10248</v>
      </c>
      <c r="B2201" s="44" t="s">
        <v>9074</v>
      </c>
      <c r="C2201" s="71">
        <v>3.2</v>
      </c>
      <c r="D2201" s="72">
        <v>5.0999999999999996</v>
      </c>
      <c r="E2201" s="119">
        <v>210</v>
      </c>
      <c r="F2201" s="120">
        <v>126</v>
      </c>
      <c r="G2201" s="52"/>
      <c r="H2201" s="51">
        <f t="shared" si="70"/>
        <v>0</v>
      </c>
      <c r="I2201" s="121">
        <v>105</v>
      </c>
      <c r="J2201" s="7"/>
      <c r="K2201" s="3">
        <f t="shared" si="71"/>
        <v>0</v>
      </c>
    </row>
    <row r="2202" spans="1:11" x14ac:dyDescent="0.3">
      <c r="A2202" s="118" t="s">
        <v>10249</v>
      </c>
      <c r="B2202" s="44" t="s">
        <v>9075</v>
      </c>
      <c r="C2202" s="71">
        <v>5.8</v>
      </c>
      <c r="D2202" s="72">
        <v>4.9000000000000004</v>
      </c>
      <c r="E2202" s="119">
        <v>330</v>
      </c>
      <c r="F2202" s="120">
        <v>198</v>
      </c>
      <c r="G2202" s="52"/>
      <c r="H2202" s="51">
        <f t="shared" si="70"/>
        <v>0</v>
      </c>
      <c r="I2202" s="121">
        <v>165</v>
      </c>
      <c r="J2202" s="7"/>
      <c r="K2202" s="3">
        <f t="shared" si="71"/>
        <v>0</v>
      </c>
    </row>
    <row r="2203" spans="1:11" x14ac:dyDescent="0.3">
      <c r="A2203" s="118" t="s">
        <v>10250</v>
      </c>
      <c r="B2203" s="44" t="s">
        <v>9076</v>
      </c>
      <c r="C2203" s="71">
        <v>4</v>
      </c>
      <c r="D2203" s="72">
        <v>7.7</v>
      </c>
      <c r="E2203" s="119">
        <v>340</v>
      </c>
      <c r="F2203" s="120">
        <v>204</v>
      </c>
      <c r="G2203" s="52"/>
      <c r="H2203" s="51">
        <f t="shared" si="70"/>
        <v>0</v>
      </c>
      <c r="I2203" s="121">
        <v>170</v>
      </c>
      <c r="J2203" s="7"/>
      <c r="K2203" s="3">
        <f t="shared" si="71"/>
        <v>0</v>
      </c>
    </row>
    <row r="2204" spans="1:11" x14ac:dyDescent="0.3">
      <c r="A2204" s="118" t="s">
        <v>10251</v>
      </c>
      <c r="B2204" s="44" t="s">
        <v>9077</v>
      </c>
      <c r="C2204" s="71">
        <v>5</v>
      </c>
      <c r="D2204" s="72">
        <v>3.2</v>
      </c>
      <c r="E2204" s="119">
        <v>210</v>
      </c>
      <c r="F2204" s="120">
        <v>126</v>
      </c>
      <c r="G2204" s="52"/>
      <c r="H2204" s="51">
        <f t="shared" si="70"/>
        <v>0</v>
      </c>
      <c r="I2204" s="121">
        <v>105</v>
      </c>
      <c r="J2204" s="7"/>
      <c r="K2204" s="3">
        <f t="shared" si="71"/>
        <v>0</v>
      </c>
    </row>
    <row r="2205" spans="1:11" x14ac:dyDescent="0.3">
      <c r="A2205" s="118" t="s">
        <v>10252</v>
      </c>
      <c r="B2205" s="44" t="s">
        <v>1721</v>
      </c>
      <c r="C2205" s="71">
        <v>4</v>
      </c>
      <c r="D2205" s="72">
        <v>5</v>
      </c>
      <c r="E2205" s="119">
        <v>250</v>
      </c>
      <c r="F2205" s="120">
        <v>150</v>
      </c>
      <c r="G2205" s="52"/>
      <c r="H2205" s="51">
        <f t="shared" si="70"/>
        <v>0</v>
      </c>
      <c r="I2205" s="121">
        <v>125</v>
      </c>
      <c r="J2205" s="7"/>
      <c r="K2205" s="3">
        <f t="shared" si="71"/>
        <v>0</v>
      </c>
    </row>
    <row r="2206" spans="1:11" x14ac:dyDescent="0.3">
      <c r="A2206" s="118" t="s">
        <v>10253</v>
      </c>
      <c r="B2206" s="44" t="s">
        <v>9078</v>
      </c>
      <c r="C2206" s="71">
        <v>4</v>
      </c>
      <c r="D2206" s="72">
        <v>2.5</v>
      </c>
      <c r="E2206" s="119">
        <v>140</v>
      </c>
      <c r="F2206" s="120">
        <v>84</v>
      </c>
      <c r="G2206" s="52"/>
      <c r="H2206" s="51">
        <f t="shared" si="70"/>
        <v>0</v>
      </c>
      <c r="I2206" s="121">
        <v>70</v>
      </c>
      <c r="J2206" s="7"/>
      <c r="K2206" s="3">
        <f t="shared" si="71"/>
        <v>0</v>
      </c>
    </row>
    <row r="2207" spans="1:11" x14ac:dyDescent="0.3">
      <c r="A2207" s="118" t="s">
        <v>10254</v>
      </c>
      <c r="B2207" s="44" t="s">
        <v>3588</v>
      </c>
      <c r="C2207" s="71">
        <v>3.2</v>
      </c>
      <c r="D2207" s="72">
        <v>4</v>
      </c>
      <c r="E2207" s="119">
        <v>170</v>
      </c>
      <c r="F2207" s="120">
        <v>102</v>
      </c>
      <c r="G2207" s="52"/>
      <c r="H2207" s="51">
        <f t="shared" si="70"/>
        <v>0</v>
      </c>
      <c r="I2207" s="121">
        <v>85</v>
      </c>
      <c r="J2207" s="7"/>
      <c r="K2207" s="3">
        <f t="shared" si="71"/>
        <v>0</v>
      </c>
    </row>
    <row r="2208" spans="1:11" x14ac:dyDescent="0.3">
      <c r="A2208" s="118" t="s">
        <v>10255</v>
      </c>
      <c r="B2208" s="44" t="s">
        <v>9079</v>
      </c>
      <c r="C2208" s="71">
        <v>3</v>
      </c>
      <c r="D2208" s="72">
        <v>3.7</v>
      </c>
      <c r="E2208" s="119">
        <v>150</v>
      </c>
      <c r="F2208" s="120">
        <v>90</v>
      </c>
      <c r="G2208" s="52"/>
      <c r="H2208" s="51">
        <f t="shared" si="70"/>
        <v>0</v>
      </c>
      <c r="I2208" s="121">
        <v>75</v>
      </c>
      <c r="J2208" s="7"/>
      <c r="K2208" s="3">
        <f t="shared" si="71"/>
        <v>0</v>
      </c>
    </row>
    <row r="2209" spans="1:11" x14ac:dyDescent="0.3">
      <c r="A2209" s="118" t="s">
        <v>10256</v>
      </c>
      <c r="B2209" s="44" t="s">
        <v>7817</v>
      </c>
      <c r="C2209" s="71">
        <v>4</v>
      </c>
      <c r="D2209" s="72">
        <v>6.2</v>
      </c>
      <c r="E2209" s="119">
        <v>300</v>
      </c>
      <c r="F2209" s="120">
        <v>180</v>
      </c>
      <c r="G2209" s="52"/>
      <c r="H2209" s="51">
        <f t="shared" si="70"/>
        <v>0</v>
      </c>
      <c r="I2209" s="121">
        <v>150</v>
      </c>
      <c r="J2209" s="7"/>
      <c r="K2209" s="3">
        <f t="shared" si="71"/>
        <v>0</v>
      </c>
    </row>
    <row r="2210" spans="1:11" x14ac:dyDescent="0.3">
      <c r="A2210" s="118" t="s">
        <v>10257</v>
      </c>
      <c r="B2210" s="44" t="s">
        <v>9080</v>
      </c>
      <c r="C2210" s="71">
        <v>9</v>
      </c>
      <c r="D2210" s="72">
        <v>4.7</v>
      </c>
      <c r="E2210" s="119">
        <v>440</v>
      </c>
      <c r="F2210" s="120">
        <v>264</v>
      </c>
      <c r="G2210" s="52"/>
      <c r="H2210" s="51">
        <f t="shared" si="70"/>
        <v>0</v>
      </c>
      <c r="I2210" s="121">
        <v>220</v>
      </c>
      <c r="J2210" s="7"/>
      <c r="K2210" s="3">
        <f t="shared" si="71"/>
        <v>0</v>
      </c>
    </row>
    <row r="2211" spans="1:11" x14ac:dyDescent="0.3">
      <c r="A2211" s="118" t="s">
        <v>10258</v>
      </c>
      <c r="B2211" s="44" t="s">
        <v>1768</v>
      </c>
      <c r="C2211" s="71">
        <v>6.9</v>
      </c>
      <c r="D2211" s="72">
        <v>8</v>
      </c>
      <c r="E2211" s="119">
        <v>570</v>
      </c>
      <c r="F2211" s="120">
        <v>342</v>
      </c>
      <c r="G2211" s="52"/>
      <c r="H2211" s="51">
        <f t="shared" si="70"/>
        <v>0</v>
      </c>
      <c r="I2211" s="121">
        <v>285</v>
      </c>
      <c r="J2211" s="7"/>
      <c r="K2211" s="3">
        <f t="shared" si="71"/>
        <v>0</v>
      </c>
    </row>
    <row r="2212" spans="1:11" x14ac:dyDescent="0.3">
      <c r="A2212" s="118" t="s">
        <v>10259</v>
      </c>
      <c r="B2212" s="44" t="s">
        <v>9081</v>
      </c>
      <c r="C2212" s="71">
        <v>3.7</v>
      </c>
      <c r="D2212" s="72">
        <v>3.4</v>
      </c>
      <c r="E2212" s="119">
        <v>170</v>
      </c>
      <c r="F2212" s="120">
        <v>102</v>
      </c>
      <c r="G2212" s="52"/>
      <c r="H2212" s="51">
        <f t="shared" si="70"/>
        <v>0</v>
      </c>
      <c r="I2212" s="121">
        <v>85</v>
      </c>
      <c r="J2212" s="7"/>
      <c r="K2212" s="3">
        <f t="shared" si="71"/>
        <v>0</v>
      </c>
    </row>
    <row r="2213" spans="1:11" x14ac:dyDescent="0.3">
      <c r="A2213" s="118" t="s">
        <v>10260</v>
      </c>
      <c r="B2213" s="44" t="s">
        <v>9082</v>
      </c>
      <c r="C2213" s="71">
        <v>3.7</v>
      </c>
      <c r="D2213" s="72">
        <v>3.4</v>
      </c>
      <c r="E2213" s="119">
        <v>170</v>
      </c>
      <c r="F2213" s="120">
        <v>102</v>
      </c>
      <c r="G2213" s="52"/>
      <c r="H2213" s="51">
        <f t="shared" si="70"/>
        <v>0</v>
      </c>
      <c r="I2213" s="121">
        <v>85</v>
      </c>
      <c r="J2213" s="7"/>
      <c r="K2213" s="3">
        <f t="shared" si="71"/>
        <v>0</v>
      </c>
    </row>
    <row r="2214" spans="1:11" x14ac:dyDescent="0.3">
      <c r="A2214" s="118" t="s">
        <v>10261</v>
      </c>
      <c r="B2214" s="44" t="s">
        <v>9083</v>
      </c>
      <c r="C2214" s="71">
        <v>3.7</v>
      </c>
      <c r="D2214" s="72">
        <v>3.4</v>
      </c>
      <c r="E2214" s="119">
        <v>170</v>
      </c>
      <c r="F2214" s="120">
        <v>102</v>
      </c>
      <c r="G2214" s="52"/>
      <c r="H2214" s="51">
        <f t="shared" si="70"/>
        <v>0</v>
      </c>
      <c r="I2214" s="121">
        <v>85</v>
      </c>
      <c r="J2214" s="7"/>
      <c r="K2214" s="3">
        <f t="shared" si="71"/>
        <v>0</v>
      </c>
    </row>
    <row r="2215" spans="1:11" x14ac:dyDescent="0.3">
      <c r="A2215" s="118" t="s">
        <v>10262</v>
      </c>
      <c r="B2215" s="44" t="s">
        <v>9084</v>
      </c>
      <c r="C2215" s="71">
        <v>3.7</v>
      </c>
      <c r="D2215" s="72">
        <v>3.4</v>
      </c>
      <c r="E2215" s="119">
        <v>170</v>
      </c>
      <c r="F2215" s="120">
        <v>102</v>
      </c>
      <c r="G2215" s="52"/>
      <c r="H2215" s="51">
        <f t="shared" si="70"/>
        <v>0</v>
      </c>
      <c r="I2215" s="121">
        <v>85</v>
      </c>
      <c r="J2215" s="7"/>
      <c r="K2215" s="3">
        <f t="shared" si="71"/>
        <v>0</v>
      </c>
    </row>
    <row r="2216" spans="1:11" x14ac:dyDescent="0.3">
      <c r="A2216" s="118" t="s">
        <v>10263</v>
      </c>
      <c r="B2216" s="44" t="s">
        <v>9085</v>
      </c>
      <c r="C2216" s="71">
        <v>3.7</v>
      </c>
      <c r="D2216" s="72">
        <v>3.4</v>
      </c>
      <c r="E2216" s="119">
        <v>170</v>
      </c>
      <c r="F2216" s="120">
        <v>102</v>
      </c>
      <c r="G2216" s="52"/>
      <c r="H2216" s="51">
        <f t="shared" si="70"/>
        <v>0</v>
      </c>
      <c r="I2216" s="121">
        <v>85</v>
      </c>
      <c r="J2216" s="7"/>
      <c r="K2216" s="3">
        <f t="shared" si="71"/>
        <v>0</v>
      </c>
    </row>
    <row r="2217" spans="1:11" x14ac:dyDescent="0.3">
      <c r="A2217" s="118" t="s">
        <v>10264</v>
      </c>
      <c r="B2217" s="44" t="s">
        <v>9086</v>
      </c>
      <c r="C2217" s="71">
        <v>3.7</v>
      </c>
      <c r="D2217" s="72">
        <v>3.4</v>
      </c>
      <c r="E2217" s="119">
        <v>170</v>
      </c>
      <c r="F2217" s="120">
        <v>102</v>
      </c>
      <c r="G2217" s="52"/>
      <c r="H2217" s="51">
        <f t="shared" si="70"/>
        <v>0</v>
      </c>
      <c r="I2217" s="121">
        <v>85</v>
      </c>
      <c r="J2217" s="7"/>
      <c r="K2217" s="3">
        <f t="shared" si="71"/>
        <v>0</v>
      </c>
    </row>
    <row r="2218" spans="1:11" x14ac:dyDescent="0.3">
      <c r="A2218" s="118" t="s">
        <v>10265</v>
      </c>
      <c r="B2218" s="44" t="s">
        <v>9087</v>
      </c>
      <c r="C2218" s="71">
        <v>11.6</v>
      </c>
      <c r="D2218" s="72">
        <v>4.5</v>
      </c>
      <c r="E2218" s="119">
        <v>550</v>
      </c>
      <c r="F2218" s="120">
        <v>330</v>
      </c>
      <c r="G2218" s="52"/>
      <c r="H2218" s="51">
        <f t="shared" si="70"/>
        <v>0</v>
      </c>
      <c r="I2218" s="121">
        <v>275</v>
      </c>
      <c r="J2218" s="7"/>
      <c r="K2218" s="3">
        <f t="shared" si="71"/>
        <v>0</v>
      </c>
    </row>
    <row r="2219" spans="1:11" x14ac:dyDescent="0.3">
      <c r="A2219" s="118" t="s">
        <v>10266</v>
      </c>
      <c r="B2219" s="44" t="s">
        <v>9088</v>
      </c>
      <c r="C2219" s="71">
        <v>12</v>
      </c>
      <c r="D2219" s="72">
        <v>4</v>
      </c>
      <c r="E2219" s="119">
        <v>500</v>
      </c>
      <c r="F2219" s="120">
        <v>300</v>
      </c>
      <c r="G2219" s="52"/>
      <c r="H2219" s="51">
        <f t="shared" si="70"/>
        <v>0</v>
      </c>
      <c r="I2219" s="121">
        <v>250</v>
      </c>
      <c r="J2219" s="7"/>
      <c r="K2219" s="3">
        <f t="shared" si="71"/>
        <v>0</v>
      </c>
    </row>
    <row r="2220" spans="1:11" x14ac:dyDescent="0.3">
      <c r="A2220" s="118" t="s">
        <v>10267</v>
      </c>
      <c r="B2220" s="44" t="s">
        <v>9089</v>
      </c>
      <c r="C2220" s="71">
        <v>11.8</v>
      </c>
      <c r="D2220" s="72">
        <v>4</v>
      </c>
      <c r="E2220" s="119">
        <v>480</v>
      </c>
      <c r="F2220" s="120">
        <v>288</v>
      </c>
      <c r="G2220" s="52"/>
      <c r="H2220" s="51">
        <f t="shared" si="70"/>
        <v>0</v>
      </c>
      <c r="I2220" s="121">
        <v>240</v>
      </c>
      <c r="J2220" s="7"/>
      <c r="K2220" s="3">
        <f t="shared" si="71"/>
        <v>0</v>
      </c>
    </row>
    <row r="2221" spans="1:11" x14ac:dyDescent="0.3">
      <c r="A2221" s="118" t="s">
        <v>10268</v>
      </c>
      <c r="B2221" s="44" t="s">
        <v>9090</v>
      </c>
      <c r="C2221" s="71">
        <v>4.5999999999999996</v>
      </c>
      <c r="D2221" s="72">
        <v>12.8</v>
      </c>
      <c r="E2221" s="119">
        <v>600</v>
      </c>
      <c r="F2221" s="120">
        <v>360</v>
      </c>
      <c r="G2221" s="52"/>
      <c r="H2221" s="51">
        <f t="shared" si="70"/>
        <v>0</v>
      </c>
      <c r="I2221" s="121">
        <v>300</v>
      </c>
      <c r="J2221" s="7"/>
      <c r="K2221" s="3">
        <f t="shared" si="71"/>
        <v>0</v>
      </c>
    </row>
    <row r="2222" spans="1:11" x14ac:dyDescent="0.3">
      <c r="A2222" s="118" t="s">
        <v>10269</v>
      </c>
      <c r="B2222" s="44" t="s">
        <v>9091</v>
      </c>
      <c r="C2222" s="71">
        <v>5.4</v>
      </c>
      <c r="D2222" s="72">
        <v>8.5</v>
      </c>
      <c r="E2222" s="119">
        <v>480</v>
      </c>
      <c r="F2222" s="120">
        <v>288</v>
      </c>
      <c r="G2222" s="52"/>
      <c r="H2222" s="51">
        <f t="shared" si="70"/>
        <v>0</v>
      </c>
      <c r="I2222" s="121">
        <v>240</v>
      </c>
      <c r="J2222" s="7"/>
      <c r="K2222" s="3">
        <f t="shared" si="71"/>
        <v>0</v>
      </c>
    </row>
    <row r="2223" spans="1:11" x14ac:dyDescent="0.3">
      <c r="A2223" s="118" t="s">
        <v>10270</v>
      </c>
      <c r="B2223" s="44" t="s">
        <v>9092</v>
      </c>
      <c r="C2223" s="71">
        <v>5.4</v>
      </c>
      <c r="D2223" s="72">
        <v>8.6999999999999993</v>
      </c>
      <c r="E2223" s="119">
        <v>480</v>
      </c>
      <c r="F2223" s="120">
        <v>288</v>
      </c>
      <c r="G2223" s="52"/>
      <c r="H2223" s="51">
        <f t="shared" si="70"/>
        <v>0</v>
      </c>
      <c r="I2223" s="121">
        <v>240</v>
      </c>
      <c r="J2223" s="7"/>
      <c r="K2223" s="3">
        <f t="shared" si="71"/>
        <v>0</v>
      </c>
    </row>
    <row r="2224" spans="1:11" x14ac:dyDescent="0.3">
      <c r="A2224" s="118" t="s">
        <v>10271</v>
      </c>
      <c r="B2224" s="44" t="s">
        <v>9093</v>
      </c>
      <c r="C2224" s="71">
        <v>3</v>
      </c>
      <c r="D2224" s="72">
        <v>6</v>
      </c>
      <c r="E2224" s="119">
        <v>230</v>
      </c>
      <c r="F2224" s="120">
        <v>138</v>
      </c>
      <c r="G2224" s="52"/>
      <c r="H2224" s="51">
        <f t="shared" si="70"/>
        <v>0</v>
      </c>
      <c r="I2224" s="121">
        <v>115</v>
      </c>
      <c r="J2224" s="7"/>
      <c r="K2224" s="3">
        <f t="shared" si="71"/>
        <v>0</v>
      </c>
    </row>
    <row r="2225" spans="1:11" x14ac:dyDescent="0.3">
      <c r="A2225" s="118" t="s">
        <v>10272</v>
      </c>
      <c r="B2225" s="44" t="s">
        <v>1016</v>
      </c>
      <c r="C2225" s="71">
        <v>2.5</v>
      </c>
      <c r="D2225" s="72">
        <v>3.4</v>
      </c>
      <c r="E2225" s="119">
        <v>120</v>
      </c>
      <c r="F2225" s="120">
        <v>72</v>
      </c>
      <c r="G2225" s="52"/>
      <c r="H2225" s="51">
        <f t="shared" si="70"/>
        <v>0</v>
      </c>
      <c r="I2225" s="121">
        <v>60</v>
      </c>
      <c r="J2225" s="7"/>
      <c r="K2225" s="3">
        <f t="shared" si="71"/>
        <v>0</v>
      </c>
    </row>
    <row r="2226" spans="1:11" x14ac:dyDescent="0.3">
      <c r="A2226" s="118" t="s">
        <v>10273</v>
      </c>
      <c r="B2226" s="44" t="s">
        <v>9094</v>
      </c>
      <c r="C2226" s="71">
        <v>3.2</v>
      </c>
      <c r="D2226" s="72">
        <v>5</v>
      </c>
      <c r="E2226" s="119">
        <v>210</v>
      </c>
      <c r="F2226" s="120">
        <v>126</v>
      </c>
      <c r="G2226" s="52"/>
      <c r="H2226" s="51">
        <f t="shared" si="70"/>
        <v>0</v>
      </c>
      <c r="I2226" s="121">
        <v>105</v>
      </c>
      <c r="J2226" s="7"/>
      <c r="K2226" s="3">
        <f t="shared" si="71"/>
        <v>0</v>
      </c>
    </row>
    <row r="2227" spans="1:11" x14ac:dyDescent="0.3">
      <c r="A2227" s="118" t="s">
        <v>10274</v>
      </c>
      <c r="B2227" s="44" t="s">
        <v>9095</v>
      </c>
      <c r="C2227" s="71">
        <v>3.3</v>
      </c>
      <c r="D2227" s="72">
        <v>4.4000000000000004</v>
      </c>
      <c r="E2227" s="119">
        <v>190</v>
      </c>
      <c r="F2227" s="120">
        <v>114</v>
      </c>
      <c r="G2227" s="52"/>
      <c r="H2227" s="51">
        <f t="shared" si="70"/>
        <v>0</v>
      </c>
      <c r="I2227" s="121">
        <v>95</v>
      </c>
      <c r="J2227" s="7"/>
      <c r="K2227" s="3">
        <f t="shared" si="71"/>
        <v>0</v>
      </c>
    </row>
    <row r="2228" spans="1:11" x14ac:dyDescent="0.3">
      <c r="A2228" s="118" t="s">
        <v>10275</v>
      </c>
      <c r="B2228" s="44" t="s">
        <v>448</v>
      </c>
      <c r="C2228" s="71">
        <v>3.4</v>
      </c>
      <c r="D2228" s="72">
        <v>5.2</v>
      </c>
      <c r="E2228" s="119">
        <v>230</v>
      </c>
      <c r="F2228" s="120">
        <v>138</v>
      </c>
      <c r="G2228" s="52"/>
      <c r="H2228" s="51">
        <f t="shared" si="70"/>
        <v>0</v>
      </c>
      <c r="I2228" s="121">
        <v>115</v>
      </c>
      <c r="J2228" s="7"/>
      <c r="K2228" s="3">
        <f t="shared" si="71"/>
        <v>0</v>
      </c>
    </row>
    <row r="2229" spans="1:11" x14ac:dyDescent="0.3">
      <c r="A2229" s="118" t="s">
        <v>10276</v>
      </c>
      <c r="B2229" s="44" t="s">
        <v>8161</v>
      </c>
      <c r="C2229" s="71">
        <v>6</v>
      </c>
      <c r="D2229" s="72">
        <v>3.8</v>
      </c>
      <c r="E2229" s="119">
        <v>280</v>
      </c>
      <c r="F2229" s="120">
        <v>168</v>
      </c>
      <c r="G2229" s="52"/>
      <c r="H2229" s="51">
        <f t="shared" si="70"/>
        <v>0</v>
      </c>
      <c r="I2229" s="121">
        <v>140</v>
      </c>
      <c r="J2229" s="7"/>
      <c r="K2229" s="3">
        <f t="shared" si="71"/>
        <v>0</v>
      </c>
    </row>
    <row r="2230" spans="1:11" x14ac:dyDescent="0.3">
      <c r="A2230" s="118" t="s">
        <v>10277</v>
      </c>
      <c r="B2230" s="44" t="s">
        <v>9096</v>
      </c>
      <c r="C2230" s="71">
        <v>2.5</v>
      </c>
      <c r="D2230" s="72">
        <v>2</v>
      </c>
      <c r="E2230" s="119">
        <v>80</v>
      </c>
      <c r="F2230" s="120">
        <v>48</v>
      </c>
      <c r="G2230" s="52"/>
      <c r="H2230" s="51">
        <f t="shared" si="70"/>
        <v>0</v>
      </c>
      <c r="I2230" s="121">
        <v>40</v>
      </c>
      <c r="J2230" s="7"/>
      <c r="K2230" s="3">
        <f t="shared" si="71"/>
        <v>0</v>
      </c>
    </row>
    <row r="2231" spans="1:11" x14ac:dyDescent="0.3">
      <c r="A2231" s="118" t="s">
        <v>10278</v>
      </c>
      <c r="B2231" s="44" t="s">
        <v>9097</v>
      </c>
      <c r="C2231" s="71">
        <v>2.2000000000000002</v>
      </c>
      <c r="D2231" s="72">
        <v>1.5</v>
      </c>
      <c r="E2231" s="119">
        <v>70</v>
      </c>
      <c r="F2231" s="120">
        <v>42</v>
      </c>
      <c r="G2231" s="52"/>
      <c r="H2231" s="51">
        <f t="shared" si="70"/>
        <v>0</v>
      </c>
      <c r="I2231" s="121">
        <v>35</v>
      </c>
      <c r="J2231" s="7"/>
      <c r="K2231" s="3">
        <f t="shared" si="71"/>
        <v>0</v>
      </c>
    </row>
    <row r="2232" spans="1:11" x14ac:dyDescent="0.3">
      <c r="A2232" s="118" t="s">
        <v>10279</v>
      </c>
      <c r="B2232" s="44" t="s">
        <v>9098</v>
      </c>
      <c r="C2232" s="71">
        <v>3</v>
      </c>
      <c r="D2232" s="72">
        <v>4.4000000000000004</v>
      </c>
      <c r="E2232" s="119">
        <v>180</v>
      </c>
      <c r="F2232" s="120">
        <v>108</v>
      </c>
      <c r="G2232" s="52"/>
      <c r="H2232" s="51">
        <f t="shared" si="70"/>
        <v>0</v>
      </c>
      <c r="I2232" s="121">
        <v>90</v>
      </c>
      <c r="J2232" s="7"/>
      <c r="K2232" s="3">
        <f t="shared" si="71"/>
        <v>0</v>
      </c>
    </row>
    <row r="2233" spans="1:11" x14ac:dyDescent="0.3">
      <c r="A2233" s="118" t="s">
        <v>10280</v>
      </c>
      <c r="B2233" s="44" t="s">
        <v>9099</v>
      </c>
      <c r="C2233" s="71">
        <v>3.6</v>
      </c>
      <c r="D2233" s="72">
        <v>4.4000000000000004</v>
      </c>
      <c r="E2233" s="119">
        <v>210</v>
      </c>
      <c r="F2233" s="120">
        <v>126</v>
      </c>
      <c r="G2233" s="52"/>
      <c r="H2233" s="51">
        <f t="shared" si="70"/>
        <v>0</v>
      </c>
      <c r="I2233" s="121">
        <v>105</v>
      </c>
      <c r="J2233" s="7"/>
      <c r="K2233" s="3">
        <f t="shared" si="71"/>
        <v>0</v>
      </c>
    </row>
    <row r="2234" spans="1:11" x14ac:dyDescent="0.3">
      <c r="A2234" s="118" t="s">
        <v>10281</v>
      </c>
      <c r="B2234" s="44" t="s">
        <v>8530</v>
      </c>
      <c r="C2234" s="71">
        <v>3.2</v>
      </c>
      <c r="D2234" s="72">
        <v>3.7</v>
      </c>
      <c r="E2234" s="119">
        <v>160</v>
      </c>
      <c r="F2234" s="120">
        <v>96</v>
      </c>
      <c r="G2234" s="52"/>
      <c r="H2234" s="51">
        <f t="shared" si="70"/>
        <v>0</v>
      </c>
      <c r="I2234" s="121">
        <v>80</v>
      </c>
      <c r="J2234" s="7"/>
      <c r="K2234" s="3">
        <f t="shared" si="71"/>
        <v>0</v>
      </c>
    </row>
    <row r="2235" spans="1:11" x14ac:dyDescent="0.3">
      <c r="A2235" s="118" t="s">
        <v>10282</v>
      </c>
      <c r="B2235" s="44" t="s">
        <v>9100</v>
      </c>
      <c r="C2235" s="71">
        <v>3.2</v>
      </c>
      <c r="D2235" s="72">
        <v>3.8</v>
      </c>
      <c r="E2235" s="119">
        <v>160</v>
      </c>
      <c r="F2235" s="120">
        <v>96</v>
      </c>
      <c r="G2235" s="52"/>
      <c r="H2235" s="51">
        <f t="shared" si="70"/>
        <v>0</v>
      </c>
      <c r="I2235" s="121">
        <v>80</v>
      </c>
      <c r="J2235" s="7"/>
      <c r="K2235" s="3">
        <f t="shared" si="71"/>
        <v>0</v>
      </c>
    </row>
    <row r="2236" spans="1:11" x14ac:dyDescent="0.3">
      <c r="A2236" s="118" t="s">
        <v>10283</v>
      </c>
      <c r="B2236" s="44" t="s">
        <v>826</v>
      </c>
      <c r="C2236" s="71">
        <v>3.4</v>
      </c>
      <c r="D2236" s="72">
        <v>4.4000000000000004</v>
      </c>
      <c r="E2236" s="119">
        <v>200</v>
      </c>
      <c r="F2236" s="120">
        <v>120</v>
      </c>
      <c r="G2236" s="52"/>
      <c r="H2236" s="51">
        <f t="shared" si="70"/>
        <v>0</v>
      </c>
      <c r="I2236" s="121">
        <v>100</v>
      </c>
      <c r="J2236" s="7"/>
      <c r="K2236" s="3">
        <f t="shared" si="71"/>
        <v>0</v>
      </c>
    </row>
    <row r="2237" spans="1:11" x14ac:dyDescent="0.3">
      <c r="A2237" s="118" t="s">
        <v>10284</v>
      </c>
      <c r="B2237" s="44" t="s">
        <v>7817</v>
      </c>
      <c r="C2237" s="71">
        <v>2.8</v>
      </c>
      <c r="D2237" s="72">
        <v>4.9000000000000004</v>
      </c>
      <c r="E2237" s="119">
        <v>180</v>
      </c>
      <c r="F2237" s="120">
        <v>108</v>
      </c>
      <c r="G2237" s="52"/>
      <c r="H2237" s="51">
        <f t="shared" si="70"/>
        <v>0</v>
      </c>
      <c r="I2237" s="121">
        <v>90</v>
      </c>
      <c r="J2237" s="7"/>
      <c r="K2237" s="3">
        <f t="shared" si="71"/>
        <v>0</v>
      </c>
    </row>
    <row r="2238" spans="1:11" x14ac:dyDescent="0.3">
      <c r="A2238" s="118" t="s">
        <v>10285</v>
      </c>
      <c r="B2238" s="44" t="s">
        <v>9101</v>
      </c>
      <c r="C2238" s="71">
        <v>6</v>
      </c>
      <c r="D2238" s="72">
        <v>8.5</v>
      </c>
      <c r="E2238" s="119">
        <v>520</v>
      </c>
      <c r="F2238" s="120">
        <v>312</v>
      </c>
      <c r="G2238" s="52"/>
      <c r="H2238" s="51">
        <f t="shared" si="70"/>
        <v>0</v>
      </c>
      <c r="I2238" s="121">
        <v>260</v>
      </c>
      <c r="J2238" s="7"/>
      <c r="K2238" s="3">
        <f t="shared" si="71"/>
        <v>0</v>
      </c>
    </row>
    <row r="2239" spans="1:11" x14ac:dyDescent="0.3">
      <c r="A2239" s="118" t="s">
        <v>10286</v>
      </c>
      <c r="B2239" s="44" t="s">
        <v>9102</v>
      </c>
      <c r="C2239" s="71">
        <v>2.7</v>
      </c>
      <c r="D2239" s="72">
        <v>5</v>
      </c>
      <c r="E2239" s="119">
        <v>180</v>
      </c>
      <c r="F2239" s="120">
        <v>108</v>
      </c>
      <c r="G2239" s="52"/>
      <c r="H2239" s="51">
        <f t="shared" si="70"/>
        <v>0</v>
      </c>
      <c r="I2239" s="121">
        <v>90</v>
      </c>
      <c r="J2239" s="7"/>
      <c r="K2239" s="3">
        <f t="shared" si="71"/>
        <v>0</v>
      </c>
    </row>
    <row r="2240" spans="1:11" x14ac:dyDescent="0.3">
      <c r="A2240" s="118" t="s">
        <v>10287</v>
      </c>
      <c r="B2240" s="44" t="s">
        <v>9103</v>
      </c>
      <c r="C2240" s="71">
        <v>3.4</v>
      </c>
      <c r="D2240" s="72">
        <v>2</v>
      </c>
      <c r="E2240" s="119">
        <v>100</v>
      </c>
      <c r="F2240" s="120">
        <v>60</v>
      </c>
      <c r="G2240" s="52"/>
      <c r="H2240" s="51">
        <f t="shared" si="70"/>
        <v>0</v>
      </c>
      <c r="I2240" s="121">
        <v>50</v>
      </c>
      <c r="J2240" s="7"/>
      <c r="K2240" s="3">
        <f t="shared" si="71"/>
        <v>0</v>
      </c>
    </row>
    <row r="2241" spans="1:11" x14ac:dyDescent="0.3">
      <c r="A2241" s="118" t="s">
        <v>10288</v>
      </c>
      <c r="B2241" s="44" t="s">
        <v>9104</v>
      </c>
      <c r="C2241" s="71">
        <v>3.8</v>
      </c>
      <c r="D2241" s="72">
        <v>10</v>
      </c>
      <c r="E2241" s="119">
        <v>410</v>
      </c>
      <c r="F2241" s="120">
        <v>246</v>
      </c>
      <c r="G2241" s="52"/>
      <c r="H2241" s="51">
        <f t="shared" si="70"/>
        <v>0</v>
      </c>
      <c r="I2241" s="121">
        <v>205</v>
      </c>
      <c r="J2241" s="7"/>
      <c r="K2241" s="3">
        <f t="shared" si="71"/>
        <v>0</v>
      </c>
    </row>
    <row r="2242" spans="1:11" x14ac:dyDescent="0.3">
      <c r="A2242" s="118" t="s">
        <v>10289</v>
      </c>
      <c r="B2242" s="44" t="s">
        <v>9105</v>
      </c>
      <c r="C2242" s="71">
        <v>5.7</v>
      </c>
      <c r="D2242" s="72">
        <v>8.5</v>
      </c>
      <c r="E2242" s="119">
        <v>470</v>
      </c>
      <c r="F2242" s="120">
        <v>282</v>
      </c>
      <c r="G2242" s="52"/>
      <c r="H2242" s="51">
        <f t="shared" si="70"/>
        <v>0</v>
      </c>
      <c r="I2242" s="121">
        <v>235</v>
      </c>
      <c r="J2242" s="7"/>
      <c r="K2242" s="3">
        <f t="shared" si="71"/>
        <v>0</v>
      </c>
    </row>
    <row r="2243" spans="1:11" x14ac:dyDescent="0.3">
      <c r="A2243" s="118" t="s">
        <v>10290</v>
      </c>
      <c r="B2243" s="44" t="s">
        <v>9106</v>
      </c>
      <c r="C2243" s="71">
        <v>5.8</v>
      </c>
      <c r="D2243" s="72">
        <v>10</v>
      </c>
      <c r="E2243" s="119">
        <v>550</v>
      </c>
      <c r="F2243" s="120">
        <v>330</v>
      </c>
      <c r="G2243" s="52"/>
      <c r="H2243" s="51">
        <f t="shared" si="70"/>
        <v>0</v>
      </c>
      <c r="I2243" s="121">
        <v>275</v>
      </c>
      <c r="J2243" s="7"/>
      <c r="K2243" s="3">
        <f t="shared" si="71"/>
        <v>0</v>
      </c>
    </row>
    <row r="2244" spans="1:11" x14ac:dyDescent="0.3">
      <c r="A2244" s="118" t="s">
        <v>10291</v>
      </c>
      <c r="B2244" s="44" t="s">
        <v>9107</v>
      </c>
      <c r="C2244" s="71">
        <v>3.5</v>
      </c>
      <c r="D2244" s="72">
        <v>7.8</v>
      </c>
      <c r="E2244" s="119">
        <v>310</v>
      </c>
      <c r="F2244" s="120">
        <v>186</v>
      </c>
      <c r="G2244" s="52"/>
      <c r="H2244" s="51">
        <f t="shared" si="70"/>
        <v>0</v>
      </c>
      <c r="I2244" s="121">
        <v>155</v>
      </c>
      <c r="J2244" s="7"/>
      <c r="K2244" s="3">
        <f t="shared" si="71"/>
        <v>0</v>
      </c>
    </row>
    <row r="2245" spans="1:11" x14ac:dyDescent="0.3">
      <c r="A2245" s="118" t="s">
        <v>10292</v>
      </c>
      <c r="B2245" s="44" t="s">
        <v>9108</v>
      </c>
      <c r="C2245" s="71">
        <v>9.9</v>
      </c>
      <c r="D2245" s="72">
        <v>6.2</v>
      </c>
      <c r="E2245" s="119">
        <v>600</v>
      </c>
      <c r="F2245" s="120">
        <v>360</v>
      </c>
      <c r="G2245" s="52"/>
      <c r="H2245" s="51">
        <f t="shared" si="70"/>
        <v>0</v>
      </c>
      <c r="I2245" s="121">
        <v>300</v>
      </c>
      <c r="J2245" s="7"/>
      <c r="K2245" s="3">
        <f t="shared" si="71"/>
        <v>0</v>
      </c>
    </row>
    <row r="2246" spans="1:11" x14ac:dyDescent="0.3">
      <c r="A2246" s="118" t="s">
        <v>10293</v>
      </c>
      <c r="B2246" s="44" t="s">
        <v>9109</v>
      </c>
      <c r="C2246" s="71">
        <v>3</v>
      </c>
      <c r="D2246" s="72">
        <v>4.3</v>
      </c>
      <c r="E2246" s="119">
        <v>170</v>
      </c>
      <c r="F2246" s="120">
        <v>102</v>
      </c>
      <c r="G2246" s="52"/>
      <c r="H2246" s="51">
        <f t="shared" si="70"/>
        <v>0</v>
      </c>
      <c r="I2246" s="121">
        <v>85</v>
      </c>
      <c r="J2246" s="7"/>
      <c r="K2246" s="3">
        <f t="shared" si="71"/>
        <v>0</v>
      </c>
    </row>
    <row r="2247" spans="1:11" x14ac:dyDescent="0.3">
      <c r="A2247" s="118" t="s">
        <v>10294</v>
      </c>
      <c r="B2247" s="44" t="s">
        <v>9110</v>
      </c>
      <c r="C2247" s="71">
        <v>3.5</v>
      </c>
      <c r="D2247" s="72">
        <v>9.5</v>
      </c>
      <c r="E2247" s="119">
        <v>360</v>
      </c>
      <c r="F2247" s="120">
        <v>216</v>
      </c>
      <c r="G2247" s="52"/>
      <c r="H2247" s="51">
        <f t="shared" si="70"/>
        <v>0</v>
      </c>
      <c r="I2247" s="121">
        <v>180</v>
      </c>
      <c r="J2247" s="7"/>
      <c r="K2247" s="3">
        <f t="shared" si="71"/>
        <v>0</v>
      </c>
    </row>
    <row r="2248" spans="1:11" x14ac:dyDescent="0.3">
      <c r="A2248" s="118" t="s">
        <v>10295</v>
      </c>
      <c r="B2248" s="44" t="s">
        <v>9111</v>
      </c>
      <c r="C2248" s="71">
        <v>4.8</v>
      </c>
      <c r="D2248" s="72">
        <v>7.5</v>
      </c>
      <c r="E2248" s="119">
        <v>380</v>
      </c>
      <c r="F2248" s="120">
        <v>228</v>
      </c>
      <c r="G2248" s="52"/>
      <c r="H2248" s="51">
        <f t="shared" si="70"/>
        <v>0</v>
      </c>
      <c r="I2248" s="121">
        <v>190</v>
      </c>
      <c r="J2248" s="7"/>
      <c r="K2248" s="3">
        <f t="shared" si="71"/>
        <v>0</v>
      </c>
    </row>
    <row r="2249" spans="1:11" x14ac:dyDescent="0.3">
      <c r="A2249" s="118" t="s">
        <v>10296</v>
      </c>
      <c r="B2249" s="44" t="s">
        <v>9112</v>
      </c>
      <c r="C2249" s="71">
        <v>3.3</v>
      </c>
      <c r="D2249" s="72">
        <v>8.9</v>
      </c>
      <c r="E2249" s="119">
        <v>330</v>
      </c>
      <c r="F2249" s="120">
        <v>198</v>
      </c>
      <c r="G2249" s="52"/>
      <c r="H2249" s="51">
        <f t="shared" si="70"/>
        <v>0</v>
      </c>
      <c r="I2249" s="121">
        <v>165</v>
      </c>
      <c r="J2249" s="7"/>
      <c r="K2249" s="3">
        <f t="shared" si="71"/>
        <v>0</v>
      </c>
    </row>
    <row r="2250" spans="1:11" x14ac:dyDescent="0.3">
      <c r="A2250" s="118" t="s">
        <v>10297</v>
      </c>
      <c r="B2250" s="44" t="s">
        <v>9113</v>
      </c>
      <c r="C2250" s="71">
        <v>10.8</v>
      </c>
      <c r="D2250" s="72">
        <v>2.7</v>
      </c>
      <c r="E2250" s="119">
        <v>330</v>
      </c>
      <c r="F2250" s="120">
        <v>198</v>
      </c>
      <c r="G2250" s="52"/>
      <c r="H2250" s="51">
        <f t="shared" si="70"/>
        <v>0</v>
      </c>
      <c r="I2250" s="121">
        <v>165</v>
      </c>
      <c r="J2250" s="7"/>
      <c r="K2250" s="3">
        <f t="shared" si="71"/>
        <v>0</v>
      </c>
    </row>
    <row r="2251" spans="1:11" x14ac:dyDescent="0.3">
      <c r="A2251" s="118" t="s">
        <v>10298</v>
      </c>
      <c r="B2251" s="44" t="s">
        <v>9114</v>
      </c>
      <c r="C2251" s="71">
        <v>11.5</v>
      </c>
      <c r="D2251" s="72">
        <v>3.8</v>
      </c>
      <c r="E2251" s="119">
        <v>420</v>
      </c>
      <c r="F2251" s="120">
        <v>252</v>
      </c>
      <c r="G2251" s="52"/>
      <c r="H2251" s="51">
        <f t="shared" si="70"/>
        <v>0</v>
      </c>
      <c r="I2251" s="121">
        <v>210</v>
      </c>
      <c r="J2251" s="7"/>
      <c r="K2251" s="3">
        <f t="shared" si="71"/>
        <v>0</v>
      </c>
    </row>
    <row r="2252" spans="1:11" x14ac:dyDescent="0.3">
      <c r="A2252" s="118" t="s">
        <v>10299</v>
      </c>
      <c r="B2252" s="44" t="s">
        <v>10300</v>
      </c>
      <c r="C2252" s="64">
        <v>9.1999999999999993</v>
      </c>
      <c r="D2252" s="59">
        <v>3</v>
      </c>
      <c r="E2252" s="119">
        <v>320</v>
      </c>
      <c r="F2252" s="120">
        <v>192</v>
      </c>
      <c r="G2252" s="52"/>
      <c r="H2252" s="51">
        <f t="shared" si="70"/>
        <v>0</v>
      </c>
      <c r="I2252" s="121">
        <v>160</v>
      </c>
      <c r="J2252" s="7"/>
      <c r="K2252" s="3">
        <f t="shared" si="71"/>
        <v>0</v>
      </c>
    </row>
    <row r="2253" spans="1:11" x14ac:dyDescent="0.3">
      <c r="A2253" s="118" t="s">
        <v>10301</v>
      </c>
      <c r="B2253" s="44" t="s">
        <v>571</v>
      </c>
      <c r="C2253" s="64">
        <v>2.9</v>
      </c>
      <c r="D2253" s="59">
        <v>3.5</v>
      </c>
      <c r="E2253" s="119">
        <v>140</v>
      </c>
      <c r="F2253" s="120">
        <v>84</v>
      </c>
      <c r="G2253" s="52"/>
      <c r="H2253" s="51">
        <f t="shared" si="70"/>
        <v>0</v>
      </c>
      <c r="I2253" s="121">
        <v>70</v>
      </c>
      <c r="J2253" s="7"/>
      <c r="K2253" s="3">
        <f t="shared" si="71"/>
        <v>0</v>
      </c>
    </row>
    <row r="2254" spans="1:11" x14ac:dyDescent="0.3">
      <c r="A2254" s="118" t="s">
        <v>10302</v>
      </c>
      <c r="B2254" s="44" t="s">
        <v>10303</v>
      </c>
      <c r="C2254" s="64">
        <v>2.2999999999999998</v>
      </c>
      <c r="D2254" s="59">
        <v>2.2000000000000002</v>
      </c>
      <c r="E2254" s="119">
        <v>80</v>
      </c>
      <c r="F2254" s="120">
        <v>48</v>
      </c>
      <c r="G2254" s="52"/>
      <c r="H2254" s="51">
        <f t="shared" si="70"/>
        <v>0</v>
      </c>
      <c r="I2254" s="121">
        <v>40</v>
      </c>
      <c r="J2254" s="7"/>
      <c r="K2254" s="3">
        <f t="shared" si="71"/>
        <v>0</v>
      </c>
    </row>
    <row r="2255" spans="1:11" x14ac:dyDescent="0.3">
      <c r="A2255" s="118" t="s">
        <v>10304</v>
      </c>
      <c r="B2255" s="44" t="s">
        <v>10305</v>
      </c>
      <c r="C2255" s="64">
        <v>3</v>
      </c>
      <c r="D2255" s="59">
        <v>3</v>
      </c>
      <c r="E2255" s="119">
        <v>130</v>
      </c>
      <c r="F2255" s="120">
        <v>78</v>
      </c>
      <c r="G2255" s="52"/>
      <c r="H2255" s="51">
        <f t="shared" si="70"/>
        <v>0</v>
      </c>
      <c r="I2255" s="121">
        <v>65</v>
      </c>
      <c r="J2255" s="7"/>
      <c r="K2255" s="3">
        <f t="shared" si="71"/>
        <v>0</v>
      </c>
    </row>
    <row r="2256" spans="1:11" x14ac:dyDescent="0.3">
      <c r="A2256" s="118" t="s">
        <v>10306</v>
      </c>
      <c r="B2256" s="44" t="s">
        <v>10307</v>
      </c>
      <c r="C2256" s="64">
        <v>4</v>
      </c>
      <c r="D2256" s="59">
        <v>3.1</v>
      </c>
      <c r="E2256" s="119">
        <v>170</v>
      </c>
      <c r="F2256" s="120">
        <v>102</v>
      </c>
      <c r="G2256" s="52"/>
      <c r="H2256" s="51">
        <f t="shared" si="70"/>
        <v>0</v>
      </c>
      <c r="I2256" s="121">
        <v>85</v>
      </c>
      <c r="J2256" s="7"/>
      <c r="K2256" s="3">
        <f t="shared" si="71"/>
        <v>0</v>
      </c>
    </row>
    <row r="2257" spans="1:11" x14ac:dyDescent="0.3">
      <c r="A2257" s="118" t="s">
        <v>10308</v>
      </c>
      <c r="B2257" s="44" t="s">
        <v>10309</v>
      </c>
      <c r="C2257" s="64">
        <v>8</v>
      </c>
      <c r="D2257" s="59">
        <v>6.4</v>
      </c>
      <c r="E2257" s="119">
        <v>500</v>
      </c>
      <c r="F2257" s="120">
        <v>300</v>
      </c>
      <c r="G2257" s="52"/>
      <c r="H2257" s="51">
        <f t="shared" si="70"/>
        <v>0</v>
      </c>
      <c r="I2257" s="121">
        <v>250</v>
      </c>
      <c r="J2257" s="7"/>
      <c r="K2257" s="3">
        <f t="shared" si="71"/>
        <v>0</v>
      </c>
    </row>
    <row r="2258" spans="1:11" x14ac:dyDescent="0.3">
      <c r="A2258" s="118" t="s">
        <v>10310</v>
      </c>
      <c r="B2258" s="44" t="s">
        <v>10311</v>
      </c>
      <c r="C2258" s="64">
        <v>4.9000000000000004</v>
      </c>
      <c r="D2258" s="59">
        <v>4</v>
      </c>
      <c r="E2258" s="119">
        <v>250</v>
      </c>
      <c r="F2258" s="120">
        <v>150</v>
      </c>
      <c r="G2258" s="52"/>
      <c r="H2258" s="51">
        <f t="shared" si="70"/>
        <v>0</v>
      </c>
      <c r="I2258" s="121">
        <v>125</v>
      </c>
      <c r="J2258" s="7"/>
      <c r="K2258" s="3">
        <f t="shared" si="71"/>
        <v>0</v>
      </c>
    </row>
    <row r="2259" spans="1:11" x14ac:dyDescent="0.3">
      <c r="A2259" s="118" t="s">
        <v>10312</v>
      </c>
      <c r="B2259" s="44" t="s">
        <v>7931</v>
      </c>
      <c r="C2259" s="64">
        <v>2.9</v>
      </c>
      <c r="D2259" s="59">
        <v>2.2000000000000002</v>
      </c>
      <c r="E2259" s="119">
        <v>100</v>
      </c>
      <c r="F2259" s="120">
        <v>60</v>
      </c>
      <c r="G2259" s="52"/>
      <c r="H2259" s="51">
        <f t="shared" si="70"/>
        <v>0</v>
      </c>
      <c r="I2259" s="121">
        <v>50</v>
      </c>
      <c r="J2259" s="7"/>
      <c r="K2259" s="3">
        <f t="shared" si="71"/>
        <v>0</v>
      </c>
    </row>
    <row r="2260" spans="1:11" x14ac:dyDescent="0.3">
      <c r="A2260" s="118" t="s">
        <v>10313</v>
      </c>
      <c r="B2260" s="44" t="s">
        <v>10314</v>
      </c>
      <c r="C2260" s="64">
        <v>2.7</v>
      </c>
      <c r="D2260" s="59">
        <v>3.7</v>
      </c>
      <c r="E2260" s="119">
        <v>140</v>
      </c>
      <c r="F2260" s="120">
        <v>84</v>
      </c>
      <c r="G2260" s="52"/>
      <c r="H2260" s="51">
        <f t="shared" ref="H2260:H2323" si="72">G2260*F2260</f>
        <v>0</v>
      </c>
      <c r="I2260" s="121">
        <v>70</v>
      </c>
      <c r="J2260" s="7"/>
      <c r="K2260" s="3">
        <f t="shared" ref="K2260:K2323" si="73">J2260*I2260</f>
        <v>0</v>
      </c>
    </row>
    <row r="2261" spans="1:11" x14ac:dyDescent="0.3">
      <c r="A2261" s="118" t="s">
        <v>10315</v>
      </c>
      <c r="B2261" s="44" t="s">
        <v>10316</v>
      </c>
      <c r="C2261" s="64">
        <v>4</v>
      </c>
      <c r="D2261" s="59">
        <v>3</v>
      </c>
      <c r="E2261" s="119">
        <v>160</v>
      </c>
      <c r="F2261" s="120">
        <v>96</v>
      </c>
      <c r="G2261" s="52"/>
      <c r="H2261" s="51">
        <f t="shared" si="72"/>
        <v>0</v>
      </c>
      <c r="I2261" s="121">
        <v>80</v>
      </c>
      <c r="J2261" s="7"/>
      <c r="K2261" s="3">
        <f t="shared" si="73"/>
        <v>0</v>
      </c>
    </row>
    <row r="2262" spans="1:11" x14ac:dyDescent="0.3">
      <c r="A2262" s="118" t="s">
        <v>10317</v>
      </c>
      <c r="B2262" s="44" t="s">
        <v>10318</v>
      </c>
      <c r="C2262" s="64">
        <v>5.5</v>
      </c>
      <c r="D2262" s="59">
        <v>6</v>
      </c>
      <c r="E2262" s="119">
        <v>360</v>
      </c>
      <c r="F2262" s="120">
        <v>216</v>
      </c>
      <c r="G2262" s="52"/>
      <c r="H2262" s="51">
        <f t="shared" si="72"/>
        <v>0</v>
      </c>
      <c r="I2262" s="121">
        <v>180</v>
      </c>
      <c r="J2262" s="7"/>
      <c r="K2262" s="3">
        <f t="shared" si="73"/>
        <v>0</v>
      </c>
    </row>
    <row r="2263" spans="1:11" x14ac:dyDescent="0.3">
      <c r="A2263" s="118" t="s">
        <v>10319</v>
      </c>
      <c r="B2263" s="44" t="s">
        <v>10320</v>
      </c>
      <c r="C2263" s="64">
        <v>7</v>
      </c>
      <c r="D2263" s="59">
        <v>3.5</v>
      </c>
      <c r="E2263" s="119">
        <v>300</v>
      </c>
      <c r="F2263" s="120">
        <v>180</v>
      </c>
      <c r="G2263" s="52"/>
      <c r="H2263" s="51">
        <f t="shared" si="72"/>
        <v>0</v>
      </c>
      <c r="I2263" s="121">
        <v>150</v>
      </c>
      <c r="J2263" s="7"/>
      <c r="K2263" s="3">
        <f t="shared" si="73"/>
        <v>0</v>
      </c>
    </row>
    <row r="2264" spans="1:11" x14ac:dyDescent="0.3">
      <c r="A2264" s="118" t="s">
        <v>10321</v>
      </c>
      <c r="B2264" s="44" t="s">
        <v>10322</v>
      </c>
      <c r="C2264" s="64">
        <v>6.5</v>
      </c>
      <c r="D2264" s="59">
        <v>3.2</v>
      </c>
      <c r="E2264" s="119">
        <v>260</v>
      </c>
      <c r="F2264" s="120">
        <v>156</v>
      </c>
      <c r="G2264" s="52"/>
      <c r="H2264" s="51">
        <f t="shared" si="72"/>
        <v>0</v>
      </c>
      <c r="I2264" s="121">
        <v>130</v>
      </c>
      <c r="J2264" s="7"/>
      <c r="K2264" s="3">
        <f t="shared" si="73"/>
        <v>0</v>
      </c>
    </row>
    <row r="2265" spans="1:11" x14ac:dyDescent="0.3">
      <c r="A2265" s="118" t="s">
        <v>10323</v>
      </c>
      <c r="B2265" s="44" t="s">
        <v>10324</v>
      </c>
      <c r="C2265" s="64">
        <v>6.2</v>
      </c>
      <c r="D2265" s="59">
        <v>6</v>
      </c>
      <c r="E2265" s="119">
        <v>400</v>
      </c>
      <c r="F2265" s="120">
        <v>240</v>
      </c>
      <c r="G2265" s="52"/>
      <c r="H2265" s="51">
        <f t="shared" si="72"/>
        <v>0</v>
      </c>
      <c r="I2265" s="121">
        <v>200</v>
      </c>
      <c r="J2265" s="7"/>
      <c r="K2265" s="3">
        <f t="shared" si="73"/>
        <v>0</v>
      </c>
    </row>
    <row r="2266" spans="1:11" x14ac:dyDescent="0.3">
      <c r="A2266" s="118" t="s">
        <v>10325</v>
      </c>
      <c r="B2266" s="44" t="s">
        <v>10326</v>
      </c>
      <c r="C2266" s="64">
        <v>5.2</v>
      </c>
      <c r="D2266" s="59">
        <v>4.0999999999999996</v>
      </c>
      <c r="E2266" s="119">
        <v>270</v>
      </c>
      <c r="F2266" s="120">
        <v>162</v>
      </c>
      <c r="G2266" s="52"/>
      <c r="H2266" s="51">
        <f t="shared" si="72"/>
        <v>0</v>
      </c>
      <c r="I2266" s="121">
        <v>135</v>
      </c>
      <c r="J2266" s="7"/>
      <c r="K2266" s="3">
        <f t="shared" si="73"/>
        <v>0</v>
      </c>
    </row>
    <row r="2267" spans="1:11" x14ac:dyDescent="0.3">
      <c r="A2267" s="118" t="s">
        <v>10327</v>
      </c>
      <c r="B2267" s="44" t="s">
        <v>10328</v>
      </c>
      <c r="C2267" s="64">
        <v>7.5</v>
      </c>
      <c r="D2267" s="59">
        <v>5.7</v>
      </c>
      <c r="E2267" s="119">
        <v>420</v>
      </c>
      <c r="F2267" s="120">
        <v>252</v>
      </c>
      <c r="G2267" s="52"/>
      <c r="H2267" s="51">
        <f t="shared" si="72"/>
        <v>0</v>
      </c>
      <c r="I2267" s="121">
        <v>210</v>
      </c>
      <c r="J2267" s="7"/>
      <c r="K2267" s="3">
        <f t="shared" si="73"/>
        <v>0</v>
      </c>
    </row>
    <row r="2268" spans="1:11" x14ac:dyDescent="0.3">
      <c r="A2268" s="118" t="s">
        <v>10329</v>
      </c>
      <c r="B2268" s="44" t="s">
        <v>10330</v>
      </c>
      <c r="C2268" s="64">
        <v>6.3</v>
      </c>
      <c r="D2268" s="59">
        <v>4.4000000000000004</v>
      </c>
      <c r="E2268" s="119">
        <v>320</v>
      </c>
      <c r="F2268" s="120">
        <v>192</v>
      </c>
      <c r="G2268" s="52"/>
      <c r="H2268" s="51">
        <f t="shared" si="72"/>
        <v>0</v>
      </c>
      <c r="I2268" s="121">
        <v>160</v>
      </c>
      <c r="J2268" s="7"/>
      <c r="K2268" s="3">
        <f t="shared" si="73"/>
        <v>0</v>
      </c>
    </row>
    <row r="2269" spans="1:11" x14ac:dyDescent="0.3">
      <c r="A2269" s="118" t="s">
        <v>10331</v>
      </c>
      <c r="B2269" s="44" t="s">
        <v>10332</v>
      </c>
      <c r="C2269" s="64">
        <v>10</v>
      </c>
      <c r="D2269" s="59">
        <v>5.7</v>
      </c>
      <c r="E2269" s="119">
        <v>600</v>
      </c>
      <c r="F2269" s="120">
        <v>360</v>
      </c>
      <c r="G2269" s="52"/>
      <c r="H2269" s="51">
        <f t="shared" si="72"/>
        <v>0</v>
      </c>
      <c r="I2269" s="121">
        <v>300</v>
      </c>
      <c r="J2269" s="7"/>
      <c r="K2269" s="3">
        <f t="shared" si="73"/>
        <v>0</v>
      </c>
    </row>
    <row r="2270" spans="1:11" x14ac:dyDescent="0.3">
      <c r="A2270" s="118" t="s">
        <v>10333</v>
      </c>
      <c r="B2270" s="44" t="s">
        <v>10334</v>
      </c>
      <c r="C2270" s="64">
        <v>3</v>
      </c>
      <c r="D2270" s="59">
        <v>5.6</v>
      </c>
      <c r="E2270" s="119">
        <v>220</v>
      </c>
      <c r="F2270" s="120">
        <v>132</v>
      </c>
      <c r="G2270" s="52"/>
      <c r="H2270" s="51">
        <f t="shared" si="72"/>
        <v>0</v>
      </c>
      <c r="I2270" s="121">
        <v>110</v>
      </c>
      <c r="J2270" s="7"/>
      <c r="K2270" s="3">
        <f t="shared" si="73"/>
        <v>0</v>
      </c>
    </row>
    <row r="2271" spans="1:11" x14ac:dyDescent="0.3">
      <c r="A2271" s="118" t="s">
        <v>10335</v>
      </c>
      <c r="B2271" s="44" t="s">
        <v>10336</v>
      </c>
      <c r="C2271" s="64">
        <v>3.2</v>
      </c>
      <c r="D2271" s="59">
        <v>5.4</v>
      </c>
      <c r="E2271" s="119">
        <v>220</v>
      </c>
      <c r="F2271" s="120">
        <v>132</v>
      </c>
      <c r="G2271" s="52"/>
      <c r="H2271" s="51">
        <f t="shared" si="72"/>
        <v>0</v>
      </c>
      <c r="I2271" s="121">
        <v>110</v>
      </c>
      <c r="J2271" s="7"/>
      <c r="K2271" s="3">
        <f t="shared" si="73"/>
        <v>0</v>
      </c>
    </row>
    <row r="2272" spans="1:11" x14ac:dyDescent="0.3">
      <c r="A2272" s="118" t="s">
        <v>10337</v>
      </c>
      <c r="B2272" s="44" t="s">
        <v>10338</v>
      </c>
      <c r="C2272" s="64">
        <v>3.8</v>
      </c>
      <c r="D2272" s="59">
        <v>5.2</v>
      </c>
      <c r="E2272" s="119">
        <v>250</v>
      </c>
      <c r="F2272" s="120">
        <v>150</v>
      </c>
      <c r="G2272" s="52"/>
      <c r="H2272" s="51">
        <f t="shared" si="72"/>
        <v>0</v>
      </c>
      <c r="I2272" s="121">
        <v>125</v>
      </c>
      <c r="J2272" s="7"/>
      <c r="K2272" s="3">
        <f t="shared" si="73"/>
        <v>0</v>
      </c>
    </row>
    <row r="2273" spans="1:11" x14ac:dyDescent="0.3">
      <c r="A2273" s="118" t="s">
        <v>10339</v>
      </c>
      <c r="B2273" s="44" t="s">
        <v>10340</v>
      </c>
      <c r="C2273" s="64">
        <v>3.7</v>
      </c>
      <c r="D2273" s="59">
        <v>5.2</v>
      </c>
      <c r="E2273" s="119">
        <v>240</v>
      </c>
      <c r="F2273" s="120">
        <v>144</v>
      </c>
      <c r="G2273" s="52"/>
      <c r="H2273" s="51">
        <f t="shared" si="72"/>
        <v>0</v>
      </c>
      <c r="I2273" s="121">
        <v>120</v>
      </c>
      <c r="J2273" s="7"/>
      <c r="K2273" s="3">
        <f t="shared" si="73"/>
        <v>0</v>
      </c>
    </row>
    <row r="2274" spans="1:11" x14ac:dyDescent="0.3">
      <c r="A2274" s="118" t="s">
        <v>10341</v>
      </c>
      <c r="B2274" s="44" t="s">
        <v>10342</v>
      </c>
      <c r="C2274" s="64">
        <v>2.9</v>
      </c>
      <c r="D2274" s="59">
        <v>4.5</v>
      </c>
      <c r="E2274" s="119">
        <v>170</v>
      </c>
      <c r="F2274" s="120">
        <v>102</v>
      </c>
      <c r="G2274" s="52"/>
      <c r="H2274" s="51">
        <f t="shared" si="72"/>
        <v>0</v>
      </c>
      <c r="I2274" s="121">
        <v>85</v>
      </c>
      <c r="J2274" s="7"/>
      <c r="K2274" s="3">
        <f t="shared" si="73"/>
        <v>0</v>
      </c>
    </row>
    <row r="2275" spans="1:11" x14ac:dyDescent="0.3">
      <c r="A2275" s="118" t="s">
        <v>10343</v>
      </c>
      <c r="B2275" s="44" t="s">
        <v>7012</v>
      </c>
      <c r="C2275" s="64">
        <v>2.2000000000000002</v>
      </c>
      <c r="D2275" s="59">
        <v>5.4</v>
      </c>
      <c r="E2275" s="119">
        <v>160</v>
      </c>
      <c r="F2275" s="120">
        <v>96</v>
      </c>
      <c r="G2275" s="52"/>
      <c r="H2275" s="51">
        <f t="shared" si="72"/>
        <v>0</v>
      </c>
      <c r="I2275" s="121">
        <v>80</v>
      </c>
      <c r="J2275" s="7"/>
      <c r="K2275" s="3">
        <f t="shared" si="73"/>
        <v>0</v>
      </c>
    </row>
    <row r="2276" spans="1:11" x14ac:dyDescent="0.3">
      <c r="A2276" s="118" t="s">
        <v>10344</v>
      </c>
      <c r="B2276" s="44" t="s">
        <v>10345</v>
      </c>
      <c r="C2276" s="64">
        <v>2.7</v>
      </c>
      <c r="D2276" s="59">
        <v>6</v>
      </c>
      <c r="E2276" s="119">
        <v>210</v>
      </c>
      <c r="F2276" s="120">
        <v>126</v>
      </c>
      <c r="G2276" s="52"/>
      <c r="H2276" s="51">
        <f t="shared" si="72"/>
        <v>0</v>
      </c>
      <c r="I2276" s="121">
        <v>105</v>
      </c>
      <c r="J2276" s="7"/>
      <c r="K2276" s="3">
        <f t="shared" si="73"/>
        <v>0</v>
      </c>
    </row>
    <row r="2277" spans="1:11" x14ac:dyDescent="0.3">
      <c r="A2277" s="118" t="s">
        <v>10346</v>
      </c>
      <c r="B2277" s="44" t="s">
        <v>10347</v>
      </c>
      <c r="C2277" s="64">
        <v>2.9</v>
      </c>
      <c r="D2277" s="59">
        <v>6</v>
      </c>
      <c r="E2277" s="119">
        <v>220</v>
      </c>
      <c r="F2277" s="120">
        <v>132</v>
      </c>
      <c r="G2277" s="52"/>
      <c r="H2277" s="51">
        <f t="shared" si="72"/>
        <v>0</v>
      </c>
      <c r="I2277" s="121">
        <v>110</v>
      </c>
      <c r="J2277" s="7"/>
      <c r="K2277" s="3">
        <f t="shared" si="73"/>
        <v>0</v>
      </c>
    </row>
    <row r="2278" spans="1:11" x14ac:dyDescent="0.3">
      <c r="A2278" s="118" t="s">
        <v>10348</v>
      </c>
      <c r="B2278" s="44" t="s">
        <v>10349</v>
      </c>
      <c r="C2278" s="64">
        <v>3.6</v>
      </c>
      <c r="D2278" s="59">
        <v>5.4</v>
      </c>
      <c r="E2278" s="119">
        <v>250</v>
      </c>
      <c r="F2278" s="120">
        <v>150</v>
      </c>
      <c r="G2278" s="52"/>
      <c r="H2278" s="51">
        <f t="shared" si="72"/>
        <v>0</v>
      </c>
      <c r="I2278" s="121">
        <v>125</v>
      </c>
      <c r="J2278" s="7"/>
      <c r="K2278" s="3">
        <f t="shared" si="73"/>
        <v>0</v>
      </c>
    </row>
    <row r="2279" spans="1:11" x14ac:dyDescent="0.3">
      <c r="A2279" s="118" t="s">
        <v>10350</v>
      </c>
      <c r="B2279" s="44" t="s">
        <v>10351</v>
      </c>
      <c r="C2279" s="64">
        <v>3.8</v>
      </c>
      <c r="D2279" s="59">
        <v>4.8</v>
      </c>
      <c r="E2279" s="119">
        <v>230</v>
      </c>
      <c r="F2279" s="120">
        <v>138</v>
      </c>
      <c r="G2279" s="52"/>
      <c r="H2279" s="51">
        <f t="shared" si="72"/>
        <v>0</v>
      </c>
      <c r="I2279" s="121">
        <v>115</v>
      </c>
      <c r="J2279" s="7"/>
      <c r="K2279" s="3">
        <f t="shared" si="73"/>
        <v>0</v>
      </c>
    </row>
    <row r="2280" spans="1:11" x14ac:dyDescent="0.3">
      <c r="A2280" s="118" t="s">
        <v>10352</v>
      </c>
      <c r="B2280" s="44" t="s">
        <v>10353</v>
      </c>
      <c r="C2280" s="64">
        <v>3.3</v>
      </c>
      <c r="D2280" s="59">
        <v>4.7</v>
      </c>
      <c r="E2280" s="119">
        <v>200</v>
      </c>
      <c r="F2280" s="120">
        <v>120</v>
      </c>
      <c r="G2280" s="52"/>
      <c r="H2280" s="51">
        <f t="shared" si="72"/>
        <v>0</v>
      </c>
      <c r="I2280" s="121">
        <v>100</v>
      </c>
      <c r="J2280" s="7"/>
      <c r="K2280" s="3">
        <f t="shared" si="73"/>
        <v>0</v>
      </c>
    </row>
    <row r="2281" spans="1:11" x14ac:dyDescent="0.3">
      <c r="A2281" s="118" t="s">
        <v>10354</v>
      </c>
      <c r="B2281" s="44" t="s">
        <v>8774</v>
      </c>
      <c r="C2281" s="64">
        <v>2</v>
      </c>
      <c r="D2281" s="59">
        <v>7.3</v>
      </c>
      <c r="E2281" s="119">
        <v>190</v>
      </c>
      <c r="F2281" s="120">
        <v>114</v>
      </c>
      <c r="G2281" s="52"/>
      <c r="H2281" s="51">
        <f t="shared" si="72"/>
        <v>0</v>
      </c>
      <c r="I2281" s="121">
        <v>95</v>
      </c>
      <c r="J2281" s="7"/>
      <c r="K2281" s="3">
        <f t="shared" si="73"/>
        <v>0</v>
      </c>
    </row>
    <row r="2282" spans="1:11" x14ac:dyDescent="0.3">
      <c r="A2282" s="118" t="s">
        <v>10355</v>
      </c>
      <c r="B2282" s="44" t="s">
        <v>10356</v>
      </c>
      <c r="C2282" s="64">
        <v>7.2</v>
      </c>
      <c r="D2282" s="59">
        <v>7.6</v>
      </c>
      <c r="E2282" s="119">
        <v>530</v>
      </c>
      <c r="F2282" s="120">
        <v>318</v>
      </c>
      <c r="G2282" s="52"/>
      <c r="H2282" s="51">
        <f t="shared" si="72"/>
        <v>0</v>
      </c>
      <c r="I2282" s="121">
        <v>265</v>
      </c>
      <c r="J2282" s="7"/>
      <c r="K2282" s="3">
        <f t="shared" si="73"/>
        <v>0</v>
      </c>
    </row>
    <row r="2283" spans="1:11" x14ac:dyDescent="0.3">
      <c r="A2283" s="118" t="s">
        <v>10357</v>
      </c>
      <c r="B2283" s="44" t="s">
        <v>10358</v>
      </c>
      <c r="C2283" s="64">
        <v>3.6</v>
      </c>
      <c r="D2283" s="59">
        <v>9</v>
      </c>
      <c r="E2283" s="119">
        <v>350</v>
      </c>
      <c r="F2283" s="120">
        <v>210</v>
      </c>
      <c r="G2283" s="52"/>
      <c r="H2283" s="51">
        <f t="shared" si="72"/>
        <v>0</v>
      </c>
      <c r="I2283" s="121">
        <v>175</v>
      </c>
      <c r="J2283" s="7"/>
      <c r="K2283" s="3">
        <f t="shared" si="73"/>
        <v>0</v>
      </c>
    </row>
    <row r="2284" spans="1:11" x14ac:dyDescent="0.3">
      <c r="A2284" s="118" t="s">
        <v>10359</v>
      </c>
      <c r="B2284" s="44" t="s">
        <v>10360</v>
      </c>
      <c r="C2284" s="64">
        <v>2</v>
      </c>
      <c r="D2284" s="59">
        <v>9</v>
      </c>
      <c r="E2284" s="119">
        <v>230</v>
      </c>
      <c r="F2284" s="120">
        <v>138</v>
      </c>
      <c r="G2284" s="52"/>
      <c r="H2284" s="51">
        <f t="shared" si="72"/>
        <v>0</v>
      </c>
      <c r="I2284" s="121">
        <v>115</v>
      </c>
      <c r="J2284" s="7"/>
      <c r="K2284" s="3">
        <f t="shared" si="73"/>
        <v>0</v>
      </c>
    </row>
    <row r="2285" spans="1:11" x14ac:dyDescent="0.3">
      <c r="A2285" s="118" t="s">
        <v>10361</v>
      </c>
      <c r="B2285" s="44" t="s">
        <v>10362</v>
      </c>
      <c r="C2285" s="64">
        <v>5.7</v>
      </c>
      <c r="D2285" s="59">
        <v>11.4</v>
      </c>
      <c r="E2285" s="119">
        <v>620</v>
      </c>
      <c r="F2285" s="120">
        <v>372</v>
      </c>
      <c r="G2285" s="52"/>
      <c r="H2285" s="51">
        <f t="shared" si="72"/>
        <v>0</v>
      </c>
      <c r="I2285" s="121">
        <v>310</v>
      </c>
      <c r="J2285" s="7"/>
      <c r="K2285" s="3">
        <f t="shared" si="73"/>
        <v>0</v>
      </c>
    </row>
    <row r="2286" spans="1:11" x14ac:dyDescent="0.3">
      <c r="A2286" s="118" t="s">
        <v>10363</v>
      </c>
      <c r="B2286" s="44" t="s">
        <v>10364</v>
      </c>
      <c r="C2286" s="64">
        <v>4.7</v>
      </c>
      <c r="D2286" s="59">
        <v>7.3</v>
      </c>
      <c r="E2286" s="119">
        <v>370</v>
      </c>
      <c r="F2286" s="120">
        <v>222</v>
      </c>
      <c r="G2286" s="52"/>
      <c r="H2286" s="51">
        <f t="shared" si="72"/>
        <v>0</v>
      </c>
      <c r="I2286" s="121">
        <v>185</v>
      </c>
      <c r="J2286" s="7"/>
      <c r="K2286" s="3">
        <f t="shared" si="73"/>
        <v>0</v>
      </c>
    </row>
    <row r="2287" spans="1:11" x14ac:dyDescent="0.3">
      <c r="A2287" s="118" t="s">
        <v>10365</v>
      </c>
      <c r="B2287" s="44" t="s">
        <v>10366</v>
      </c>
      <c r="C2287" s="64">
        <v>3.2</v>
      </c>
      <c r="D2287" s="59">
        <v>4.8</v>
      </c>
      <c r="E2287" s="119">
        <v>200</v>
      </c>
      <c r="F2287" s="120">
        <v>120</v>
      </c>
      <c r="G2287" s="52"/>
      <c r="H2287" s="51">
        <f t="shared" si="72"/>
        <v>0</v>
      </c>
      <c r="I2287" s="121">
        <v>100</v>
      </c>
      <c r="J2287" s="7"/>
      <c r="K2287" s="3">
        <f t="shared" si="73"/>
        <v>0</v>
      </c>
    </row>
    <row r="2288" spans="1:11" x14ac:dyDescent="0.3">
      <c r="A2288" s="118" t="s">
        <v>10367</v>
      </c>
      <c r="B2288" s="44" t="s">
        <v>10368</v>
      </c>
      <c r="C2288" s="64">
        <v>3</v>
      </c>
      <c r="D2288" s="59">
        <v>3</v>
      </c>
      <c r="E2288" s="119">
        <v>130</v>
      </c>
      <c r="F2288" s="120">
        <v>78</v>
      </c>
      <c r="G2288" s="52"/>
      <c r="H2288" s="51">
        <f t="shared" si="72"/>
        <v>0</v>
      </c>
      <c r="I2288" s="121">
        <v>65</v>
      </c>
      <c r="J2288" s="7"/>
      <c r="K2288" s="3">
        <f t="shared" si="73"/>
        <v>0</v>
      </c>
    </row>
    <row r="2289" spans="1:11" x14ac:dyDescent="0.3">
      <c r="A2289" s="118" t="s">
        <v>10369</v>
      </c>
      <c r="B2289" s="44" t="s">
        <v>10370</v>
      </c>
      <c r="C2289" s="64">
        <v>4.4000000000000004</v>
      </c>
      <c r="D2289" s="59">
        <v>7.7</v>
      </c>
      <c r="E2289" s="119">
        <v>360</v>
      </c>
      <c r="F2289" s="120">
        <v>216</v>
      </c>
      <c r="G2289" s="52"/>
      <c r="H2289" s="51">
        <f t="shared" si="72"/>
        <v>0</v>
      </c>
      <c r="I2289" s="121">
        <v>180</v>
      </c>
      <c r="J2289" s="7"/>
      <c r="K2289" s="3">
        <f t="shared" si="73"/>
        <v>0</v>
      </c>
    </row>
    <row r="2290" spans="1:11" x14ac:dyDescent="0.3">
      <c r="A2290" s="118" t="s">
        <v>10371</v>
      </c>
      <c r="B2290" s="44" t="s">
        <v>10372</v>
      </c>
      <c r="C2290" s="64">
        <v>8.6</v>
      </c>
      <c r="D2290" s="59">
        <v>7.8</v>
      </c>
      <c r="E2290" s="119">
        <v>650</v>
      </c>
      <c r="F2290" s="120">
        <v>390</v>
      </c>
      <c r="G2290" s="52"/>
      <c r="H2290" s="51">
        <f t="shared" si="72"/>
        <v>0</v>
      </c>
      <c r="I2290" s="121">
        <v>325</v>
      </c>
      <c r="J2290" s="7"/>
      <c r="K2290" s="3">
        <f t="shared" si="73"/>
        <v>0</v>
      </c>
    </row>
    <row r="2291" spans="1:11" x14ac:dyDescent="0.3">
      <c r="A2291" s="118" t="s">
        <v>10373</v>
      </c>
      <c r="B2291" s="44" t="s">
        <v>10374</v>
      </c>
      <c r="C2291" s="64">
        <v>10</v>
      </c>
      <c r="D2291" s="59">
        <v>5.2</v>
      </c>
      <c r="E2291" s="119">
        <v>500</v>
      </c>
      <c r="F2291" s="120">
        <v>300</v>
      </c>
      <c r="G2291" s="52"/>
      <c r="H2291" s="51">
        <f t="shared" si="72"/>
        <v>0</v>
      </c>
      <c r="I2291" s="121">
        <v>250</v>
      </c>
      <c r="J2291" s="7"/>
      <c r="K2291" s="3">
        <f t="shared" si="73"/>
        <v>0</v>
      </c>
    </row>
    <row r="2292" spans="1:11" x14ac:dyDescent="0.3">
      <c r="A2292" s="118" t="s">
        <v>10375</v>
      </c>
      <c r="B2292" s="44" t="s">
        <v>7857</v>
      </c>
      <c r="C2292" s="64">
        <v>9.9</v>
      </c>
      <c r="D2292" s="59">
        <v>6</v>
      </c>
      <c r="E2292" s="119">
        <v>570</v>
      </c>
      <c r="F2292" s="120">
        <v>342</v>
      </c>
      <c r="G2292" s="52"/>
      <c r="H2292" s="51">
        <f t="shared" si="72"/>
        <v>0</v>
      </c>
      <c r="I2292" s="121">
        <v>285</v>
      </c>
      <c r="J2292" s="7"/>
      <c r="K2292" s="3">
        <f t="shared" si="73"/>
        <v>0</v>
      </c>
    </row>
    <row r="2293" spans="1:11" x14ac:dyDescent="0.3">
      <c r="A2293" s="118" t="s">
        <v>10376</v>
      </c>
      <c r="B2293" s="44" t="s">
        <v>10377</v>
      </c>
      <c r="C2293" s="64">
        <v>5.6</v>
      </c>
      <c r="D2293" s="59">
        <v>2</v>
      </c>
      <c r="E2293" s="119">
        <v>150</v>
      </c>
      <c r="F2293" s="120">
        <v>90</v>
      </c>
      <c r="G2293" s="52"/>
      <c r="H2293" s="51">
        <f t="shared" si="72"/>
        <v>0</v>
      </c>
      <c r="I2293" s="121">
        <v>75</v>
      </c>
      <c r="J2293" s="7"/>
      <c r="K2293" s="3">
        <f t="shared" si="73"/>
        <v>0</v>
      </c>
    </row>
    <row r="2294" spans="1:11" x14ac:dyDescent="0.3">
      <c r="A2294" s="118" t="s">
        <v>10378</v>
      </c>
      <c r="B2294" s="44" t="s">
        <v>10379</v>
      </c>
      <c r="C2294" s="64">
        <v>5</v>
      </c>
      <c r="D2294" s="59">
        <v>3.6</v>
      </c>
      <c r="E2294" s="119">
        <v>230</v>
      </c>
      <c r="F2294" s="120">
        <v>138</v>
      </c>
      <c r="G2294" s="52"/>
      <c r="H2294" s="51">
        <f t="shared" si="72"/>
        <v>0</v>
      </c>
      <c r="I2294" s="121">
        <v>115</v>
      </c>
      <c r="J2294" s="7"/>
      <c r="K2294" s="3">
        <f t="shared" si="73"/>
        <v>0</v>
      </c>
    </row>
    <row r="2295" spans="1:11" x14ac:dyDescent="0.3">
      <c r="A2295" s="118" t="s">
        <v>10380</v>
      </c>
      <c r="B2295" s="44" t="s">
        <v>10381</v>
      </c>
      <c r="C2295" s="64">
        <v>3.8</v>
      </c>
      <c r="D2295" s="59">
        <v>3.8</v>
      </c>
      <c r="E2295" s="119">
        <v>190</v>
      </c>
      <c r="F2295" s="120">
        <v>114</v>
      </c>
      <c r="G2295" s="52"/>
      <c r="H2295" s="51">
        <f t="shared" si="72"/>
        <v>0</v>
      </c>
      <c r="I2295" s="121">
        <v>95</v>
      </c>
      <c r="J2295" s="7"/>
      <c r="K2295" s="3">
        <f t="shared" si="73"/>
        <v>0</v>
      </c>
    </row>
    <row r="2296" spans="1:11" x14ac:dyDescent="0.3">
      <c r="A2296" s="118" t="s">
        <v>10382</v>
      </c>
      <c r="B2296" s="44" t="s">
        <v>10383</v>
      </c>
      <c r="C2296" s="64">
        <v>8.6999999999999993</v>
      </c>
      <c r="D2296" s="59">
        <v>3</v>
      </c>
      <c r="E2296" s="119">
        <v>310</v>
      </c>
      <c r="F2296" s="120">
        <v>186</v>
      </c>
      <c r="G2296" s="52"/>
      <c r="H2296" s="51">
        <f t="shared" si="72"/>
        <v>0</v>
      </c>
      <c r="I2296" s="121">
        <v>155</v>
      </c>
      <c r="J2296" s="7"/>
      <c r="K2296" s="3">
        <f t="shared" si="73"/>
        <v>0</v>
      </c>
    </row>
    <row r="2297" spans="1:11" x14ac:dyDescent="0.3">
      <c r="A2297" s="118" t="s">
        <v>10384</v>
      </c>
      <c r="B2297" s="44" t="s">
        <v>10385</v>
      </c>
      <c r="C2297" s="64">
        <v>8.8000000000000007</v>
      </c>
      <c r="D2297" s="59">
        <v>2.8</v>
      </c>
      <c r="E2297" s="119">
        <v>300</v>
      </c>
      <c r="F2297" s="120">
        <v>180</v>
      </c>
      <c r="G2297" s="52"/>
      <c r="H2297" s="51">
        <f t="shared" si="72"/>
        <v>0</v>
      </c>
      <c r="I2297" s="121">
        <v>150</v>
      </c>
      <c r="J2297" s="7"/>
      <c r="K2297" s="3">
        <f t="shared" si="73"/>
        <v>0</v>
      </c>
    </row>
    <row r="2298" spans="1:11" x14ac:dyDescent="0.3">
      <c r="A2298" s="118" t="s">
        <v>10386</v>
      </c>
      <c r="B2298" s="44" t="s">
        <v>10387</v>
      </c>
      <c r="C2298" s="64">
        <v>9.1999999999999993</v>
      </c>
      <c r="D2298" s="59">
        <v>3.5</v>
      </c>
      <c r="E2298" s="119">
        <v>350</v>
      </c>
      <c r="F2298" s="120">
        <v>210</v>
      </c>
      <c r="G2298" s="52"/>
      <c r="H2298" s="51">
        <f t="shared" si="72"/>
        <v>0</v>
      </c>
      <c r="I2298" s="121">
        <v>175</v>
      </c>
      <c r="J2298" s="7"/>
      <c r="K2298" s="3">
        <f t="shared" si="73"/>
        <v>0</v>
      </c>
    </row>
    <row r="2299" spans="1:11" x14ac:dyDescent="0.3">
      <c r="A2299" s="118" t="s">
        <v>10388</v>
      </c>
      <c r="B2299" s="44" t="s">
        <v>10389</v>
      </c>
      <c r="C2299" s="64">
        <v>7.5</v>
      </c>
      <c r="D2299" s="59">
        <v>9</v>
      </c>
      <c r="E2299" s="119">
        <v>650</v>
      </c>
      <c r="F2299" s="120">
        <v>390</v>
      </c>
      <c r="G2299" s="52"/>
      <c r="H2299" s="51">
        <f t="shared" si="72"/>
        <v>0</v>
      </c>
      <c r="I2299" s="121">
        <v>325</v>
      </c>
      <c r="J2299" s="7"/>
      <c r="K2299" s="3">
        <f t="shared" si="73"/>
        <v>0</v>
      </c>
    </row>
    <row r="2300" spans="1:11" x14ac:dyDescent="0.3">
      <c r="A2300" s="118" t="s">
        <v>10390</v>
      </c>
      <c r="B2300" s="44" t="s">
        <v>1604</v>
      </c>
      <c r="C2300" s="64">
        <v>2.7</v>
      </c>
      <c r="D2300" s="59">
        <v>4.3</v>
      </c>
      <c r="E2300" s="119">
        <v>160</v>
      </c>
      <c r="F2300" s="120">
        <v>96</v>
      </c>
      <c r="G2300" s="52"/>
      <c r="H2300" s="51">
        <f t="shared" si="72"/>
        <v>0</v>
      </c>
      <c r="I2300" s="121">
        <v>80</v>
      </c>
      <c r="J2300" s="7"/>
      <c r="K2300" s="3">
        <f t="shared" si="73"/>
        <v>0</v>
      </c>
    </row>
    <row r="2301" spans="1:11" ht="15" customHeight="1" x14ac:dyDescent="0.3">
      <c r="A2301" s="118" t="s">
        <v>10391</v>
      </c>
      <c r="B2301" s="44" t="s">
        <v>10392</v>
      </c>
      <c r="C2301" s="64">
        <v>7.9</v>
      </c>
      <c r="D2301" s="59">
        <v>8.9</v>
      </c>
      <c r="E2301" s="119">
        <v>700</v>
      </c>
      <c r="F2301" s="120">
        <v>420</v>
      </c>
      <c r="G2301" s="52"/>
      <c r="H2301" s="51">
        <f t="shared" si="72"/>
        <v>0</v>
      </c>
      <c r="I2301" s="121">
        <v>350</v>
      </c>
      <c r="J2301" s="7"/>
      <c r="K2301" s="3">
        <f t="shared" si="73"/>
        <v>0</v>
      </c>
    </row>
    <row r="2302" spans="1:11" x14ac:dyDescent="0.3">
      <c r="A2302" s="118" t="s">
        <v>10393</v>
      </c>
      <c r="B2302" s="44" t="s">
        <v>10394</v>
      </c>
      <c r="C2302" s="64">
        <v>3.3</v>
      </c>
      <c r="D2302" s="59">
        <v>4.4000000000000004</v>
      </c>
      <c r="E2302" s="119">
        <v>200</v>
      </c>
      <c r="F2302" s="120">
        <v>120</v>
      </c>
      <c r="G2302" s="52"/>
      <c r="H2302" s="51">
        <f t="shared" si="72"/>
        <v>0</v>
      </c>
      <c r="I2302" s="121">
        <v>100</v>
      </c>
      <c r="J2302" s="7"/>
      <c r="K2302" s="3">
        <f t="shared" si="73"/>
        <v>0</v>
      </c>
    </row>
    <row r="2303" spans="1:11" x14ac:dyDescent="0.3">
      <c r="A2303" s="118" t="s">
        <v>10395</v>
      </c>
      <c r="B2303" s="44" t="s">
        <v>10396</v>
      </c>
      <c r="C2303" s="64">
        <v>11.2</v>
      </c>
      <c r="D2303" s="59">
        <v>1.4</v>
      </c>
      <c r="E2303" s="119">
        <v>200</v>
      </c>
      <c r="F2303" s="120">
        <v>120</v>
      </c>
      <c r="G2303" s="52"/>
      <c r="H2303" s="51">
        <f t="shared" si="72"/>
        <v>0</v>
      </c>
      <c r="I2303" s="121">
        <v>100</v>
      </c>
      <c r="J2303" s="7"/>
      <c r="K2303" s="3">
        <f t="shared" si="73"/>
        <v>0</v>
      </c>
    </row>
    <row r="2304" spans="1:11" x14ac:dyDescent="0.3">
      <c r="A2304" s="118" t="s">
        <v>10397</v>
      </c>
      <c r="B2304" s="44" t="s">
        <v>10398</v>
      </c>
      <c r="C2304" s="64">
        <v>11.5</v>
      </c>
      <c r="D2304" s="59">
        <v>1.7</v>
      </c>
      <c r="E2304" s="119">
        <v>250</v>
      </c>
      <c r="F2304" s="120">
        <v>150</v>
      </c>
      <c r="G2304" s="52"/>
      <c r="H2304" s="51">
        <f t="shared" si="72"/>
        <v>0</v>
      </c>
      <c r="I2304" s="121">
        <v>125</v>
      </c>
      <c r="J2304" s="7"/>
      <c r="K2304" s="3">
        <f t="shared" si="73"/>
        <v>0</v>
      </c>
    </row>
    <row r="2305" spans="1:11" x14ac:dyDescent="0.3">
      <c r="A2305" s="118" t="s">
        <v>10399</v>
      </c>
      <c r="B2305" s="44" t="s">
        <v>10400</v>
      </c>
      <c r="C2305" s="64">
        <v>11.4</v>
      </c>
      <c r="D2305" s="59">
        <v>1.1000000000000001</v>
      </c>
      <c r="E2305" s="119">
        <v>170</v>
      </c>
      <c r="F2305" s="120">
        <v>102</v>
      </c>
      <c r="G2305" s="52"/>
      <c r="H2305" s="51">
        <f t="shared" si="72"/>
        <v>0</v>
      </c>
      <c r="I2305" s="121">
        <v>85</v>
      </c>
      <c r="J2305" s="7"/>
      <c r="K2305" s="3">
        <f t="shared" si="73"/>
        <v>0</v>
      </c>
    </row>
    <row r="2306" spans="1:11" x14ac:dyDescent="0.3">
      <c r="A2306" s="118" t="s">
        <v>10401</v>
      </c>
      <c r="B2306" s="44" t="s">
        <v>10402</v>
      </c>
      <c r="C2306" s="64">
        <v>11</v>
      </c>
      <c r="D2306" s="59">
        <v>1.6</v>
      </c>
      <c r="E2306" s="119">
        <v>230</v>
      </c>
      <c r="F2306" s="120">
        <v>138</v>
      </c>
      <c r="G2306" s="52"/>
      <c r="H2306" s="51">
        <f t="shared" si="72"/>
        <v>0</v>
      </c>
      <c r="I2306" s="121">
        <v>115</v>
      </c>
      <c r="J2306" s="7"/>
      <c r="K2306" s="3">
        <f t="shared" si="73"/>
        <v>0</v>
      </c>
    </row>
    <row r="2307" spans="1:11" x14ac:dyDescent="0.3">
      <c r="A2307" s="118" t="s">
        <v>10403</v>
      </c>
      <c r="B2307" s="44" t="s">
        <v>10404</v>
      </c>
      <c r="C2307" s="64">
        <v>10.6</v>
      </c>
      <c r="D2307" s="59">
        <v>2.9</v>
      </c>
      <c r="E2307" s="119">
        <v>330</v>
      </c>
      <c r="F2307" s="120">
        <v>198</v>
      </c>
      <c r="G2307" s="52"/>
      <c r="H2307" s="51">
        <f t="shared" si="72"/>
        <v>0</v>
      </c>
      <c r="I2307" s="121">
        <v>165</v>
      </c>
      <c r="J2307" s="7"/>
      <c r="K2307" s="3">
        <f t="shared" si="73"/>
        <v>0</v>
      </c>
    </row>
    <row r="2308" spans="1:11" x14ac:dyDescent="0.3">
      <c r="A2308" s="118" t="s">
        <v>10405</v>
      </c>
      <c r="B2308" s="44" t="s">
        <v>10406</v>
      </c>
      <c r="C2308" s="64">
        <v>11.3</v>
      </c>
      <c r="D2308" s="59">
        <v>2.8</v>
      </c>
      <c r="E2308" s="119">
        <v>340</v>
      </c>
      <c r="F2308" s="120">
        <v>204</v>
      </c>
      <c r="G2308" s="52"/>
      <c r="H2308" s="51">
        <f t="shared" si="72"/>
        <v>0</v>
      </c>
      <c r="I2308" s="121">
        <v>170</v>
      </c>
      <c r="J2308" s="7"/>
      <c r="K2308" s="3">
        <f t="shared" si="73"/>
        <v>0</v>
      </c>
    </row>
    <row r="2309" spans="1:11" x14ac:dyDescent="0.3">
      <c r="A2309" s="118" t="s">
        <v>10407</v>
      </c>
      <c r="B2309" s="44" t="s">
        <v>10408</v>
      </c>
      <c r="C2309" s="64">
        <v>4</v>
      </c>
      <c r="D2309" s="59">
        <v>7.4</v>
      </c>
      <c r="E2309" s="119">
        <v>330</v>
      </c>
      <c r="F2309" s="120">
        <v>198</v>
      </c>
      <c r="G2309" s="52"/>
      <c r="H2309" s="51">
        <f t="shared" si="72"/>
        <v>0</v>
      </c>
      <c r="I2309" s="121">
        <v>165</v>
      </c>
      <c r="J2309" s="7"/>
      <c r="K2309" s="3">
        <f t="shared" si="73"/>
        <v>0</v>
      </c>
    </row>
    <row r="2310" spans="1:11" x14ac:dyDescent="0.3">
      <c r="A2310" s="118" t="s">
        <v>10409</v>
      </c>
      <c r="B2310" s="44" t="s">
        <v>10410</v>
      </c>
      <c r="C2310" s="64">
        <v>5.0999999999999996</v>
      </c>
      <c r="D2310" s="59">
        <v>7</v>
      </c>
      <c r="E2310" s="119">
        <v>380</v>
      </c>
      <c r="F2310" s="120">
        <v>228</v>
      </c>
      <c r="G2310" s="52"/>
      <c r="H2310" s="51">
        <f t="shared" si="72"/>
        <v>0</v>
      </c>
      <c r="I2310" s="121">
        <v>190</v>
      </c>
      <c r="J2310" s="7"/>
      <c r="K2310" s="3">
        <f t="shared" si="73"/>
        <v>0</v>
      </c>
    </row>
    <row r="2311" spans="1:11" x14ac:dyDescent="0.3">
      <c r="A2311" s="118" t="s">
        <v>10411</v>
      </c>
      <c r="B2311" s="44" t="s">
        <v>10412</v>
      </c>
      <c r="C2311" s="64">
        <v>7.5</v>
      </c>
      <c r="D2311" s="59">
        <v>7.5</v>
      </c>
      <c r="E2311" s="119">
        <v>570</v>
      </c>
      <c r="F2311" s="120">
        <v>342</v>
      </c>
      <c r="G2311" s="52"/>
      <c r="H2311" s="51">
        <f t="shared" si="72"/>
        <v>0</v>
      </c>
      <c r="I2311" s="121">
        <v>285</v>
      </c>
      <c r="J2311" s="7"/>
      <c r="K2311" s="3">
        <f t="shared" si="73"/>
        <v>0</v>
      </c>
    </row>
    <row r="2312" spans="1:11" x14ac:dyDescent="0.3">
      <c r="A2312" s="118" t="s">
        <v>10413</v>
      </c>
      <c r="B2312" s="44" t="s">
        <v>10414</v>
      </c>
      <c r="C2312" s="64">
        <v>3.9</v>
      </c>
      <c r="D2312" s="59">
        <v>6.7</v>
      </c>
      <c r="E2312" s="119">
        <v>310</v>
      </c>
      <c r="F2312" s="120">
        <v>186</v>
      </c>
      <c r="G2312" s="52"/>
      <c r="H2312" s="51">
        <f t="shared" si="72"/>
        <v>0</v>
      </c>
      <c r="I2312" s="121">
        <v>155</v>
      </c>
      <c r="J2312" s="7"/>
      <c r="K2312" s="3">
        <f t="shared" si="73"/>
        <v>0</v>
      </c>
    </row>
    <row r="2313" spans="1:11" x14ac:dyDescent="0.3">
      <c r="A2313" s="118" t="s">
        <v>10415</v>
      </c>
      <c r="B2313" s="44" t="s">
        <v>10416</v>
      </c>
      <c r="C2313" s="64">
        <v>4</v>
      </c>
      <c r="D2313" s="59">
        <v>6.6</v>
      </c>
      <c r="E2313" s="119">
        <v>310</v>
      </c>
      <c r="F2313" s="120">
        <v>186</v>
      </c>
      <c r="G2313" s="52"/>
      <c r="H2313" s="51">
        <f t="shared" si="72"/>
        <v>0</v>
      </c>
      <c r="I2313" s="121">
        <v>155</v>
      </c>
      <c r="J2313" s="7"/>
      <c r="K2313" s="3">
        <f t="shared" si="73"/>
        <v>0</v>
      </c>
    </row>
    <row r="2314" spans="1:11" x14ac:dyDescent="0.3">
      <c r="A2314" s="118" t="s">
        <v>10417</v>
      </c>
      <c r="B2314" s="44" t="s">
        <v>10418</v>
      </c>
      <c r="C2314" s="64">
        <v>5</v>
      </c>
      <c r="D2314" s="59">
        <v>6.2</v>
      </c>
      <c r="E2314" s="119">
        <v>330</v>
      </c>
      <c r="F2314" s="120">
        <v>198</v>
      </c>
      <c r="G2314" s="52"/>
      <c r="H2314" s="51">
        <f t="shared" si="72"/>
        <v>0</v>
      </c>
      <c r="I2314" s="121">
        <v>165</v>
      </c>
      <c r="J2314" s="7"/>
      <c r="K2314" s="3">
        <f t="shared" si="73"/>
        <v>0</v>
      </c>
    </row>
    <row r="2315" spans="1:11" x14ac:dyDescent="0.3">
      <c r="A2315" s="118" t="s">
        <v>10419</v>
      </c>
      <c r="B2315" s="44" t="s">
        <v>10420</v>
      </c>
      <c r="C2315" s="64">
        <v>3.8</v>
      </c>
      <c r="D2315" s="59">
        <v>6.8</v>
      </c>
      <c r="E2315" s="119">
        <v>310</v>
      </c>
      <c r="F2315" s="120">
        <v>186</v>
      </c>
      <c r="G2315" s="52"/>
      <c r="H2315" s="51">
        <f t="shared" si="72"/>
        <v>0</v>
      </c>
      <c r="I2315" s="121">
        <v>155</v>
      </c>
      <c r="J2315" s="7"/>
      <c r="K2315" s="3">
        <f t="shared" si="73"/>
        <v>0</v>
      </c>
    </row>
    <row r="2316" spans="1:11" x14ac:dyDescent="0.3">
      <c r="A2316" s="118" t="s">
        <v>10421</v>
      </c>
      <c r="B2316" s="44" t="s">
        <v>10422</v>
      </c>
      <c r="C2316" s="64">
        <v>3.2</v>
      </c>
      <c r="D2316" s="59">
        <v>6.3</v>
      </c>
      <c r="E2316" s="119">
        <v>260</v>
      </c>
      <c r="F2316" s="120">
        <v>156</v>
      </c>
      <c r="G2316" s="52"/>
      <c r="H2316" s="51">
        <f t="shared" si="72"/>
        <v>0</v>
      </c>
      <c r="I2316" s="121">
        <v>130</v>
      </c>
      <c r="J2316" s="7"/>
      <c r="K2316" s="3">
        <f t="shared" si="73"/>
        <v>0</v>
      </c>
    </row>
    <row r="2317" spans="1:11" x14ac:dyDescent="0.3">
      <c r="A2317" s="118" t="s">
        <v>10423</v>
      </c>
      <c r="B2317" s="44" t="s">
        <v>10424</v>
      </c>
      <c r="C2317" s="64">
        <v>3.8</v>
      </c>
      <c r="D2317" s="59">
        <v>6.8</v>
      </c>
      <c r="E2317" s="119">
        <v>310</v>
      </c>
      <c r="F2317" s="120">
        <v>186</v>
      </c>
      <c r="G2317" s="52"/>
      <c r="H2317" s="51">
        <f t="shared" si="72"/>
        <v>0</v>
      </c>
      <c r="I2317" s="121">
        <v>155</v>
      </c>
      <c r="J2317" s="7"/>
      <c r="K2317" s="3">
        <f t="shared" si="73"/>
        <v>0</v>
      </c>
    </row>
    <row r="2318" spans="1:11" x14ac:dyDescent="0.3">
      <c r="A2318" s="118" t="s">
        <v>10425</v>
      </c>
      <c r="B2318" s="44" t="s">
        <v>10426</v>
      </c>
      <c r="C2318" s="64">
        <v>4.9000000000000004</v>
      </c>
      <c r="D2318" s="59">
        <v>5.9</v>
      </c>
      <c r="E2318" s="119">
        <v>330</v>
      </c>
      <c r="F2318" s="120">
        <v>198</v>
      </c>
      <c r="G2318" s="52"/>
      <c r="H2318" s="51">
        <f t="shared" si="72"/>
        <v>0</v>
      </c>
      <c r="I2318" s="121">
        <v>165</v>
      </c>
      <c r="J2318" s="7"/>
      <c r="K2318" s="3">
        <f t="shared" si="73"/>
        <v>0</v>
      </c>
    </row>
    <row r="2319" spans="1:11" x14ac:dyDescent="0.3">
      <c r="A2319" s="118" t="s">
        <v>10427</v>
      </c>
      <c r="B2319" s="44" t="s">
        <v>10428</v>
      </c>
      <c r="C2319" s="64">
        <v>3.2</v>
      </c>
      <c r="D2319" s="59">
        <v>13.4</v>
      </c>
      <c r="E2319" s="119">
        <v>450</v>
      </c>
      <c r="F2319" s="120">
        <v>270</v>
      </c>
      <c r="G2319" s="52"/>
      <c r="H2319" s="51">
        <f t="shared" si="72"/>
        <v>0</v>
      </c>
      <c r="I2319" s="121">
        <v>225</v>
      </c>
      <c r="J2319" s="7"/>
      <c r="K2319" s="3">
        <f t="shared" si="73"/>
        <v>0</v>
      </c>
    </row>
    <row r="2320" spans="1:11" x14ac:dyDescent="0.3">
      <c r="A2320" s="118" t="s">
        <v>10429</v>
      </c>
      <c r="B2320" s="44" t="s">
        <v>10430</v>
      </c>
      <c r="C2320" s="64">
        <v>9</v>
      </c>
      <c r="D2320" s="59">
        <v>5.6</v>
      </c>
      <c r="E2320" s="119">
        <v>520</v>
      </c>
      <c r="F2320" s="120">
        <v>312</v>
      </c>
      <c r="G2320" s="52"/>
      <c r="H2320" s="51">
        <f t="shared" si="72"/>
        <v>0</v>
      </c>
      <c r="I2320" s="121">
        <v>260</v>
      </c>
      <c r="J2320" s="7"/>
      <c r="K2320" s="3">
        <f t="shared" si="73"/>
        <v>0</v>
      </c>
    </row>
    <row r="2321" spans="1:11" x14ac:dyDescent="0.3">
      <c r="A2321" s="118" t="s">
        <v>10431</v>
      </c>
      <c r="B2321" s="44" t="s">
        <v>10432</v>
      </c>
      <c r="C2321" s="64">
        <v>3.7</v>
      </c>
      <c r="D2321" s="59">
        <v>11.7</v>
      </c>
      <c r="E2321" s="119">
        <v>450</v>
      </c>
      <c r="F2321" s="120">
        <v>270</v>
      </c>
      <c r="G2321" s="52"/>
      <c r="H2321" s="51">
        <f t="shared" si="72"/>
        <v>0</v>
      </c>
      <c r="I2321" s="121">
        <v>225</v>
      </c>
      <c r="J2321" s="7"/>
      <c r="K2321" s="3">
        <f t="shared" si="73"/>
        <v>0</v>
      </c>
    </row>
    <row r="2322" spans="1:11" x14ac:dyDescent="0.3">
      <c r="A2322" s="118" t="s">
        <v>10433</v>
      </c>
      <c r="B2322" s="44" t="s">
        <v>10434</v>
      </c>
      <c r="C2322" s="64">
        <v>4</v>
      </c>
      <c r="D2322" s="59">
        <v>10</v>
      </c>
      <c r="E2322" s="119">
        <v>420</v>
      </c>
      <c r="F2322" s="120">
        <v>252</v>
      </c>
      <c r="G2322" s="52"/>
      <c r="H2322" s="51">
        <f t="shared" si="72"/>
        <v>0</v>
      </c>
      <c r="I2322" s="121">
        <v>210</v>
      </c>
      <c r="J2322" s="7"/>
      <c r="K2322" s="3">
        <f t="shared" si="73"/>
        <v>0</v>
      </c>
    </row>
    <row r="2323" spans="1:11" x14ac:dyDescent="0.3">
      <c r="A2323" s="118" t="s">
        <v>10435</v>
      </c>
      <c r="B2323" s="44" t="s">
        <v>10436</v>
      </c>
      <c r="C2323" s="64">
        <v>3.6</v>
      </c>
      <c r="D2323" s="59">
        <v>6.8</v>
      </c>
      <c r="E2323" s="119">
        <v>300</v>
      </c>
      <c r="F2323" s="120">
        <v>180</v>
      </c>
      <c r="G2323" s="52"/>
      <c r="H2323" s="51">
        <f t="shared" si="72"/>
        <v>0</v>
      </c>
      <c r="I2323" s="121">
        <v>150</v>
      </c>
      <c r="J2323" s="7"/>
      <c r="K2323" s="3">
        <f t="shared" si="73"/>
        <v>0</v>
      </c>
    </row>
    <row r="2324" spans="1:11" x14ac:dyDescent="0.3">
      <c r="A2324" s="118" t="s">
        <v>10437</v>
      </c>
      <c r="B2324" s="44" t="s">
        <v>10438</v>
      </c>
      <c r="C2324" s="64">
        <v>3.2</v>
      </c>
      <c r="D2324" s="59">
        <v>5.8</v>
      </c>
      <c r="E2324" s="119">
        <v>240</v>
      </c>
      <c r="F2324" s="120">
        <v>144</v>
      </c>
      <c r="G2324" s="52"/>
      <c r="H2324" s="51">
        <f t="shared" ref="H2324:H2387" si="74">G2324*F2324</f>
        <v>0</v>
      </c>
      <c r="I2324" s="121">
        <v>120</v>
      </c>
      <c r="J2324" s="7"/>
      <c r="K2324" s="3">
        <f t="shared" ref="K2324:K2387" si="75">J2324*I2324</f>
        <v>0</v>
      </c>
    </row>
    <row r="2325" spans="1:11" x14ac:dyDescent="0.3">
      <c r="A2325" s="118" t="s">
        <v>10439</v>
      </c>
      <c r="B2325" s="44" t="s">
        <v>10440</v>
      </c>
      <c r="C2325" s="64">
        <v>2.9</v>
      </c>
      <c r="D2325" s="59">
        <v>5.4</v>
      </c>
      <c r="E2325" s="119">
        <v>210</v>
      </c>
      <c r="F2325" s="120">
        <v>126</v>
      </c>
      <c r="G2325" s="52"/>
      <c r="H2325" s="51">
        <f t="shared" si="74"/>
        <v>0</v>
      </c>
      <c r="I2325" s="121">
        <v>105</v>
      </c>
      <c r="J2325" s="7"/>
      <c r="K2325" s="3">
        <f t="shared" si="75"/>
        <v>0</v>
      </c>
    </row>
    <row r="2326" spans="1:11" x14ac:dyDescent="0.3">
      <c r="A2326" s="118" t="s">
        <v>10441</v>
      </c>
      <c r="B2326" s="44" t="s">
        <v>10442</v>
      </c>
      <c r="C2326" s="64">
        <v>3.3</v>
      </c>
      <c r="D2326" s="59">
        <v>4.9000000000000004</v>
      </c>
      <c r="E2326" s="119">
        <v>220</v>
      </c>
      <c r="F2326" s="120">
        <v>132</v>
      </c>
      <c r="G2326" s="52"/>
      <c r="H2326" s="51">
        <f t="shared" si="74"/>
        <v>0</v>
      </c>
      <c r="I2326" s="121">
        <v>110</v>
      </c>
      <c r="J2326" s="7"/>
      <c r="K2326" s="3">
        <f t="shared" si="75"/>
        <v>0</v>
      </c>
    </row>
    <row r="2327" spans="1:11" x14ac:dyDescent="0.3">
      <c r="A2327" s="118" t="s">
        <v>10443</v>
      </c>
      <c r="B2327" s="44" t="s">
        <v>10444</v>
      </c>
      <c r="C2327" s="64">
        <v>5</v>
      </c>
      <c r="D2327" s="59">
        <v>7.2</v>
      </c>
      <c r="E2327" s="119">
        <v>380</v>
      </c>
      <c r="F2327" s="120">
        <v>228</v>
      </c>
      <c r="G2327" s="52"/>
      <c r="H2327" s="51">
        <f t="shared" si="74"/>
        <v>0</v>
      </c>
      <c r="I2327" s="121">
        <v>190</v>
      </c>
      <c r="J2327" s="7"/>
      <c r="K2327" s="3">
        <f t="shared" si="75"/>
        <v>0</v>
      </c>
    </row>
    <row r="2328" spans="1:11" x14ac:dyDescent="0.3">
      <c r="A2328" s="118" t="s">
        <v>10445</v>
      </c>
      <c r="B2328" s="44" t="s">
        <v>10446</v>
      </c>
      <c r="C2328" s="64">
        <v>7.6</v>
      </c>
      <c r="D2328" s="59">
        <v>6.8</v>
      </c>
      <c r="E2328" s="119">
        <v>490</v>
      </c>
      <c r="F2328" s="120">
        <v>294</v>
      </c>
      <c r="G2328" s="52"/>
      <c r="H2328" s="51">
        <f t="shared" si="74"/>
        <v>0</v>
      </c>
      <c r="I2328" s="121">
        <v>245</v>
      </c>
      <c r="J2328" s="7"/>
      <c r="K2328" s="3">
        <f t="shared" si="75"/>
        <v>0</v>
      </c>
    </row>
    <row r="2329" spans="1:11" x14ac:dyDescent="0.3">
      <c r="A2329" s="118" t="s">
        <v>10447</v>
      </c>
      <c r="B2329" s="44" t="s">
        <v>10448</v>
      </c>
      <c r="C2329" s="64">
        <v>12.5</v>
      </c>
      <c r="D2329" s="59">
        <v>3.8</v>
      </c>
      <c r="E2329" s="119">
        <v>490</v>
      </c>
      <c r="F2329" s="120">
        <v>294</v>
      </c>
      <c r="G2329" s="52"/>
      <c r="H2329" s="51">
        <f t="shared" si="74"/>
        <v>0</v>
      </c>
      <c r="I2329" s="121">
        <v>245</v>
      </c>
      <c r="J2329" s="7"/>
      <c r="K2329" s="3">
        <f t="shared" si="75"/>
        <v>0</v>
      </c>
    </row>
    <row r="2330" spans="1:11" x14ac:dyDescent="0.3">
      <c r="A2330" s="118" t="s">
        <v>10449</v>
      </c>
      <c r="B2330" s="44" t="s">
        <v>10450</v>
      </c>
      <c r="C2330" s="64">
        <v>2.2000000000000002</v>
      </c>
      <c r="D2330" s="59">
        <v>3.8</v>
      </c>
      <c r="E2330" s="119">
        <v>120</v>
      </c>
      <c r="F2330" s="120">
        <v>72</v>
      </c>
      <c r="G2330" s="52"/>
      <c r="H2330" s="51">
        <f t="shared" si="74"/>
        <v>0</v>
      </c>
      <c r="I2330" s="121">
        <v>60</v>
      </c>
      <c r="J2330" s="7"/>
      <c r="K2330" s="3">
        <f t="shared" si="75"/>
        <v>0</v>
      </c>
    </row>
    <row r="2331" spans="1:11" x14ac:dyDescent="0.3">
      <c r="A2331" s="118" t="s">
        <v>10451</v>
      </c>
      <c r="B2331" s="44" t="s">
        <v>10452</v>
      </c>
      <c r="C2331" s="64">
        <v>3.7</v>
      </c>
      <c r="D2331" s="59">
        <v>4.7</v>
      </c>
      <c r="E2331" s="119">
        <v>220</v>
      </c>
      <c r="F2331" s="120">
        <v>132</v>
      </c>
      <c r="G2331" s="52"/>
      <c r="H2331" s="51">
        <f t="shared" si="74"/>
        <v>0</v>
      </c>
      <c r="I2331" s="121">
        <v>110</v>
      </c>
      <c r="J2331" s="7"/>
      <c r="K2331" s="3">
        <f t="shared" si="75"/>
        <v>0</v>
      </c>
    </row>
    <row r="2332" spans="1:11" x14ac:dyDescent="0.3">
      <c r="A2332" s="118" t="s">
        <v>10453</v>
      </c>
      <c r="B2332" s="44" t="s">
        <v>10454</v>
      </c>
      <c r="C2332" s="64">
        <v>3</v>
      </c>
      <c r="D2332" s="59">
        <v>4.9000000000000004</v>
      </c>
      <c r="E2332" s="119">
        <v>190</v>
      </c>
      <c r="F2332" s="120">
        <v>114</v>
      </c>
      <c r="G2332" s="52"/>
      <c r="H2332" s="51">
        <f t="shared" si="74"/>
        <v>0</v>
      </c>
      <c r="I2332" s="121">
        <v>95</v>
      </c>
      <c r="J2332" s="7"/>
      <c r="K2332" s="3">
        <f t="shared" si="75"/>
        <v>0</v>
      </c>
    </row>
    <row r="2333" spans="1:11" x14ac:dyDescent="0.3">
      <c r="A2333" s="118" t="s">
        <v>10455</v>
      </c>
      <c r="B2333" s="44" t="s">
        <v>10456</v>
      </c>
      <c r="C2333" s="64">
        <v>3.2</v>
      </c>
      <c r="D2333" s="59">
        <v>4.7</v>
      </c>
      <c r="E2333" s="119">
        <v>200</v>
      </c>
      <c r="F2333" s="120">
        <v>120</v>
      </c>
      <c r="G2333" s="52"/>
      <c r="H2333" s="51">
        <f t="shared" si="74"/>
        <v>0</v>
      </c>
      <c r="I2333" s="121">
        <v>100</v>
      </c>
      <c r="J2333" s="7"/>
      <c r="K2333" s="3">
        <f t="shared" si="75"/>
        <v>0</v>
      </c>
    </row>
    <row r="2334" spans="1:11" x14ac:dyDescent="0.3">
      <c r="A2334" s="118" t="s">
        <v>10457</v>
      </c>
      <c r="B2334" s="44" t="s">
        <v>10458</v>
      </c>
      <c r="C2334" s="64">
        <v>2.5</v>
      </c>
      <c r="D2334" s="59">
        <v>4.5999999999999996</v>
      </c>
      <c r="E2334" s="119">
        <v>160</v>
      </c>
      <c r="F2334" s="120">
        <v>96</v>
      </c>
      <c r="G2334" s="52"/>
      <c r="H2334" s="51">
        <f t="shared" si="74"/>
        <v>0</v>
      </c>
      <c r="I2334" s="121">
        <v>80</v>
      </c>
      <c r="J2334" s="7"/>
      <c r="K2334" s="3">
        <f t="shared" si="75"/>
        <v>0</v>
      </c>
    </row>
    <row r="2335" spans="1:11" x14ac:dyDescent="0.3">
      <c r="A2335" s="118" t="s">
        <v>10459</v>
      </c>
      <c r="B2335" s="44" t="s">
        <v>10460</v>
      </c>
      <c r="C2335" s="64">
        <v>2.6</v>
      </c>
      <c r="D2335" s="59">
        <v>4.9000000000000004</v>
      </c>
      <c r="E2335" s="119">
        <v>170</v>
      </c>
      <c r="F2335" s="120">
        <v>102</v>
      </c>
      <c r="G2335" s="52"/>
      <c r="H2335" s="51">
        <f t="shared" si="74"/>
        <v>0</v>
      </c>
      <c r="I2335" s="121">
        <v>85</v>
      </c>
      <c r="J2335" s="7"/>
      <c r="K2335" s="3">
        <f t="shared" si="75"/>
        <v>0</v>
      </c>
    </row>
    <row r="2336" spans="1:11" x14ac:dyDescent="0.3">
      <c r="A2336" s="118" t="s">
        <v>10461</v>
      </c>
      <c r="B2336" s="44" t="s">
        <v>10462</v>
      </c>
      <c r="C2336" s="64">
        <v>3.1</v>
      </c>
      <c r="D2336" s="59">
        <v>3.8</v>
      </c>
      <c r="E2336" s="119">
        <v>160</v>
      </c>
      <c r="F2336" s="120">
        <v>96</v>
      </c>
      <c r="G2336" s="52"/>
      <c r="H2336" s="51">
        <f t="shared" si="74"/>
        <v>0</v>
      </c>
      <c r="I2336" s="121">
        <v>80</v>
      </c>
      <c r="J2336" s="7"/>
      <c r="K2336" s="3">
        <f t="shared" si="75"/>
        <v>0</v>
      </c>
    </row>
    <row r="2337" spans="1:11" x14ac:dyDescent="0.3">
      <c r="A2337" s="118" t="s">
        <v>10463</v>
      </c>
      <c r="B2337" s="44" t="s">
        <v>10464</v>
      </c>
      <c r="C2337" s="64">
        <v>2.9</v>
      </c>
      <c r="D2337" s="59">
        <v>3.5</v>
      </c>
      <c r="E2337" s="119">
        <v>140</v>
      </c>
      <c r="F2337" s="120">
        <v>84</v>
      </c>
      <c r="G2337" s="52"/>
      <c r="H2337" s="51">
        <f t="shared" si="74"/>
        <v>0</v>
      </c>
      <c r="I2337" s="121">
        <v>70</v>
      </c>
      <c r="J2337" s="7"/>
      <c r="K2337" s="3">
        <f t="shared" si="75"/>
        <v>0</v>
      </c>
    </row>
    <row r="2338" spans="1:11" x14ac:dyDescent="0.3">
      <c r="A2338" s="118" t="s">
        <v>10465</v>
      </c>
      <c r="B2338" s="44" t="s">
        <v>10466</v>
      </c>
      <c r="C2338" s="64">
        <v>3.1</v>
      </c>
      <c r="D2338" s="59">
        <v>4</v>
      </c>
      <c r="E2338" s="119">
        <v>170</v>
      </c>
      <c r="F2338" s="120">
        <v>102</v>
      </c>
      <c r="G2338" s="52"/>
      <c r="H2338" s="51">
        <f t="shared" si="74"/>
        <v>0</v>
      </c>
      <c r="I2338" s="121">
        <v>85</v>
      </c>
      <c r="J2338" s="7"/>
      <c r="K2338" s="3">
        <f t="shared" si="75"/>
        <v>0</v>
      </c>
    </row>
    <row r="2339" spans="1:11" x14ac:dyDescent="0.3">
      <c r="A2339" s="118" t="s">
        <v>10467</v>
      </c>
      <c r="B2339" s="44" t="s">
        <v>10468</v>
      </c>
      <c r="C2339" s="64">
        <v>2.4</v>
      </c>
      <c r="D2339" s="59">
        <v>3.7</v>
      </c>
      <c r="E2339" s="119">
        <v>130</v>
      </c>
      <c r="F2339" s="120">
        <v>78</v>
      </c>
      <c r="G2339" s="52"/>
      <c r="H2339" s="51">
        <f t="shared" si="74"/>
        <v>0</v>
      </c>
      <c r="I2339" s="121">
        <v>65</v>
      </c>
      <c r="J2339" s="7"/>
      <c r="K2339" s="3">
        <f t="shared" si="75"/>
        <v>0</v>
      </c>
    </row>
    <row r="2340" spans="1:11" x14ac:dyDescent="0.3">
      <c r="A2340" s="118" t="s">
        <v>10469</v>
      </c>
      <c r="B2340" s="44" t="s">
        <v>10470</v>
      </c>
      <c r="C2340" s="64">
        <v>3.6</v>
      </c>
      <c r="D2340" s="59">
        <v>4</v>
      </c>
      <c r="E2340" s="119">
        <v>190</v>
      </c>
      <c r="F2340" s="120">
        <v>114</v>
      </c>
      <c r="G2340" s="52"/>
      <c r="H2340" s="51">
        <f t="shared" si="74"/>
        <v>0</v>
      </c>
      <c r="I2340" s="121">
        <v>95</v>
      </c>
      <c r="J2340" s="7"/>
      <c r="K2340" s="3">
        <f t="shared" si="75"/>
        <v>0</v>
      </c>
    </row>
    <row r="2341" spans="1:11" x14ac:dyDescent="0.3">
      <c r="A2341" s="118" t="s">
        <v>10471</v>
      </c>
      <c r="B2341" s="44" t="s">
        <v>10472</v>
      </c>
      <c r="C2341" s="64">
        <v>6.5</v>
      </c>
      <c r="D2341" s="59">
        <v>7.3</v>
      </c>
      <c r="E2341" s="119">
        <v>450</v>
      </c>
      <c r="F2341" s="120">
        <v>270</v>
      </c>
      <c r="G2341" s="52"/>
      <c r="H2341" s="51">
        <f t="shared" si="74"/>
        <v>0</v>
      </c>
      <c r="I2341" s="121">
        <v>225</v>
      </c>
      <c r="J2341" s="7"/>
      <c r="K2341" s="3">
        <f t="shared" si="75"/>
        <v>0</v>
      </c>
    </row>
    <row r="2342" spans="1:11" x14ac:dyDescent="0.3">
      <c r="A2342" s="118" t="s">
        <v>10473</v>
      </c>
      <c r="B2342" s="44" t="s">
        <v>10474</v>
      </c>
      <c r="C2342" s="64">
        <v>6.5</v>
      </c>
      <c r="D2342" s="59">
        <v>5.4</v>
      </c>
      <c r="E2342" s="119">
        <v>370</v>
      </c>
      <c r="F2342" s="120">
        <v>222</v>
      </c>
      <c r="G2342" s="52"/>
      <c r="H2342" s="51">
        <f t="shared" si="74"/>
        <v>0</v>
      </c>
      <c r="I2342" s="121">
        <v>185</v>
      </c>
      <c r="J2342" s="7"/>
      <c r="K2342" s="3">
        <f t="shared" si="75"/>
        <v>0</v>
      </c>
    </row>
    <row r="2343" spans="1:11" x14ac:dyDescent="0.3">
      <c r="A2343" s="118" t="s">
        <v>10475</v>
      </c>
      <c r="B2343" s="44" t="s">
        <v>10476</v>
      </c>
      <c r="C2343" s="64">
        <v>2.9</v>
      </c>
      <c r="D2343" s="59">
        <v>2.7</v>
      </c>
      <c r="E2343" s="119">
        <v>110</v>
      </c>
      <c r="F2343" s="120">
        <v>66</v>
      </c>
      <c r="G2343" s="52"/>
      <c r="H2343" s="51">
        <f t="shared" si="74"/>
        <v>0</v>
      </c>
      <c r="I2343" s="121">
        <v>55</v>
      </c>
      <c r="J2343" s="7"/>
      <c r="K2343" s="3">
        <f t="shared" si="75"/>
        <v>0</v>
      </c>
    </row>
    <row r="2344" spans="1:11" x14ac:dyDescent="0.3">
      <c r="A2344" s="118" t="s">
        <v>10477</v>
      </c>
      <c r="B2344" s="44" t="s">
        <v>10478</v>
      </c>
      <c r="C2344" s="64">
        <v>3</v>
      </c>
      <c r="D2344" s="59">
        <v>3.8</v>
      </c>
      <c r="E2344" s="119">
        <v>160</v>
      </c>
      <c r="F2344" s="120">
        <v>96</v>
      </c>
      <c r="G2344" s="52"/>
      <c r="H2344" s="51">
        <f t="shared" si="74"/>
        <v>0</v>
      </c>
      <c r="I2344" s="121">
        <v>80</v>
      </c>
      <c r="J2344" s="7"/>
      <c r="K2344" s="3">
        <f t="shared" si="75"/>
        <v>0</v>
      </c>
    </row>
    <row r="2345" spans="1:11" x14ac:dyDescent="0.3">
      <c r="A2345" s="118" t="s">
        <v>10479</v>
      </c>
      <c r="B2345" s="44" t="s">
        <v>10480</v>
      </c>
      <c r="C2345" s="64">
        <v>1.6</v>
      </c>
      <c r="D2345" s="59">
        <v>1</v>
      </c>
      <c r="E2345" s="119">
        <v>50</v>
      </c>
      <c r="F2345" s="120">
        <v>30</v>
      </c>
      <c r="G2345" s="52"/>
      <c r="H2345" s="51">
        <f t="shared" si="74"/>
        <v>0</v>
      </c>
      <c r="I2345" s="121">
        <v>25</v>
      </c>
      <c r="J2345" s="7"/>
      <c r="K2345" s="3">
        <f t="shared" si="75"/>
        <v>0</v>
      </c>
    </row>
    <row r="2346" spans="1:11" x14ac:dyDescent="0.3">
      <c r="A2346" s="118" t="s">
        <v>10481</v>
      </c>
      <c r="B2346" s="44" t="s">
        <v>10482</v>
      </c>
      <c r="C2346" s="64">
        <v>2.7</v>
      </c>
      <c r="D2346" s="59">
        <v>4.7</v>
      </c>
      <c r="E2346" s="119">
        <v>170</v>
      </c>
      <c r="F2346" s="120">
        <v>102</v>
      </c>
      <c r="G2346" s="52"/>
      <c r="H2346" s="51">
        <f t="shared" si="74"/>
        <v>0</v>
      </c>
      <c r="I2346" s="121">
        <v>85</v>
      </c>
      <c r="J2346" s="7"/>
      <c r="K2346" s="3">
        <f t="shared" si="75"/>
        <v>0</v>
      </c>
    </row>
    <row r="2347" spans="1:11" x14ac:dyDescent="0.3">
      <c r="A2347" s="118" t="s">
        <v>10483</v>
      </c>
      <c r="B2347" s="44" t="s">
        <v>10484</v>
      </c>
      <c r="C2347" s="64">
        <v>2.5</v>
      </c>
      <c r="D2347" s="59">
        <v>3.8</v>
      </c>
      <c r="E2347" s="119">
        <v>130</v>
      </c>
      <c r="F2347" s="120">
        <v>78</v>
      </c>
      <c r="G2347" s="52"/>
      <c r="H2347" s="51">
        <f t="shared" si="74"/>
        <v>0</v>
      </c>
      <c r="I2347" s="121">
        <v>65</v>
      </c>
      <c r="J2347" s="7"/>
      <c r="K2347" s="3">
        <f t="shared" si="75"/>
        <v>0</v>
      </c>
    </row>
    <row r="2348" spans="1:11" x14ac:dyDescent="0.3">
      <c r="A2348" s="118" t="s">
        <v>10485</v>
      </c>
      <c r="B2348" s="44" t="s">
        <v>10486</v>
      </c>
      <c r="C2348" s="64">
        <v>3.7</v>
      </c>
      <c r="D2348" s="59">
        <v>3</v>
      </c>
      <c r="E2348" s="119">
        <v>150</v>
      </c>
      <c r="F2348" s="120">
        <v>90</v>
      </c>
      <c r="G2348" s="52"/>
      <c r="H2348" s="51">
        <f t="shared" si="74"/>
        <v>0</v>
      </c>
      <c r="I2348" s="121">
        <v>75</v>
      </c>
      <c r="J2348" s="7"/>
      <c r="K2348" s="3">
        <f t="shared" si="75"/>
        <v>0</v>
      </c>
    </row>
    <row r="2349" spans="1:11" x14ac:dyDescent="0.3">
      <c r="A2349" s="118" t="s">
        <v>10487</v>
      </c>
      <c r="B2349" s="44" t="s">
        <v>10488</v>
      </c>
      <c r="C2349" s="64">
        <v>9.1</v>
      </c>
      <c r="D2349" s="59">
        <v>7.4</v>
      </c>
      <c r="E2349" s="119">
        <v>630</v>
      </c>
      <c r="F2349" s="120">
        <v>378</v>
      </c>
      <c r="G2349" s="52"/>
      <c r="H2349" s="51">
        <f t="shared" si="74"/>
        <v>0</v>
      </c>
      <c r="I2349" s="121">
        <v>315</v>
      </c>
      <c r="J2349" s="7"/>
      <c r="K2349" s="3">
        <f t="shared" si="75"/>
        <v>0</v>
      </c>
    </row>
    <row r="2350" spans="1:11" x14ac:dyDescent="0.3">
      <c r="A2350" s="118" t="s">
        <v>10489</v>
      </c>
      <c r="B2350" s="44" t="s">
        <v>10490</v>
      </c>
      <c r="C2350" s="71">
        <v>4.3</v>
      </c>
      <c r="D2350" s="72">
        <v>5.2</v>
      </c>
      <c r="E2350" s="119">
        <v>280</v>
      </c>
      <c r="F2350" s="120">
        <v>168</v>
      </c>
      <c r="G2350" s="52"/>
      <c r="H2350" s="51">
        <f t="shared" si="74"/>
        <v>0</v>
      </c>
      <c r="I2350" s="121">
        <v>140</v>
      </c>
      <c r="J2350" s="7"/>
      <c r="K2350" s="3">
        <f t="shared" si="75"/>
        <v>0</v>
      </c>
    </row>
    <row r="2351" spans="1:11" x14ac:dyDescent="0.3">
      <c r="A2351" s="118" t="s">
        <v>10491</v>
      </c>
      <c r="B2351" s="44" t="s">
        <v>10492</v>
      </c>
      <c r="C2351" s="71">
        <v>5.4</v>
      </c>
      <c r="D2351" s="72">
        <v>5.7</v>
      </c>
      <c r="E2351" s="119">
        <v>340</v>
      </c>
      <c r="F2351" s="120">
        <v>204</v>
      </c>
      <c r="G2351" s="52"/>
      <c r="H2351" s="51">
        <f t="shared" si="74"/>
        <v>0</v>
      </c>
      <c r="I2351" s="121">
        <v>170</v>
      </c>
      <c r="J2351" s="7"/>
      <c r="K2351" s="3">
        <f t="shared" si="75"/>
        <v>0</v>
      </c>
    </row>
    <row r="2352" spans="1:11" x14ac:dyDescent="0.3">
      <c r="A2352" s="118" t="s">
        <v>10493</v>
      </c>
      <c r="B2352" s="44" t="s">
        <v>10494</v>
      </c>
      <c r="C2352" s="71">
        <v>3.4</v>
      </c>
      <c r="D2352" s="72">
        <v>3.5</v>
      </c>
      <c r="E2352" s="119">
        <v>160</v>
      </c>
      <c r="F2352" s="120">
        <v>96</v>
      </c>
      <c r="G2352" s="52"/>
      <c r="H2352" s="51">
        <f t="shared" si="74"/>
        <v>0</v>
      </c>
      <c r="I2352" s="121">
        <v>80</v>
      </c>
      <c r="J2352" s="7"/>
      <c r="K2352" s="3">
        <f t="shared" si="75"/>
        <v>0</v>
      </c>
    </row>
    <row r="2353" spans="1:11" x14ac:dyDescent="0.3">
      <c r="A2353" s="118" t="s">
        <v>10495</v>
      </c>
      <c r="B2353" s="44" t="s">
        <v>10496</v>
      </c>
      <c r="C2353" s="71">
        <v>3</v>
      </c>
      <c r="D2353" s="72">
        <v>4</v>
      </c>
      <c r="E2353" s="119">
        <v>160</v>
      </c>
      <c r="F2353" s="120">
        <v>96</v>
      </c>
      <c r="G2353" s="52"/>
      <c r="H2353" s="51">
        <f t="shared" si="74"/>
        <v>0</v>
      </c>
      <c r="I2353" s="121">
        <v>80</v>
      </c>
      <c r="J2353" s="7"/>
      <c r="K2353" s="3">
        <f t="shared" si="75"/>
        <v>0</v>
      </c>
    </row>
    <row r="2354" spans="1:11" x14ac:dyDescent="0.3">
      <c r="A2354" s="118" t="s">
        <v>10497</v>
      </c>
      <c r="B2354" s="44" t="s">
        <v>10498</v>
      </c>
      <c r="C2354" s="71">
        <v>3.1</v>
      </c>
      <c r="D2354" s="72">
        <v>3.6</v>
      </c>
      <c r="E2354" s="119">
        <v>150</v>
      </c>
      <c r="F2354" s="120">
        <v>90</v>
      </c>
      <c r="G2354" s="52"/>
      <c r="H2354" s="51">
        <f t="shared" si="74"/>
        <v>0</v>
      </c>
      <c r="I2354" s="121">
        <v>75</v>
      </c>
      <c r="J2354" s="7"/>
      <c r="K2354" s="3">
        <f t="shared" si="75"/>
        <v>0</v>
      </c>
    </row>
    <row r="2355" spans="1:11" x14ac:dyDescent="0.3">
      <c r="A2355" s="118" t="s">
        <v>10499</v>
      </c>
      <c r="B2355" s="44" t="s">
        <v>10500</v>
      </c>
      <c r="C2355" s="71">
        <v>3</v>
      </c>
      <c r="D2355" s="72">
        <v>3.3</v>
      </c>
      <c r="E2355" s="119">
        <v>140</v>
      </c>
      <c r="F2355" s="120">
        <v>84</v>
      </c>
      <c r="G2355" s="52"/>
      <c r="H2355" s="51">
        <f t="shared" si="74"/>
        <v>0</v>
      </c>
      <c r="I2355" s="121">
        <v>70</v>
      </c>
      <c r="J2355" s="7"/>
      <c r="K2355" s="3">
        <f t="shared" si="75"/>
        <v>0</v>
      </c>
    </row>
    <row r="2356" spans="1:11" x14ac:dyDescent="0.3">
      <c r="A2356" s="118" t="s">
        <v>10501</v>
      </c>
      <c r="B2356" s="44" t="s">
        <v>10502</v>
      </c>
      <c r="C2356" s="71">
        <v>3.2</v>
      </c>
      <c r="D2356" s="72">
        <v>4</v>
      </c>
      <c r="E2356" s="119">
        <v>170</v>
      </c>
      <c r="F2356" s="120">
        <v>102</v>
      </c>
      <c r="G2356" s="52"/>
      <c r="H2356" s="51">
        <f t="shared" si="74"/>
        <v>0</v>
      </c>
      <c r="I2356" s="121">
        <v>85</v>
      </c>
      <c r="J2356" s="7"/>
      <c r="K2356" s="3">
        <f t="shared" si="75"/>
        <v>0</v>
      </c>
    </row>
    <row r="2357" spans="1:11" x14ac:dyDescent="0.3">
      <c r="A2357" s="118" t="s">
        <v>10503</v>
      </c>
      <c r="B2357" s="44" t="s">
        <v>10504</v>
      </c>
      <c r="C2357" s="71">
        <v>3</v>
      </c>
      <c r="D2357" s="72">
        <v>3.5</v>
      </c>
      <c r="E2357" s="119">
        <v>140</v>
      </c>
      <c r="F2357" s="120">
        <v>84</v>
      </c>
      <c r="G2357" s="52"/>
      <c r="H2357" s="51">
        <f t="shared" si="74"/>
        <v>0</v>
      </c>
      <c r="I2357" s="121">
        <v>70</v>
      </c>
      <c r="J2357" s="7"/>
      <c r="K2357" s="3">
        <f t="shared" si="75"/>
        <v>0</v>
      </c>
    </row>
    <row r="2358" spans="1:11" x14ac:dyDescent="0.3">
      <c r="A2358" s="118" t="s">
        <v>10505</v>
      </c>
      <c r="B2358" s="44" t="s">
        <v>10506</v>
      </c>
      <c r="C2358" s="71">
        <v>4</v>
      </c>
      <c r="D2358" s="72">
        <v>4.0999999999999996</v>
      </c>
      <c r="E2358" s="119">
        <v>210</v>
      </c>
      <c r="F2358" s="120">
        <v>126</v>
      </c>
      <c r="G2358" s="52"/>
      <c r="H2358" s="51">
        <f t="shared" si="74"/>
        <v>0</v>
      </c>
      <c r="I2358" s="121">
        <v>105</v>
      </c>
      <c r="J2358" s="7"/>
      <c r="K2358" s="3">
        <f t="shared" si="75"/>
        <v>0</v>
      </c>
    </row>
    <row r="2359" spans="1:11" x14ac:dyDescent="0.3">
      <c r="A2359" s="118" t="s">
        <v>10507</v>
      </c>
      <c r="B2359" s="44" t="s">
        <v>10508</v>
      </c>
      <c r="C2359" s="71">
        <v>4.4000000000000004</v>
      </c>
      <c r="D2359" s="72">
        <v>5.7</v>
      </c>
      <c r="E2359" s="119">
        <v>300</v>
      </c>
      <c r="F2359" s="120">
        <v>180</v>
      </c>
      <c r="G2359" s="52"/>
      <c r="H2359" s="51">
        <f t="shared" si="74"/>
        <v>0</v>
      </c>
      <c r="I2359" s="121">
        <v>150</v>
      </c>
      <c r="J2359" s="7"/>
      <c r="K2359" s="3">
        <f t="shared" si="75"/>
        <v>0</v>
      </c>
    </row>
    <row r="2360" spans="1:11" x14ac:dyDescent="0.3">
      <c r="A2360" s="118" t="s">
        <v>10509</v>
      </c>
      <c r="B2360" s="44" t="s">
        <v>10510</v>
      </c>
      <c r="C2360" s="71">
        <v>3.2</v>
      </c>
      <c r="D2360" s="72">
        <v>4.7</v>
      </c>
      <c r="E2360" s="119">
        <v>200</v>
      </c>
      <c r="F2360" s="120">
        <v>120</v>
      </c>
      <c r="G2360" s="52"/>
      <c r="H2360" s="51">
        <f t="shared" si="74"/>
        <v>0</v>
      </c>
      <c r="I2360" s="121">
        <v>100</v>
      </c>
      <c r="J2360" s="7"/>
      <c r="K2360" s="3">
        <f t="shared" si="75"/>
        <v>0</v>
      </c>
    </row>
    <row r="2361" spans="1:11" x14ac:dyDescent="0.3">
      <c r="A2361" s="118" t="s">
        <v>10511</v>
      </c>
      <c r="B2361" s="44" t="s">
        <v>10512</v>
      </c>
      <c r="C2361" s="71">
        <v>4.5999999999999996</v>
      </c>
      <c r="D2361" s="72">
        <v>4.7</v>
      </c>
      <c r="E2361" s="119">
        <v>270</v>
      </c>
      <c r="F2361" s="120">
        <v>162</v>
      </c>
      <c r="G2361" s="52"/>
      <c r="H2361" s="51">
        <f t="shared" si="74"/>
        <v>0</v>
      </c>
      <c r="I2361" s="121">
        <v>135</v>
      </c>
      <c r="J2361" s="7"/>
      <c r="K2361" s="3">
        <f t="shared" si="75"/>
        <v>0</v>
      </c>
    </row>
    <row r="2362" spans="1:11" x14ac:dyDescent="0.3">
      <c r="A2362" s="118" t="s">
        <v>10513</v>
      </c>
      <c r="B2362" s="44" t="s">
        <v>10514</v>
      </c>
      <c r="C2362" s="71">
        <v>4.2</v>
      </c>
      <c r="D2362" s="72">
        <v>6.2</v>
      </c>
      <c r="E2362" s="119">
        <v>310</v>
      </c>
      <c r="F2362" s="120">
        <v>186</v>
      </c>
      <c r="G2362" s="52"/>
      <c r="H2362" s="51">
        <f t="shared" si="74"/>
        <v>0</v>
      </c>
      <c r="I2362" s="121">
        <v>155</v>
      </c>
      <c r="J2362" s="7"/>
      <c r="K2362" s="3">
        <f t="shared" si="75"/>
        <v>0</v>
      </c>
    </row>
    <row r="2363" spans="1:11" x14ac:dyDescent="0.3">
      <c r="A2363" s="118" t="s">
        <v>10515</v>
      </c>
      <c r="B2363" s="44" t="s">
        <v>10516</v>
      </c>
      <c r="C2363" s="71">
        <v>6.6</v>
      </c>
      <c r="D2363" s="72">
        <v>6.7</v>
      </c>
      <c r="E2363" s="119">
        <v>430</v>
      </c>
      <c r="F2363" s="120">
        <v>258</v>
      </c>
      <c r="G2363" s="52"/>
      <c r="H2363" s="51">
        <f t="shared" si="74"/>
        <v>0</v>
      </c>
      <c r="I2363" s="121">
        <v>215</v>
      </c>
      <c r="J2363" s="7"/>
      <c r="K2363" s="3">
        <f t="shared" si="75"/>
        <v>0</v>
      </c>
    </row>
    <row r="2364" spans="1:11" x14ac:dyDescent="0.3">
      <c r="A2364" s="118" t="s">
        <v>10517</v>
      </c>
      <c r="B2364" s="44" t="s">
        <v>10518</v>
      </c>
      <c r="C2364" s="71">
        <v>3.9</v>
      </c>
      <c r="D2364" s="72">
        <v>4.5</v>
      </c>
      <c r="E2364" s="119">
        <v>220</v>
      </c>
      <c r="F2364" s="120">
        <v>132</v>
      </c>
      <c r="G2364" s="52"/>
      <c r="H2364" s="51">
        <f t="shared" si="74"/>
        <v>0</v>
      </c>
      <c r="I2364" s="121">
        <v>110</v>
      </c>
      <c r="J2364" s="7"/>
      <c r="K2364" s="3">
        <f t="shared" si="75"/>
        <v>0</v>
      </c>
    </row>
    <row r="2365" spans="1:11" x14ac:dyDescent="0.3">
      <c r="A2365" s="118" t="s">
        <v>10519</v>
      </c>
      <c r="B2365" s="44" t="s">
        <v>10520</v>
      </c>
      <c r="C2365" s="71">
        <v>2.2999999999999998</v>
      </c>
      <c r="D2365" s="72">
        <v>4.3</v>
      </c>
      <c r="E2365" s="119">
        <v>140</v>
      </c>
      <c r="F2365" s="120">
        <v>84</v>
      </c>
      <c r="G2365" s="52"/>
      <c r="H2365" s="51">
        <f t="shared" si="74"/>
        <v>0</v>
      </c>
      <c r="I2365" s="121">
        <v>70</v>
      </c>
      <c r="J2365" s="7"/>
      <c r="K2365" s="3">
        <f t="shared" si="75"/>
        <v>0</v>
      </c>
    </row>
    <row r="2366" spans="1:11" x14ac:dyDescent="0.3">
      <c r="A2366" s="118" t="s">
        <v>10521</v>
      </c>
      <c r="B2366" s="44" t="s">
        <v>10522</v>
      </c>
      <c r="C2366" s="71">
        <v>5.6</v>
      </c>
      <c r="D2366" s="72">
        <v>4.0999999999999996</v>
      </c>
      <c r="E2366" s="119">
        <v>290</v>
      </c>
      <c r="F2366" s="120">
        <v>174</v>
      </c>
      <c r="G2366" s="52"/>
      <c r="H2366" s="51">
        <f t="shared" si="74"/>
        <v>0</v>
      </c>
      <c r="I2366" s="121">
        <v>145</v>
      </c>
      <c r="J2366" s="7"/>
      <c r="K2366" s="3">
        <f t="shared" si="75"/>
        <v>0</v>
      </c>
    </row>
    <row r="2367" spans="1:11" x14ac:dyDescent="0.3">
      <c r="A2367" s="118" t="s">
        <v>10523</v>
      </c>
      <c r="B2367" s="44" t="s">
        <v>10524</v>
      </c>
      <c r="C2367" s="71">
        <v>5.4</v>
      </c>
      <c r="D2367" s="72">
        <v>6.1</v>
      </c>
      <c r="E2367" s="119">
        <v>360</v>
      </c>
      <c r="F2367" s="120">
        <v>216</v>
      </c>
      <c r="G2367" s="52"/>
      <c r="H2367" s="51">
        <f t="shared" si="74"/>
        <v>0</v>
      </c>
      <c r="I2367" s="121">
        <v>180</v>
      </c>
      <c r="J2367" s="7"/>
      <c r="K2367" s="3">
        <f t="shared" si="75"/>
        <v>0</v>
      </c>
    </row>
    <row r="2368" spans="1:11" x14ac:dyDescent="0.3">
      <c r="A2368" s="118" t="s">
        <v>10525</v>
      </c>
      <c r="B2368" s="44" t="s">
        <v>10526</v>
      </c>
      <c r="C2368" s="71">
        <v>5.3</v>
      </c>
      <c r="D2368" s="72">
        <v>8</v>
      </c>
      <c r="E2368" s="119">
        <v>410</v>
      </c>
      <c r="F2368" s="120">
        <v>246</v>
      </c>
      <c r="G2368" s="52"/>
      <c r="H2368" s="51">
        <f t="shared" si="74"/>
        <v>0</v>
      </c>
      <c r="I2368" s="121">
        <v>205</v>
      </c>
      <c r="J2368" s="7"/>
      <c r="K2368" s="3">
        <f t="shared" si="75"/>
        <v>0</v>
      </c>
    </row>
    <row r="2369" spans="1:11" x14ac:dyDescent="0.3">
      <c r="A2369" s="118" t="s">
        <v>10527</v>
      </c>
      <c r="B2369" s="44" t="s">
        <v>10528</v>
      </c>
      <c r="C2369" s="71">
        <v>4.5</v>
      </c>
      <c r="D2369" s="72">
        <v>6.1</v>
      </c>
      <c r="E2369" s="119">
        <v>310</v>
      </c>
      <c r="F2369" s="120">
        <v>186</v>
      </c>
      <c r="G2369" s="52"/>
      <c r="H2369" s="51">
        <f t="shared" si="74"/>
        <v>0</v>
      </c>
      <c r="I2369" s="121">
        <v>155</v>
      </c>
      <c r="J2369" s="7"/>
      <c r="K2369" s="3">
        <f t="shared" si="75"/>
        <v>0</v>
      </c>
    </row>
    <row r="2370" spans="1:11" x14ac:dyDescent="0.3">
      <c r="A2370" s="118" t="s">
        <v>10529</v>
      </c>
      <c r="B2370" s="44" t="s">
        <v>10530</v>
      </c>
      <c r="C2370" s="71">
        <v>4.4000000000000004</v>
      </c>
      <c r="D2370" s="72">
        <v>5.8</v>
      </c>
      <c r="E2370" s="119">
        <v>310</v>
      </c>
      <c r="F2370" s="120">
        <v>186</v>
      </c>
      <c r="G2370" s="52"/>
      <c r="H2370" s="51">
        <f t="shared" si="74"/>
        <v>0</v>
      </c>
      <c r="I2370" s="121">
        <v>155</v>
      </c>
      <c r="J2370" s="7"/>
      <c r="K2370" s="3">
        <f t="shared" si="75"/>
        <v>0</v>
      </c>
    </row>
    <row r="2371" spans="1:11" x14ac:dyDescent="0.3">
      <c r="A2371" s="118" t="s">
        <v>10531</v>
      </c>
      <c r="B2371" s="44" t="s">
        <v>10532</v>
      </c>
      <c r="C2371" s="71">
        <v>4.3</v>
      </c>
      <c r="D2371" s="72">
        <v>5.6</v>
      </c>
      <c r="E2371" s="119">
        <v>300</v>
      </c>
      <c r="F2371" s="120">
        <v>180</v>
      </c>
      <c r="G2371" s="52"/>
      <c r="H2371" s="51">
        <f t="shared" si="74"/>
        <v>0</v>
      </c>
      <c r="I2371" s="121">
        <v>150</v>
      </c>
      <c r="J2371" s="7"/>
      <c r="K2371" s="3">
        <f t="shared" si="75"/>
        <v>0</v>
      </c>
    </row>
    <row r="2372" spans="1:11" x14ac:dyDescent="0.3">
      <c r="A2372" s="118" t="s">
        <v>10533</v>
      </c>
      <c r="B2372" s="44" t="s">
        <v>10534</v>
      </c>
      <c r="C2372" s="71">
        <v>4.2</v>
      </c>
      <c r="D2372" s="72">
        <v>6.3</v>
      </c>
      <c r="E2372" s="119">
        <v>310</v>
      </c>
      <c r="F2372" s="120">
        <v>186</v>
      </c>
      <c r="G2372" s="52"/>
      <c r="H2372" s="51">
        <f t="shared" si="74"/>
        <v>0</v>
      </c>
      <c r="I2372" s="121">
        <v>155</v>
      </c>
      <c r="J2372" s="7"/>
      <c r="K2372" s="3">
        <f t="shared" si="75"/>
        <v>0</v>
      </c>
    </row>
    <row r="2373" spans="1:11" x14ac:dyDescent="0.3">
      <c r="A2373" s="118" t="s">
        <v>10535</v>
      </c>
      <c r="B2373" s="44" t="s">
        <v>10536</v>
      </c>
      <c r="C2373" s="71">
        <v>6.2</v>
      </c>
      <c r="D2373" s="72">
        <v>6.9</v>
      </c>
      <c r="E2373" s="119">
        <v>420</v>
      </c>
      <c r="F2373" s="120">
        <v>252</v>
      </c>
      <c r="G2373" s="52"/>
      <c r="H2373" s="51">
        <f t="shared" si="74"/>
        <v>0</v>
      </c>
      <c r="I2373" s="121">
        <v>210</v>
      </c>
      <c r="J2373" s="7"/>
      <c r="K2373" s="3">
        <f t="shared" si="75"/>
        <v>0</v>
      </c>
    </row>
    <row r="2374" spans="1:11" x14ac:dyDescent="0.3">
      <c r="A2374" s="118" t="s">
        <v>10537</v>
      </c>
      <c r="B2374" s="44" t="s">
        <v>10538</v>
      </c>
      <c r="C2374" s="71">
        <v>4.7</v>
      </c>
      <c r="D2374" s="72">
        <v>5.2</v>
      </c>
      <c r="E2374" s="119">
        <v>300</v>
      </c>
      <c r="F2374" s="120">
        <v>180</v>
      </c>
      <c r="G2374" s="52"/>
      <c r="H2374" s="51">
        <f t="shared" si="74"/>
        <v>0</v>
      </c>
      <c r="I2374" s="121">
        <v>150</v>
      </c>
      <c r="J2374" s="7"/>
      <c r="K2374" s="3">
        <f t="shared" si="75"/>
        <v>0</v>
      </c>
    </row>
    <row r="2375" spans="1:11" x14ac:dyDescent="0.3">
      <c r="A2375" s="118" t="s">
        <v>10539</v>
      </c>
      <c r="B2375" s="44" t="s">
        <v>10540</v>
      </c>
      <c r="C2375" s="71">
        <v>4.5</v>
      </c>
      <c r="D2375" s="72">
        <v>5.2</v>
      </c>
      <c r="E2375" s="119">
        <v>290</v>
      </c>
      <c r="F2375" s="120">
        <v>174</v>
      </c>
      <c r="G2375" s="52"/>
      <c r="H2375" s="51">
        <f t="shared" si="74"/>
        <v>0</v>
      </c>
      <c r="I2375" s="121">
        <v>145</v>
      </c>
      <c r="J2375" s="7"/>
      <c r="K2375" s="3">
        <f t="shared" si="75"/>
        <v>0</v>
      </c>
    </row>
    <row r="2376" spans="1:11" x14ac:dyDescent="0.3">
      <c r="A2376" s="118" t="s">
        <v>10541</v>
      </c>
      <c r="B2376" s="44" t="s">
        <v>10542</v>
      </c>
      <c r="C2376" s="71">
        <v>8</v>
      </c>
      <c r="D2376" s="72">
        <v>1</v>
      </c>
      <c r="E2376" s="119">
        <v>120</v>
      </c>
      <c r="F2376" s="120">
        <v>72</v>
      </c>
      <c r="G2376" s="52"/>
      <c r="H2376" s="51">
        <f t="shared" si="74"/>
        <v>0</v>
      </c>
      <c r="I2376" s="121">
        <v>60</v>
      </c>
      <c r="J2376" s="7"/>
      <c r="K2376" s="3">
        <f t="shared" si="75"/>
        <v>0</v>
      </c>
    </row>
    <row r="2377" spans="1:11" x14ac:dyDescent="0.3">
      <c r="A2377" s="118" t="s">
        <v>10543</v>
      </c>
      <c r="B2377" s="44" t="s">
        <v>10544</v>
      </c>
      <c r="C2377" s="71">
        <v>7</v>
      </c>
      <c r="D2377" s="72">
        <v>5.5</v>
      </c>
      <c r="E2377" s="119">
        <v>400</v>
      </c>
      <c r="F2377" s="120">
        <v>240</v>
      </c>
      <c r="G2377" s="52"/>
      <c r="H2377" s="51">
        <f t="shared" si="74"/>
        <v>0</v>
      </c>
      <c r="I2377" s="121">
        <v>200</v>
      </c>
      <c r="J2377" s="7"/>
      <c r="K2377" s="3">
        <f t="shared" si="75"/>
        <v>0</v>
      </c>
    </row>
    <row r="2378" spans="1:11" x14ac:dyDescent="0.3">
      <c r="A2378" s="118" t="s">
        <v>10545</v>
      </c>
      <c r="B2378" s="44" t="s">
        <v>10546</v>
      </c>
      <c r="C2378" s="71">
        <v>3.5</v>
      </c>
      <c r="D2378" s="72">
        <v>7</v>
      </c>
      <c r="E2378" s="119">
        <v>300</v>
      </c>
      <c r="F2378" s="120">
        <v>180</v>
      </c>
      <c r="G2378" s="52"/>
      <c r="H2378" s="51">
        <f t="shared" si="74"/>
        <v>0</v>
      </c>
      <c r="I2378" s="121">
        <v>150</v>
      </c>
      <c r="J2378" s="7"/>
      <c r="K2378" s="3">
        <f t="shared" si="75"/>
        <v>0</v>
      </c>
    </row>
    <row r="2379" spans="1:11" x14ac:dyDescent="0.3">
      <c r="A2379" s="145" t="s">
        <v>10547</v>
      </c>
      <c r="B2379" s="44" t="s">
        <v>10548</v>
      </c>
      <c r="C2379" s="71">
        <v>4</v>
      </c>
      <c r="D2379" s="72">
        <v>8.3000000000000007</v>
      </c>
      <c r="E2379" s="119">
        <v>360</v>
      </c>
      <c r="F2379" s="120">
        <v>216</v>
      </c>
      <c r="G2379" s="52"/>
      <c r="H2379" s="51">
        <f t="shared" si="74"/>
        <v>0</v>
      </c>
      <c r="I2379" s="121">
        <v>180</v>
      </c>
      <c r="J2379" s="7"/>
      <c r="K2379" s="3">
        <f t="shared" si="75"/>
        <v>0</v>
      </c>
    </row>
    <row r="2380" spans="1:11" x14ac:dyDescent="0.3">
      <c r="A2380" s="145" t="s">
        <v>10549</v>
      </c>
      <c r="B2380" s="44" t="s">
        <v>10550</v>
      </c>
      <c r="C2380" s="71">
        <v>3</v>
      </c>
      <c r="D2380" s="72">
        <v>5.4</v>
      </c>
      <c r="E2380" s="119">
        <v>210</v>
      </c>
      <c r="F2380" s="120">
        <v>126</v>
      </c>
      <c r="G2380" s="52"/>
      <c r="H2380" s="51">
        <f t="shared" si="74"/>
        <v>0</v>
      </c>
      <c r="I2380" s="121">
        <v>105</v>
      </c>
      <c r="J2380" s="7"/>
      <c r="K2380" s="3">
        <f t="shared" si="75"/>
        <v>0</v>
      </c>
    </row>
    <row r="2381" spans="1:11" x14ac:dyDescent="0.3">
      <c r="A2381" s="145" t="s">
        <v>10551</v>
      </c>
      <c r="B2381" s="44" t="s">
        <v>10552</v>
      </c>
      <c r="C2381" s="71">
        <v>3.4</v>
      </c>
      <c r="D2381" s="72">
        <v>5.4</v>
      </c>
      <c r="E2381" s="119">
        <v>210</v>
      </c>
      <c r="F2381" s="120">
        <v>126</v>
      </c>
      <c r="G2381" s="52"/>
      <c r="H2381" s="51">
        <f t="shared" si="74"/>
        <v>0</v>
      </c>
      <c r="I2381" s="121">
        <v>105</v>
      </c>
      <c r="J2381" s="7"/>
      <c r="K2381" s="3">
        <f t="shared" si="75"/>
        <v>0</v>
      </c>
    </row>
    <row r="2382" spans="1:11" x14ac:dyDescent="0.3">
      <c r="A2382" s="118" t="s">
        <v>10553</v>
      </c>
      <c r="B2382" s="44" t="s">
        <v>10554</v>
      </c>
      <c r="C2382" s="71">
        <v>3.2</v>
      </c>
      <c r="D2382" s="72">
        <v>4.7</v>
      </c>
      <c r="E2382" s="119">
        <v>200</v>
      </c>
      <c r="F2382" s="120">
        <v>120</v>
      </c>
      <c r="G2382" s="52"/>
      <c r="H2382" s="51">
        <f t="shared" si="74"/>
        <v>0</v>
      </c>
      <c r="I2382" s="121">
        <v>100</v>
      </c>
      <c r="J2382" s="7"/>
      <c r="K2382" s="3">
        <f t="shared" si="75"/>
        <v>0</v>
      </c>
    </row>
    <row r="2383" spans="1:11" x14ac:dyDescent="0.3">
      <c r="A2383" s="118" t="s">
        <v>10555</v>
      </c>
      <c r="B2383" s="44" t="s">
        <v>10556</v>
      </c>
      <c r="C2383" s="71">
        <v>4.8</v>
      </c>
      <c r="D2383" s="72">
        <v>5.8</v>
      </c>
      <c r="E2383" s="119">
        <v>260</v>
      </c>
      <c r="F2383" s="120">
        <v>156</v>
      </c>
      <c r="G2383" s="52"/>
      <c r="H2383" s="51">
        <f t="shared" si="74"/>
        <v>0</v>
      </c>
      <c r="I2383" s="121">
        <v>130</v>
      </c>
      <c r="J2383" s="7"/>
      <c r="K2383" s="3">
        <f t="shared" si="75"/>
        <v>0</v>
      </c>
    </row>
    <row r="2384" spans="1:11" x14ac:dyDescent="0.3">
      <c r="A2384" s="118" t="s">
        <v>10557</v>
      </c>
      <c r="B2384" s="44" t="s">
        <v>10558</v>
      </c>
      <c r="C2384" s="71">
        <v>2.7</v>
      </c>
      <c r="D2384" s="72">
        <v>5.5</v>
      </c>
      <c r="E2384" s="119">
        <v>190</v>
      </c>
      <c r="F2384" s="120">
        <v>114</v>
      </c>
      <c r="G2384" s="52"/>
      <c r="H2384" s="51">
        <f t="shared" si="74"/>
        <v>0</v>
      </c>
      <c r="I2384" s="121">
        <v>95</v>
      </c>
      <c r="J2384" s="7"/>
      <c r="K2384" s="3">
        <f t="shared" si="75"/>
        <v>0</v>
      </c>
    </row>
    <row r="2385" spans="1:11" x14ac:dyDescent="0.3">
      <c r="A2385" s="118" t="s">
        <v>10559</v>
      </c>
      <c r="B2385" s="44" t="s">
        <v>10560</v>
      </c>
      <c r="C2385" s="71">
        <v>7.4</v>
      </c>
      <c r="D2385" s="72">
        <v>3.2</v>
      </c>
      <c r="E2385" s="119">
        <v>300</v>
      </c>
      <c r="F2385" s="120">
        <v>180</v>
      </c>
      <c r="G2385" s="52"/>
      <c r="H2385" s="51">
        <f t="shared" si="74"/>
        <v>0</v>
      </c>
      <c r="I2385" s="121">
        <v>150</v>
      </c>
      <c r="J2385" s="7"/>
      <c r="K2385" s="3">
        <f t="shared" si="75"/>
        <v>0</v>
      </c>
    </row>
    <row r="2386" spans="1:11" x14ac:dyDescent="0.3">
      <c r="A2386" s="118" t="s">
        <v>10561</v>
      </c>
      <c r="B2386" s="44" t="s">
        <v>10562</v>
      </c>
      <c r="C2386" s="71">
        <v>7</v>
      </c>
      <c r="D2386" s="72">
        <v>3</v>
      </c>
      <c r="E2386" s="119">
        <v>270</v>
      </c>
      <c r="F2386" s="120">
        <v>162</v>
      </c>
      <c r="G2386" s="52"/>
      <c r="H2386" s="51">
        <f t="shared" si="74"/>
        <v>0</v>
      </c>
      <c r="I2386" s="121">
        <v>135</v>
      </c>
      <c r="J2386" s="7"/>
      <c r="K2386" s="3">
        <f t="shared" si="75"/>
        <v>0</v>
      </c>
    </row>
    <row r="2387" spans="1:11" x14ac:dyDescent="0.3">
      <c r="A2387" s="118" t="s">
        <v>10563</v>
      </c>
      <c r="B2387" s="44" t="s">
        <v>10564</v>
      </c>
      <c r="C2387" s="71">
        <v>6.6</v>
      </c>
      <c r="D2387" s="72">
        <v>4</v>
      </c>
      <c r="E2387" s="119">
        <v>310</v>
      </c>
      <c r="F2387" s="120">
        <v>186</v>
      </c>
      <c r="G2387" s="52"/>
      <c r="H2387" s="51">
        <f t="shared" si="74"/>
        <v>0</v>
      </c>
      <c r="I2387" s="121">
        <v>155</v>
      </c>
      <c r="J2387" s="7"/>
      <c r="K2387" s="3">
        <f t="shared" si="75"/>
        <v>0</v>
      </c>
    </row>
    <row r="2388" spans="1:11" x14ac:dyDescent="0.3">
      <c r="A2388" s="118" t="s">
        <v>10565</v>
      </c>
      <c r="B2388" s="44" t="s">
        <v>10566</v>
      </c>
      <c r="C2388" s="71">
        <v>6.7</v>
      </c>
      <c r="D2388" s="72">
        <v>3</v>
      </c>
      <c r="E2388" s="119">
        <v>260</v>
      </c>
      <c r="F2388" s="120">
        <v>156</v>
      </c>
      <c r="G2388" s="52"/>
      <c r="H2388" s="51">
        <f t="shared" ref="H2388:H2451" si="76">G2388*F2388</f>
        <v>0</v>
      </c>
      <c r="I2388" s="121">
        <v>130</v>
      </c>
      <c r="J2388" s="7"/>
      <c r="K2388" s="3">
        <f t="shared" ref="K2388:K2451" si="77">J2388*I2388</f>
        <v>0</v>
      </c>
    </row>
    <row r="2389" spans="1:11" x14ac:dyDescent="0.3">
      <c r="A2389" s="118" t="s">
        <v>10567</v>
      </c>
      <c r="B2389" s="44" t="s">
        <v>10568</v>
      </c>
      <c r="C2389" s="71">
        <v>7.4</v>
      </c>
      <c r="D2389" s="72">
        <v>3.6</v>
      </c>
      <c r="E2389" s="119">
        <v>310</v>
      </c>
      <c r="F2389" s="120">
        <v>186</v>
      </c>
      <c r="G2389" s="52"/>
      <c r="H2389" s="51">
        <f t="shared" si="76"/>
        <v>0</v>
      </c>
      <c r="I2389" s="121">
        <v>155</v>
      </c>
      <c r="J2389" s="7"/>
      <c r="K2389" s="3">
        <f t="shared" si="77"/>
        <v>0</v>
      </c>
    </row>
    <row r="2390" spans="1:11" x14ac:dyDescent="0.3">
      <c r="A2390" s="145" t="s">
        <v>10569</v>
      </c>
      <c r="B2390" s="44" t="s">
        <v>10570</v>
      </c>
      <c r="C2390" s="71">
        <v>7.2</v>
      </c>
      <c r="D2390" s="72">
        <v>3.6</v>
      </c>
      <c r="E2390" s="119">
        <v>310</v>
      </c>
      <c r="F2390" s="120">
        <v>186</v>
      </c>
      <c r="G2390" s="52"/>
      <c r="H2390" s="51">
        <f t="shared" si="76"/>
        <v>0</v>
      </c>
      <c r="I2390" s="121">
        <v>155</v>
      </c>
      <c r="J2390" s="7"/>
      <c r="K2390" s="3">
        <f t="shared" si="77"/>
        <v>0</v>
      </c>
    </row>
    <row r="2391" spans="1:11" x14ac:dyDescent="0.3">
      <c r="A2391" s="118" t="s">
        <v>10571</v>
      </c>
      <c r="B2391" s="44" t="s">
        <v>10572</v>
      </c>
      <c r="C2391" s="71">
        <v>3.3</v>
      </c>
      <c r="D2391" s="72">
        <v>5.4</v>
      </c>
      <c r="E2391" s="119">
        <v>230</v>
      </c>
      <c r="F2391" s="120">
        <v>138</v>
      </c>
      <c r="G2391" s="52"/>
      <c r="H2391" s="51">
        <f t="shared" si="76"/>
        <v>0</v>
      </c>
      <c r="I2391" s="121">
        <v>115</v>
      </c>
      <c r="J2391" s="7"/>
      <c r="K2391" s="3">
        <f t="shared" si="77"/>
        <v>0</v>
      </c>
    </row>
    <row r="2392" spans="1:11" x14ac:dyDescent="0.3">
      <c r="A2392" s="118" t="s">
        <v>10573</v>
      </c>
      <c r="B2392" s="44" t="s">
        <v>10574</v>
      </c>
      <c r="C2392" s="71">
        <v>6.7</v>
      </c>
      <c r="D2392" s="72">
        <v>4.4000000000000004</v>
      </c>
      <c r="E2392" s="119">
        <v>310</v>
      </c>
      <c r="F2392" s="120">
        <v>186</v>
      </c>
      <c r="G2392" s="52"/>
      <c r="H2392" s="51">
        <f t="shared" si="76"/>
        <v>0</v>
      </c>
      <c r="I2392" s="121">
        <v>155</v>
      </c>
      <c r="J2392" s="7"/>
      <c r="K2392" s="3">
        <f t="shared" si="77"/>
        <v>0</v>
      </c>
    </row>
    <row r="2393" spans="1:11" x14ac:dyDescent="0.3">
      <c r="A2393" s="118" t="s">
        <v>10575</v>
      </c>
      <c r="B2393" s="44" t="s">
        <v>10576</v>
      </c>
      <c r="C2393" s="71">
        <v>2.7</v>
      </c>
      <c r="D2393" s="72">
        <v>3.5</v>
      </c>
      <c r="E2393" s="119">
        <v>130</v>
      </c>
      <c r="F2393" s="120">
        <v>78</v>
      </c>
      <c r="G2393" s="52"/>
      <c r="H2393" s="51">
        <f t="shared" si="76"/>
        <v>0</v>
      </c>
      <c r="I2393" s="121">
        <v>65</v>
      </c>
      <c r="J2393" s="7"/>
      <c r="K2393" s="3">
        <f t="shared" si="77"/>
        <v>0</v>
      </c>
    </row>
    <row r="2394" spans="1:11" x14ac:dyDescent="0.3">
      <c r="A2394" s="118" t="s">
        <v>10577</v>
      </c>
      <c r="B2394" s="44" t="s">
        <v>10578</v>
      </c>
      <c r="C2394" s="71">
        <v>2.6</v>
      </c>
      <c r="D2394" s="72">
        <v>3.4</v>
      </c>
      <c r="E2394" s="119">
        <v>130</v>
      </c>
      <c r="F2394" s="120">
        <v>78</v>
      </c>
      <c r="G2394" s="52"/>
      <c r="H2394" s="51">
        <f t="shared" si="76"/>
        <v>0</v>
      </c>
      <c r="I2394" s="121">
        <v>65</v>
      </c>
      <c r="J2394" s="7"/>
      <c r="K2394" s="3">
        <f t="shared" si="77"/>
        <v>0</v>
      </c>
    </row>
    <row r="2395" spans="1:11" x14ac:dyDescent="0.3">
      <c r="A2395" s="118" t="s">
        <v>10579</v>
      </c>
      <c r="B2395" s="44" t="s">
        <v>10580</v>
      </c>
      <c r="C2395" s="71">
        <v>2.8</v>
      </c>
      <c r="D2395" s="72">
        <v>3.6</v>
      </c>
      <c r="E2395" s="119">
        <v>140</v>
      </c>
      <c r="F2395" s="120">
        <v>84</v>
      </c>
      <c r="G2395" s="52"/>
      <c r="H2395" s="51">
        <f t="shared" si="76"/>
        <v>0</v>
      </c>
      <c r="I2395" s="121">
        <v>70</v>
      </c>
      <c r="J2395" s="7"/>
      <c r="K2395" s="3">
        <f t="shared" si="77"/>
        <v>0</v>
      </c>
    </row>
    <row r="2396" spans="1:11" x14ac:dyDescent="0.3">
      <c r="A2396" s="118" t="s">
        <v>10581</v>
      </c>
      <c r="B2396" s="44" t="s">
        <v>10582</v>
      </c>
      <c r="C2396" s="71">
        <v>2.6</v>
      </c>
      <c r="D2396" s="72">
        <v>3.7</v>
      </c>
      <c r="E2396" s="119">
        <v>130</v>
      </c>
      <c r="F2396" s="120">
        <v>78</v>
      </c>
      <c r="G2396" s="52"/>
      <c r="H2396" s="51">
        <f t="shared" si="76"/>
        <v>0</v>
      </c>
      <c r="I2396" s="121">
        <v>65</v>
      </c>
      <c r="J2396" s="7"/>
      <c r="K2396" s="3">
        <f t="shared" si="77"/>
        <v>0</v>
      </c>
    </row>
    <row r="2397" spans="1:11" x14ac:dyDescent="0.3">
      <c r="A2397" s="118" t="s">
        <v>10583</v>
      </c>
      <c r="B2397" s="44" t="s">
        <v>10584</v>
      </c>
      <c r="C2397" s="71">
        <v>2.9</v>
      </c>
      <c r="D2397" s="72">
        <v>3.6</v>
      </c>
      <c r="E2397" s="119">
        <v>140</v>
      </c>
      <c r="F2397" s="120">
        <v>84</v>
      </c>
      <c r="G2397" s="52"/>
      <c r="H2397" s="51">
        <f t="shared" si="76"/>
        <v>0</v>
      </c>
      <c r="I2397" s="121">
        <v>70</v>
      </c>
      <c r="J2397" s="7"/>
      <c r="K2397" s="3">
        <f t="shared" si="77"/>
        <v>0</v>
      </c>
    </row>
    <row r="2398" spans="1:11" x14ac:dyDescent="0.3">
      <c r="A2398" s="118" t="s">
        <v>10585</v>
      </c>
      <c r="B2398" s="44" t="s">
        <v>10586</v>
      </c>
      <c r="C2398" s="71">
        <v>3.3</v>
      </c>
      <c r="D2398" s="72">
        <v>4.3</v>
      </c>
      <c r="E2398" s="119">
        <v>190</v>
      </c>
      <c r="F2398" s="120">
        <v>114</v>
      </c>
      <c r="G2398" s="52"/>
      <c r="H2398" s="51">
        <f t="shared" si="76"/>
        <v>0</v>
      </c>
      <c r="I2398" s="121">
        <v>95</v>
      </c>
      <c r="J2398" s="7"/>
      <c r="K2398" s="3">
        <f t="shared" si="77"/>
        <v>0</v>
      </c>
    </row>
    <row r="2399" spans="1:11" x14ac:dyDescent="0.3">
      <c r="A2399" s="118" t="s">
        <v>10587</v>
      </c>
      <c r="B2399" s="44" t="s">
        <v>10588</v>
      </c>
      <c r="C2399" s="71">
        <v>2</v>
      </c>
      <c r="D2399" s="72">
        <v>4</v>
      </c>
      <c r="E2399" s="119">
        <v>120</v>
      </c>
      <c r="F2399" s="120">
        <v>72</v>
      </c>
      <c r="G2399" s="52"/>
      <c r="H2399" s="51">
        <f t="shared" si="76"/>
        <v>0</v>
      </c>
      <c r="I2399" s="121">
        <v>60</v>
      </c>
      <c r="J2399" s="7"/>
      <c r="K2399" s="3">
        <f t="shared" si="77"/>
        <v>0</v>
      </c>
    </row>
    <row r="2400" spans="1:11" x14ac:dyDescent="0.3">
      <c r="A2400" s="118" t="s">
        <v>10589</v>
      </c>
      <c r="B2400" s="44" t="s">
        <v>10590</v>
      </c>
      <c r="C2400" s="71">
        <v>2.4</v>
      </c>
      <c r="D2400" s="72">
        <v>3.4</v>
      </c>
      <c r="E2400" s="119">
        <v>120</v>
      </c>
      <c r="F2400" s="120">
        <v>72</v>
      </c>
      <c r="G2400" s="52"/>
      <c r="H2400" s="51">
        <f t="shared" si="76"/>
        <v>0</v>
      </c>
      <c r="I2400" s="121">
        <v>60</v>
      </c>
      <c r="J2400" s="7"/>
      <c r="K2400" s="3">
        <f t="shared" si="77"/>
        <v>0</v>
      </c>
    </row>
    <row r="2401" spans="1:11" x14ac:dyDescent="0.3">
      <c r="A2401" s="118" t="s">
        <v>10591</v>
      </c>
      <c r="B2401" s="44" t="s">
        <v>8486</v>
      </c>
      <c r="C2401" s="71">
        <v>2.7</v>
      </c>
      <c r="D2401" s="72">
        <v>4.2</v>
      </c>
      <c r="E2401" s="119">
        <v>150</v>
      </c>
      <c r="F2401" s="120">
        <v>90</v>
      </c>
      <c r="G2401" s="52"/>
      <c r="H2401" s="51">
        <f t="shared" si="76"/>
        <v>0</v>
      </c>
      <c r="I2401" s="121">
        <v>75</v>
      </c>
      <c r="J2401" s="7"/>
      <c r="K2401" s="3">
        <f t="shared" si="77"/>
        <v>0</v>
      </c>
    </row>
    <row r="2402" spans="1:11" x14ac:dyDescent="0.3">
      <c r="A2402" s="118" t="s">
        <v>10592</v>
      </c>
      <c r="B2402" s="44" t="s">
        <v>10593</v>
      </c>
      <c r="C2402" s="71">
        <v>3.7</v>
      </c>
      <c r="D2402" s="72">
        <v>4.7</v>
      </c>
      <c r="E2402" s="119">
        <v>220</v>
      </c>
      <c r="F2402" s="120">
        <v>132</v>
      </c>
      <c r="G2402" s="52"/>
      <c r="H2402" s="51">
        <f t="shared" si="76"/>
        <v>0</v>
      </c>
      <c r="I2402" s="121">
        <v>110</v>
      </c>
      <c r="J2402" s="7"/>
      <c r="K2402" s="3">
        <f t="shared" si="77"/>
        <v>0</v>
      </c>
    </row>
    <row r="2403" spans="1:11" x14ac:dyDescent="0.3">
      <c r="A2403" s="118" t="s">
        <v>10594</v>
      </c>
      <c r="B2403" s="44" t="s">
        <v>10595</v>
      </c>
      <c r="C2403" s="71">
        <v>2.2999999999999998</v>
      </c>
      <c r="D2403" s="72">
        <v>3.8</v>
      </c>
      <c r="E2403" s="119">
        <v>120</v>
      </c>
      <c r="F2403" s="120">
        <v>72</v>
      </c>
      <c r="G2403" s="52"/>
      <c r="H2403" s="51">
        <f t="shared" si="76"/>
        <v>0</v>
      </c>
      <c r="I2403" s="121">
        <v>60</v>
      </c>
      <c r="J2403" s="7"/>
      <c r="K2403" s="3">
        <f t="shared" si="77"/>
        <v>0</v>
      </c>
    </row>
    <row r="2404" spans="1:11" x14ac:dyDescent="0.3">
      <c r="A2404" s="118" t="s">
        <v>10596</v>
      </c>
      <c r="B2404" s="44" t="s">
        <v>10597</v>
      </c>
      <c r="C2404" s="71">
        <v>3.8</v>
      </c>
      <c r="D2404" s="72">
        <v>4.3</v>
      </c>
      <c r="E2404" s="119">
        <v>210</v>
      </c>
      <c r="F2404" s="120">
        <v>126</v>
      </c>
      <c r="G2404" s="52"/>
      <c r="H2404" s="51">
        <f t="shared" si="76"/>
        <v>0</v>
      </c>
      <c r="I2404" s="121">
        <v>105</v>
      </c>
      <c r="J2404" s="7"/>
      <c r="K2404" s="3">
        <f t="shared" si="77"/>
        <v>0</v>
      </c>
    </row>
    <row r="2405" spans="1:11" x14ac:dyDescent="0.3">
      <c r="A2405" s="118" t="s">
        <v>10598</v>
      </c>
      <c r="B2405" s="44" t="s">
        <v>10599</v>
      </c>
      <c r="C2405" s="71">
        <v>12.5</v>
      </c>
      <c r="D2405" s="72">
        <v>4.2</v>
      </c>
      <c r="E2405" s="119">
        <v>500</v>
      </c>
      <c r="F2405" s="120">
        <v>300</v>
      </c>
      <c r="G2405" s="52"/>
      <c r="H2405" s="51">
        <f t="shared" si="76"/>
        <v>0</v>
      </c>
      <c r="I2405" s="121">
        <v>250</v>
      </c>
      <c r="J2405" s="7"/>
      <c r="K2405" s="3">
        <f t="shared" si="77"/>
        <v>0</v>
      </c>
    </row>
    <row r="2406" spans="1:11" x14ac:dyDescent="0.3">
      <c r="A2406" s="118" t="s">
        <v>10600</v>
      </c>
      <c r="B2406" s="44" t="s">
        <v>10601</v>
      </c>
      <c r="C2406" s="71">
        <v>4</v>
      </c>
      <c r="D2406" s="72">
        <v>4</v>
      </c>
      <c r="E2406" s="119">
        <v>210</v>
      </c>
      <c r="F2406" s="120">
        <v>126</v>
      </c>
      <c r="G2406" s="52"/>
      <c r="H2406" s="51">
        <f t="shared" si="76"/>
        <v>0</v>
      </c>
      <c r="I2406" s="121">
        <v>105</v>
      </c>
      <c r="J2406" s="7"/>
      <c r="K2406" s="3">
        <f t="shared" si="77"/>
        <v>0</v>
      </c>
    </row>
    <row r="2407" spans="1:11" x14ac:dyDescent="0.3">
      <c r="A2407" s="118" t="s">
        <v>10602</v>
      </c>
      <c r="B2407" s="44" t="s">
        <v>10603</v>
      </c>
      <c r="C2407" s="71">
        <v>4.8</v>
      </c>
      <c r="D2407" s="72">
        <v>4.7</v>
      </c>
      <c r="E2407" s="119">
        <v>290</v>
      </c>
      <c r="F2407" s="120">
        <v>174</v>
      </c>
      <c r="G2407" s="52"/>
      <c r="H2407" s="51">
        <f t="shared" si="76"/>
        <v>0</v>
      </c>
      <c r="I2407" s="121">
        <v>145</v>
      </c>
      <c r="J2407" s="7"/>
      <c r="K2407" s="3">
        <f t="shared" si="77"/>
        <v>0</v>
      </c>
    </row>
    <row r="2408" spans="1:11" x14ac:dyDescent="0.3">
      <c r="A2408" s="118" t="s">
        <v>10604</v>
      </c>
      <c r="B2408" s="44" t="s">
        <v>10605</v>
      </c>
      <c r="C2408" s="71">
        <v>4</v>
      </c>
      <c r="D2408" s="72">
        <v>4</v>
      </c>
      <c r="E2408" s="119">
        <v>210</v>
      </c>
      <c r="F2408" s="120">
        <v>126</v>
      </c>
      <c r="G2408" s="52"/>
      <c r="H2408" s="51">
        <f t="shared" si="76"/>
        <v>0</v>
      </c>
      <c r="I2408" s="121">
        <v>105</v>
      </c>
      <c r="J2408" s="7"/>
      <c r="K2408" s="3">
        <f t="shared" si="77"/>
        <v>0</v>
      </c>
    </row>
    <row r="2409" spans="1:11" x14ac:dyDescent="0.3">
      <c r="A2409" s="118" t="s">
        <v>10606</v>
      </c>
      <c r="B2409" s="44" t="s">
        <v>10607</v>
      </c>
      <c r="C2409" s="71">
        <v>4.8</v>
      </c>
      <c r="D2409" s="72">
        <v>4.7</v>
      </c>
      <c r="E2409" s="119">
        <v>290</v>
      </c>
      <c r="F2409" s="120">
        <v>174</v>
      </c>
      <c r="G2409" s="52"/>
      <c r="H2409" s="51">
        <f t="shared" si="76"/>
        <v>0</v>
      </c>
      <c r="I2409" s="121">
        <v>145</v>
      </c>
      <c r="J2409" s="7"/>
      <c r="K2409" s="3">
        <f t="shared" si="77"/>
        <v>0</v>
      </c>
    </row>
    <row r="2410" spans="1:11" x14ac:dyDescent="0.3">
      <c r="A2410" s="118" t="s">
        <v>10608</v>
      </c>
      <c r="B2410" s="44" t="s">
        <v>10609</v>
      </c>
      <c r="C2410" s="71">
        <v>4</v>
      </c>
      <c r="D2410" s="72">
        <v>4</v>
      </c>
      <c r="E2410" s="119">
        <v>210</v>
      </c>
      <c r="F2410" s="120">
        <v>126</v>
      </c>
      <c r="G2410" s="52"/>
      <c r="H2410" s="51">
        <f t="shared" si="76"/>
        <v>0</v>
      </c>
      <c r="I2410" s="121">
        <v>105</v>
      </c>
      <c r="J2410" s="7"/>
      <c r="K2410" s="3">
        <f t="shared" si="77"/>
        <v>0</v>
      </c>
    </row>
    <row r="2411" spans="1:11" x14ac:dyDescent="0.3">
      <c r="A2411" s="118" t="s">
        <v>10610</v>
      </c>
      <c r="B2411" s="44" t="s">
        <v>10611</v>
      </c>
      <c r="C2411" s="71">
        <v>7.4</v>
      </c>
      <c r="D2411" s="72">
        <v>7.3</v>
      </c>
      <c r="E2411" s="119">
        <v>550</v>
      </c>
      <c r="F2411" s="120">
        <v>330</v>
      </c>
      <c r="G2411" s="52"/>
      <c r="H2411" s="51">
        <f t="shared" si="76"/>
        <v>0</v>
      </c>
      <c r="I2411" s="121">
        <v>275</v>
      </c>
      <c r="J2411" s="7"/>
      <c r="K2411" s="3">
        <f t="shared" si="77"/>
        <v>0</v>
      </c>
    </row>
    <row r="2412" spans="1:11" x14ac:dyDescent="0.3">
      <c r="A2412" s="118" t="s">
        <v>10612</v>
      </c>
      <c r="B2412" s="44" t="s">
        <v>10613</v>
      </c>
      <c r="C2412" s="71">
        <v>4</v>
      </c>
      <c r="D2412" s="72">
        <v>4</v>
      </c>
      <c r="E2412" s="119">
        <v>210</v>
      </c>
      <c r="F2412" s="120">
        <v>126</v>
      </c>
      <c r="G2412" s="52"/>
      <c r="H2412" s="51">
        <f t="shared" si="76"/>
        <v>0</v>
      </c>
      <c r="I2412" s="121">
        <v>105</v>
      </c>
      <c r="J2412" s="7"/>
      <c r="K2412" s="3">
        <f t="shared" si="77"/>
        <v>0</v>
      </c>
    </row>
    <row r="2413" spans="1:11" x14ac:dyDescent="0.3">
      <c r="A2413" s="118" t="s">
        <v>10614</v>
      </c>
      <c r="B2413" s="44" t="s">
        <v>10615</v>
      </c>
      <c r="C2413" s="71">
        <v>4</v>
      </c>
      <c r="D2413" s="72">
        <v>4</v>
      </c>
      <c r="E2413" s="119">
        <v>210</v>
      </c>
      <c r="F2413" s="120">
        <v>126</v>
      </c>
      <c r="G2413" s="52"/>
      <c r="H2413" s="51">
        <f t="shared" si="76"/>
        <v>0</v>
      </c>
      <c r="I2413" s="121">
        <v>105</v>
      </c>
      <c r="J2413" s="7"/>
      <c r="K2413" s="3">
        <f t="shared" si="77"/>
        <v>0</v>
      </c>
    </row>
    <row r="2414" spans="1:11" x14ac:dyDescent="0.3">
      <c r="A2414" s="118" t="s">
        <v>10616</v>
      </c>
      <c r="B2414" s="44" t="s">
        <v>10617</v>
      </c>
      <c r="C2414" s="71">
        <v>2.5</v>
      </c>
      <c r="D2414" s="72">
        <v>8</v>
      </c>
      <c r="E2414" s="119">
        <v>260</v>
      </c>
      <c r="F2414" s="120">
        <v>156</v>
      </c>
      <c r="G2414" s="52"/>
      <c r="H2414" s="51">
        <f t="shared" si="76"/>
        <v>0</v>
      </c>
      <c r="I2414" s="121">
        <v>130</v>
      </c>
      <c r="J2414" s="7"/>
      <c r="K2414" s="3">
        <f t="shared" si="77"/>
        <v>0</v>
      </c>
    </row>
    <row r="2415" spans="1:11" x14ac:dyDescent="0.3">
      <c r="A2415" s="118" t="s">
        <v>10618</v>
      </c>
      <c r="B2415" s="44" t="s">
        <v>10619</v>
      </c>
      <c r="C2415" s="71">
        <v>3.6</v>
      </c>
      <c r="D2415" s="72">
        <v>5.5</v>
      </c>
      <c r="E2415" s="119">
        <v>250</v>
      </c>
      <c r="F2415" s="120">
        <v>150</v>
      </c>
      <c r="G2415" s="52"/>
      <c r="H2415" s="51">
        <f t="shared" si="76"/>
        <v>0</v>
      </c>
      <c r="I2415" s="121">
        <v>125</v>
      </c>
      <c r="J2415" s="7"/>
      <c r="K2415" s="3">
        <f t="shared" si="77"/>
        <v>0</v>
      </c>
    </row>
    <row r="2416" spans="1:11" x14ac:dyDescent="0.3">
      <c r="A2416" s="118" t="s">
        <v>10620</v>
      </c>
      <c r="B2416" s="44" t="s">
        <v>10621</v>
      </c>
      <c r="C2416" s="71">
        <v>7.8</v>
      </c>
      <c r="D2416" s="72">
        <v>3.6</v>
      </c>
      <c r="E2416" s="119">
        <v>320</v>
      </c>
      <c r="F2416" s="120">
        <v>192</v>
      </c>
      <c r="G2416" s="52"/>
      <c r="H2416" s="51">
        <f t="shared" si="76"/>
        <v>0</v>
      </c>
      <c r="I2416" s="121">
        <v>160</v>
      </c>
      <c r="J2416" s="7"/>
      <c r="K2416" s="3">
        <f t="shared" si="77"/>
        <v>0</v>
      </c>
    </row>
    <row r="2417" spans="1:11" x14ac:dyDescent="0.3">
      <c r="A2417" s="118" t="s">
        <v>10622</v>
      </c>
      <c r="B2417" s="44" t="s">
        <v>10623</v>
      </c>
      <c r="C2417" s="71">
        <v>7.5</v>
      </c>
      <c r="D2417" s="72">
        <v>9</v>
      </c>
      <c r="E2417" s="119">
        <v>670</v>
      </c>
      <c r="F2417" s="120">
        <v>402</v>
      </c>
      <c r="G2417" s="52"/>
      <c r="H2417" s="51">
        <f t="shared" si="76"/>
        <v>0</v>
      </c>
      <c r="I2417" s="121">
        <v>335</v>
      </c>
      <c r="J2417" s="7"/>
      <c r="K2417" s="3">
        <f t="shared" si="77"/>
        <v>0</v>
      </c>
    </row>
    <row r="2418" spans="1:11" x14ac:dyDescent="0.3">
      <c r="A2418" s="118" t="s">
        <v>10624</v>
      </c>
      <c r="B2418" s="44" t="s">
        <v>10625</v>
      </c>
      <c r="C2418" s="71">
        <v>10.7</v>
      </c>
      <c r="D2418" s="72">
        <v>10.199999999999999</v>
      </c>
      <c r="E2418" s="119">
        <v>900</v>
      </c>
      <c r="F2418" s="120">
        <v>540</v>
      </c>
      <c r="G2418" s="52"/>
      <c r="H2418" s="51">
        <f t="shared" si="76"/>
        <v>0</v>
      </c>
      <c r="I2418" s="121">
        <v>450</v>
      </c>
      <c r="J2418" s="7"/>
      <c r="K2418" s="3">
        <f t="shared" si="77"/>
        <v>0</v>
      </c>
    </row>
    <row r="2419" spans="1:11" x14ac:dyDescent="0.3">
      <c r="A2419" s="118" t="s">
        <v>10626</v>
      </c>
      <c r="B2419" s="44" t="s">
        <v>10627</v>
      </c>
      <c r="C2419" s="71">
        <v>10.6</v>
      </c>
      <c r="D2419" s="72">
        <v>10.199999999999999</v>
      </c>
      <c r="E2419" s="119">
        <v>900</v>
      </c>
      <c r="F2419" s="120">
        <v>540</v>
      </c>
      <c r="G2419" s="52"/>
      <c r="H2419" s="51">
        <f t="shared" si="76"/>
        <v>0</v>
      </c>
      <c r="I2419" s="121">
        <v>450</v>
      </c>
      <c r="J2419" s="7"/>
      <c r="K2419" s="3">
        <f t="shared" si="77"/>
        <v>0</v>
      </c>
    </row>
    <row r="2420" spans="1:11" x14ac:dyDescent="0.3">
      <c r="A2420" s="118" t="s">
        <v>10628</v>
      </c>
      <c r="B2420" s="44" t="s">
        <v>10629</v>
      </c>
      <c r="C2420" s="71">
        <v>8.6999999999999993</v>
      </c>
      <c r="D2420" s="72">
        <v>2.2000000000000002</v>
      </c>
      <c r="E2420" s="119">
        <v>250</v>
      </c>
      <c r="F2420" s="120">
        <v>150</v>
      </c>
      <c r="G2420" s="52"/>
      <c r="H2420" s="51">
        <f t="shared" si="76"/>
        <v>0</v>
      </c>
      <c r="I2420" s="121">
        <v>125</v>
      </c>
      <c r="J2420" s="7"/>
      <c r="K2420" s="3">
        <f t="shared" si="77"/>
        <v>0</v>
      </c>
    </row>
    <row r="2421" spans="1:11" x14ac:dyDescent="0.3">
      <c r="A2421" s="118" t="s">
        <v>10630</v>
      </c>
      <c r="B2421" s="44" t="s">
        <v>10631</v>
      </c>
      <c r="C2421" s="71">
        <v>3</v>
      </c>
      <c r="D2421" s="72">
        <v>7.9</v>
      </c>
      <c r="E2421" s="119">
        <v>300</v>
      </c>
      <c r="F2421" s="120">
        <v>180</v>
      </c>
      <c r="G2421" s="52"/>
      <c r="H2421" s="51">
        <f t="shared" si="76"/>
        <v>0</v>
      </c>
      <c r="I2421" s="121">
        <v>150</v>
      </c>
      <c r="J2421" s="7"/>
      <c r="K2421" s="3">
        <f t="shared" si="77"/>
        <v>0</v>
      </c>
    </row>
    <row r="2422" spans="1:11" x14ac:dyDescent="0.3">
      <c r="A2422" s="118" t="s">
        <v>10632</v>
      </c>
      <c r="B2422" s="44" t="s">
        <v>10633</v>
      </c>
      <c r="C2422" s="71">
        <v>3</v>
      </c>
      <c r="D2422" s="72">
        <v>7.9</v>
      </c>
      <c r="E2422" s="119">
        <v>300</v>
      </c>
      <c r="F2422" s="120">
        <v>180</v>
      </c>
      <c r="G2422" s="52"/>
      <c r="H2422" s="51">
        <f t="shared" si="76"/>
        <v>0</v>
      </c>
      <c r="I2422" s="121">
        <v>150</v>
      </c>
      <c r="J2422" s="7"/>
      <c r="K2422" s="3">
        <f t="shared" si="77"/>
        <v>0</v>
      </c>
    </row>
    <row r="2423" spans="1:11" x14ac:dyDescent="0.3">
      <c r="A2423" s="118" t="s">
        <v>10634</v>
      </c>
      <c r="B2423" s="44" t="s">
        <v>10635</v>
      </c>
      <c r="C2423" s="71">
        <v>5.7</v>
      </c>
      <c r="D2423" s="72">
        <v>3.8</v>
      </c>
      <c r="E2423" s="119">
        <v>270</v>
      </c>
      <c r="F2423" s="120">
        <v>162</v>
      </c>
      <c r="G2423" s="52"/>
      <c r="H2423" s="51">
        <f t="shared" si="76"/>
        <v>0</v>
      </c>
      <c r="I2423" s="121">
        <v>135</v>
      </c>
      <c r="J2423" s="7"/>
      <c r="K2423" s="3">
        <f t="shared" si="77"/>
        <v>0</v>
      </c>
    </row>
    <row r="2424" spans="1:11" x14ac:dyDescent="0.3">
      <c r="A2424" s="118" t="s">
        <v>10636</v>
      </c>
      <c r="B2424" s="44" t="s">
        <v>10637</v>
      </c>
      <c r="C2424" s="71">
        <v>5.7</v>
      </c>
      <c r="D2424" s="72">
        <v>3.8</v>
      </c>
      <c r="E2424" s="119">
        <v>270</v>
      </c>
      <c r="F2424" s="120">
        <v>162</v>
      </c>
      <c r="G2424" s="52"/>
      <c r="H2424" s="51">
        <f t="shared" si="76"/>
        <v>0</v>
      </c>
      <c r="I2424" s="121">
        <v>135</v>
      </c>
      <c r="J2424" s="7"/>
      <c r="K2424" s="3">
        <f t="shared" si="77"/>
        <v>0</v>
      </c>
    </row>
    <row r="2425" spans="1:11" x14ac:dyDescent="0.3">
      <c r="A2425" s="118" t="s">
        <v>10638</v>
      </c>
      <c r="B2425" s="44" t="s">
        <v>10639</v>
      </c>
      <c r="C2425" s="71">
        <v>6.2</v>
      </c>
      <c r="D2425" s="72">
        <v>2.6</v>
      </c>
      <c r="E2425" s="119">
        <v>210</v>
      </c>
      <c r="F2425" s="120">
        <v>126</v>
      </c>
      <c r="G2425" s="52"/>
      <c r="H2425" s="51">
        <f t="shared" si="76"/>
        <v>0</v>
      </c>
      <c r="I2425" s="121">
        <v>105</v>
      </c>
      <c r="J2425" s="7"/>
      <c r="K2425" s="3">
        <f t="shared" si="77"/>
        <v>0</v>
      </c>
    </row>
    <row r="2426" spans="1:11" x14ac:dyDescent="0.3">
      <c r="A2426" s="118" t="s">
        <v>10640</v>
      </c>
      <c r="B2426" s="44" t="s">
        <v>10641</v>
      </c>
      <c r="C2426" s="71">
        <v>6.2</v>
      </c>
      <c r="D2426" s="72">
        <v>2.6</v>
      </c>
      <c r="E2426" s="119">
        <v>210</v>
      </c>
      <c r="F2426" s="120">
        <v>126</v>
      </c>
      <c r="G2426" s="52"/>
      <c r="H2426" s="51">
        <f t="shared" si="76"/>
        <v>0</v>
      </c>
      <c r="I2426" s="121">
        <v>105</v>
      </c>
      <c r="J2426" s="7"/>
      <c r="K2426" s="3">
        <f t="shared" si="77"/>
        <v>0</v>
      </c>
    </row>
    <row r="2427" spans="1:11" x14ac:dyDescent="0.3">
      <c r="A2427" s="118" t="s">
        <v>10642</v>
      </c>
      <c r="B2427" s="44" t="s">
        <v>10643</v>
      </c>
      <c r="C2427" s="71">
        <v>6.6</v>
      </c>
      <c r="D2427" s="72">
        <v>6</v>
      </c>
      <c r="E2427" s="119">
        <v>400</v>
      </c>
      <c r="F2427" s="120">
        <v>240</v>
      </c>
      <c r="G2427" s="52"/>
      <c r="H2427" s="51">
        <f t="shared" si="76"/>
        <v>0</v>
      </c>
      <c r="I2427" s="121">
        <v>200</v>
      </c>
      <c r="J2427" s="7"/>
      <c r="K2427" s="3">
        <f t="shared" si="77"/>
        <v>0</v>
      </c>
    </row>
    <row r="2428" spans="1:11" x14ac:dyDescent="0.3">
      <c r="A2428" s="118" t="s">
        <v>10644</v>
      </c>
      <c r="B2428" s="44" t="s">
        <v>10645</v>
      </c>
      <c r="C2428" s="71">
        <v>6.6</v>
      </c>
      <c r="D2428" s="72">
        <v>6</v>
      </c>
      <c r="E2428" s="119">
        <v>400</v>
      </c>
      <c r="F2428" s="120">
        <v>240</v>
      </c>
      <c r="G2428" s="52"/>
      <c r="H2428" s="51">
        <f t="shared" si="76"/>
        <v>0</v>
      </c>
      <c r="I2428" s="121">
        <v>200</v>
      </c>
      <c r="J2428" s="7"/>
      <c r="K2428" s="3">
        <f t="shared" si="77"/>
        <v>0</v>
      </c>
    </row>
    <row r="2429" spans="1:11" x14ac:dyDescent="0.3">
      <c r="A2429" s="118" t="s">
        <v>10646</v>
      </c>
      <c r="B2429" s="44" t="s">
        <v>10647</v>
      </c>
      <c r="C2429" s="71">
        <v>3</v>
      </c>
      <c r="D2429" s="72">
        <v>6.3</v>
      </c>
      <c r="E2429" s="119">
        <v>240</v>
      </c>
      <c r="F2429" s="120">
        <v>144</v>
      </c>
      <c r="G2429" s="52"/>
      <c r="H2429" s="51">
        <f t="shared" si="76"/>
        <v>0</v>
      </c>
      <c r="I2429" s="121">
        <v>120</v>
      </c>
      <c r="J2429" s="7"/>
      <c r="K2429" s="3">
        <f t="shared" si="77"/>
        <v>0</v>
      </c>
    </row>
    <row r="2430" spans="1:11" x14ac:dyDescent="0.3">
      <c r="A2430" s="118" t="s">
        <v>10648</v>
      </c>
      <c r="B2430" s="44" t="s">
        <v>10649</v>
      </c>
      <c r="C2430" s="71">
        <v>4.3</v>
      </c>
      <c r="D2430" s="72">
        <v>8</v>
      </c>
      <c r="E2430" s="119">
        <v>370</v>
      </c>
      <c r="F2430" s="120">
        <v>222</v>
      </c>
      <c r="G2430" s="52"/>
      <c r="H2430" s="51">
        <f t="shared" si="76"/>
        <v>0</v>
      </c>
      <c r="I2430" s="121">
        <v>185</v>
      </c>
      <c r="J2430" s="7"/>
      <c r="K2430" s="3">
        <f t="shared" si="77"/>
        <v>0</v>
      </c>
    </row>
    <row r="2431" spans="1:11" x14ac:dyDescent="0.3">
      <c r="A2431" s="118" t="s">
        <v>10650</v>
      </c>
      <c r="B2431" s="44" t="s">
        <v>10651</v>
      </c>
      <c r="C2431" s="71">
        <v>4.3</v>
      </c>
      <c r="D2431" s="72">
        <v>8</v>
      </c>
      <c r="E2431" s="119">
        <v>370</v>
      </c>
      <c r="F2431" s="120">
        <v>222</v>
      </c>
      <c r="G2431" s="52"/>
      <c r="H2431" s="51">
        <f t="shared" si="76"/>
        <v>0</v>
      </c>
      <c r="I2431" s="121">
        <v>185</v>
      </c>
      <c r="J2431" s="7"/>
      <c r="K2431" s="3">
        <f t="shared" si="77"/>
        <v>0</v>
      </c>
    </row>
    <row r="2432" spans="1:11" x14ac:dyDescent="0.3">
      <c r="A2432" s="118" t="s">
        <v>10652</v>
      </c>
      <c r="B2432" s="44" t="s">
        <v>10653</v>
      </c>
      <c r="C2432" s="71">
        <v>4.3</v>
      </c>
      <c r="D2432" s="72">
        <v>8</v>
      </c>
      <c r="E2432" s="119">
        <v>370</v>
      </c>
      <c r="F2432" s="120">
        <v>222</v>
      </c>
      <c r="G2432" s="52"/>
      <c r="H2432" s="51">
        <f t="shared" si="76"/>
        <v>0</v>
      </c>
      <c r="I2432" s="121">
        <v>185</v>
      </c>
      <c r="J2432" s="7"/>
      <c r="K2432" s="3">
        <f t="shared" si="77"/>
        <v>0</v>
      </c>
    </row>
    <row r="2433" spans="1:11" x14ac:dyDescent="0.3">
      <c r="A2433" s="118" t="s">
        <v>10654</v>
      </c>
      <c r="B2433" s="44" t="s">
        <v>10655</v>
      </c>
      <c r="C2433" s="71">
        <v>4.3</v>
      </c>
      <c r="D2433" s="72">
        <v>8</v>
      </c>
      <c r="E2433" s="119">
        <v>370</v>
      </c>
      <c r="F2433" s="120">
        <v>222</v>
      </c>
      <c r="G2433" s="52"/>
      <c r="H2433" s="51">
        <f t="shared" si="76"/>
        <v>0</v>
      </c>
      <c r="I2433" s="121">
        <v>185</v>
      </c>
      <c r="J2433" s="7"/>
      <c r="K2433" s="3">
        <f t="shared" si="77"/>
        <v>0</v>
      </c>
    </row>
    <row r="2434" spans="1:11" x14ac:dyDescent="0.3">
      <c r="A2434" s="118" t="s">
        <v>10656</v>
      </c>
      <c r="B2434" s="44" t="s">
        <v>883</v>
      </c>
      <c r="C2434" s="71">
        <v>4.7</v>
      </c>
      <c r="D2434" s="72">
        <v>5</v>
      </c>
      <c r="E2434" s="119">
        <v>300</v>
      </c>
      <c r="F2434" s="120">
        <v>180</v>
      </c>
      <c r="G2434" s="52"/>
      <c r="H2434" s="51">
        <f t="shared" si="76"/>
        <v>0</v>
      </c>
      <c r="I2434" s="121">
        <v>150</v>
      </c>
      <c r="J2434" s="7"/>
      <c r="K2434" s="3">
        <f t="shared" si="77"/>
        <v>0</v>
      </c>
    </row>
    <row r="2435" spans="1:11" x14ac:dyDescent="0.3">
      <c r="A2435" s="118" t="s">
        <v>10657</v>
      </c>
      <c r="B2435" s="44" t="s">
        <v>10658</v>
      </c>
      <c r="C2435" s="71">
        <v>2.9</v>
      </c>
      <c r="D2435" s="72">
        <v>8</v>
      </c>
      <c r="E2435" s="119">
        <v>300</v>
      </c>
      <c r="F2435" s="120">
        <v>180</v>
      </c>
      <c r="G2435" s="52"/>
      <c r="H2435" s="51">
        <f t="shared" si="76"/>
        <v>0</v>
      </c>
      <c r="I2435" s="121">
        <v>150</v>
      </c>
      <c r="J2435" s="7"/>
      <c r="K2435" s="3">
        <f t="shared" si="77"/>
        <v>0</v>
      </c>
    </row>
    <row r="2436" spans="1:11" x14ac:dyDescent="0.3">
      <c r="A2436" s="118" t="s">
        <v>10659</v>
      </c>
      <c r="B2436" s="44" t="s">
        <v>10660</v>
      </c>
      <c r="C2436" s="71">
        <v>3.6</v>
      </c>
      <c r="D2436" s="72">
        <v>3.8</v>
      </c>
      <c r="E2436" s="119">
        <v>180</v>
      </c>
      <c r="F2436" s="120">
        <v>108</v>
      </c>
      <c r="G2436" s="52"/>
      <c r="H2436" s="51">
        <f t="shared" si="76"/>
        <v>0</v>
      </c>
      <c r="I2436" s="121">
        <v>90</v>
      </c>
      <c r="J2436" s="7"/>
      <c r="K2436" s="3">
        <f t="shared" si="77"/>
        <v>0</v>
      </c>
    </row>
    <row r="2437" spans="1:11" x14ac:dyDescent="0.3">
      <c r="A2437" s="118" t="s">
        <v>10661</v>
      </c>
      <c r="B2437" s="44" t="s">
        <v>10662</v>
      </c>
      <c r="C2437" s="71">
        <v>4.0999999999999996</v>
      </c>
      <c r="D2437" s="72">
        <v>3.5</v>
      </c>
      <c r="E2437" s="119">
        <v>190</v>
      </c>
      <c r="F2437" s="120">
        <v>114</v>
      </c>
      <c r="G2437" s="52"/>
      <c r="H2437" s="51">
        <f t="shared" si="76"/>
        <v>0</v>
      </c>
      <c r="I2437" s="121">
        <v>95</v>
      </c>
      <c r="J2437" s="7"/>
      <c r="K2437" s="3">
        <f t="shared" si="77"/>
        <v>0</v>
      </c>
    </row>
    <row r="2438" spans="1:11" x14ac:dyDescent="0.3">
      <c r="A2438" s="118" t="s">
        <v>10663</v>
      </c>
      <c r="B2438" s="44" t="s">
        <v>10664</v>
      </c>
      <c r="C2438" s="71">
        <v>6.1</v>
      </c>
      <c r="D2438" s="72">
        <v>2.7</v>
      </c>
      <c r="E2438" s="119">
        <v>210</v>
      </c>
      <c r="F2438" s="120">
        <v>126</v>
      </c>
      <c r="G2438" s="52"/>
      <c r="H2438" s="51">
        <f t="shared" si="76"/>
        <v>0</v>
      </c>
      <c r="I2438" s="121">
        <v>105</v>
      </c>
      <c r="J2438" s="7"/>
      <c r="K2438" s="3">
        <f t="shared" si="77"/>
        <v>0</v>
      </c>
    </row>
    <row r="2439" spans="1:11" x14ac:dyDescent="0.3">
      <c r="A2439" s="118" t="s">
        <v>10665</v>
      </c>
      <c r="B2439" s="44" t="s">
        <v>5948</v>
      </c>
      <c r="C2439" s="71">
        <v>3</v>
      </c>
      <c r="D2439" s="72">
        <v>4.2</v>
      </c>
      <c r="E2439" s="119">
        <v>170</v>
      </c>
      <c r="F2439" s="120">
        <v>102</v>
      </c>
      <c r="G2439" s="52"/>
      <c r="H2439" s="51">
        <f t="shared" si="76"/>
        <v>0</v>
      </c>
      <c r="I2439" s="121">
        <v>85</v>
      </c>
      <c r="J2439" s="7"/>
      <c r="K2439" s="3">
        <f t="shared" si="77"/>
        <v>0</v>
      </c>
    </row>
    <row r="2440" spans="1:11" x14ac:dyDescent="0.3">
      <c r="A2440" s="118" t="s">
        <v>10666</v>
      </c>
      <c r="B2440" s="44" t="s">
        <v>10667</v>
      </c>
      <c r="C2440" s="71">
        <v>2</v>
      </c>
      <c r="D2440" s="72">
        <v>8.3000000000000007</v>
      </c>
      <c r="E2440" s="119">
        <v>220</v>
      </c>
      <c r="F2440" s="120">
        <v>132</v>
      </c>
      <c r="G2440" s="52"/>
      <c r="H2440" s="51">
        <f t="shared" si="76"/>
        <v>0</v>
      </c>
      <c r="I2440" s="121">
        <v>110</v>
      </c>
      <c r="J2440" s="7"/>
      <c r="K2440" s="3">
        <f t="shared" si="77"/>
        <v>0</v>
      </c>
    </row>
    <row r="2441" spans="1:11" x14ac:dyDescent="0.3">
      <c r="A2441" s="118" t="s">
        <v>10668</v>
      </c>
      <c r="B2441" s="44" t="s">
        <v>10669</v>
      </c>
      <c r="C2441" s="71">
        <v>2.6</v>
      </c>
      <c r="D2441" s="72">
        <v>8.1999999999999993</v>
      </c>
      <c r="E2441" s="119">
        <v>270</v>
      </c>
      <c r="F2441" s="120">
        <v>162</v>
      </c>
      <c r="G2441" s="52"/>
      <c r="H2441" s="51">
        <f t="shared" si="76"/>
        <v>0</v>
      </c>
      <c r="I2441" s="121">
        <v>135</v>
      </c>
      <c r="J2441" s="7"/>
      <c r="K2441" s="3">
        <f t="shared" si="77"/>
        <v>0</v>
      </c>
    </row>
    <row r="2442" spans="1:11" x14ac:dyDescent="0.3">
      <c r="A2442" s="118" t="s">
        <v>10670</v>
      </c>
      <c r="B2442" s="44" t="s">
        <v>10671</v>
      </c>
      <c r="C2442" s="71">
        <v>2.6</v>
      </c>
      <c r="D2442" s="72">
        <v>8</v>
      </c>
      <c r="E2442" s="119">
        <v>270</v>
      </c>
      <c r="F2442" s="120">
        <v>162</v>
      </c>
      <c r="G2442" s="52"/>
      <c r="H2442" s="51">
        <f t="shared" si="76"/>
        <v>0</v>
      </c>
      <c r="I2442" s="121">
        <v>135</v>
      </c>
      <c r="J2442" s="7"/>
      <c r="K2442" s="3">
        <f t="shared" si="77"/>
        <v>0</v>
      </c>
    </row>
    <row r="2443" spans="1:11" x14ac:dyDescent="0.3">
      <c r="A2443" s="118" t="s">
        <v>10672</v>
      </c>
      <c r="B2443" s="44" t="s">
        <v>10673</v>
      </c>
      <c r="C2443" s="71">
        <v>2.6</v>
      </c>
      <c r="D2443" s="72">
        <v>8</v>
      </c>
      <c r="E2443" s="119">
        <v>270</v>
      </c>
      <c r="F2443" s="120">
        <v>162</v>
      </c>
      <c r="G2443" s="52"/>
      <c r="H2443" s="51">
        <f t="shared" si="76"/>
        <v>0</v>
      </c>
      <c r="I2443" s="121">
        <v>135</v>
      </c>
      <c r="J2443" s="7"/>
      <c r="K2443" s="3">
        <f t="shared" si="77"/>
        <v>0</v>
      </c>
    </row>
    <row r="2444" spans="1:11" x14ac:dyDescent="0.3">
      <c r="A2444" s="118" t="s">
        <v>10674</v>
      </c>
      <c r="B2444" s="44" t="s">
        <v>10675</v>
      </c>
      <c r="C2444" s="71">
        <v>3</v>
      </c>
      <c r="D2444" s="72">
        <v>5.5</v>
      </c>
      <c r="E2444" s="119">
        <v>220</v>
      </c>
      <c r="F2444" s="120">
        <v>132</v>
      </c>
      <c r="G2444" s="52"/>
      <c r="H2444" s="51">
        <f t="shared" si="76"/>
        <v>0</v>
      </c>
      <c r="I2444" s="121">
        <v>110</v>
      </c>
      <c r="J2444" s="7"/>
      <c r="K2444" s="3">
        <f t="shared" si="77"/>
        <v>0</v>
      </c>
    </row>
    <row r="2445" spans="1:11" x14ac:dyDescent="0.3">
      <c r="A2445" s="118" t="s">
        <v>10676</v>
      </c>
      <c r="B2445" s="44" t="s">
        <v>10677</v>
      </c>
      <c r="C2445" s="71">
        <v>6</v>
      </c>
      <c r="D2445" s="72">
        <v>8.6</v>
      </c>
      <c r="E2445" s="119">
        <v>500</v>
      </c>
      <c r="F2445" s="120">
        <v>300</v>
      </c>
      <c r="G2445" s="52"/>
      <c r="H2445" s="51">
        <f t="shared" si="76"/>
        <v>0</v>
      </c>
      <c r="I2445" s="121">
        <v>250</v>
      </c>
      <c r="J2445" s="7"/>
      <c r="K2445" s="3">
        <f t="shared" si="77"/>
        <v>0</v>
      </c>
    </row>
    <row r="2446" spans="1:11" x14ac:dyDescent="0.3">
      <c r="A2446" s="118" t="s">
        <v>10678</v>
      </c>
      <c r="B2446" s="44" t="s">
        <v>10679</v>
      </c>
      <c r="C2446" s="71">
        <v>3</v>
      </c>
      <c r="D2446" s="72">
        <v>10</v>
      </c>
      <c r="E2446" s="119">
        <v>360</v>
      </c>
      <c r="F2446" s="120">
        <v>216</v>
      </c>
      <c r="G2446" s="52"/>
      <c r="H2446" s="51">
        <f t="shared" si="76"/>
        <v>0</v>
      </c>
      <c r="I2446" s="121">
        <v>180</v>
      </c>
      <c r="J2446" s="7"/>
      <c r="K2446" s="3">
        <f t="shared" si="77"/>
        <v>0</v>
      </c>
    </row>
    <row r="2447" spans="1:11" x14ac:dyDescent="0.3">
      <c r="A2447" s="118" t="s">
        <v>10680</v>
      </c>
      <c r="B2447" s="44" t="s">
        <v>10681</v>
      </c>
      <c r="C2447" s="71">
        <v>6.2</v>
      </c>
      <c r="D2447" s="72">
        <v>8.3000000000000007</v>
      </c>
      <c r="E2447" s="119">
        <v>500</v>
      </c>
      <c r="F2447" s="120">
        <v>300</v>
      </c>
      <c r="G2447" s="52"/>
      <c r="H2447" s="51">
        <f t="shared" si="76"/>
        <v>0</v>
      </c>
      <c r="I2447" s="121">
        <v>250</v>
      </c>
      <c r="J2447" s="7"/>
      <c r="K2447" s="3">
        <f t="shared" si="77"/>
        <v>0</v>
      </c>
    </row>
    <row r="2448" spans="1:11" x14ac:dyDescent="0.3">
      <c r="A2448" s="118" t="s">
        <v>10682</v>
      </c>
      <c r="B2448" s="44" t="s">
        <v>7534</v>
      </c>
      <c r="C2448" s="71">
        <v>5.7</v>
      </c>
      <c r="D2448" s="72">
        <v>3.9</v>
      </c>
      <c r="E2448" s="119">
        <v>280</v>
      </c>
      <c r="F2448" s="120">
        <v>168</v>
      </c>
      <c r="G2448" s="52"/>
      <c r="H2448" s="51">
        <f t="shared" si="76"/>
        <v>0</v>
      </c>
      <c r="I2448" s="121">
        <v>140</v>
      </c>
      <c r="J2448" s="7"/>
      <c r="K2448" s="3">
        <f t="shared" si="77"/>
        <v>0</v>
      </c>
    </row>
    <row r="2449" spans="1:11" x14ac:dyDescent="0.3">
      <c r="A2449" s="118" t="s">
        <v>10683</v>
      </c>
      <c r="B2449" s="44" t="s">
        <v>10684</v>
      </c>
      <c r="C2449" s="71">
        <v>1.5</v>
      </c>
      <c r="D2449" s="72">
        <v>4</v>
      </c>
      <c r="E2449" s="119">
        <v>90</v>
      </c>
      <c r="F2449" s="120">
        <v>54</v>
      </c>
      <c r="G2449" s="52"/>
      <c r="H2449" s="51">
        <f t="shared" si="76"/>
        <v>0</v>
      </c>
      <c r="I2449" s="121">
        <v>45</v>
      </c>
      <c r="J2449" s="7"/>
      <c r="K2449" s="3">
        <f t="shared" si="77"/>
        <v>0</v>
      </c>
    </row>
    <row r="2450" spans="1:11" x14ac:dyDescent="0.3">
      <c r="A2450" s="118" t="s">
        <v>10685</v>
      </c>
      <c r="B2450" s="44" t="s">
        <v>10686</v>
      </c>
      <c r="C2450" s="71">
        <v>9</v>
      </c>
      <c r="D2450" s="72">
        <v>1</v>
      </c>
      <c r="E2450" s="119">
        <v>130</v>
      </c>
      <c r="F2450" s="120">
        <v>78</v>
      </c>
      <c r="G2450" s="52"/>
      <c r="H2450" s="51">
        <f t="shared" si="76"/>
        <v>0</v>
      </c>
      <c r="I2450" s="121">
        <v>65</v>
      </c>
      <c r="J2450" s="7"/>
      <c r="K2450" s="3">
        <f t="shared" si="77"/>
        <v>0</v>
      </c>
    </row>
    <row r="2451" spans="1:11" x14ac:dyDescent="0.3">
      <c r="A2451" s="118" t="s">
        <v>10687</v>
      </c>
      <c r="B2451" s="44" t="s">
        <v>10688</v>
      </c>
      <c r="C2451" s="71">
        <v>5.4</v>
      </c>
      <c r="D2451" s="72">
        <v>0.8</v>
      </c>
      <c r="E2451" s="119">
        <v>80</v>
      </c>
      <c r="F2451" s="120">
        <v>48</v>
      </c>
      <c r="G2451" s="52"/>
      <c r="H2451" s="51">
        <f t="shared" si="76"/>
        <v>0</v>
      </c>
      <c r="I2451" s="121">
        <v>40</v>
      </c>
      <c r="J2451" s="7"/>
      <c r="K2451" s="3">
        <f t="shared" si="77"/>
        <v>0</v>
      </c>
    </row>
    <row r="2452" spans="1:11" x14ac:dyDescent="0.3">
      <c r="A2452" s="118" t="s">
        <v>10689</v>
      </c>
      <c r="B2452" s="44" t="s">
        <v>10690</v>
      </c>
      <c r="C2452" s="71">
        <v>5.4</v>
      </c>
      <c r="D2452" s="72">
        <v>1.2</v>
      </c>
      <c r="E2452" s="119">
        <v>100</v>
      </c>
      <c r="F2452" s="120">
        <v>60</v>
      </c>
      <c r="G2452" s="52"/>
      <c r="H2452" s="51">
        <f t="shared" ref="H2452:H2515" si="78">G2452*F2452</f>
        <v>0</v>
      </c>
      <c r="I2452" s="121">
        <v>50</v>
      </c>
      <c r="J2452" s="7"/>
      <c r="K2452" s="3">
        <f t="shared" ref="K2452:K2515" si="79">J2452*I2452</f>
        <v>0</v>
      </c>
    </row>
    <row r="2453" spans="1:11" x14ac:dyDescent="0.3">
      <c r="A2453" s="118" t="s">
        <v>10691</v>
      </c>
      <c r="B2453" s="44" t="s">
        <v>166</v>
      </c>
      <c r="C2453" s="71">
        <v>15.8</v>
      </c>
      <c r="D2453" s="72">
        <v>3.2</v>
      </c>
      <c r="E2453" s="119">
        <v>480</v>
      </c>
      <c r="F2453" s="120">
        <v>288</v>
      </c>
      <c r="G2453" s="52"/>
      <c r="H2453" s="51">
        <f t="shared" si="78"/>
        <v>0</v>
      </c>
      <c r="I2453" s="121">
        <v>240</v>
      </c>
      <c r="J2453" s="7"/>
      <c r="K2453" s="3">
        <f t="shared" si="79"/>
        <v>0</v>
      </c>
    </row>
    <row r="2454" spans="1:11" x14ac:dyDescent="0.3">
      <c r="A2454" s="118" t="s">
        <v>10692</v>
      </c>
      <c r="B2454" s="44" t="s">
        <v>10693</v>
      </c>
      <c r="C2454" s="71">
        <v>10.7</v>
      </c>
      <c r="D2454" s="72">
        <v>2.1</v>
      </c>
      <c r="E2454" s="119">
        <v>290</v>
      </c>
      <c r="F2454" s="120">
        <v>174</v>
      </c>
      <c r="G2454" s="52"/>
      <c r="H2454" s="51">
        <f t="shared" si="78"/>
        <v>0</v>
      </c>
      <c r="I2454" s="121">
        <v>145</v>
      </c>
      <c r="J2454" s="7"/>
      <c r="K2454" s="3">
        <f t="shared" si="79"/>
        <v>0</v>
      </c>
    </row>
    <row r="2455" spans="1:11" x14ac:dyDescent="0.3">
      <c r="A2455" s="118" t="s">
        <v>10694</v>
      </c>
      <c r="B2455" s="44" t="s">
        <v>10695</v>
      </c>
      <c r="C2455" s="71">
        <v>4.5</v>
      </c>
      <c r="D2455" s="72">
        <v>10.9</v>
      </c>
      <c r="E2455" s="119">
        <v>370</v>
      </c>
      <c r="F2455" s="120">
        <v>222</v>
      </c>
      <c r="G2455" s="52"/>
      <c r="H2455" s="51">
        <f t="shared" si="78"/>
        <v>0</v>
      </c>
      <c r="I2455" s="121">
        <v>185</v>
      </c>
      <c r="J2455" s="7"/>
      <c r="K2455" s="3">
        <f t="shared" si="79"/>
        <v>0</v>
      </c>
    </row>
    <row r="2456" spans="1:11" x14ac:dyDescent="0.3">
      <c r="A2456" s="118" t="s">
        <v>10696</v>
      </c>
      <c r="B2456" s="44" t="s">
        <v>10697</v>
      </c>
      <c r="C2456" s="71">
        <v>5</v>
      </c>
      <c r="D2456" s="72">
        <v>7.6</v>
      </c>
      <c r="E2456" s="119">
        <v>400</v>
      </c>
      <c r="F2456" s="120">
        <v>240</v>
      </c>
      <c r="G2456" s="52"/>
      <c r="H2456" s="51">
        <f t="shared" si="78"/>
        <v>0</v>
      </c>
      <c r="I2456" s="121">
        <v>200</v>
      </c>
      <c r="J2456" s="7"/>
      <c r="K2456" s="3">
        <f t="shared" si="79"/>
        <v>0</v>
      </c>
    </row>
    <row r="2457" spans="1:11" x14ac:dyDescent="0.3">
      <c r="A2457" s="118" t="s">
        <v>10698</v>
      </c>
      <c r="B2457" s="44" t="s">
        <v>10699</v>
      </c>
      <c r="C2457" s="71">
        <v>6.8</v>
      </c>
      <c r="D2457" s="72">
        <v>8.6999999999999993</v>
      </c>
      <c r="E2457" s="119">
        <v>550</v>
      </c>
      <c r="F2457" s="120">
        <v>330</v>
      </c>
      <c r="G2457" s="52"/>
      <c r="H2457" s="51">
        <f t="shared" si="78"/>
        <v>0</v>
      </c>
      <c r="I2457" s="121">
        <v>275</v>
      </c>
      <c r="J2457" s="7"/>
      <c r="K2457" s="3">
        <f t="shared" si="79"/>
        <v>0</v>
      </c>
    </row>
    <row r="2458" spans="1:11" x14ac:dyDescent="0.3">
      <c r="A2458" s="118" t="s">
        <v>10700</v>
      </c>
      <c r="B2458" s="44" t="s">
        <v>10701</v>
      </c>
      <c r="C2458" s="71">
        <v>2.8</v>
      </c>
      <c r="D2458" s="72">
        <v>4.2</v>
      </c>
      <c r="E2458" s="119">
        <v>160</v>
      </c>
      <c r="F2458" s="120">
        <v>96</v>
      </c>
      <c r="G2458" s="52"/>
      <c r="H2458" s="51">
        <f t="shared" si="78"/>
        <v>0</v>
      </c>
      <c r="I2458" s="121">
        <v>80</v>
      </c>
      <c r="J2458" s="7"/>
      <c r="K2458" s="3">
        <f t="shared" si="79"/>
        <v>0</v>
      </c>
    </row>
    <row r="2459" spans="1:11" x14ac:dyDescent="0.3">
      <c r="A2459" s="118" t="s">
        <v>10702</v>
      </c>
      <c r="B2459" s="44" t="s">
        <v>10703</v>
      </c>
      <c r="C2459" s="71">
        <v>5.4</v>
      </c>
      <c r="D2459" s="72">
        <v>6.9</v>
      </c>
      <c r="E2459" s="119">
        <v>380</v>
      </c>
      <c r="F2459" s="120">
        <v>228</v>
      </c>
      <c r="G2459" s="52"/>
      <c r="H2459" s="51">
        <f t="shared" si="78"/>
        <v>0</v>
      </c>
      <c r="I2459" s="121">
        <v>190</v>
      </c>
      <c r="J2459" s="7"/>
      <c r="K2459" s="3">
        <f t="shared" si="79"/>
        <v>0</v>
      </c>
    </row>
    <row r="2460" spans="1:11" x14ac:dyDescent="0.3">
      <c r="A2460" s="118" t="s">
        <v>10704</v>
      </c>
      <c r="B2460" s="44" t="s">
        <v>10705</v>
      </c>
      <c r="C2460" s="71">
        <v>8.4</v>
      </c>
      <c r="D2460" s="72">
        <v>4.8</v>
      </c>
      <c r="E2460" s="119">
        <v>400</v>
      </c>
      <c r="F2460" s="120">
        <v>240</v>
      </c>
      <c r="G2460" s="52"/>
      <c r="H2460" s="51">
        <f t="shared" si="78"/>
        <v>0</v>
      </c>
      <c r="I2460" s="121">
        <v>200</v>
      </c>
      <c r="J2460" s="7"/>
      <c r="K2460" s="3">
        <f t="shared" si="79"/>
        <v>0</v>
      </c>
    </row>
    <row r="2461" spans="1:11" x14ac:dyDescent="0.3">
      <c r="A2461" s="118" t="s">
        <v>10706</v>
      </c>
      <c r="B2461" s="44" t="s">
        <v>10707</v>
      </c>
      <c r="C2461" s="71">
        <v>4.4000000000000004</v>
      </c>
      <c r="D2461" s="72">
        <v>4.5</v>
      </c>
      <c r="E2461" s="119">
        <v>250</v>
      </c>
      <c r="F2461" s="120">
        <v>150</v>
      </c>
      <c r="G2461" s="52"/>
      <c r="H2461" s="51">
        <f t="shared" si="78"/>
        <v>0</v>
      </c>
      <c r="I2461" s="121">
        <v>125</v>
      </c>
      <c r="J2461" s="7"/>
      <c r="K2461" s="3">
        <f t="shared" si="79"/>
        <v>0</v>
      </c>
    </row>
    <row r="2462" spans="1:11" x14ac:dyDescent="0.3">
      <c r="A2462" s="118" t="s">
        <v>10708</v>
      </c>
      <c r="B2462" s="44" t="s">
        <v>10709</v>
      </c>
      <c r="C2462" s="71">
        <v>2.6</v>
      </c>
      <c r="D2462" s="72">
        <v>3.2</v>
      </c>
      <c r="E2462" s="119">
        <v>120</v>
      </c>
      <c r="F2462" s="120">
        <v>72</v>
      </c>
      <c r="G2462" s="52"/>
      <c r="H2462" s="51">
        <f t="shared" si="78"/>
        <v>0</v>
      </c>
      <c r="I2462" s="121">
        <v>60</v>
      </c>
      <c r="J2462" s="7"/>
      <c r="K2462" s="3">
        <f t="shared" si="79"/>
        <v>0</v>
      </c>
    </row>
    <row r="2463" spans="1:11" x14ac:dyDescent="0.3">
      <c r="A2463" s="118" t="s">
        <v>10710</v>
      </c>
      <c r="B2463" s="44" t="s">
        <v>448</v>
      </c>
      <c r="C2463" s="71">
        <v>2</v>
      </c>
      <c r="D2463" s="72">
        <v>3.4</v>
      </c>
      <c r="E2463" s="119">
        <v>100</v>
      </c>
      <c r="F2463" s="120">
        <v>60</v>
      </c>
      <c r="G2463" s="52"/>
      <c r="H2463" s="51">
        <f t="shared" si="78"/>
        <v>0</v>
      </c>
      <c r="I2463" s="121">
        <v>50</v>
      </c>
      <c r="J2463" s="7"/>
      <c r="K2463" s="3">
        <f t="shared" si="79"/>
        <v>0</v>
      </c>
    </row>
    <row r="2464" spans="1:11" x14ac:dyDescent="0.3">
      <c r="A2464" s="118" t="s">
        <v>10711</v>
      </c>
      <c r="B2464" s="44" t="s">
        <v>5143</v>
      </c>
      <c r="C2464" s="71">
        <v>4</v>
      </c>
      <c r="D2464" s="72">
        <v>3.8</v>
      </c>
      <c r="E2464" s="119">
        <v>200</v>
      </c>
      <c r="F2464" s="120">
        <v>120</v>
      </c>
      <c r="G2464" s="52"/>
      <c r="H2464" s="51">
        <f t="shared" si="78"/>
        <v>0</v>
      </c>
      <c r="I2464" s="121">
        <v>100</v>
      </c>
      <c r="J2464" s="7"/>
      <c r="K2464" s="3">
        <f t="shared" si="79"/>
        <v>0</v>
      </c>
    </row>
    <row r="2465" spans="1:11" x14ac:dyDescent="0.3">
      <c r="A2465" s="118" t="s">
        <v>10712</v>
      </c>
      <c r="B2465" s="44" t="s">
        <v>10713</v>
      </c>
      <c r="C2465" s="71">
        <v>3.6</v>
      </c>
      <c r="D2465" s="72">
        <v>5.5</v>
      </c>
      <c r="E2465" s="119">
        <v>250</v>
      </c>
      <c r="F2465" s="120">
        <v>150</v>
      </c>
      <c r="G2465" s="52"/>
      <c r="H2465" s="51">
        <f t="shared" si="78"/>
        <v>0</v>
      </c>
      <c r="I2465" s="121">
        <v>125</v>
      </c>
      <c r="J2465" s="7"/>
      <c r="K2465" s="3">
        <f t="shared" si="79"/>
        <v>0</v>
      </c>
    </row>
    <row r="2466" spans="1:11" x14ac:dyDescent="0.3">
      <c r="A2466" s="118" t="s">
        <v>10714</v>
      </c>
      <c r="B2466" s="44" t="s">
        <v>10715</v>
      </c>
      <c r="C2466" s="71">
        <v>3.1</v>
      </c>
      <c r="D2466" s="72">
        <v>4.2</v>
      </c>
      <c r="E2466" s="119">
        <v>170</v>
      </c>
      <c r="F2466" s="120">
        <v>102</v>
      </c>
      <c r="G2466" s="52"/>
      <c r="H2466" s="51">
        <f t="shared" si="78"/>
        <v>0</v>
      </c>
      <c r="I2466" s="121">
        <v>85</v>
      </c>
      <c r="J2466" s="7"/>
      <c r="K2466" s="3">
        <f t="shared" si="79"/>
        <v>0</v>
      </c>
    </row>
    <row r="2467" spans="1:11" x14ac:dyDescent="0.3">
      <c r="A2467" s="118" t="s">
        <v>10716</v>
      </c>
      <c r="B2467" s="44" t="s">
        <v>8569</v>
      </c>
      <c r="C2467" s="71">
        <v>2.9</v>
      </c>
      <c r="D2467" s="72">
        <v>4.5</v>
      </c>
      <c r="E2467" s="119">
        <v>170</v>
      </c>
      <c r="F2467" s="120">
        <v>102</v>
      </c>
      <c r="G2467" s="52"/>
      <c r="H2467" s="51">
        <f t="shared" si="78"/>
        <v>0</v>
      </c>
      <c r="I2467" s="121">
        <v>85</v>
      </c>
      <c r="J2467" s="7"/>
      <c r="K2467" s="3">
        <f t="shared" si="79"/>
        <v>0</v>
      </c>
    </row>
    <row r="2468" spans="1:11" x14ac:dyDescent="0.3">
      <c r="A2468" s="118" t="s">
        <v>10717</v>
      </c>
      <c r="B2468" s="44" t="s">
        <v>10718</v>
      </c>
      <c r="C2468" s="71">
        <v>2.6</v>
      </c>
      <c r="D2468" s="72">
        <v>5.0999999999999996</v>
      </c>
      <c r="E2468" s="119">
        <v>170</v>
      </c>
      <c r="F2468" s="120">
        <v>102</v>
      </c>
      <c r="G2468" s="52"/>
      <c r="H2468" s="51">
        <f t="shared" si="78"/>
        <v>0</v>
      </c>
      <c r="I2468" s="121">
        <v>85</v>
      </c>
      <c r="J2468" s="7"/>
      <c r="K2468" s="3">
        <f t="shared" si="79"/>
        <v>0</v>
      </c>
    </row>
    <row r="2469" spans="1:11" x14ac:dyDescent="0.3">
      <c r="A2469" s="118" t="s">
        <v>10719</v>
      </c>
      <c r="B2469" s="44" t="s">
        <v>10720</v>
      </c>
      <c r="C2469" s="71">
        <v>3.2</v>
      </c>
      <c r="D2469" s="72">
        <v>4.8</v>
      </c>
      <c r="E2469" s="119">
        <v>200</v>
      </c>
      <c r="F2469" s="120">
        <v>120</v>
      </c>
      <c r="G2469" s="52"/>
      <c r="H2469" s="51">
        <f t="shared" si="78"/>
        <v>0</v>
      </c>
      <c r="I2469" s="121">
        <v>100</v>
      </c>
      <c r="J2469" s="7"/>
      <c r="K2469" s="3">
        <f t="shared" si="79"/>
        <v>0</v>
      </c>
    </row>
    <row r="2470" spans="1:11" x14ac:dyDescent="0.3">
      <c r="A2470" s="118" t="s">
        <v>10721</v>
      </c>
      <c r="B2470" s="44" t="s">
        <v>8567</v>
      </c>
      <c r="C2470" s="71">
        <v>2.6</v>
      </c>
      <c r="D2470" s="72">
        <v>4.2</v>
      </c>
      <c r="E2470" s="119">
        <v>150</v>
      </c>
      <c r="F2470" s="120">
        <v>90</v>
      </c>
      <c r="G2470" s="52"/>
      <c r="H2470" s="51">
        <f t="shared" si="78"/>
        <v>0</v>
      </c>
      <c r="I2470" s="121">
        <v>75</v>
      </c>
      <c r="J2470" s="7"/>
      <c r="K2470" s="3">
        <f t="shared" si="79"/>
        <v>0</v>
      </c>
    </row>
    <row r="2471" spans="1:11" x14ac:dyDescent="0.3">
      <c r="A2471" s="118" t="s">
        <v>10722</v>
      </c>
      <c r="B2471" s="44" t="s">
        <v>10723</v>
      </c>
      <c r="C2471" s="71">
        <v>3.2</v>
      </c>
      <c r="D2471" s="72">
        <v>4.0999999999999996</v>
      </c>
      <c r="E2471" s="119">
        <v>170</v>
      </c>
      <c r="F2471" s="120">
        <v>102</v>
      </c>
      <c r="G2471" s="52"/>
      <c r="H2471" s="51">
        <f t="shared" si="78"/>
        <v>0</v>
      </c>
      <c r="I2471" s="121">
        <v>85</v>
      </c>
      <c r="J2471" s="7"/>
      <c r="K2471" s="3">
        <f t="shared" si="79"/>
        <v>0</v>
      </c>
    </row>
    <row r="2472" spans="1:11" x14ac:dyDescent="0.3">
      <c r="A2472" s="118" t="s">
        <v>10724</v>
      </c>
      <c r="B2472" s="44" t="s">
        <v>826</v>
      </c>
      <c r="C2472" s="71">
        <v>2.4</v>
      </c>
      <c r="D2472" s="72">
        <v>5.2</v>
      </c>
      <c r="E2472" s="119">
        <v>170</v>
      </c>
      <c r="F2472" s="120">
        <v>102</v>
      </c>
      <c r="G2472" s="52"/>
      <c r="H2472" s="51">
        <f t="shared" si="78"/>
        <v>0</v>
      </c>
      <c r="I2472" s="121">
        <v>85</v>
      </c>
      <c r="J2472" s="7"/>
      <c r="K2472" s="3">
        <f t="shared" si="79"/>
        <v>0</v>
      </c>
    </row>
    <row r="2473" spans="1:11" x14ac:dyDescent="0.3">
      <c r="A2473" s="118" t="s">
        <v>10725</v>
      </c>
      <c r="B2473" s="44" t="s">
        <v>10726</v>
      </c>
      <c r="C2473" s="71">
        <v>9.6999999999999993</v>
      </c>
      <c r="D2473" s="72">
        <v>3.7</v>
      </c>
      <c r="E2473" s="119">
        <v>380</v>
      </c>
      <c r="F2473" s="120">
        <v>228</v>
      </c>
      <c r="G2473" s="52"/>
      <c r="H2473" s="51">
        <f t="shared" si="78"/>
        <v>0</v>
      </c>
      <c r="I2473" s="121">
        <v>190</v>
      </c>
      <c r="J2473" s="7"/>
      <c r="K2473" s="3">
        <f t="shared" si="79"/>
        <v>0</v>
      </c>
    </row>
    <row r="2474" spans="1:11" x14ac:dyDescent="0.3">
      <c r="A2474" s="118" t="s">
        <v>10727</v>
      </c>
      <c r="B2474" s="44" t="s">
        <v>10728</v>
      </c>
      <c r="C2474" s="71">
        <v>9.6999999999999993</v>
      </c>
      <c r="D2474" s="72">
        <v>3.7</v>
      </c>
      <c r="E2474" s="119">
        <v>380</v>
      </c>
      <c r="F2474" s="120">
        <v>228</v>
      </c>
      <c r="G2474" s="52"/>
      <c r="H2474" s="51">
        <f t="shared" si="78"/>
        <v>0</v>
      </c>
      <c r="I2474" s="121">
        <v>190</v>
      </c>
      <c r="J2474" s="7"/>
      <c r="K2474" s="3">
        <f t="shared" si="79"/>
        <v>0</v>
      </c>
    </row>
    <row r="2475" spans="1:11" x14ac:dyDescent="0.3">
      <c r="A2475" s="118" t="s">
        <v>10729</v>
      </c>
      <c r="B2475" s="44" t="s">
        <v>10730</v>
      </c>
      <c r="C2475" s="71">
        <v>14.2</v>
      </c>
      <c r="D2475" s="72">
        <v>3.5</v>
      </c>
      <c r="E2475" s="119">
        <v>510</v>
      </c>
      <c r="F2475" s="120">
        <v>306</v>
      </c>
      <c r="G2475" s="52"/>
      <c r="H2475" s="51">
        <f t="shared" si="78"/>
        <v>0</v>
      </c>
      <c r="I2475" s="121">
        <v>255</v>
      </c>
      <c r="J2475" s="7"/>
      <c r="K2475" s="3">
        <f t="shared" si="79"/>
        <v>0</v>
      </c>
    </row>
    <row r="2476" spans="1:11" x14ac:dyDescent="0.3">
      <c r="A2476" s="118" t="s">
        <v>10731</v>
      </c>
      <c r="B2476" s="44" t="s">
        <v>10732</v>
      </c>
      <c r="C2476" s="71">
        <v>3.5</v>
      </c>
      <c r="D2476" s="72">
        <v>1.3</v>
      </c>
      <c r="E2476" s="119">
        <v>80</v>
      </c>
      <c r="F2476" s="120">
        <v>48</v>
      </c>
      <c r="G2476" s="52"/>
      <c r="H2476" s="51">
        <f t="shared" si="78"/>
        <v>0</v>
      </c>
      <c r="I2476" s="121">
        <v>40</v>
      </c>
      <c r="J2476" s="7"/>
      <c r="K2476" s="3">
        <f t="shared" si="79"/>
        <v>0</v>
      </c>
    </row>
    <row r="2477" spans="1:11" x14ac:dyDescent="0.3">
      <c r="A2477" s="118" t="s">
        <v>10733</v>
      </c>
      <c r="B2477" s="44" t="s">
        <v>10734</v>
      </c>
      <c r="C2477" s="71">
        <v>5.5</v>
      </c>
      <c r="D2477" s="72">
        <v>4.2</v>
      </c>
      <c r="E2477" s="119">
        <v>290</v>
      </c>
      <c r="F2477" s="120">
        <v>174</v>
      </c>
      <c r="G2477" s="52"/>
      <c r="H2477" s="51">
        <f t="shared" si="78"/>
        <v>0</v>
      </c>
      <c r="I2477" s="121">
        <v>145</v>
      </c>
      <c r="J2477" s="7"/>
      <c r="K2477" s="3">
        <f t="shared" si="79"/>
        <v>0</v>
      </c>
    </row>
    <row r="2478" spans="1:11" x14ac:dyDescent="0.3">
      <c r="A2478" s="118" t="s">
        <v>10735</v>
      </c>
      <c r="B2478" s="44" t="s">
        <v>10736</v>
      </c>
      <c r="C2478" s="71">
        <v>3.4</v>
      </c>
      <c r="D2478" s="72">
        <v>5</v>
      </c>
      <c r="E2478" s="119">
        <v>220</v>
      </c>
      <c r="F2478" s="120">
        <v>132</v>
      </c>
      <c r="G2478" s="52"/>
      <c r="H2478" s="51">
        <f t="shared" si="78"/>
        <v>0</v>
      </c>
      <c r="I2478" s="121">
        <v>110</v>
      </c>
      <c r="J2478" s="7"/>
      <c r="K2478" s="3">
        <f t="shared" si="79"/>
        <v>0</v>
      </c>
    </row>
    <row r="2479" spans="1:11" x14ac:dyDescent="0.3">
      <c r="A2479" s="118" t="s">
        <v>10737</v>
      </c>
      <c r="B2479" s="44" t="s">
        <v>10738</v>
      </c>
      <c r="C2479" s="71">
        <v>2.2000000000000002</v>
      </c>
      <c r="D2479" s="72">
        <v>3.4</v>
      </c>
      <c r="E2479" s="119">
        <v>110</v>
      </c>
      <c r="F2479" s="120">
        <v>66</v>
      </c>
      <c r="G2479" s="52"/>
      <c r="H2479" s="51">
        <f t="shared" si="78"/>
        <v>0</v>
      </c>
      <c r="I2479" s="121">
        <v>55</v>
      </c>
      <c r="J2479" s="7"/>
      <c r="K2479" s="3">
        <f t="shared" si="79"/>
        <v>0</v>
      </c>
    </row>
    <row r="2480" spans="1:11" x14ac:dyDescent="0.3">
      <c r="A2480" s="118" t="s">
        <v>10739</v>
      </c>
      <c r="B2480" s="44" t="s">
        <v>10740</v>
      </c>
      <c r="C2480" s="71">
        <v>4.3</v>
      </c>
      <c r="D2480" s="72">
        <v>3.4</v>
      </c>
      <c r="E2480" s="119">
        <v>190</v>
      </c>
      <c r="F2480" s="120">
        <v>114</v>
      </c>
      <c r="G2480" s="52"/>
      <c r="H2480" s="51">
        <f t="shared" si="78"/>
        <v>0</v>
      </c>
      <c r="I2480" s="121">
        <v>95</v>
      </c>
      <c r="J2480" s="7"/>
      <c r="K2480" s="3">
        <f t="shared" si="79"/>
        <v>0</v>
      </c>
    </row>
    <row r="2481" spans="1:11" x14ac:dyDescent="0.3">
      <c r="A2481" s="118" t="s">
        <v>10741</v>
      </c>
      <c r="B2481" s="44" t="s">
        <v>10742</v>
      </c>
      <c r="C2481" s="71">
        <v>9.8000000000000007</v>
      </c>
      <c r="D2481" s="72">
        <v>8.3000000000000007</v>
      </c>
      <c r="E2481" s="119">
        <v>730</v>
      </c>
      <c r="F2481" s="120">
        <v>438</v>
      </c>
      <c r="G2481" s="52"/>
      <c r="H2481" s="51">
        <f t="shared" si="78"/>
        <v>0</v>
      </c>
      <c r="I2481" s="121">
        <v>365</v>
      </c>
      <c r="J2481" s="7"/>
      <c r="K2481" s="3">
        <f t="shared" si="79"/>
        <v>0</v>
      </c>
    </row>
    <row r="2482" spans="1:11" x14ac:dyDescent="0.3">
      <c r="A2482" s="118" t="s">
        <v>10743</v>
      </c>
      <c r="B2482" s="44" t="s">
        <v>10744</v>
      </c>
      <c r="C2482" s="71">
        <v>8</v>
      </c>
      <c r="D2482" s="72">
        <v>6.1</v>
      </c>
      <c r="E2482" s="119">
        <v>450</v>
      </c>
      <c r="F2482" s="120">
        <v>270</v>
      </c>
      <c r="G2482" s="52"/>
      <c r="H2482" s="51">
        <f t="shared" si="78"/>
        <v>0</v>
      </c>
      <c r="I2482" s="121">
        <v>225</v>
      </c>
      <c r="J2482" s="7"/>
      <c r="K2482" s="3">
        <f t="shared" si="79"/>
        <v>0</v>
      </c>
    </row>
    <row r="2483" spans="1:11" x14ac:dyDescent="0.3">
      <c r="A2483" s="118" t="s">
        <v>10745</v>
      </c>
      <c r="B2483" s="44" t="s">
        <v>10746</v>
      </c>
      <c r="C2483" s="71">
        <v>9.6</v>
      </c>
      <c r="D2483" s="72">
        <v>8.5</v>
      </c>
      <c r="E2483" s="119">
        <v>750</v>
      </c>
      <c r="F2483" s="120">
        <v>450</v>
      </c>
      <c r="G2483" s="52"/>
      <c r="H2483" s="51">
        <f t="shared" si="78"/>
        <v>0</v>
      </c>
      <c r="I2483" s="121">
        <v>375</v>
      </c>
      <c r="J2483" s="7"/>
      <c r="K2483" s="3">
        <f t="shared" si="79"/>
        <v>0</v>
      </c>
    </row>
    <row r="2484" spans="1:11" x14ac:dyDescent="0.3">
      <c r="A2484" s="118" t="s">
        <v>10747</v>
      </c>
      <c r="B2484" s="44" t="s">
        <v>10748</v>
      </c>
      <c r="C2484" s="71">
        <v>9.1999999999999993</v>
      </c>
      <c r="D2484" s="72">
        <v>9</v>
      </c>
      <c r="E2484" s="119">
        <v>780</v>
      </c>
      <c r="F2484" s="120">
        <v>468</v>
      </c>
      <c r="G2484" s="52"/>
      <c r="H2484" s="51">
        <f t="shared" si="78"/>
        <v>0</v>
      </c>
      <c r="I2484" s="121">
        <v>390</v>
      </c>
      <c r="J2484" s="7"/>
      <c r="K2484" s="3">
        <f t="shared" si="79"/>
        <v>0</v>
      </c>
    </row>
    <row r="2485" spans="1:11" x14ac:dyDescent="0.3">
      <c r="A2485" s="118" t="s">
        <v>10749</v>
      </c>
      <c r="B2485" s="44" t="s">
        <v>10750</v>
      </c>
      <c r="C2485" s="71">
        <v>4</v>
      </c>
      <c r="D2485" s="72">
        <v>6</v>
      </c>
      <c r="E2485" s="119">
        <v>290</v>
      </c>
      <c r="F2485" s="120">
        <v>174</v>
      </c>
      <c r="G2485" s="52"/>
      <c r="H2485" s="51">
        <f t="shared" si="78"/>
        <v>0</v>
      </c>
      <c r="I2485" s="121">
        <v>145</v>
      </c>
      <c r="J2485" s="7"/>
      <c r="K2485" s="3">
        <f t="shared" si="79"/>
        <v>0</v>
      </c>
    </row>
    <row r="2486" spans="1:11" x14ac:dyDescent="0.3">
      <c r="A2486" s="118" t="s">
        <v>10751</v>
      </c>
      <c r="B2486" s="44" t="s">
        <v>10752</v>
      </c>
      <c r="C2486" s="71">
        <v>4.5999999999999996</v>
      </c>
      <c r="D2486" s="72">
        <v>6</v>
      </c>
      <c r="E2486" s="119">
        <v>310</v>
      </c>
      <c r="F2486" s="120">
        <v>186</v>
      </c>
      <c r="G2486" s="52"/>
      <c r="H2486" s="51">
        <f t="shared" si="78"/>
        <v>0</v>
      </c>
      <c r="I2486" s="121">
        <v>155</v>
      </c>
      <c r="J2486" s="7"/>
      <c r="K2486" s="3">
        <f t="shared" si="79"/>
        <v>0</v>
      </c>
    </row>
    <row r="2487" spans="1:11" x14ac:dyDescent="0.3">
      <c r="A2487" s="118" t="s">
        <v>10753</v>
      </c>
      <c r="B2487" s="44" t="s">
        <v>10754</v>
      </c>
      <c r="C2487" s="71">
        <v>2.4</v>
      </c>
      <c r="D2487" s="72">
        <v>4.5</v>
      </c>
      <c r="E2487" s="119">
        <v>150</v>
      </c>
      <c r="F2487" s="120">
        <v>90</v>
      </c>
      <c r="G2487" s="52"/>
      <c r="H2487" s="51">
        <f t="shared" si="78"/>
        <v>0</v>
      </c>
      <c r="I2487" s="121">
        <v>75</v>
      </c>
      <c r="J2487" s="7"/>
      <c r="K2487" s="3">
        <f t="shared" si="79"/>
        <v>0</v>
      </c>
    </row>
    <row r="2488" spans="1:11" x14ac:dyDescent="0.3">
      <c r="A2488" s="118" t="s">
        <v>10755</v>
      </c>
      <c r="B2488" s="44" t="s">
        <v>10756</v>
      </c>
      <c r="C2488" s="71">
        <v>6</v>
      </c>
      <c r="D2488" s="72">
        <v>2.9</v>
      </c>
      <c r="E2488" s="119">
        <v>230</v>
      </c>
      <c r="F2488" s="120">
        <v>138</v>
      </c>
      <c r="G2488" s="52"/>
      <c r="H2488" s="51">
        <f t="shared" si="78"/>
        <v>0</v>
      </c>
      <c r="I2488" s="121">
        <v>115</v>
      </c>
      <c r="J2488" s="7"/>
      <c r="K2488" s="3">
        <f t="shared" si="79"/>
        <v>0</v>
      </c>
    </row>
    <row r="2489" spans="1:11" x14ac:dyDescent="0.3">
      <c r="A2489" s="118" t="s">
        <v>10757</v>
      </c>
      <c r="B2489" s="44" t="s">
        <v>10758</v>
      </c>
      <c r="C2489" s="71">
        <v>2.9</v>
      </c>
      <c r="D2489" s="72">
        <v>9.4</v>
      </c>
      <c r="E2489" s="119">
        <v>310</v>
      </c>
      <c r="F2489" s="120">
        <v>186</v>
      </c>
      <c r="G2489" s="52"/>
      <c r="H2489" s="51">
        <f t="shared" si="78"/>
        <v>0</v>
      </c>
      <c r="I2489" s="121">
        <v>155</v>
      </c>
      <c r="J2489" s="7"/>
      <c r="K2489" s="3">
        <f t="shared" si="79"/>
        <v>0</v>
      </c>
    </row>
    <row r="2490" spans="1:11" x14ac:dyDescent="0.3">
      <c r="A2490" s="118" t="s">
        <v>10759</v>
      </c>
      <c r="B2490" s="44" t="s">
        <v>10760</v>
      </c>
      <c r="C2490" s="71">
        <v>2.6</v>
      </c>
      <c r="D2490" s="72">
        <v>10</v>
      </c>
      <c r="E2490" s="119">
        <v>330</v>
      </c>
      <c r="F2490" s="120">
        <v>198</v>
      </c>
      <c r="G2490" s="52"/>
      <c r="H2490" s="51">
        <f t="shared" si="78"/>
        <v>0</v>
      </c>
      <c r="I2490" s="121">
        <v>165</v>
      </c>
      <c r="J2490" s="7"/>
      <c r="K2490" s="3">
        <f t="shared" si="79"/>
        <v>0</v>
      </c>
    </row>
    <row r="2491" spans="1:11" x14ac:dyDescent="0.3">
      <c r="A2491" s="118" t="s">
        <v>10761</v>
      </c>
      <c r="B2491" s="44" t="s">
        <v>10762</v>
      </c>
      <c r="C2491" s="71">
        <v>3.2</v>
      </c>
      <c r="D2491" s="72">
        <v>10</v>
      </c>
      <c r="E2491" s="119">
        <v>380</v>
      </c>
      <c r="F2491" s="120">
        <v>228</v>
      </c>
      <c r="G2491" s="52"/>
      <c r="H2491" s="51">
        <f t="shared" si="78"/>
        <v>0</v>
      </c>
      <c r="I2491" s="121">
        <v>190</v>
      </c>
      <c r="J2491" s="7"/>
      <c r="K2491" s="3">
        <f t="shared" si="79"/>
        <v>0</v>
      </c>
    </row>
    <row r="2492" spans="1:11" x14ac:dyDescent="0.3">
      <c r="A2492" s="118" t="s">
        <v>10763</v>
      </c>
      <c r="B2492" s="44" t="s">
        <v>10764</v>
      </c>
      <c r="C2492" s="71">
        <v>3.9</v>
      </c>
      <c r="D2492" s="72">
        <v>8.9</v>
      </c>
      <c r="E2492" s="119">
        <v>400</v>
      </c>
      <c r="F2492" s="120">
        <v>240</v>
      </c>
      <c r="G2492" s="52"/>
      <c r="H2492" s="51">
        <f t="shared" si="78"/>
        <v>0</v>
      </c>
      <c r="I2492" s="121">
        <v>200</v>
      </c>
      <c r="J2492" s="7"/>
      <c r="K2492" s="3">
        <f t="shared" si="79"/>
        <v>0</v>
      </c>
    </row>
    <row r="2493" spans="1:11" x14ac:dyDescent="0.3">
      <c r="A2493" s="118" t="s">
        <v>10765</v>
      </c>
      <c r="B2493" s="44" t="s">
        <v>10766</v>
      </c>
      <c r="C2493" s="71">
        <v>3</v>
      </c>
      <c r="D2493" s="72">
        <v>9.1999999999999993</v>
      </c>
      <c r="E2493" s="119">
        <v>340</v>
      </c>
      <c r="F2493" s="120">
        <v>204</v>
      </c>
      <c r="G2493" s="52"/>
      <c r="H2493" s="51">
        <f t="shared" si="78"/>
        <v>0</v>
      </c>
      <c r="I2493" s="121">
        <v>170</v>
      </c>
      <c r="J2493" s="7"/>
      <c r="K2493" s="3">
        <f t="shared" si="79"/>
        <v>0</v>
      </c>
    </row>
    <row r="2494" spans="1:11" x14ac:dyDescent="0.3">
      <c r="A2494" s="118" t="s">
        <v>10767</v>
      </c>
      <c r="B2494" s="44" t="s">
        <v>10768</v>
      </c>
      <c r="C2494" s="71">
        <v>2.4</v>
      </c>
      <c r="D2494" s="72">
        <v>8.1999999999999993</v>
      </c>
      <c r="E2494" s="119">
        <v>300</v>
      </c>
      <c r="F2494" s="120">
        <v>180</v>
      </c>
      <c r="G2494" s="52"/>
      <c r="H2494" s="51">
        <f t="shared" si="78"/>
        <v>0</v>
      </c>
      <c r="I2494" s="121">
        <v>150</v>
      </c>
      <c r="J2494" s="7"/>
      <c r="K2494" s="3">
        <f t="shared" si="79"/>
        <v>0</v>
      </c>
    </row>
    <row r="2495" spans="1:11" x14ac:dyDescent="0.3">
      <c r="A2495" s="118" t="s">
        <v>10769</v>
      </c>
      <c r="B2495" s="44" t="s">
        <v>10770</v>
      </c>
      <c r="C2495" s="71">
        <v>7.7</v>
      </c>
      <c r="D2495" s="72">
        <v>5.7</v>
      </c>
      <c r="E2495" s="119">
        <v>420</v>
      </c>
      <c r="F2495" s="120">
        <v>252</v>
      </c>
      <c r="G2495" s="52"/>
      <c r="H2495" s="51">
        <f t="shared" si="78"/>
        <v>0</v>
      </c>
      <c r="I2495" s="121">
        <v>210</v>
      </c>
      <c r="J2495" s="7"/>
      <c r="K2495" s="3">
        <f t="shared" si="79"/>
        <v>0</v>
      </c>
    </row>
    <row r="2496" spans="1:11" x14ac:dyDescent="0.3">
      <c r="A2496" s="118" t="s">
        <v>10771</v>
      </c>
      <c r="B2496" s="44" t="s">
        <v>10772</v>
      </c>
      <c r="C2496" s="71">
        <v>4.3</v>
      </c>
      <c r="D2496" s="72">
        <v>5.6</v>
      </c>
      <c r="E2496" s="119">
        <v>300</v>
      </c>
      <c r="F2496" s="120">
        <v>180</v>
      </c>
      <c r="G2496" s="52"/>
      <c r="H2496" s="51">
        <f t="shared" si="78"/>
        <v>0</v>
      </c>
      <c r="I2496" s="121">
        <v>150</v>
      </c>
      <c r="J2496" s="7"/>
      <c r="K2496" s="3">
        <f t="shared" si="79"/>
        <v>0</v>
      </c>
    </row>
    <row r="2497" spans="1:11" x14ac:dyDescent="0.3">
      <c r="A2497" s="118" t="s">
        <v>10773</v>
      </c>
      <c r="B2497" s="44" t="s">
        <v>10774</v>
      </c>
      <c r="C2497" s="71">
        <v>4.2</v>
      </c>
      <c r="D2497" s="72">
        <v>5.3</v>
      </c>
      <c r="E2497" s="119">
        <v>290</v>
      </c>
      <c r="F2497" s="120">
        <v>174</v>
      </c>
      <c r="G2497" s="52"/>
      <c r="H2497" s="51">
        <f t="shared" si="78"/>
        <v>0</v>
      </c>
      <c r="I2497" s="121">
        <v>145</v>
      </c>
      <c r="J2497" s="7"/>
      <c r="K2497" s="3">
        <f t="shared" si="79"/>
        <v>0</v>
      </c>
    </row>
    <row r="2498" spans="1:11" x14ac:dyDescent="0.3">
      <c r="A2498" s="118" t="s">
        <v>10775</v>
      </c>
      <c r="B2498" s="44" t="s">
        <v>10776</v>
      </c>
      <c r="C2498" s="71">
        <v>6</v>
      </c>
      <c r="D2498" s="72">
        <v>5.3</v>
      </c>
      <c r="E2498" s="119">
        <v>350</v>
      </c>
      <c r="F2498" s="120">
        <v>210</v>
      </c>
      <c r="G2498" s="52"/>
      <c r="H2498" s="51">
        <f t="shared" si="78"/>
        <v>0</v>
      </c>
      <c r="I2498" s="121">
        <v>175</v>
      </c>
      <c r="J2498" s="7"/>
      <c r="K2498" s="3">
        <f t="shared" si="79"/>
        <v>0</v>
      </c>
    </row>
    <row r="2499" spans="1:11" x14ac:dyDescent="0.3">
      <c r="A2499" s="118" t="s">
        <v>10777</v>
      </c>
      <c r="B2499" s="44" t="s">
        <v>10778</v>
      </c>
      <c r="C2499" s="71">
        <v>6.7</v>
      </c>
      <c r="D2499" s="72">
        <v>5.2</v>
      </c>
      <c r="E2499" s="119">
        <v>370</v>
      </c>
      <c r="F2499" s="120">
        <v>222</v>
      </c>
      <c r="G2499" s="52"/>
      <c r="H2499" s="51">
        <f t="shared" si="78"/>
        <v>0</v>
      </c>
      <c r="I2499" s="121">
        <v>185</v>
      </c>
      <c r="J2499" s="7"/>
      <c r="K2499" s="3">
        <f t="shared" si="79"/>
        <v>0</v>
      </c>
    </row>
    <row r="2500" spans="1:11" x14ac:dyDescent="0.3">
      <c r="A2500" s="118" t="s">
        <v>10779</v>
      </c>
      <c r="B2500" s="44" t="s">
        <v>10780</v>
      </c>
      <c r="C2500" s="71">
        <v>4.2</v>
      </c>
      <c r="D2500" s="72">
        <v>3</v>
      </c>
      <c r="E2500" s="119">
        <v>170</v>
      </c>
      <c r="F2500" s="120">
        <v>102</v>
      </c>
      <c r="G2500" s="52"/>
      <c r="H2500" s="51">
        <f t="shared" si="78"/>
        <v>0</v>
      </c>
      <c r="I2500" s="121">
        <v>85</v>
      </c>
      <c r="J2500" s="7"/>
      <c r="K2500" s="3">
        <f t="shared" si="79"/>
        <v>0</v>
      </c>
    </row>
    <row r="2501" spans="1:11" x14ac:dyDescent="0.3">
      <c r="A2501" s="118" t="s">
        <v>10781</v>
      </c>
      <c r="B2501" s="44" t="s">
        <v>8032</v>
      </c>
      <c r="C2501" s="71">
        <v>10</v>
      </c>
      <c r="D2501" s="72">
        <v>4</v>
      </c>
      <c r="E2501" s="119">
        <v>420</v>
      </c>
      <c r="F2501" s="120">
        <v>252</v>
      </c>
      <c r="G2501" s="52"/>
      <c r="H2501" s="51">
        <f t="shared" si="78"/>
        <v>0</v>
      </c>
      <c r="I2501" s="121">
        <v>210</v>
      </c>
      <c r="J2501" s="7"/>
      <c r="K2501" s="3">
        <f t="shared" si="79"/>
        <v>0</v>
      </c>
    </row>
    <row r="2502" spans="1:11" x14ac:dyDescent="0.3">
      <c r="A2502" s="118" t="s">
        <v>10782</v>
      </c>
      <c r="B2502" s="44" t="s">
        <v>10783</v>
      </c>
      <c r="C2502" s="71">
        <v>6</v>
      </c>
      <c r="D2502" s="72">
        <v>3.8</v>
      </c>
      <c r="E2502" s="119">
        <v>290</v>
      </c>
      <c r="F2502" s="120">
        <v>174</v>
      </c>
      <c r="G2502" s="52"/>
      <c r="H2502" s="51">
        <f t="shared" si="78"/>
        <v>0</v>
      </c>
      <c r="I2502" s="121">
        <v>145</v>
      </c>
      <c r="J2502" s="7"/>
      <c r="K2502" s="3">
        <f t="shared" si="79"/>
        <v>0</v>
      </c>
    </row>
    <row r="2503" spans="1:11" x14ac:dyDescent="0.3">
      <c r="A2503" s="118" t="s">
        <v>10784</v>
      </c>
      <c r="B2503" s="44" t="s">
        <v>10785</v>
      </c>
      <c r="C2503" s="71">
        <v>2.2999999999999998</v>
      </c>
      <c r="D2503" s="72">
        <v>4.8</v>
      </c>
      <c r="E2503" s="119">
        <v>150</v>
      </c>
      <c r="F2503" s="120">
        <v>90</v>
      </c>
      <c r="G2503" s="52"/>
      <c r="H2503" s="51">
        <f t="shared" si="78"/>
        <v>0</v>
      </c>
      <c r="I2503" s="121">
        <v>75</v>
      </c>
      <c r="J2503" s="7"/>
      <c r="K2503" s="3">
        <f t="shared" si="79"/>
        <v>0</v>
      </c>
    </row>
    <row r="2504" spans="1:11" x14ac:dyDescent="0.3">
      <c r="A2504" s="118" t="s">
        <v>10786</v>
      </c>
      <c r="B2504" s="44" t="s">
        <v>10787</v>
      </c>
      <c r="C2504" s="71">
        <v>7.2</v>
      </c>
      <c r="D2504" s="72">
        <v>7.7</v>
      </c>
      <c r="E2504" s="119">
        <v>570</v>
      </c>
      <c r="F2504" s="120">
        <v>342</v>
      </c>
      <c r="G2504" s="52"/>
      <c r="H2504" s="51">
        <f t="shared" si="78"/>
        <v>0</v>
      </c>
      <c r="I2504" s="121">
        <v>285</v>
      </c>
      <c r="J2504" s="7"/>
      <c r="K2504" s="3">
        <f t="shared" si="79"/>
        <v>0</v>
      </c>
    </row>
    <row r="2505" spans="1:11" x14ac:dyDescent="0.3">
      <c r="A2505" s="118" t="s">
        <v>10788</v>
      </c>
      <c r="B2505" s="44" t="s">
        <v>10789</v>
      </c>
      <c r="C2505" s="71">
        <v>3.9</v>
      </c>
      <c r="D2505" s="72">
        <v>1.2</v>
      </c>
      <c r="E2505" s="119">
        <v>80</v>
      </c>
      <c r="F2505" s="120">
        <v>48</v>
      </c>
      <c r="G2505" s="52"/>
      <c r="H2505" s="51">
        <f t="shared" si="78"/>
        <v>0</v>
      </c>
      <c r="I2505" s="121">
        <v>40</v>
      </c>
      <c r="J2505" s="7"/>
      <c r="K2505" s="3">
        <f t="shared" si="79"/>
        <v>0</v>
      </c>
    </row>
    <row r="2506" spans="1:11" x14ac:dyDescent="0.3">
      <c r="A2506" s="118" t="s">
        <v>10790</v>
      </c>
      <c r="B2506" s="44" t="s">
        <v>10791</v>
      </c>
      <c r="C2506" s="71">
        <v>2.9</v>
      </c>
      <c r="D2506" s="72">
        <v>3.5</v>
      </c>
      <c r="E2506" s="119">
        <v>140</v>
      </c>
      <c r="F2506" s="120">
        <v>84</v>
      </c>
      <c r="G2506" s="52"/>
      <c r="H2506" s="51">
        <f t="shared" si="78"/>
        <v>0</v>
      </c>
      <c r="I2506" s="121">
        <v>70</v>
      </c>
      <c r="J2506" s="7"/>
      <c r="K2506" s="3">
        <f t="shared" si="79"/>
        <v>0</v>
      </c>
    </row>
    <row r="2507" spans="1:11" x14ac:dyDescent="0.3">
      <c r="A2507" s="118" t="s">
        <v>10792</v>
      </c>
      <c r="B2507" s="44" t="s">
        <v>10793</v>
      </c>
      <c r="C2507" s="71">
        <v>2.7</v>
      </c>
      <c r="D2507" s="72">
        <v>5.7</v>
      </c>
      <c r="E2507" s="119">
        <v>200</v>
      </c>
      <c r="F2507" s="120">
        <v>120</v>
      </c>
      <c r="G2507" s="52"/>
      <c r="H2507" s="51">
        <f t="shared" si="78"/>
        <v>0</v>
      </c>
      <c r="I2507" s="121">
        <v>100</v>
      </c>
      <c r="J2507" s="7"/>
      <c r="K2507" s="3">
        <f t="shared" si="79"/>
        <v>0</v>
      </c>
    </row>
    <row r="2508" spans="1:11" x14ac:dyDescent="0.3">
      <c r="A2508" s="118" t="s">
        <v>10794</v>
      </c>
      <c r="B2508" s="44" t="s">
        <v>10795</v>
      </c>
      <c r="C2508" s="71">
        <v>3.5</v>
      </c>
      <c r="D2508" s="72">
        <v>3</v>
      </c>
      <c r="E2508" s="119">
        <v>140</v>
      </c>
      <c r="F2508" s="120">
        <v>84</v>
      </c>
      <c r="G2508" s="52"/>
      <c r="H2508" s="51">
        <f t="shared" si="78"/>
        <v>0</v>
      </c>
      <c r="I2508" s="121">
        <v>70</v>
      </c>
      <c r="J2508" s="7"/>
      <c r="K2508" s="3">
        <f t="shared" si="79"/>
        <v>0</v>
      </c>
    </row>
    <row r="2509" spans="1:11" x14ac:dyDescent="0.3">
      <c r="A2509" s="118" t="s">
        <v>10796</v>
      </c>
      <c r="B2509" s="44" t="s">
        <v>10797</v>
      </c>
      <c r="C2509" s="71">
        <v>4.4000000000000004</v>
      </c>
      <c r="D2509" s="72">
        <v>3.2</v>
      </c>
      <c r="E2509" s="119">
        <v>190</v>
      </c>
      <c r="F2509" s="120">
        <v>114</v>
      </c>
      <c r="G2509" s="52"/>
      <c r="H2509" s="51">
        <f t="shared" si="78"/>
        <v>0</v>
      </c>
      <c r="I2509" s="121">
        <v>95</v>
      </c>
      <c r="J2509" s="7"/>
      <c r="K2509" s="3">
        <f t="shared" si="79"/>
        <v>0</v>
      </c>
    </row>
    <row r="2510" spans="1:11" x14ac:dyDescent="0.3">
      <c r="A2510" s="118" t="s">
        <v>10798</v>
      </c>
      <c r="B2510" s="44" t="s">
        <v>10799</v>
      </c>
      <c r="C2510" s="71">
        <v>5.7</v>
      </c>
      <c r="D2510" s="72">
        <v>2.5</v>
      </c>
      <c r="E2510" s="119">
        <v>190</v>
      </c>
      <c r="F2510" s="120">
        <v>114</v>
      </c>
      <c r="G2510" s="52"/>
      <c r="H2510" s="51">
        <f t="shared" si="78"/>
        <v>0</v>
      </c>
      <c r="I2510" s="121">
        <v>95</v>
      </c>
      <c r="J2510" s="7"/>
      <c r="K2510" s="3">
        <f t="shared" si="79"/>
        <v>0</v>
      </c>
    </row>
    <row r="2511" spans="1:11" x14ac:dyDescent="0.3">
      <c r="A2511" s="118" t="s">
        <v>10800</v>
      </c>
      <c r="B2511" s="44" t="s">
        <v>7187</v>
      </c>
      <c r="C2511" s="71">
        <v>2.8</v>
      </c>
      <c r="D2511" s="72">
        <v>3.4</v>
      </c>
      <c r="E2511" s="119">
        <v>130</v>
      </c>
      <c r="F2511" s="120">
        <v>78</v>
      </c>
      <c r="G2511" s="52"/>
      <c r="H2511" s="51">
        <f t="shared" si="78"/>
        <v>0</v>
      </c>
      <c r="I2511" s="121">
        <v>65</v>
      </c>
      <c r="J2511" s="7"/>
      <c r="K2511" s="3">
        <f t="shared" si="79"/>
        <v>0</v>
      </c>
    </row>
    <row r="2512" spans="1:11" x14ac:dyDescent="0.3">
      <c r="A2512" s="118" t="s">
        <v>10801</v>
      </c>
      <c r="B2512" s="44" t="s">
        <v>10802</v>
      </c>
      <c r="C2512" s="71">
        <v>2.9</v>
      </c>
      <c r="D2512" s="72">
        <v>5.7</v>
      </c>
      <c r="E2512" s="119">
        <v>210</v>
      </c>
      <c r="F2512" s="120">
        <v>126</v>
      </c>
      <c r="G2512" s="52"/>
      <c r="H2512" s="51">
        <f t="shared" si="78"/>
        <v>0</v>
      </c>
      <c r="I2512" s="121">
        <v>105</v>
      </c>
      <c r="J2512" s="7"/>
      <c r="K2512" s="3">
        <f t="shared" si="79"/>
        <v>0</v>
      </c>
    </row>
    <row r="2513" spans="1:11" x14ac:dyDescent="0.3">
      <c r="A2513" s="118" t="s">
        <v>10803</v>
      </c>
      <c r="B2513" s="44" t="s">
        <v>10804</v>
      </c>
      <c r="C2513" s="71">
        <v>2.9</v>
      </c>
      <c r="D2513" s="72">
        <v>6.7</v>
      </c>
      <c r="E2513" s="119">
        <v>250</v>
      </c>
      <c r="F2513" s="120">
        <v>150</v>
      </c>
      <c r="G2513" s="52"/>
      <c r="H2513" s="51">
        <f t="shared" si="78"/>
        <v>0</v>
      </c>
      <c r="I2513" s="121">
        <v>125</v>
      </c>
      <c r="J2513" s="7"/>
      <c r="K2513" s="3">
        <f t="shared" si="79"/>
        <v>0</v>
      </c>
    </row>
    <row r="2514" spans="1:11" x14ac:dyDescent="0.3">
      <c r="A2514" s="118" t="s">
        <v>10805</v>
      </c>
      <c r="B2514" s="44" t="s">
        <v>10806</v>
      </c>
      <c r="C2514" s="71">
        <v>3.1</v>
      </c>
      <c r="D2514" s="72">
        <v>6.8</v>
      </c>
      <c r="E2514" s="119">
        <v>270</v>
      </c>
      <c r="F2514" s="120">
        <v>162</v>
      </c>
      <c r="G2514" s="52"/>
      <c r="H2514" s="51">
        <f t="shared" si="78"/>
        <v>0</v>
      </c>
      <c r="I2514" s="121">
        <v>135</v>
      </c>
      <c r="J2514" s="7"/>
      <c r="K2514" s="3">
        <f t="shared" si="79"/>
        <v>0</v>
      </c>
    </row>
    <row r="2515" spans="1:11" x14ac:dyDescent="0.3">
      <c r="A2515" s="118" t="s">
        <v>10807</v>
      </c>
      <c r="B2515" s="44" t="s">
        <v>10808</v>
      </c>
      <c r="C2515" s="71">
        <v>3.6</v>
      </c>
      <c r="D2515" s="72">
        <v>6.7</v>
      </c>
      <c r="E2515" s="119">
        <v>300</v>
      </c>
      <c r="F2515" s="120">
        <v>180</v>
      </c>
      <c r="G2515" s="52"/>
      <c r="H2515" s="51">
        <f t="shared" si="78"/>
        <v>0</v>
      </c>
      <c r="I2515" s="121">
        <v>150</v>
      </c>
      <c r="J2515" s="7"/>
      <c r="K2515" s="3">
        <f t="shared" si="79"/>
        <v>0</v>
      </c>
    </row>
    <row r="2516" spans="1:11" x14ac:dyDescent="0.3">
      <c r="A2516" s="118" t="s">
        <v>10809</v>
      </c>
      <c r="B2516" s="44" t="s">
        <v>10810</v>
      </c>
      <c r="C2516" s="71">
        <v>3.2</v>
      </c>
      <c r="D2516" s="72">
        <v>5.4</v>
      </c>
      <c r="E2516" s="119">
        <v>220</v>
      </c>
      <c r="F2516" s="120">
        <v>132</v>
      </c>
      <c r="G2516" s="52"/>
      <c r="H2516" s="51">
        <f t="shared" ref="H2516:H2579" si="80">G2516*F2516</f>
        <v>0</v>
      </c>
      <c r="I2516" s="121">
        <v>110</v>
      </c>
      <c r="J2516" s="7"/>
      <c r="K2516" s="3">
        <f t="shared" ref="K2516:K2579" si="81">J2516*I2516</f>
        <v>0</v>
      </c>
    </row>
    <row r="2517" spans="1:11" x14ac:dyDescent="0.3">
      <c r="A2517" s="118" t="s">
        <v>10811</v>
      </c>
      <c r="B2517" s="44" t="s">
        <v>10812</v>
      </c>
      <c r="C2517" s="71">
        <v>3.6</v>
      </c>
      <c r="D2517" s="72">
        <v>5.6</v>
      </c>
      <c r="E2517" s="119">
        <v>260</v>
      </c>
      <c r="F2517" s="120">
        <v>156</v>
      </c>
      <c r="G2517" s="52"/>
      <c r="H2517" s="51">
        <f t="shared" si="80"/>
        <v>0</v>
      </c>
      <c r="I2517" s="121">
        <v>130</v>
      </c>
      <c r="J2517" s="7"/>
      <c r="K2517" s="3">
        <f t="shared" si="81"/>
        <v>0</v>
      </c>
    </row>
    <row r="2518" spans="1:11" x14ac:dyDescent="0.3">
      <c r="A2518" s="118" t="s">
        <v>10813</v>
      </c>
      <c r="B2518" s="44" t="s">
        <v>10814</v>
      </c>
      <c r="C2518" s="71">
        <v>3.2</v>
      </c>
      <c r="D2518" s="72">
        <v>5.7</v>
      </c>
      <c r="E2518" s="119">
        <v>230</v>
      </c>
      <c r="F2518" s="120">
        <v>138</v>
      </c>
      <c r="G2518" s="52"/>
      <c r="H2518" s="51">
        <f t="shared" si="80"/>
        <v>0</v>
      </c>
      <c r="I2518" s="121">
        <v>115</v>
      </c>
      <c r="J2518" s="7"/>
      <c r="K2518" s="3">
        <f t="shared" si="81"/>
        <v>0</v>
      </c>
    </row>
    <row r="2519" spans="1:11" x14ac:dyDescent="0.3">
      <c r="A2519" s="118" t="s">
        <v>10815</v>
      </c>
      <c r="B2519" s="44" t="s">
        <v>10816</v>
      </c>
      <c r="C2519" s="71">
        <v>3.2</v>
      </c>
      <c r="D2519" s="72">
        <v>5</v>
      </c>
      <c r="E2519" s="119">
        <v>210</v>
      </c>
      <c r="F2519" s="120">
        <v>126</v>
      </c>
      <c r="G2519" s="52"/>
      <c r="H2519" s="51">
        <f t="shared" si="80"/>
        <v>0</v>
      </c>
      <c r="I2519" s="121">
        <v>105</v>
      </c>
      <c r="J2519" s="7"/>
      <c r="K2519" s="3">
        <f t="shared" si="81"/>
        <v>0</v>
      </c>
    </row>
    <row r="2520" spans="1:11" x14ac:dyDescent="0.3">
      <c r="A2520" s="118" t="s">
        <v>10817</v>
      </c>
      <c r="B2520" s="44" t="s">
        <v>10818</v>
      </c>
      <c r="C2520" s="71">
        <v>4.0999999999999996</v>
      </c>
      <c r="D2520" s="72">
        <v>6.4</v>
      </c>
      <c r="E2520" s="119">
        <v>310</v>
      </c>
      <c r="F2520" s="120">
        <v>186</v>
      </c>
      <c r="G2520" s="52"/>
      <c r="H2520" s="51">
        <f t="shared" si="80"/>
        <v>0</v>
      </c>
      <c r="I2520" s="121">
        <v>155</v>
      </c>
      <c r="J2520" s="7"/>
      <c r="K2520" s="3">
        <f t="shared" si="81"/>
        <v>0</v>
      </c>
    </row>
    <row r="2521" spans="1:11" x14ac:dyDescent="0.3">
      <c r="A2521" s="118" t="s">
        <v>10819</v>
      </c>
      <c r="B2521" s="44" t="s">
        <v>10820</v>
      </c>
      <c r="C2521" s="71">
        <v>2.9</v>
      </c>
      <c r="D2521" s="72">
        <v>6.9</v>
      </c>
      <c r="E2521" s="119">
        <v>260</v>
      </c>
      <c r="F2521" s="120">
        <v>156</v>
      </c>
      <c r="G2521" s="52"/>
      <c r="H2521" s="51">
        <f t="shared" si="80"/>
        <v>0</v>
      </c>
      <c r="I2521" s="121">
        <v>130</v>
      </c>
      <c r="J2521" s="7"/>
      <c r="K2521" s="3">
        <f t="shared" si="81"/>
        <v>0</v>
      </c>
    </row>
    <row r="2522" spans="1:11" x14ac:dyDescent="0.3">
      <c r="A2522" s="118" t="s">
        <v>10821</v>
      </c>
      <c r="B2522" s="44" t="s">
        <v>10822</v>
      </c>
      <c r="C2522" s="71">
        <v>3.4</v>
      </c>
      <c r="D2522" s="72">
        <v>6.7</v>
      </c>
      <c r="E2522" s="119">
        <v>290</v>
      </c>
      <c r="F2522" s="120">
        <v>174</v>
      </c>
      <c r="G2522" s="52"/>
      <c r="H2522" s="51">
        <f t="shared" si="80"/>
        <v>0</v>
      </c>
      <c r="I2522" s="121">
        <v>145</v>
      </c>
      <c r="J2522" s="7"/>
      <c r="K2522" s="3">
        <f t="shared" si="81"/>
        <v>0</v>
      </c>
    </row>
    <row r="2523" spans="1:11" x14ac:dyDescent="0.3">
      <c r="A2523" s="118" t="s">
        <v>10823</v>
      </c>
      <c r="B2523" s="44" t="s">
        <v>10824</v>
      </c>
      <c r="C2523" s="71">
        <v>4.4000000000000004</v>
      </c>
      <c r="D2523" s="72">
        <v>6.4</v>
      </c>
      <c r="E2523" s="119">
        <v>320</v>
      </c>
      <c r="F2523" s="120">
        <v>192</v>
      </c>
      <c r="G2523" s="52"/>
      <c r="H2523" s="51">
        <f t="shared" si="80"/>
        <v>0</v>
      </c>
      <c r="I2523" s="121">
        <v>160</v>
      </c>
      <c r="J2523" s="7"/>
      <c r="K2523" s="3">
        <f t="shared" si="81"/>
        <v>0</v>
      </c>
    </row>
    <row r="2524" spans="1:11" x14ac:dyDescent="0.3">
      <c r="A2524" s="118" t="s">
        <v>10825</v>
      </c>
      <c r="B2524" s="44" t="s">
        <v>10826</v>
      </c>
      <c r="C2524" s="71">
        <v>3</v>
      </c>
      <c r="D2524" s="72">
        <v>6</v>
      </c>
      <c r="E2524" s="119">
        <v>230</v>
      </c>
      <c r="F2524" s="120">
        <v>138</v>
      </c>
      <c r="G2524" s="52"/>
      <c r="H2524" s="51">
        <f t="shared" si="80"/>
        <v>0</v>
      </c>
      <c r="I2524" s="121">
        <v>115</v>
      </c>
      <c r="J2524" s="7"/>
      <c r="K2524" s="3">
        <f t="shared" si="81"/>
        <v>0</v>
      </c>
    </row>
    <row r="2525" spans="1:11" x14ac:dyDescent="0.3">
      <c r="A2525" s="118" t="s">
        <v>10827</v>
      </c>
      <c r="B2525" s="44" t="s">
        <v>10828</v>
      </c>
      <c r="C2525" s="71">
        <v>3</v>
      </c>
      <c r="D2525" s="72">
        <v>6</v>
      </c>
      <c r="E2525" s="119">
        <v>230</v>
      </c>
      <c r="F2525" s="120">
        <v>138</v>
      </c>
      <c r="G2525" s="52"/>
      <c r="H2525" s="51">
        <f t="shared" si="80"/>
        <v>0</v>
      </c>
      <c r="I2525" s="121">
        <v>115</v>
      </c>
      <c r="J2525" s="7"/>
      <c r="K2525" s="3">
        <f t="shared" si="81"/>
        <v>0</v>
      </c>
    </row>
    <row r="2526" spans="1:11" x14ac:dyDescent="0.3">
      <c r="A2526" s="118" t="s">
        <v>10829</v>
      </c>
      <c r="B2526" s="44" t="s">
        <v>10830</v>
      </c>
      <c r="C2526" s="71">
        <v>2.8</v>
      </c>
      <c r="D2526" s="72">
        <v>5.2</v>
      </c>
      <c r="E2526" s="119">
        <v>190</v>
      </c>
      <c r="F2526" s="120">
        <v>114</v>
      </c>
      <c r="G2526" s="52"/>
      <c r="H2526" s="51">
        <f t="shared" si="80"/>
        <v>0</v>
      </c>
      <c r="I2526" s="121">
        <v>95</v>
      </c>
      <c r="J2526" s="7"/>
      <c r="K2526" s="3">
        <f t="shared" si="81"/>
        <v>0</v>
      </c>
    </row>
    <row r="2527" spans="1:11" x14ac:dyDescent="0.3">
      <c r="A2527" s="118" t="s">
        <v>10831</v>
      </c>
      <c r="B2527" s="44" t="s">
        <v>10832</v>
      </c>
      <c r="C2527" s="71">
        <v>3.6</v>
      </c>
      <c r="D2527" s="72">
        <v>5.4</v>
      </c>
      <c r="E2527" s="119">
        <v>250</v>
      </c>
      <c r="F2527" s="120">
        <v>150</v>
      </c>
      <c r="G2527" s="52"/>
      <c r="H2527" s="51">
        <f t="shared" si="80"/>
        <v>0</v>
      </c>
      <c r="I2527" s="121">
        <v>125</v>
      </c>
      <c r="J2527" s="7"/>
      <c r="K2527" s="3">
        <f t="shared" si="81"/>
        <v>0</v>
      </c>
    </row>
    <row r="2528" spans="1:11" x14ac:dyDescent="0.3">
      <c r="A2528" s="118" t="s">
        <v>10833</v>
      </c>
      <c r="B2528" s="44" t="s">
        <v>10834</v>
      </c>
      <c r="C2528" s="71">
        <v>3</v>
      </c>
      <c r="D2528" s="72">
        <v>6.5</v>
      </c>
      <c r="E2528" s="119">
        <v>250</v>
      </c>
      <c r="F2528" s="120">
        <v>150</v>
      </c>
      <c r="G2528" s="52"/>
      <c r="H2528" s="51">
        <f t="shared" si="80"/>
        <v>0</v>
      </c>
      <c r="I2528" s="121">
        <v>125</v>
      </c>
      <c r="J2528" s="7"/>
      <c r="K2528" s="3">
        <f t="shared" si="81"/>
        <v>0</v>
      </c>
    </row>
    <row r="2529" spans="1:11" x14ac:dyDescent="0.3">
      <c r="A2529" s="118" t="s">
        <v>10835</v>
      </c>
      <c r="B2529" s="44" t="s">
        <v>10836</v>
      </c>
      <c r="C2529" s="71">
        <v>3.2</v>
      </c>
      <c r="D2529" s="72">
        <v>6.3</v>
      </c>
      <c r="E2529" s="119">
        <v>260</v>
      </c>
      <c r="F2529" s="120">
        <v>156</v>
      </c>
      <c r="G2529" s="52"/>
      <c r="H2529" s="51">
        <f t="shared" si="80"/>
        <v>0</v>
      </c>
      <c r="I2529" s="121">
        <v>130</v>
      </c>
      <c r="J2529" s="7"/>
      <c r="K2529" s="3">
        <f t="shared" si="81"/>
        <v>0</v>
      </c>
    </row>
    <row r="2530" spans="1:11" x14ac:dyDescent="0.3">
      <c r="A2530" s="118" t="s">
        <v>10837</v>
      </c>
      <c r="B2530" s="44" t="s">
        <v>10838</v>
      </c>
      <c r="C2530" s="71">
        <v>4.7</v>
      </c>
      <c r="D2530" s="72">
        <v>4.0999999999999996</v>
      </c>
      <c r="E2530" s="119">
        <v>240</v>
      </c>
      <c r="F2530" s="120">
        <v>144</v>
      </c>
      <c r="G2530" s="52"/>
      <c r="H2530" s="51">
        <f t="shared" si="80"/>
        <v>0</v>
      </c>
      <c r="I2530" s="121">
        <v>120</v>
      </c>
      <c r="J2530" s="7"/>
      <c r="K2530" s="3">
        <f t="shared" si="81"/>
        <v>0</v>
      </c>
    </row>
    <row r="2531" spans="1:11" x14ac:dyDescent="0.3">
      <c r="A2531" s="118" t="s">
        <v>10839</v>
      </c>
      <c r="B2531" s="44" t="s">
        <v>10840</v>
      </c>
      <c r="C2531" s="71">
        <v>4.2</v>
      </c>
      <c r="D2531" s="72">
        <v>6.5</v>
      </c>
      <c r="E2531" s="119">
        <v>310</v>
      </c>
      <c r="F2531" s="120">
        <v>186</v>
      </c>
      <c r="G2531" s="52"/>
      <c r="H2531" s="51">
        <f t="shared" si="80"/>
        <v>0</v>
      </c>
      <c r="I2531" s="121">
        <v>155</v>
      </c>
      <c r="J2531" s="7"/>
      <c r="K2531" s="3">
        <f t="shared" si="81"/>
        <v>0</v>
      </c>
    </row>
    <row r="2532" spans="1:11" x14ac:dyDescent="0.3">
      <c r="A2532" s="118" t="s">
        <v>10841</v>
      </c>
      <c r="B2532" s="44" t="s">
        <v>10842</v>
      </c>
      <c r="C2532" s="71">
        <v>3.3</v>
      </c>
      <c r="D2532" s="72">
        <v>6.3</v>
      </c>
      <c r="E2532" s="119">
        <v>260</v>
      </c>
      <c r="F2532" s="120">
        <v>156</v>
      </c>
      <c r="G2532" s="52"/>
      <c r="H2532" s="51">
        <f t="shared" si="80"/>
        <v>0</v>
      </c>
      <c r="I2532" s="121">
        <v>130</v>
      </c>
      <c r="J2532" s="7"/>
      <c r="K2532" s="3">
        <f t="shared" si="81"/>
        <v>0</v>
      </c>
    </row>
    <row r="2533" spans="1:11" x14ac:dyDescent="0.3">
      <c r="A2533" s="118" t="s">
        <v>10843</v>
      </c>
      <c r="B2533" s="44" t="s">
        <v>10844</v>
      </c>
      <c r="C2533" s="71">
        <v>2.9</v>
      </c>
      <c r="D2533" s="72">
        <v>6.6</v>
      </c>
      <c r="E2533" s="119">
        <v>250</v>
      </c>
      <c r="F2533" s="120">
        <v>150</v>
      </c>
      <c r="G2533" s="52"/>
      <c r="H2533" s="51">
        <f t="shared" si="80"/>
        <v>0</v>
      </c>
      <c r="I2533" s="121">
        <v>125</v>
      </c>
      <c r="J2533" s="7"/>
      <c r="K2533" s="3">
        <f t="shared" si="81"/>
        <v>0</v>
      </c>
    </row>
    <row r="2534" spans="1:11" x14ac:dyDescent="0.3">
      <c r="A2534" s="118" t="s">
        <v>10845</v>
      </c>
      <c r="B2534" s="44" t="s">
        <v>10846</v>
      </c>
      <c r="C2534" s="71">
        <v>3.5</v>
      </c>
      <c r="D2534" s="72">
        <v>5.9</v>
      </c>
      <c r="E2534" s="119">
        <v>260</v>
      </c>
      <c r="F2534" s="120">
        <v>156</v>
      </c>
      <c r="G2534" s="52"/>
      <c r="H2534" s="51">
        <f t="shared" si="80"/>
        <v>0</v>
      </c>
      <c r="I2534" s="121">
        <v>130</v>
      </c>
      <c r="J2534" s="7"/>
      <c r="K2534" s="3">
        <f t="shared" si="81"/>
        <v>0</v>
      </c>
    </row>
    <row r="2535" spans="1:11" x14ac:dyDescent="0.3">
      <c r="A2535" s="118" t="s">
        <v>10847</v>
      </c>
      <c r="B2535" s="44" t="s">
        <v>10848</v>
      </c>
      <c r="C2535" s="71">
        <v>4.9000000000000004</v>
      </c>
      <c r="D2535" s="72">
        <v>3.9</v>
      </c>
      <c r="E2535" s="119">
        <v>240</v>
      </c>
      <c r="F2535" s="120">
        <v>144</v>
      </c>
      <c r="G2535" s="52"/>
      <c r="H2535" s="51">
        <f t="shared" si="80"/>
        <v>0</v>
      </c>
      <c r="I2535" s="121">
        <v>120</v>
      </c>
      <c r="J2535" s="7"/>
      <c r="K2535" s="3">
        <f t="shared" si="81"/>
        <v>0</v>
      </c>
    </row>
    <row r="2536" spans="1:11" x14ac:dyDescent="0.3">
      <c r="A2536" s="118" t="s">
        <v>10849</v>
      </c>
      <c r="B2536" s="44" t="s">
        <v>10850</v>
      </c>
      <c r="C2536" s="71">
        <v>3.2</v>
      </c>
      <c r="D2536" s="72">
        <v>5.7</v>
      </c>
      <c r="E2536" s="119">
        <v>230</v>
      </c>
      <c r="F2536" s="120">
        <v>138</v>
      </c>
      <c r="G2536" s="52"/>
      <c r="H2536" s="51">
        <f t="shared" si="80"/>
        <v>0</v>
      </c>
      <c r="I2536" s="121">
        <v>115</v>
      </c>
      <c r="J2536" s="7"/>
      <c r="K2536" s="3">
        <f t="shared" si="81"/>
        <v>0</v>
      </c>
    </row>
    <row r="2537" spans="1:11" x14ac:dyDescent="0.3">
      <c r="A2537" s="118" t="s">
        <v>10851</v>
      </c>
      <c r="B2537" s="44" t="s">
        <v>10852</v>
      </c>
      <c r="C2537" s="71">
        <v>3.1</v>
      </c>
      <c r="D2537" s="72">
        <v>5.4</v>
      </c>
      <c r="E2537" s="119">
        <v>220</v>
      </c>
      <c r="F2537" s="120">
        <v>132</v>
      </c>
      <c r="G2537" s="52"/>
      <c r="H2537" s="51">
        <f t="shared" si="80"/>
        <v>0</v>
      </c>
      <c r="I2537" s="121">
        <v>110</v>
      </c>
      <c r="J2537" s="7"/>
      <c r="K2537" s="3">
        <f t="shared" si="81"/>
        <v>0</v>
      </c>
    </row>
    <row r="2538" spans="1:11" x14ac:dyDescent="0.3">
      <c r="A2538" s="118" t="s">
        <v>10853</v>
      </c>
      <c r="B2538" s="44" t="s">
        <v>10854</v>
      </c>
      <c r="C2538" s="71">
        <v>2.5</v>
      </c>
      <c r="D2538" s="72">
        <v>5.3</v>
      </c>
      <c r="E2538" s="119">
        <v>170</v>
      </c>
      <c r="F2538" s="120">
        <v>102</v>
      </c>
      <c r="G2538" s="52"/>
      <c r="H2538" s="51">
        <f t="shared" si="80"/>
        <v>0</v>
      </c>
      <c r="I2538" s="121">
        <v>85</v>
      </c>
      <c r="J2538" s="7"/>
      <c r="K2538" s="3">
        <f t="shared" si="81"/>
        <v>0</v>
      </c>
    </row>
    <row r="2539" spans="1:11" x14ac:dyDescent="0.3">
      <c r="A2539" s="118" t="s">
        <v>10855</v>
      </c>
      <c r="B2539" s="44" t="s">
        <v>10856</v>
      </c>
      <c r="C2539" s="71">
        <v>3.3</v>
      </c>
      <c r="D2539" s="72">
        <v>5.3</v>
      </c>
      <c r="E2539" s="119">
        <v>220</v>
      </c>
      <c r="F2539" s="120">
        <v>132</v>
      </c>
      <c r="G2539" s="52"/>
      <c r="H2539" s="51">
        <f t="shared" si="80"/>
        <v>0</v>
      </c>
      <c r="I2539" s="121">
        <v>110</v>
      </c>
      <c r="J2539" s="7"/>
      <c r="K2539" s="3">
        <f t="shared" si="81"/>
        <v>0</v>
      </c>
    </row>
    <row r="2540" spans="1:11" x14ac:dyDescent="0.3">
      <c r="A2540" s="118" t="s">
        <v>10857</v>
      </c>
      <c r="B2540" s="44" t="s">
        <v>10858</v>
      </c>
      <c r="C2540" s="71">
        <v>2.9</v>
      </c>
      <c r="D2540" s="72">
        <v>4.5</v>
      </c>
      <c r="E2540" s="119">
        <v>170</v>
      </c>
      <c r="F2540" s="120">
        <v>102</v>
      </c>
      <c r="G2540" s="52"/>
      <c r="H2540" s="51">
        <f t="shared" si="80"/>
        <v>0</v>
      </c>
      <c r="I2540" s="121">
        <v>85</v>
      </c>
      <c r="J2540" s="7"/>
      <c r="K2540" s="3">
        <f t="shared" si="81"/>
        <v>0</v>
      </c>
    </row>
    <row r="2541" spans="1:11" x14ac:dyDescent="0.3">
      <c r="A2541" s="118" t="s">
        <v>10859</v>
      </c>
      <c r="B2541" s="44" t="s">
        <v>10860</v>
      </c>
      <c r="C2541" s="71">
        <v>4.0999999999999996</v>
      </c>
      <c r="D2541" s="72">
        <v>7.7</v>
      </c>
      <c r="E2541" s="119">
        <v>350</v>
      </c>
      <c r="F2541" s="120">
        <v>210</v>
      </c>
      <c r="G2541" s="52"/>
      <c r="H2541" s="51">
        <f t="shared" si="80"/>
        <v>0</v>
      </c>
      <c r="I2541" s="121">
        <v>175</v>
      </c>
      <c r="J2541" s="7"/>
      <c r="K2541" s="3">
        <f t="shared" si="81"/>
        <v>0</v>
      </c>
    </row>
    <row r="2542" spans="1:11" x14ac:dyDescent="0.3">
      <c r="A2542" s="118" t="s">
        <v>10861</v>
      </c>
      <c r="B2542" s="44" t="s">
        <v>10862</v>
      </c>
      <c r="C2542" s="71">
        <v>2.8</v>
      </c>
      <c r="D2542" s="72">
        <v>5</v>
      </c>
      <c r="E2542" s="119">
        <v>180</v>
      </c>
      <c r="F2542" s="120">
        <v>108</v>
      </c>
      <c r="G2542" s="52"/>
      <c r="H2542" s="51">
        <f t="shared" si="80"/>
        <v>0</v>
      </c>
      <c r="I2542" s="121">
        <v>90</v>
      </c>
      <c r="J2542" s="7"/>
      <c r="K2542" s="3">
        <f t="shared" si="81"/>
        <v>0</v>
      </c>
    </row>
    <row r="2543" spans="1:11" x14ac:dyDescent="0.3">
      <c r="A2543" s="118" t="s">
        <v>10863</v>
      </c>
      <c r="B2543" s="44" t="s">
        <v>10864</v>
      </c>
      <c r="C2543" s="71">
        <v>6.7</v>
      </c>
      <c r="D2543" s="72">
        <v>9.4</v>
      </c>
      <c r="E2543" s="119">
        <v>550</v>
      </c>
      <c r="F2543" s="120">
        <v>330</v>
      </c>
      <c r="G2543" s="52"/>
      <c r="H2543" s="51">
        <f t="shared" si="80"/>
        <v>0</v>
      </c>
      <c r="I2543" s="121">
        <v>275</v>
      </c>
      <c r="J2543" s="7"/>
      <c r="K2543" s="3">
        <f t="shared" si="81"/>
        <v>0</v>
      </c>
    </row>
    <row r="2544" spans="1:11" x14ac:dyDescent="0.3">
      <c r="A2544" s="118" t="s">
        <v>10865</v>
      </c>
      <c r="B2544" s="44" t="s">
        <v>10866</v>
      </c>
      <c r="C2544" s="71">
        <v>6.3</v>
      </c>
      <c r="D2544" s="72">
        <v>8.9</v>
      </c>
      <c r="E2544" s="119">
        <v>500</v>
      </c>
      <c r="F2544" s="120">
        <v>300</v>
      </c>
      <c r="G2544" s="52"/>
      <c r="H2544" s="51">
        <f t="shared" si="80"/>
        <v>0</v>
      </c>
      <c r="I2544" s="121">
        <v>250</v>
      </c>
      <c r="J2544" s="7"/>
      <c r="K2544" s="3">
        <f t="shared" si="81"/>
        <v>0</v>
      </c>
    </row>
    <row r="2545" spans="1:11" x14ac:dyDescent="0.3">
      <c r="A2545" s="118" t="s">
        <v>10867</v>
      </c>
      <c r="B2545" s="44" t="s">
        <v>10868</v>
      </c>
      <c r="C2545" s="71">
        <v>6.9</v>
      </c>
      <c r="D2545" s="72">
        <v>1.6</v>
      </c>
      <c r="E2545" s="119">
        <v>150</v>
      </c>
      <c r="F2545" s="120">
        <v>90</v>
      </c>
      <c r="G2545" s="52"/>
      <c r="H2545" s="51">
        <f t="shared" si="80"/>
        <v>0</v>
      </c>
      <c r="I2545" s="121">
        <v>75</v>
      </c>
      <c r="J2545" s="7"/>
      <c r="K2545" s="3">
        <f t="shared" si="81"/>
        <v>0</v>
      </c>
    </row>
    <row r="2546" spans="1:11" x14ac:dyDescent="0.3">
      <c r="A2546" s="118" t="s">
        <v>10869</v>
      </c>
      <c r="B2546" s="44" t="s">
        <v>10870</v>
      </c>
      <c r="C2546" s="71">
        <v>7.6</v>
      </c>
      <c r="D2546" s="72">
        <v>5.6</v>
      </c>
      <c r="E2546" s="119">
        <v>410</v>
      </c>
      <c r="F2546" s="120">
        <v>246</v>
      </c>
      <c r="G2546" s="52"/>
      <c r="H2546" s="51">
        <f t="shared" si="80"/>
        <v>0</v>
      </c>
      <c r="I2546" s="121">
        <v>205</v>
      </c>
      <c r="J2546" s="7"/>
      <c r="K2546" s="3">
        <f t="shared" si="81"/>
        <v>0</v>
      </c>
    </row>
    <row r="2547" spans="1:11" x14ac:dyDescent="0.3">
      <c r="A2547" s="118" t="s">
        <v>10871</v>
      </c>
      <c r="B2547" s="44" t="s">
        <v>10872</v>
      </c>
      <c r="C2547" s="71">
        <v>7</v>
      </c>
      <c r="D2547" s="72">
        <v>8</v>
      </c>
      <c r="E2547" s="119">
        <v>570</v>
      </c>
      <c r="F2547" s="120">
        <v>342</v>
      </c>
      <c r="G2547" s="52"/>
      <c r="H2547" s="51">
        <f t="shared" si="80"/>
        <v>0</v>
      </c>
      <c r="I2547" s="121">
        <v>285</v>
      </c>
      <c r="J2547" s="7"/>
      <c r="K2547" s="3">
        <f t="shared" si="81"/>
        <v>0</v>
      </c>
    </row>
    <row r="2548" spans="1:11" x14ac:dyDescent="0.3">
      <c r="A2548" s="118" t="s">
        <v>10873</v>
      </c>
      <c r="B2548" s="44" t="s">
        <v>10874</v>
      </c>
      <c r="C2548" s="71">
        <v>4.0999999999999996</v>
      </c>
      <c r="D2548" s="72">
        <v>4.4000000000000004</v>
      </c>
      <c r="E2548" s="119">
        <v>230</v>
      </c>
      <c r="F2548" s="120">
        <v>138</v>
      </c>
      <c r="G2548" s="52"/>
      <c r="H2548" s="51">
        <f t="shared" si="80"/>
        <v>0</v>
      </c>
      <c r="I2548" s="121">
        <v>115</v>
      </c>
      <c r="J2548" s="7"/>
      <c r="K2548" s="3">
        <f t="shared" si="81"/>
        <v>0</v>
      </c>
    </row>
    <row r="2549" spans="1:11" x14ac:dyDescent="0.3">
      <c r="A2549" s="118" t="s">
        <v>10875</v>
      </c>
      <c r="B2549" s="44" t="s">
        <v>10876</v>
      </c>
      <c r="C2549" s="71">
        <v>2.7</v>
      </c>
      <c r="D2549" s="72">
        <v>3.5</v>
      </c>
      <c r="E2549" s="119">
        <v>130</v>
      </c>
      <c r="F2549" s="120">
        <v>78</v>
      </c>
      <c r="G2549" s="52"/>
      <c r="H2549" s="51">
        <f t="shared" si="80"/>
        <v>0</v>
      </c>
      <c r="I2549" s="121">
        <v>65</v>
      </c>
      <c r="J2549" s="7"/>
      <c r="K2549" s="3">
        <f t="shared" si="81"/>
        <v>0</v>
      </c>
    </row>
    <row r="2550" spans="1:11" x14ac:dyDescent="0.3">
      <c r="A2550" s="118" t="s">
        <v>10877</v>
      </c>
      <c r="B2550" s="44" t="s">
        <v>10878</v>
      </c>
      <c r="C2550" s="71">
        <v>3.7</v>
      </c>
      <c r="D2550" s="72">
        <v>3.4</v>
      </c>
      <c r="E2550" s="119">
        <v>170</v>
      </c>
      <c r="F2550" s="120">
        <v>102</v>
      </c>
      <c r="G2550" s="52"/>
      <c r="H2550" s="51">
        <f t="shared" si="80"/>
        <v>0</v>
      </c>
      <c r="I2550" s="121">
        <v>85</v>
      </c>
      <c r="J2550" s="7"/>
      <c r="K2550" s="3">
        <f t="shared" si="81"/>
        <v>0</v>
      </c>
    </row>
    <row r="2551" spans="1:11" x14ac:dyDescent="0.3">
      <c r="A2551" s="118" t="s">
        <v>10879</v>
      </c>
      <c r="B2551" s="44" t="s">
        <v>10880</v>
      </c>
      <c r="C2551" s="71">
        <v>3.2</v>
      </c>
      <c r="D2551" s="72">
        <v>5.5</v>
      </c>
      <c r="E2551" s="119">
        <v>230</v>
      </c>
      <c r="F2551" s="120">
        <v>138</v>
      </c>
      <c r="G2551" s="52"/>
      <c r="H2551" s="51">
        <f t="shared" si="80"/>
        <v>0</v>
      </c>
      <c r="I2551" s="121">
        <v>115</v>
      </c>
      <c r="J2551" s="7"/>
      <c r="K2551" s="3">
        <f t="shared" si="81"/>
        <v>0</v>
      </c>
    </row>
    <row r="2552" spans="1:11" x14ac:dyDescent="0.3">
      <c r="A2552" s="118" t="s">
        <v>10881</v>
      </c>
      <c r="B2552" s="44" t="s">
        <v>10882</v>
      </c>
      <c r="C2552" s="71">
        <v>3</v>
      </c>
      <c r="D2552" s="72">
        <v>6.2</v>
      </c>
      <c r="E2552" s="119">
        <v>240</v>
      </c>
      <c r="F2552" s="120">
        <v>144</v>
      </c>
      <c r="G2552" s="52"/>
      <c r="H2552" s="51">
        <f t="shared" si="80"/>
        <v>0</v>
      </c>
      <c r="I2552" s="121">
        <v>120</v>
      </c>
      <c r="J2552" s="7"/>
      <c r="K2552" s="3">
        <f t="shared" si="81"/>
        <v>0</v>
      </c>
    </row>
    <row r="2553" spans="1:11" x14ac:dyDescent="0.3">
      <c r="A2553" s="118" t="s">
        <v>10883</v>
      </c>
      <c r="B2553" s="44" t="s">
        <v>10884</v>
      </c>
      <c r="C2553" s="71">
        <v>3</v>
      </c>
      <c r="D2553" s="72">
        <v>5.6</v>
      </c>
      <c r="E2553" s="119">
        <v>220</v>
      </c>
      <c r="F2553" s="120">
        <v>132</v>
      </c>
      <c r="G2553" s="52"/>
      <c r="H2553" s="51">
        <f t="shared" si="80"/>
        <v>0</v>
      </c>
      <c r="I2553" s="121">
        <v>110</v>
      </c>
      <c r="J2553" s="7"/>
      <c r="K2553" s="3">
        <f t="shared" si="81"/>
        <v>0</v>
      </c>
    </row>
    <row r="2554" spans="1:11" x14ac:dyDescent="0.3">
      <c r="A2554" s="118" t="s">
        <v>10885</v>
      </c>
      <c r="B2554" s="44" t="s">
        <v>10886</v>
      </c>
      <c r="C2554" s="71">
        <v>3.4</v>
      </c>
      <c r="D2554" s="72">
        <v>6.5</v>
      </c>
      <c r="E2554" s="119">
        <v>280</v>
      </c>
      <c r="F2554" s="120">
        <v>168</v>
      </c>
      <c r="G2554" s="52"/>
      <c r="H2554" s="51">
        <f t="shared" si="80"/>
        <v>0</v>
      </c>
      <c r="I2554" s="121">
        <v>140</v>
      </c>
      <c r="J2554" s="7"/>
      <c r="K2554" s="3">
        <f t="shared" si="81"/>
        <v>0</v>
      </c>
    </row>
    <row r="2555" spans="1:11" x14ac:dyDescent="0.3">
      <c r="A2555" s="118" t="s">
        <v>10887</v>
      </c>
      <c r="B2555" s="44" t="s">
        <v>10888</v>
      </c>
      <c r="C2555" s="71">
        <v>3.7</v>
      </c>
      <c r="D2555" s="72">
        <v>6.3</v>
      </c>
      <c r="E2555" s="119">
        <v>290</v>
      </c>
      <c r="F2555" s="120">
        <v>174</v>
      </c>
      <c r="G2555" s="52"/>
      <c r="H2555" s="51">
        <f t="shared" si="80"/>
        <v>0</v>
      </c>
      <c r="I2555" s="121">
        <v>145</v>
      </c>
      <c r="J2555" s="7"/>
      <c r="K2555" s="3">
        <f t="shared" si="81"/>
        <v>0</v>
      </c>
    </row>
    <row r="2556" spans="1:11" x14ac:dyDescent="0.3">
      <c r="A2556" s="118" t="s">
        <v>10889</v>
      </c>
      <c r="B2556" s="44" t="s">
        <v>10890</v>
      </c>
      <c r="C2556" s="71">
        <v>4.0999999999999996</v>
      </c>
      <c r="D2556" s="72">
        <v>6.2</v>
      </c>
      <c r="E2556" s="119">
        <v>300</v>
      </c>
      <c r="F2556" s="120">
        <v>180</v>
      </c>
      <c r="G2556" s="52"/>
      <c r="H2556" s="51">
        <f t="shared" si="80"/>
        <v>0</v>
      </c>
      <c r="I2556" s="121">
        <v>150</v>
      </c>
      <c r="J2556" s="7"/>
      <c r="K2556" s="3">
        <f t="shared" si="81"/>
        <v>0</v>
      </c>
    </row>
    <row r="2557" spans="1:11" x14ac:dyDescent="0.3">
      <c r="A2557" s="118" t="s">
        <v>10891</v>
      </c>
      <c r="B2557" s="44" t="s">
        <v>10892</v>
      </c>
      <c r="C2557" s="71">
        <v>6</v>
      </c>
      <c r="D2557" s="72">
        <v>6.5</v>
      </c>
      <c r="E2557" s="119">
        <v>400</v>
      </c>
      <c r="F2557" s="120">
        <v>240</v>
      </c>
      <c r="G2557" s="52"/>
      <c r="H2557" s="51">
        <f t="shared" si="80"/>
        <v>0</v>
      </c>
      <c r="I2557" s="121">
        <v>200</v>
      </c>
      <c r="J2557" s="7"/>
      <c r="K2557" s="3">
        <f t="shared" si="81"/>
        <v>0</v>
      </c>
    </row>
    <row r="2558" spans="1:11" x14ac:dyDescent="0.3">
      <c r="A2558" s="118" t="s">
        <v>10893</v>
      </c>
      <c r="B2558" s="44" t="s">
        <v>10894</v>
      </c>
      <c r="C2558" s="71">
        <v>4.7</v>
      </c>
      <c r="D2558" s="72">
        <v>6.5</v>
      </c>
      <c r="E2558" s="119">
        <v>340</v>
      </c>
      <c r="F2558" s="120">
        <v>204</v>
      </c>
      <c r="G2558" s="52"/>
      <c r="H2558" s="51">
        <f t="shared" si="80"/>
        <v>0</v>
      </c>
      <c r="I2558" s="121">
        <v>170</v>
      </c>
      <c r="J2558" s="7"/>
      <c r="K2558" s="3">
        <f t="shared" si="81"/>
        <v>0</v>
      </c>
    </row>
    <row r="2559" spans="1:11" x14ac:dyDescent="0.3">
      <c r="A2559" s="118" t="s">
        <v>10895</v>
      </c>
      <c r="B2559" s="44" t="s">
        <v>10896</v>
      </c>
      <c r="C2559" s="71">
        <v>5</v>
      </c>
      <c r="D2559" s="72">
        <v>6.3</v>
      </c>
      <c r="E2559" s="119">
        <v>340</v>
      </c>
      <c r="F2559" s="120">
        <v>204</v>
      </c>
      <c r="G2559" s="52"/>
      <c r="H2559" s="51">
        <f t="shared" si="80"/>
        <v>0</v>
      </c>
      <c r="I2559" s="121">
        <v>170</v>
      </c>
      <c r="J2559" s="7"/>
      <c r="K2559" s="3">
        <f t="shared" si="81"/>
        <v>0</v>
      </c>
    </row>
    <row r="2560" spans="1:11" x14ac:dyDescent="0.3">
      <c r="A2560" s="118" t="s">
        <v>10897</v>
      </c>
      <c r="B2560" s="44" t="s">
        <v>10898</v>
      </c>
      <c r="C2560" s="71">
        <v>5.4</v>
      </c>
      <c r="D2560" s="72">
        <v>6.4</v>
      </c>
      <c r="E2560" s="119">
        <v>370</v>
      </c>
      <c r="F2560" s="120">
        <v>222</v>
      </c>
      <c r="G2560" s="52"/>
      <c r="H2560" s="51">
        <f t="shared" si="80"/>
        <v>0</v>
      </c>
      <c r="I2560" s="121">
        <v>185</v>
      </c>
      <c r="J2560" s="7"/>
      <c r="K2560" s="3">
        <f t="shared" si="81"/>
        <v>0</v>
      </c>
    </row>
    <row r="2561" spans="1:11" x14ac:dyDescent="0.3">
      <c r="A2561" s="118" t="s">
        <v>10899</v>
      </c>
      <c r="B2561" s="44" t="s">
        <v>10900</v>
      </c>
      <c r="C2561" s="71">
        <v>5.4</v>
      </c>
      <c r="D2561" s="72">
        <v>6.6</v>
      </c>
      <c r="E2561" s="119">
        <v>380</v>
      </c>
      <c r="F2561" s="120">
        <v>228</v>
      </c>
      <c r="G2561" s="52"/>
      <c r="H2561" s="51">
        <f t="shared" si="80"/>
        <v>0</v>
      </c>
      <c r="I2561" s="121">
        <v>190</v>
      </c>
      <c r="J2561" s="7"/>
      <c r="K2561" s="3">
        <f t="shared" si="81"/>
        <v>0</v>
      </c>
    </row>
    <row r="2562" spans="1:11" x14ac:dyDescent="0.3">
      <c r="A2562" s="118" t="s">
        <v>10901</v>
      </c>
      <c r="B2562" s="44" t="s">
        <v>10902</v>
      </c>
      <c r="C2562" s="71">
        <v>6.1</v>
      </c>
      <c r="D2562" s="72">
        <v>5.6</v>
      </c>
      <c r="E2562" s="119">
        <v>370</v>
      </c>
      <c r="F2562" s="120">
        <v>222</v>
      </c>
      <c r="G2562" s="52"/>
      <c r="H2562" s="51">
        <f t="shared" si="80"/>
        <v>0</v>
      </c>
      <c r="I2562" s="121">
        <v>185</v>
      </c>
      <c r="J2562" s="7"/>
      <c r="K2562" s="3">
        <f t="shared" si="81"/>
        <v>0</v>
      </c>
    </row>
    <row r="2563" spans="1:11" x14ac:dyDescent="0.3">
      <c r="A2563" s="118" t="s">
        <v>10903</v>
      </c>
      <c r="B2563" s="44" t="s">
        <v>10904</v>
      </c>
      <c r="C2563" s="71">
        <v>3.7</v>
      </c>
      <c r="D2563" s="72">
        <v>5.5</v>
      </c>
      <c r="E2563" s="119">
        <v>260</v>
      </c>
      <c r="F2563" s="120">
        <v>156</v>
      </c>
      <c r="G2563" s="52"/>
      <c r="H2563" s="51">
        <f t="shared" si="80"/>
        <v>0</v>
      </c>
      <c r="I2563" s="121">
        <v>130</v>
      </c>
      <c r="J2563" s="7"/>
      <c r="K2563" s="3">
        <f t="shared" si="81"/>
        <v>0</v>
      </c>
    </row>
    <row r="2564" spans="1:11" x14ac:dyDescent="0.3">
      <c r="A2564" s="118" t="s">
        <v>10905</v>
      </c>
      <c r="B2564" s="44" t="s">
        <v>10906</v>
      </c>
      <c r="C2564" s="71">
        <v>6.6</v>
      </c>
      <c r="D2564" s="72">
        <v>2.4</v>
      </c>
      <c r="E2564" s="119">
        <v>210</v>
      </c>
      <c r="F2564" s="120">
        <v>126</v>
      </c>
      <c r="G2564" s="52"/>
      <c r="H2564" s="51">
        <f t="shared" si="80"/>
        <v>0</v>
      </c>
      <c r="I2564" s="121">
        <v>105</v>
      </c>
      <c r="J2564" s="7"/>
      <c r="K2564" s="3">
        <f t="shared" si="81"/>
        <v>0</v>
      </c>
    </row>
    <row r="2565" spans="1:11" x14ac:dyDescent="0.3">
      <c r="A2565" s="118" t="s">
        <v>10907</v>
      </c>
      <c r="B2565" s="44" t="s">
        <v>10908</v>
      </c>
      <c r="C2565" s="71">
        <v>4.9000000000000004</v>
      </c>
      <c r="D2565" s="72">
        <v>5.8</v>
      </c>
      <c r="E2565" s="119">
        <v>320</v>
      </c>
      <c r="F2565" s="120">
        <v>192</v>
      </c>
      <c r="G2565" s="52"/>
      <c r="H2565" s="51">
        <f t="shared" si="80"/>
        <v>0</v>
      </c>
      <c r="I2565" s="121">
        <v>160</v>
      </c>
      <c r="J2565" s="7"/>
      <c r="K2565" s="3">
        <f t="shared" si="81"/>
        <v>0</v>
      </c>
    </row>
    <row r="2566" spans="1:11" x14ac:dyDescent="0.3">
      <c r="A2566" s="118" t="s">
        <v>10909</v>
      </c>
      <c r="B2566" s="44" t="s">
        <v>10910</v>
      </c>
      <c r="C2566" s="71">
        <v>3.3</v>
      </c>
      <c r="D2566" s="72">
        <v>5.4</v>
      </c>
      <c r="E2566" s="119">
        <v>230</v>
      </c>
      <c r="F2566" s="120">
        <v>138</v>
      </c>
      <c r="G2566" s="52"/>
      <c r="H2566" s="51">
        <f t="shared" si="80"/>
        <v>0</v>
      </c>
      <c r="I2566" s="121">
        <v>115</v>
      </c>
      <c r="J2566" s="7"/>
      <c r="K2566" s="3">
        <f t="shared" si="81"/>
        <v>0</v>
      </c>
    </row>
    <row r="2567" spans="1:11" x14ac:dyDescent="0.3">
      <c r="A2567" s="118" t="s">
        <v>10911</v>
      </c>
      <c r="B2567" s="44" t="s">
        <v>10912</v>
      </c>
      <c r="C2567" s="71">
        <v>3</v>
      </c>
      <c r="D2567" s="72">
        <v>5.5</v>
      </c>
      <c r="E2567" s="119">
        <v>210</v>
      </c>
      <c r="F2567" s="120">
        <v>126</v>
      </c>
      <c r="G2567" s="52"/>
      <c r="H2567" s="51">
        <f t="shared" si="80"/>
        <v>0</v>
      </c>
      <c r="I2567" s="121">
        <v>105</v>
      </c>
      <c r="J2567" s="7"/>
      <c r="K2567" s="3">
        <f t="shared" si="81"/>
        <v>0</v>
      </c>
    </row>
    <row r="2568" spans="1:11" x14ac:dyDescent="0.3">
      <c r="A2568" s="118" t="s">
        <v>10913</v>
      </c>
      <c r="B2568" s="44" t="s">
        <v>10914</v>
      </c>
      <c r="C2568" s="71">
        <v>2.7</v>
      </c>
      <c r="D2568" s="72">
        <v>4.5</v>
      </c>
      <c r="E2568" s="119">
        <v>160</v>
      </c>
      <c r="F2568" s="120">
        <v>96</v>
      </c>
      <c r="G2568" s="52"/>
      <c r="H2568" s="51">
        <f t="shared" si="80"/>
        <v>0</v>
      </c>
      <c r="I2568" s="121">
        <v>80</v>
      </c>
      <c r="J2568" s="7"/>
      <c r="K2568" s="3">
        <f t="shared" si="81"/>
        <v>0</v>
      </c>
    </row>
    <row r="2569" spans="1:11" x14ac:dyDescent="0.3">
      <c r="A2569" s="118" t="s">
        <v>10915</v>
      </c>
      <c r="B2569" s="44" t="s">
        <v>10916</v>
      </c>
      <c r="C2569" s="71">
        <v>3.1</v>
      </c>
      <c r="D2569" s="72">
        <v>6.6</v>
      </c>
      <c r="E2569" s="119">
        <v>260</v>
      </c>
      <c r="F2569" s="120">
        <v>156</v>
      </c>
      <c r="G2569" s="52"/>
      <c r="H2569" s="51">
        <f t="shared" si="80"/>
        <v>0</v>
      </c>
      <c r="I2569" s="121">
        <v>130</v>
      </c>
      <c r="J2569" s="7"/>
      <c r="K2569" s="3">
        <f t="shared" si="81"/>
        <v>0</v>
      </c>
    </row>
    <row r="2570" spans="1:11" x14ac:dyDescent="0.3">
      <c r="A2570" s="118" t="s">
        <v>10917</v>
      </c>
      <c r="B2570" s="44" t="s">
        <v>10918</v>
      </c>
      <c r="C2570" s="71">
        <v>3</v>
      </c>
      <c r="D2570" s="72">
        <v>5.9</v>
      </c>
      <c r="E2570" s="119">
        <v>230</v>
      </c>
      <c r="F2570" s="120">
        <v>138</v>
      </c>
      <c r="G2570" s="52"/>
      <c r="H2570" s="51">
        <f t="shared" si="80"/>
        <v>0</v>
      </c>
      <c r="I2570" s="121">
        <v>115</v>
      </c>
      <c r="J2570" s="7"/>
      <c r="K2570" s="3">
        <f t="shared" si="81"/>
        <v>0</v>
      </c>
    </row>
    <row r="2571" spans="1:11" x14ac:dyDescent="0.3">
      <c r="A2571" s="118" t="s">
        <v>10919</v>
      </c>
      <c r="B2571" s="44" t="s">
        <v>10920</v>
      </c>
      <c r="C2571" s="71">
        <v>4.7</v>
      </c>
      <c r="D2571" s="72">
        <v>3.9</v>
      </c>
      <c r="E2571" s="119">
        <v>230</v>
      </c>
      <c r="F2571" s="120">
        <v>138</v>
      </c>
      <c r="G2571" s="52"/>
      <c r="H2571" s="51">
        <f t="shared" si="80"/>
        <v>0</v>
      </c>
      <c r="I2571" s="121">
        <v>115</v>
      </c>
      <c r="J2571" s="7"/>
      <c r="K2571" s="3">
        <f t="shared" si="81"/>
        <v>0</v>
      </c>
    </row>
    <row r="2572" spans="1:11" x14ac:dyDescent="0.3">
      <c r="A2572" s="118" t="s">
        <v>10921</v>
      </c>
      <c r="B2572" s="44" t="s">
        <v>10922</v>
      </c>
      <c r="C2572" s="71">
        <v>3.6</v>
      </c>
      <c r="D2572" s="72">
        <v>6.1</v>
      </c>
      <c r="E2572" s="119">
        <v>270</v>
      </c>
      <c r="F2572" s="120">
        <v>162</v>
      </c>
      <c r="G2572" s="52"/>
      <c r="H2572" s="51">
        <f t="shared" si="80"/>
        <v>0</v>
      </c>
      <c r="I2572" s="121">
        <v>135</v>
      </c>
      <c r="J2572" s="7"/>
      <c r="K2572" s="3">
        <f t="shared" si="81"/>
        <v>0</v>
      </c>
    </row>
    <row r="2573" spans="1:11" x14ac:dyDescent="0.3">
      <c r="A2573" s="118" t="s">
        <v>10923</v>
      </c>
      <c r="B2573" s="44" t="s">
        <v>10924</v>
      </c>
      <c r="C2573" s="71">
        <v>5</v>
      </c>
      <c r="D2573" s="72">
        <v>5.8</v>
      </c>
      <c r="E2573" s="119">
        <v>330</v>
      </c>
      <c r="F2573" s="120">
        <v>198</v>
      </c>
      <c r="G2573" s="52"/>
      <c r="H2573" s="51">
        <f t="shared" si="80"/>
        <v>0</v>
      </c>
      <c r="I2573" s="121">
        <v>165</v>
      </c>
      <c r="J2573" s="7"/>
      <c r="K2573" s="3">
        <f t="shared" si="81"/>
        <v>0</v>
      </c>
    </row>
    <row r="2574" spans="1:11" x14ac:dyDescent="0.3">
      <c r="A2574" s="118" t="s">
        <v>10925</v>
      </c>
      <c r="B2574" s="44" t="s">
        <v>10926</v>
      </c>
      <c r="C2574" s="71">
        <v>5.4</v>
      </c>
      <c r="D2574" s="72">
        <v>4.2</v>
      </c>
      <c r="E2574" s="119">
        <v>280</v>
      </c>
      <c r="F2574" s="120">
        <v>168</v>
      </c>
      <c r="G2574" s="52"/>
      <c r="H2574" s="51">
        <f t="shared" si="80"/>
        <v>0</v>
      </c>
      <c r="I2574" s="121">
        <v>140</v>
      </c>
      <c r="J2574" s="7"/>
      <c r="K2574" s="3">
        <f t="shared" si="81"/>
        <v>0</v>
      </c>
    </row>
    <row r="2575" spans="1:11" x14ac:dyDescent="0.3">
      <c r="A2575" s="118" t="s">
        <v>10927</v>
      </c>
      <c r="B2575" s="44" t="s">
        <v>10928</v>
      </c>
      <c r="C2575" s="71">
        <v>3.5</v>
      </c>
      <c r="D2575" s="72">
        <v>6.4</v>
      </c>
      <c r="E2575" s="119">
        <v>280</v>
      </c>
      <c r="F2575" s="120">
        <v>168</v>
      </c>
      <c r="G2575" s="52"/>
      <c r="H2575" s="51">
        <f t="shared" si="80"/>
        <v>0</v>
      </c>
      <c r="I2575" s="121">
        <v>140</v>
      </c>
      <c r="J2575" s="7"/>
      <c r="K2575" s="3">
        <f t="shared" si="81"/>
        <v>0</v>
      </c>
    </row>
    <row r="2576" spans="1:11" x14ac:dyDescent="0.3">
      <c r="A2576" s="118" t="s">
        <v>10929</v>
      </c>
      <c r="B2576" s="44" t="s">
        <v>10930</v>
      </c>
      <c r="C2576" s="71">
        <v>2.5</v>
      </c>
      <c r="D2576" s="72">
        <v>6.1</v>
      </c>
      <c r="E2576" s="119">
        <v>200</v>
      </c>
      <c r="F2576" s="120">
        <v>120</v>
      </c>
      <c r="G2576" s="52"/>
      <c r="H2576" s="51">
        <f t="shared" si="80"/>
        <v>0</v>
      </c>
      <c r="I2576" s="121">
        <v>100</v>
      </c>
      <c r="J2576" s="7"/>
      <c r="K2576" s="3">
        <f t="shared" si="81"/>
        <v>0</v>
      </c>
    </row>
    <row r="2577" spans="1:11" x14ac:dyDescent="0.3">
      <c r="A2577" s="118" t="s">
        <v>10931</v>
      </c>
      <c r="B2577" s="44" t="s">
        <v>10932</v>
      </c>
      <c r="C2577" s="71">
        <v>4.2</v>
      </c>
      <c r="D2577" s="72">
        <v>6.4</v>
      </c>
      <c r="E2577" s="119">
        <v>310</v>
      </c>
      <c r="F2577" s="120">
        <v>186</v>
      </c>
      <c r="G2577" s="52"/>
      <c r="H2577" s="51">
        <f t="shared" si="80"/>
        <v>0</v>
      </c>
      <c r="I2577" s="121">
        <v>155</v>
      </c>
      <c r="J2577" s="7"/>
      <c r="K2577" s="3">
        <f t="shared" si="81"/>
        <v>0</v>
      </c>
    </row>
    <row r="2578" spans="1:11" x14ac:dyDescent="0.3">
      <c r="A2578" s="118" t="s">
        <v>10933</v>
      </c>
      <c r="B2578" s="44" t="s">
        <v>10934</v>
      </c>
      <c r="C2578" s="71">
        <v>2.5</v>
      </c>
      <c r="D2578" s="72">
        <v>5.8</v>
      </c>
      <c r="E2578" s="119">
        <v>190</v>
      </c>
      <c r="F2578" s="120">
        <v>114</v>
      </c>
      <c r="G2578" s="52"/>
      <c r="H2578" s="51">
        <f t="shared" si="80"/>
        <v>0</v>
      </c>
      <c r="I2578" s="121">
        <v>95</v>
      </c>
      <c r="J2578" s="7"/>
      <c r="K2578" s="3">
        <f t="shared" si="81"/>
        <v>0</v>
      </c>
    </row>
    <row r="2579" spans="1:11" x14ac:dyDescent="0.3">
      <c r="A2579" s="118" t="s">
        <v>10935</v>
      </c>
      <c r="B2579" s="44" t="s">
        <v>10936</v>
      </c>
      <c r="C2579" s="71">
        <v>3.3</v>
      </c>
      <c r="D2579" s="72">
        <v>5.5</v>
      </c>
      <c r="E2579" s="119">
        <v>230</v>
      </c>
      <c r="F2579" s="120">
        <v>138</v>
      </c>
      <c r="G2579" s="52"/>
      <c r="H2579" s="51">
        <f t="shared" si="80"/>
        <v>0</v>
      </c>
      <c r="I2579" s="121">
        <v>115</v>
      </c>
      <c r="J2579" s="7"/>
      <c r="K2579" s="3">
        <f t="shared" si="81"/>
        <v>0</v>
      </c>
    </row>
    <row r="2580" spans="1:11" x14ac:dyDescent="0.3">
      <c r="A2580" s="118" t="s">
        <v>10937</v>
      </c>
      <c r="B2580" s="44" t="s">
        <v>10938</v>
      </c>
      <c r="C2580" s="71">
        <v>3.3</v>
      </c>
      <c r="D2580" s="72">
        <v>6.4</v>
      </c>
      <c r="E2580" s="119">
        <v>270</v>
      </c>
      <c r="F2580" s="120">
        <v>162</v>
      </c>
      <c r="G2580" s="52"/>
      <c r="H2580" s="51">
        <f t="shared" ref="H2580:H2643" si="82">G2580*F2580</f>
        <v>0</v>
      </c>
      <c r="I2580" s="121">
        <v>135</v>
      </c>
      <c r="J2580" s="7"/>
      <c r="K2580" s="3">
        <f t="shared" ref="K2580:K2643" si="83">J2580*I2580</f>
        <v>0</v>
      </c>
    </row>
    <row r="2581" spans="1:11" x14ac:dyDescent="0.3">
      <c r="A2581" s="118" t="s">
        <v>10939</v>
      </c>
      <c r="B2581" s="44" t="s">
        <v>10940</v>
      </c>
      <c r="C2581" s="71">
        <v>3.1</v>
      </c>
      <c r="D2581" s="72">
        <v>5.8</v>
      </c>
      <c r="E2581" s="119">
        <v>230</v>
      </c>
      <c r="F2581" s="120">
        <v>138</v>
      </c>
      <c r="G2581" s="52"/>
      <c r="H2581" s="51">
        <f t="shared" si="82"/>
        <v>0</v>
      </c>
      <c r="I2581" s="121">
        <v>115</v>
      </c>
      <c r="J2581" s="7"/>
      <c r="K2581" s="3">
        <f t="shared" si="83"/>
        <v>0</v>
      </c>
    </row>
    <row r="2582" spans="1:11" x14ac:dyDescent="0.3">
      <c r="A2582" s="118" t="s">
        <v>10941</v>
      </c>
      <c r="B2582" s="44" t="s">
        <v>10942</v>
      </c>
      <c r="C2582" s="71">
        <v>5.2</v>
      </c>
      <c r="D2582" s="72">
        <v>4.7</v>
      </c>
      <c r="E2582" s="119">
        <v>300</v>
      </c>
      <c r="F2582" s="120">
        <v>180</v>
      </c>
      <c r="G2582" s="52"/>
      <c r="H2582" s="51">
        <f t="shared" si="82"/>
        <v>0</v>
      </c>
      <c r="I2582" s="121">
        <v>150</v>
      </c>
      <c r="J2582" s="7"/>
      <c r="K2582" s="3">
        <f t="shared" si="83"/>
        <v>0</v>
      </c>
    </row>
    <row r="2583" spans="1:11" x14ac:dyDescent="0.3">
      <c r="A2583" s="118" t="s">
        <v>10943</v>
      </c>
      <c r="B2583" s="44" t="s">
        <v>10944</v>
      </c>
      <c r="C2583" s="71">
        <v>2.8</v>
      </c>
      <c r="D2583" s="72">
        <v>6.2</v>
      </c>
      <c r="E2583" s="119">
        <v>220</v>
      </c>
      <c r="F2583" s="120">
        <v>132</v>
      </c>
      <c r="G2583" s="52"/>
      <c r="H2583" s="51">
        <f t="shared" si="82"/>
        <v>0</v>
      </c>
      <c r="I2583" s="121">
        <v>110</v>
      </c>
      <c r="J2583" s="7"/>
      <c r="K2583" s="3">
        <f t="shared" si="83"/>
        <v>0</v>
      </c>
    </row>
    <row r="2584" spans="1:11" x14ac:dyDescent="0.3">
      <c r="A2584" s="118" t="s">
        <v>10945</v>
      </c>
      <c r="B2584" s="44" t="s">
        <v>10946</v>
      </c>
      <c r="C2584" s="71">
        <v>2.9</v>
      </c>
      <c r="D2584" s="72">
        <v>5.7</v>
      </c>
      <c r="E2584" s="119">
        <v>210</v>
      </c>
      <c r="F2584" s="120">
        <v>126</v>
      </c>
      <c r="G2584" s="52"/>
      <c r="H2584" s="51">
        <f t="shared" si="82"/>
        <v>0</v>
      </c>
      <c r="I2584" s="121">
        <v>105</v>
      </c>
      <c r="J2584" s="7"/>
      <c r="K2584" s="3">
        <f t="shared" si="83"/>
        <v>0</v>
      </c>
    </row>
    <row r="2585" spans="1:11" x14ac:dyDescent="0.3">
      <c r="A2585" s="118" t="s">
        <v>10947</v>
      </c>
      <c r="B2585" s="44" t="s">
        <v>10948</v>
      </c>
      <c r="C2585" s="71">
        <v>3.7</v>
      </c>
      <c r="D2585" s="72">
        <v>5.4</v>
      </c>
      <c r="E2585" s="119">
        <v>250</v>
      </c>
      <c r="F2585" s="120">
        <v>150</v>
      </c>
      <c r="G2585" s="52"/>
      <c r="H2585" s="51">
        <f t="shared" si="82"/>
        <v>0</v>
      </c>
      <c r="I2585" s="121">
        <v>125</v>
      </c>
      <c r="J2585" s="7"/>
      <c r="K2585" s="3">
        <f t="shared" si="83"/>
        <v>0</v>
      </c>
    </row>
    <row r="2586" spans="1:11" x14ac:dyDescent="0.3">
      <c r="A2586" s="118" t="s">
        <v>10949</v>
      </c>
      <c r="B2586" s="44" t="s">
        <v>10950</v>
      </c>
      <c r="C2586" s="71">
        <v>4.8</v>
      </c>
      <c r="D2586" s="72">
        <v>6.2</v>
      </c>
      <c r="E2586" s="119">
        <v>330</v>
      </c>
      <c r="F2586" s="120">
        <v>198</v>
      </c>
      <c r="G2586" s="52"/>
      <c r="H2586" s="51">
        <f t="shared" si="82"/>
        <v>0</v>
      </c>
      <c r="I2586" s="121">
        <v>165</v>
      </c>
      <c r="J2586" s="7"/>
      <c r="K2586" s="3">
        <f t="shared" si="83"/>
        <v>0</v>
      </c>
    </row>
    <row r="2587" spans="1:11" x14ac:dyDescent="0.3">
      <c r="A2587" s="118" t="s">
        <v>10951</v>
      </c>
      <c r="B2587" s="44" t="s">
        <v>10952</v>
      </c>
      <c r="C2587" s="71">
        <v>5</v>
      </c>
      <c r="D2587" s="72">
        <v>4.4000000000000004</v>
      </c>
      <c r="E2587" s="119">
        <v>270</v>
      </c>
      <c r="F2587" s="120">
        <v>162</v>
      </c>
      <c r="G2587" s="52"/>
      <c r="H2587" s="51">
        <f t="shared" si="82"/>
        <v>0</v>
      </c>
      <c r="I2587" s="121">
        <v>135</v>
      </c>
      <c r="J2587" s="7"/>
      <c r="K2587" s="3">
        <f t="shared" si="83"/>
        <v>0</v>
      </c>
    </row>
    <row r="2588" spans="1:11" x14ac:dyDescent="0.3">
      <c r="A2588" s="118" t="s">
        <v>10953</v>
      </c>
      <c r="B2588" s="44" t="s">
        <v>10954</v>
      </c>
      <c r="C2588" s="71">
        <v>4.2</v>
      </c>
      <c r="D2588" s="72">
        <v>6</v>
      </c>
      <c r="E2588" s="119">
        <v>300</v>
      </c>
      <c r="F2588" s="120">
        <v>180</v>
      </c>
      <c r="G2588" s="52"/>
      <c r="H2588" s="51">
        <f t="shared" si="82"/>
        <v>0</v>
      </c>
      <c r="I2588" s="121">
        <v>150</v>
      </c>
      <c r="J2588" s="7"/>
      <c r="K2588" s="3">
        <f t="shared" si="83"/>
        <v>0</v>
      </c>
    </row>
    <row r="2589" spans="1:11" x14ac:dyDescent="0.3">
      <c r="A2589" s="118" t="s">
        <v>10955</v>
      </c>
      <c r="B2589" s="44" t="s">
        <v>10956</v>
      </c>
      <c r="C2589" s="71">
        <v>4.5</v>
      </c>
      <c r="D2589" s="72">
        <v>5.9</v>
      </c>
      <c r="E2589" s="119">
        <v>310</v>
      </c>
      <c r="F2589" s="120">
        <v>186</v>
      </c>
      <c r="G2589" s="52"/>
      <c r="H2589" s="51">
        <f t="shared" si="82"/>
        <v>0</v>
      </c>
      <c r="I2589" s="121">
        <v>155</v>
      </c>
      <c r="J2589" s="7"/>
      <c r="K2589" s="3">
        <f t="shared" si="83"/>
        <v>0</v>
      </c>
    </row>
    <row r="2590" spans="1:11" x14ac:dyDescent="0.3">
      <c r="A2590" s="118" t="s">
        <v>10957</v>
      </c>
      <c r="B2590" s="44" t="s">
        <v>10958</v>
      </c>
      <c r="C2590" s="71">
        <v>3.6</v>
      </c>
      <c r="D2590" s="72">
        <v>5.8</v>
      </c>
      <c r="E2590" s="119">
        <v>260</v>
      </c>
      <c r="F2590" s="120">
        <v>156</v>
      </c>
      <c r="G2590" s="52"/>
      <c r="H2590" s="51">
        <f t="shared" si="82"/>
        <v>0</v>
      </c>
      <c r="I2590" s="121">
        <v>130</v>
      </c>
      <c r="J2590" s="7"/>
      <c r="K2590" s="3">
        <f t="shared" si="83"/>
        <v>0</v>
      </c>
    </row>
    <row r="2591" spans="1:11" x14ac:dyDescent="0.3">
      <c r="A2591" s="118" t="s">
        <v>10959</v>
      </c>
      <c r="B2591" s="44" t="s">
        <v>10960</v>
      </c>
      <c r="C2591" s="71">
        <v>5</v>
      </c>
      <c r="D2591" s="72">
        <v>5.8</v>
      </c>
      <c r="E2591" s="119">
        <v>330</v>
      </c>
      <c r="F2591" s="120">
        <v>198</v>
      </c>
      <c r="G2591" s="52"/>
      <c r="H2591" s="51">
        <f t="shared" si="82"/>
        <v>0</v>
      </c>
      <c r="I2591" s="121">
        <v>165</v>
      </c>
      <c r="J2591" s="7"/>
      <c r="K2591" s="3">
        <f t="shared" si="83"/>
        <v>0</v>
      </c>
    </row>
    <row r="2592" spans="1:11" x14ac:dyDescent="0.3">
      <c r="A2592" s="118" t="s">
        <v>10961</v>
      </c>
      <c r="B2592" s="44" t="s">
        <v>9025</v>
      </c>
      <c r="C2592" s="71">
        <v>2.2999999999999998</v>
      </c>
      <c r="D2592" s="72">
        <v>5.8</v>
      </c>
      <c r="E2592" s="119">
        <v>180</v>
      </c>
      <c r="F2592" s="120">
        <v>108</v>
      </c>
      <c r="G2592" s="52"/>
      <c r="H2592" s="51">
        <f t="shared" si="82"/>
        <v>0</v>
      </c>
      <c r="I2592" s="121">
        <v>90</v>
      </c>
      <c r="J2592" s="7"/>
      <c r="K2592" s="3">
        <f t="shared" si="83"/>
        <v>0</v>
      </c>
    </row>
    <row r="2593" spans="1:11" x14ac:dyDescent="0.3">
      <c r="A2593" s="118" t="s">
        <v>10962</v>
      </c>
      <c r="B2593" s="44" t="s">
        <v>10963</v>
      </c>
      <c r="C2593" s="71">
        <v>7.8</v>
      </c>
      <c r="D2593" s="72">
        <v>5.4</v>
      </c>
      <c r="E2593" s="119">
        <v>410</v>
      </c>
      <c r="F2593" s="120">
        <v>246</v>
      </c>
      <c r="G2593" s="52"/>
      <c r="H2593" s="51">
        <f t="shared" si="82"/>
        <v>0</v>
      </c>
      <c r="I2593" s="121">
        <v>205</v>
      </c>
      <c r="J2593" s="7"/>
      <c r="K2593" s="3">
        <f t="shared" si="83"/>
        <v>0</v>
      </c>
    </row>
    <row r="2594" spans="1:11" x14ac:dyDescent="0.3">
      <c r="A2594" s="118" t="s">
        <v>10964</v>
      </c>
      <c r="B2594" s="44" t="s">
        <v>10965</v>
      </c>
      <c r="C2594" s="71">
        <v>8.6999999999999993</v>
      </c>
      <c r="D2594" s="72">
        <v>5.8</v>
      </c>
      <c r="E2594" s="119">
        <v>520</v>
      </c>
      <c r="F2594" s="120">
        <v>312</v>
      </c>
      <c r="G2594" s="52"/>
      <c r="H2594" s="51">
        <f t="shared" si="82"/>
        <v>0</v>
      </c>
      <c r="I2594" s="121">
        <v>260</v>
      </c>
      <c r="J2594" s="7"/>
      <c r="K2594" s="3">
        <f t="shared" si="83"/>
        <v>0</v>
      </c>
    </row>
    <row r="2595" spans="1:11" x14ac:dyDescent="0.3">
      <c r="A2595" s="118" t="s">
        <v>10966</v>
      </c>
      <c r="B2595" s="44" t="s">
        <v>10967</v>
      </c>
      <c r="C2595" s="71">
        <v>4.2</v>
      </c>
      <c r="D2595" s="72">
        <v>3.2</v>
      </c>
      <c r="E2595" s="119">
        <v>180</v>
      </c>
      <c r="F2595" s="120">
        <v>108</v>
      </c>
      <c r="G2595" s="52"/>
      <c r="H2595" s="51">
        <f t="shared" si="82"/>
        <v>0</v>
      </c>
      <c r="I2595" s="121">
        <v>90</v>
      </c>
      <c r="J2595" s="7"/>
      <c r="K2595" s="3">
        <f t="shared" si="83"/>
        <v>0</v>
      </c>
    </row>
    <row r="2596" spans="1:11" x14ac:dyDescent="0.3">
      <c r="A2596" s="118" t="s">
        <v>10968</v>
      </c>
      <c r="B2596" s="44" t="s">
        <v>10969</v>
      </c>
      <c r="C2596" s="71">
        <v>10.199999999999999</v>
      </c>
      <c r="D2596" s="72">
        <v>1.4</v>
      </c>
      <c r="E2596" s="119">
        <v>190</v>
      </c>
      <c r="F2596" s="120">
        <v>114</v>
      </c>
      <c r="G2596" s="52"/>
      <c r="H2596" s="51">
        <f t="shared" si="82"/>
        <v>0</v>
      </c>
      <c r="I2596" s="121">
        <v>95</v>
      </c>
      <c r="J2596" s="7"/>
      <c r="K2596" s="3">
        <f t="shared" si="83"/>
        <v>0</v>
      </c>
    </row>
    <row r="2597" spans="1:11" x14ac:dyDescent="0.3">
      <c r="A2597" s="118" t="s">
        <v>10970</v>
      </c>
      <c r="B2597" s="44" t="s">
        <v>10971</v>
      </c>
      <c r="C2597" s="71">
        <v>10.199999999999999</v>
      </c>
      <c r="D2597" s="72">
        <v>1.4</v>
      </c>
      <c r="E2597" s="119">
        <v>190</v>
      </c>
      <c r="F2597" s="120">
        <v>114</v>
      </c>
      <c r="G2597" s="52"/>
      <c r="H2597" s="51">
        <f t="shared" si="82"/>
        <v>0</v>
      </c>
      <c r="I2597" s="121">
        <v>95</v>
      </c>
      <c r="J2597" s="7"/>
      <c r="K2597" s="3">
        <f t="shared" si="83"/>
        <v>0</v>
      </c>
    </row>
    <row r="2598" spans="1:11" x14ac:dyDescent="0.3">
      <c r="A2598" s="118" t="s">
        <v>10972</v>
      </c>
      <c r="B2598" s="44" t="s">
        <v>10973</v>
      </c>
      <c r="C2598" s="71">
        <v>8.4</v>
      </c>
      <c r="D2598" s="72">
        <v>5</v>
      </c>
      <c r="E2598" s="119">
        <v>410</v>
      </c>
      <c r="F2598" s="120">
        <v>246</v>
      </c>
      <c r="G2598" s="52"/>
      <c r="H2598" s="51">
        <f t="shared" si="82"/>
        <v>0</v>
      </c>
      <c r="I2598" s="121">
        <v>205</v>
      </c>
      <c r="J2598" s="7"/>
      <c r="K2598" s="3">
        <f t="shared" si="83"/>
        <v>0</v>
      </c>
    </row>
    <row r="2599" spans="1:11" x14ac:dyDescent="0.3">
      <c r="A2599" s="118" t="s">
        <v>10974</v>
      </c>
      <c r="B2599" s="44" t="s">
        <v>10975</v>
      </c>
      <c r="C2599" s="71">
        <v>6.6</v>
      </c>
      <c r="D2599" s="72">
        <v>4.8</v>
      </c>
      <c r="E2599" s="119">
        <v>350</v>
      </c>
      <c r="F2599" s="120">
        <v>210</v>
      </c>
      <c r="G2599" s="52"/>
      <c r="H2599" s="51">
        <f t="shared" si="82"/>
        <v>0</v>
      </c>
      <c r="I2599" s="121">
        <v>175</v>
      </c>
      <c r="J2599" s="7"/>
      <c r="K2599" s="3">
        <f t="shared" si="83"/>
        <v>0</v>
      </c>
    </row>
    <row r="2600" spans="1:11" x14ac:dyDescent="0.3">
      <c r="A2600" s="118" t="s">
        <v>10976</v>
      </c>
      <c r="B2600" s="44" t="s">
        <v>10977</v>
      </c>
      <c r="C2600" s="71">
        <v>2.8</v>
      </c>
      <c r="D2600" s="72">
        <v>4.9000000000000004</v>
      </c>
      <c r="E2600" s="119">
        <v>180</v>
      </c>
      <c r="F2600" s="120">
        <v>108</v>
      </c>
      <c r="G2600" s="52"/>
      <c r="H2600" s="51">
        <f t="shared" si="82"/>
        <v>0</v>
      </c>
      <c r="I2600" s="121">
        <v>90</v>
      </c>
      <c r="J2600" s="7"/>
      <c r="K2600" s="3">
        <f t="shared" si="83"/>
        <v>0</v>
      </c>
    </row>
    <row r="2601" spans="1:11" x14ac:dyDescent="0.3">
      <c r="A2601" s="118" t="s">
        <v>10978</v>
      </c>
      <c r="B2601" s="44" t="s">
        <v>10979</v>
      </c>
      <c r="C2601" s="71">
        <v>2.7</v>
      </c>
      <c r="D2601" s="72">
        <v>4.5</v>
      </c>
      <c r="E2601" s="119">
        <v>160</v>
      </c>
      <c r="F2601" s="120">
        <v>96</v>
      </c>
      <c r="G2601" s="52"/>
      <c r="H2601" s="51">
        <f t="shared" si="82"/>
        <v>0</v>
      </c>
      <c r="I2601" s="121">
        <v>80</v>
      </c>
      <c r="J2601" s="7"/>
      <c r="K2601" s="3">
        <f t="shared" si="83"/>
        <v>0</v>
      </c>
    </row>
    <row r="2602" spans="1:11" x14ac:dyDescent="0.3">
      <c r="A2602" s="118" t="s">
        <v>10980</v>
      </c>
      <c r="B2602" s="44" t="s">
        <v>10981</v>
      </c>
      <c r="C2602" s="71">
        <v>8.8000000000000007</v>
      </c>
      <c r="D2602" s="72">
        <v>6.3</v>
      </c>
      <c r="E2602" s="119">
        <v>570</v>
      </c>
      <c r="F2602" s="120">
        <v>342</v>
      </c>
      <c r="G2602" s="52"/>
      <c r="H2602" s="51">
        <f t="shared" si="82"/>
        <v>0</v>
      </c>
      <c r="I2602" s="121">
        <v>285</v>
      </c>
      <c r="J2602" s="7"/>
      <c r="K2602" s="3">
        <f t="shared" si="83"/>
        <v>0</v>
      </c>
    </row>
    <row r="2603" spans="1:11" x14ac:dyDescent="0.3">
      <c r="A2603" s="118" t="s">
        <v>10982</v>
      </c>
      <c r="B2603" s="44" t="s">
        <v>10983</v>
      </c>
      <c r="C2603" s="71">
        <v>12</v>
      </c>
      <c r="D2603" s="72">
        <v>5.6</v>
      </c>
      <c r="E2603" s="119">
        <v>670</v>
      </c>
      <c r="F2603" s="120">
        <v>402</v>
      </c>
      <c r="G2603" s="52"/>
      <c r="H2603" s="51">
        <f t="shared" si="82"/>
        <v>0</v>
      </c>
      <c r="I2603" s="121">
        <v>335</v>
      </c>
      <c r="J2603" s="7"/>
      <c r="K2603" s="3">
        <f t="shared" si="83"/>
        <v>0</v>
      </c>
    </row>
    <row r="2604" spans="1:11" x14ac:dyDescent="0.3">
      <c r="A2604" s="118" t="s">
        <v>10984</v>
      </c>
      <c r="B2604" s="44" t="s">
        <v>10985</v>
      </c>
      <c r="C2604" s="71">
        <v>3.3</v>
      </c>
      <c r="D2604" s="72">
        <v>5.4</v>
      </c>
      <c r="E2604" s="119">
        <v>230</v>
      </c>
      <c r="F2604" s="120">
        <v>138</v>
      </c>
      <c r="G2604" s="52"/>
      <c r="H2604" s="51">
        <f t="shared" si="82"/>
        <v>0</v>
      </c>
      <c r="I2604" s="121">
        <v>115</v>
      </c>
      <c r="J2604" s="7"/>
      <c r="K2604" s="3">
        <f t="shared" si="83"/>
        <v>0</v>
      </c>
    </row>
    <row r="2605" spans="1:11" x14ac:dyDescent="0.3">
      <c r="A2605" s="118" t="s">
        <v>10986</v>
      </c>
      <c r="B2605" s="44" t="s">
        <v>10987</v>
      </c>
      <c r="C2605" s="71">
        <v>3</v>
      </c>
      <c r="D2605" s="72">
        <v>4.5</v>
      </c>
      <c r="E2605" s="119">
        <v>180</v>
      </c>
      <c r="F2605" s="120">
        <v>108</v>
      </c>
      <c r="G2605" s="52"/>
      <c r="H2605" s="51">
        <f t="shared" si="82"/>
        <v>0</v>
      </c>
      <c r="I2605" s="121">
        <v>90</v>
      </c>
      <c r="J2605" s="7"/>
      <c r="K2605" s="3">
        <f t="shared" si="83"/>
        <v>0</v>
      </c>
    </row>
    <row r="2606" spans="1:11" x14ac:dyDescent="0.3">
      <c r="A2606" s="118" t="s">
        <v>10988</v>
      </c>
      <c r="B2606" s="44" t="s">
        <v>10989</v>
      </c>
      <c r="C2606" s="71">
        <v>3</v>
      </c>
      <c r="D2606" s="72">
        <v>4.2</v>
      </c>
      <c r="E2606" s="119">
        <v>170</v>
      </c>
      <c r="F2606" s="120">
        <v>102</v>
      </c>
      <c r="G2606" s="52"/>
      <c r="H2606" s="51">
        <f t="shared" si="82"/>
        <v>0</v>
      </c>
      <c r="I2606" s="121">
        <v>85</v>
      </c>
      <c r="J2606" s="7"/>
      <c r="K2606" s="3">
        <f t="shared" si="83"/>
        <v>0</v>
      </c>
    </row>
    <row r="2607" spans="1:11" x14ac:dyDescent="0.3">
      <c r="A2607" s="118" t="s">
        <v>10990</v>
      </c>
      <c r="B2607" s="44" t="s">
        <v>10991</v>
      </c>
      <c r="C2607" s="71">
        <v>2</v>
      </c>
      <c r="D2607" s="72">
        <v>1.7</v>
      </c>
      <c r="E2607" s="119">
        <v>70</v>
      </c>
      <c r="F2607" s="120">
        <v>42</v>
      </c>
      <c r="G2607" s="52"/>
      <c r="H2607" s="51">
        <f t="shared" si="82"/>
        <v>0</v>
      </c>
      <c r="I2607" s="121">
        <v>35</v>
      </c>
      <c r="J2607" s="7"/>
      <c r="K2607" s="3">
        <f t="shared" si="83"/>
        <v>0</v>
      </c>
    </row>
    <row r="2608" spans="1:11" x14ac:dyDescent="0.3">
      <c r="A2608" s="118" t="s">
        <v>10992</v>
      </c>
      <c r="B2608" s="44" t="s">
        <v>10993</v>
      </c>
      <c r="C2608" s="71">
        <v>4</v>
      </c>
      <c r="D2608" s="72">
        <v>4</v>
      </c>
      <c r="E2608" s="119">
        <v>190</v>
      </c>
      <c r="F2608" s="120">
        <v>114</v>
      </c>
      <c r="G2608" s="52"/>
      <c r="H2608" s="51">
        <f t="shared" si="82"/>
        <v>0</v>
      </c>
      <c r="I2608" s="121">
        <v>95</v>
      </c>
      <c r="J2608" s="7"/>
      <c r="K2608" s="3">
        <f t="shared" si="83"/>
        <v>0</v>
      </c>
    </row>
    <row r="2609" spans="1:11" x14ac:dyDescent="0.3">
      <c r="A2609" s="118" t="s">
        <v>10994</v>
      </c>
      <c r="B2609" s="44" t="s">
        <v>10995</v>
      </c>
      <c r="C2609" s="71">
        <v>2.7</v>
      </c>
      <c r="D2609" s="72">
        <v>2.9</v>
      </c>
      <c r="E2609" s="119">
        <v>110</v>
      </c>
      <c r="F2609" s="120">
        <v>66</v>
      </c>
      <c r="G2609" s="52"/>
      <c r="H2609" s="51">
        <f t="shared" si="82"/>
        <v>0</v>
      </c>
      <c r="I2609" s="121">
        <v>55</v>
      </c>
      <c r="J2609" s="7"/>
      <c r="K2609" s="3">
        <f t="shared" si="83"/>
        <v>0</v>
      </c>
    </row>
    <row r="2610" spans="1:11" x14ac:dyDescent="0.3">
      <c r="A2610" s="118" t="s">
        <v>10996</v>
      </c>
      <c r="B2610" s="44" t="s">
        <v>10997</v>
      </c>
      <c r="C2610" s="71">
        <v>3.6</v>
      </c>
      <c r="D2610" s="72">
        <v>2.6</v>
      </c>
      <c r="E2610" s="119">
        <v>120</v>
      </c>
      <c r="F2610" s="120">
        <v>72</v>
      </c>
      <c r="G2610" s="52"/>
      <c r="H2610" s="51">
        <f t="shared" si="82"/>
        <v>0</v>
      </c>
      <c r="I2610" s="121">
        <v>60</v>
      </c>
      <c r="J2610" s="7"/>
      <c r="K2610" s="3">
        <f t="shared" si="83"/>
        <v>0</v>
      </c>
    </row>
    <row r="2611" spans="1:11" x14ac:dyDescent="0.3">
      <c r="A2611" s="118" t="s">
        <v>10998</v>
      </c>
      <c r="B2611" s="44" t="s">
        <v>10999</v>
      </c>
      <c r="C2611" s="71">
        <v>3.6</v>
      </c>
      <c r="D2611" s="72">
        <v>3.6</v>
      </c>
      <c r="E2611" s="119">
        <v>170</v>
      </c>
      <c r="F2611" s="120">
        <v>102</v>
      </c>
      <c r="G2611" s="52"/>
      <c r="H2611" s="51">
        <f t="shared" si="82"/>
        <v>0</v>
      </c>
      <c r="I2611" s="121">
        <v>85</v>
      </c>
      <c r="J2611" s="7"/>
      <c r="K2611" s="3">
        <f t="shared" si="83"/>
        <v>0</v>
      </c>
    </row>
    <row r="2612" spans="1:11" x14ac:dyDescent="0.3">
      <c r="A2612" s="118" t="s">
        <v>11000</v>
      </c>
      <c r="B2612" s="44" t="s">
        <v>11001</v>
      </c>
      <c r="C2612" s="71">
        <v>3.5</v>
      </c>
      <c r="D2612" s="72">
        <v>8.6999999999999993</v>
      </c>
      <c r="E2612" s="119">
        <v>340</v>
      </c>
      <c r="F2612" s="120">
        <v>204</v>
      </c>
      <c r="G2612" s="52"/>
      <c r="H2612" s="51">
        <f t="shared" si="82"/>
        <v>0</v>
      </c>
      <c r="I2612" s="121">
        <v>170</v>
      </c>
      <c r="J2612" s="7"/>
      <c r="K2612" s="3">
        <f t="shared" si="83"/>
        <v>0</v>
      </c>
    </row>
    <row r="2613" spans="1:11" x14ac:dyDescent="0.3">
      <c r="A2613" s="118" t="s">
        <v>11002</v>
      </c>
      <c r="B2613" s="44" t="s">
        <v>11003</v>
      </c>
      <c r="C2613" s="71">
        <v>5</v>
      </c>
      <c r="D2613" s="72">
        <v>7</v>
      </c>
      <c r="E2613" s="119">
        <v>370</v>
      </c>
      <c r="F2613" s="120">
        <v>222</v>
      </c>
      <c r="G2613" s="52"/>
      <c r="H2613" s="51">
        <f t="shared" si="82"/>
        <v>0</v>
      </c>
      <c r="I2613" s="121">
        <v>185</v>
      </c>
      <c r="J2613" s="7"/>
      <c r="K2613" s="3">
        <f t="shared" si="83"/>
        <v>0</v>
      </c>
    </row>
    <row r="2614" spans="1:11" x14ac:dyDescent="0.3">
      <c r="A2614" s="118" t="s">
        <v>11004</v>
      </c>
      <c r="B2614" s="44" t="s">
        <v>11005</v>
      </c>
      <c r="C2614" s="71">
        <v>2.4</v>
      </c>
      <c r="D2614" s="72">
        <v>2.4</v>
      </c>
      <c r="E2614" s="119">
        <v>90</v>
      </c>
      <c r="F2614" s="120">
        <v>54</v>
      </c>
      <c r="G2614" s="52"/>
      <c r="H2614" s="51">
        <f t="shared" si="82"/>
        <v>0</v>
      </c>
      <c r="I2614" s="121">
        <v>45</v>
      </c>
      <c r="J2614" s="7"/>
      <c r="K2614" s="3">
        <f t="shared" si="83"/>
        <v>0</v>
      </c>
    </row>
    <row r="2615" spans="1:11" x14ac:dyDescent="0.3">
      <c r="A2615" s="118" t="s">
        <v>11006</v>
      </c>
      <c r="B2615" s="44" t="s">
        <v>11007</v>
      </c>
      <c r="C2615" s="71">
        <v>4.3</v>
      </c>
      <c r="D2615" s="72">
        <v>3.2</v>
      </c>
      <c r="E2615" s="119">
        <v>180</v>
      </c>
      <c r="F2615" s="120">
        <v>108</v>
      </c>
      <c r="G2615" s="52"/>
      <c r="H2615" s="51">
        <f t="shared" si="82"/>
        <v>0</v>
      </c>
      <c r="I2615" s="121">
        <v>90</v>
      </c>
      <c r="J2615" s="7"/>
      <c r="K2615" s="3">
        <f t="shared" si="83"/>
        <v>0</v>
      </c>
    </row>
    <row r="2616" spans="1:11" x14ac:dyDescent="0.3">
      <c r="A2616" s="118" t="s">
        <v>11008</v>
      </c>
      <c r="B2616" s="44" t="s">
        <v>4037</v>
      </c>
      <c r="C2616" s="71">
        <v>4.2</v>
      </c>
      <c r="D2616" s="72">
        <v>3.5</v>
      </c>
      <c r="E2616" s="119">
        <v>190</v>
      </c>
      <c r="F2616" s="120">
        <v>114</v>
      </c>
      <c r="G2616" s="52"/>
      <c r="H2616" s="51">
        <f t="shared" si="82"/>
        <v>0</v>
      </c>
      <c r="I2616" s="121">
        <v>95</v>
      </c>
      <c r="J2616" s="7"/>
      <c r="K2616" s="3">
        <f t="shared" si="83"/>
        <v>0</v>
      </c>
    </row>
    <row r="2617" spans="1:11" x14ac:dyDescent="0.3">
      <c r="A2617" s="118" t="s">
        <v>11009</v>
      </c>
      <c r="B2617" s="44" t="s">
        <v>11010</v>
      </c>
      <c r="C2617" s="71">
        <v>8.3000000000000007</v>
      </c>
      <c r="D2617" s="72">
        <v>2.6</v>
      </c>
      <c r="E2617" s="119">
        <v>280</v>
      </c>
      <c r="F2617" s="120">
        <v>168</v>
      </c>
      <c r="G2617" s="52"/>
      <c r="H2617" s="51">
        <f t="shared" si="82"/>
        <v>0</v>
      </c>
      <c r="I2617" s="121">
        <v>140</v>
      </c>
      <c r="J2617" s="7"/>
      <c r="K2617" s="3">
        <f t="shared" si="83"/>
        <v>0</v>
      </c>
    </row>
    <row r="2618" spans="1:11" x14ac:dyDescent="0.3">
      <c r="A2618" s="118" t="s">
        <v>11011</v>
      </c>
      <c r="B2618" s="44" t="s">
        <v>11012</v>
      </c>
      <c r="C2618" s="71">
        <v>4.3</v>
      </c>
      <c r="D2618" s="72">
        <v>2.8</v>
      </c>
      <c r="E2618" s="119">
        <v>160</v>
      </c>
      <c r="F2618" s="120">
        <v>96</v>
      </c>
      <c r="G2618" s="52"/>
      <c r="H2618" s="51">
        <f t="shared" si="82"/>
        <v>0</v>
      </c>
      <c r="I2618" s="121">
        <v>80</v>
      </c>
      <c r="J2618" s="7"/>
      <c r="K2618" s="3">
        <f t="shared" si="83"/>
        <v>0</v>
      </c>
    </row>
    <row r="2619" spans="1:11" x14ac:dyDescent="0.3">
      <c r="A2619" s="118" t="s">
        <v>11013</v>
      </c>
      <c r="B2619" s="44" t="s">
        <v>11014</v>
      </c>
      <c r="C2619" s="71">
        <v>4</v>
      </c>
      <c r="D2619" s="72">
        <v>2.8</v>
      </c>
      <c r="E2619" s="119">
        <v>150</v>
      </c>
      <c r="F2619" s="120">
        <v>90</v>
      </c>
      <c r="G2619" s="52"/>
      <c r="H2619" s="51">
        <f t="shared" si="82"/>
        <v>0</v>
      </c>
      <c r="I2619" s="121">
        <v>75</v>
      </c>
      <c r="J2619" s="7"/>
      <c r="K2619" s="3">
        <f t="shared" si="83"/>
        <v>0</v>
      </c>
    </row>
    <row r="2620" spans="1:11" x14ac:dyDescent="0.3">
      <c r="A2620" s="118" t="s">
        <v>11015</v>
      </c>
      <c r="B2620" s="44" t="s">
        <v>11016</v>
      </c>
      <c r="C2620" s="71">
        <v>3</v>
      </c>
      <c r="D2620" s="72">
        <v>2.5</v>
      </c>
      <c r="E2620" s="119">
        <v>110</v>
      </c>
      <c r="F2620" s="120">
        <v>66</v>
      </c>
      <c r="G2620" s="52"/>
      <c r="H2620" s="51">
        <f t="shared" si="82"/>
        <v>0</v>
      </c>
      <c r="I2620" s="121">
        <v>55</v>
      </c>
      <c r="J2620" s="7"/>
      <c r="K2620" s="3">
        <f t="shared" si="83"/>
        <v>0</v>
      </c>
    </row>
    <row r="2621" spans="1:11" x14ac:dyDescent="0.3">
      <c r="A2621" s="118" t="s">
        <v>11017</v>
      </c>
      <c r="B2621" s="44" t="s">
        <v>11018</v>
      </c>
      <c r="C2621" s="71">
        <v>5.2</v>
      </c>
      <c r="D2621" s="72">
        <v>5.0999999999999996</v>
      </c>
      <c r="E2621" s="119">
        <v>310</v>
      </c>
      <c r="F2621" s="120">
        <v>186</v>
      </c>
      <c r="G2621" s="52"/>
      <c r="H2621" s="51">
        <f t="shared" si="82"/>
        <v>0</v>
      </c>
      <c r="I2621" s="121">
        <v>155</v>
      </c>
      <c r="J2621" s="7"/>
      <c r="K2621" s="3">
        <f t="shared" si="83"/>
        <v>0</v>
      </c>
    </row>
    <row r="2622" spans="1:11" x14ac:dyDescent="0.3">
      <c r="A2622" s="118" t="s">
        <v>11019</v>
      </c>
      <c r="B2622" s="44" t="s">
        <v>11020</v>
      </c>
      <c r="C2622" s="71">
        <v>8.1999999999999993</v>
      </c>
      <c r="D2622" s="72">
        <v>8.8000000000000007</v>
      </c>
      <c r="E2622" s="119">
        <v>700</v>
      </c>
      <c r="F2622" s="120">
        <v>420</v>
      </c>
      <c r="G2622" s="52"/>
      <c r="H2622" s="51">
        <f t="shared" si="82"/>
        <v>0</v>
      </c>
      <c r="I2622" s="121">
        <v>350</v>
      </c>
      <c r="J2622" s="7"/>
      <c r="K2622" s="3">
        <f t="shared" si="83"/>
        <v>0</v>
      </c>
    </row>
    <row r="2623" spans="1:11" x14ac:dyDescent="0.3">
      <c r="A2623" s="118" t="s">
        <v>11021</v>
      </c>
      <c r="B2623" s="44" t="s">
        <v>11022</v>
      </c>
      <c r="C2623" s="71">
        <v>4.5999999999999996</v>
      </c>
      <c r="D2623" s="72">
        <v>3.9</v>
      </c>
      <c r="E2623" s="119">
        <v>230</v>
      </c>
      <c r="F2623" s="120">
        <v>138</v>
      </c>
      <c r="G2623" s="52"/>
      <c r="H2623" s="51">
        <f t="shared" si="82"/>
        <v>0</v>
      </c>
      <c r="I2623" s="121">
        <v>115</v>
      </c>
      <c r="J2623" s="7"/>
      <c r="K2623" s="3">
        <f t="shared" si="83"/>
        <v>0</v>
      </c>
    </row>
    <row r="2624" spans="1:11" x14ac:dyDescent="0.3">
      <c r="A2624" s="118" t="s">
        <v>11023</v>
      </c>
      <c r="B2624" s="44" t="s">
        <v>11024</v>
      </c>
      <c r="C2624" s="71">
        <v>4.2</v>
      </c>
      <c r="D2624" s="72">
        <v>3.3</v>
      </c>
      <c r="E2624" s="119">
        <v>180</v>
      </c>
      <c r="F2624" s="120">
        <v>108</v>
      </c>
      <c r="G2624" s="52"/>
      <c r="H2624" s="51">
        <f t="shared" si="82"/>
        <v>0</v>
      </c>
      <c r="I2624" s="121">
        <v>90</v>
      </c>
      <c r="J2624" s="7"/>
      <c r="K2624" s="3">
        <f t="shared" si="83"/>
        <v>0</v>
      </c>
    </row>
    <row r="2625" spans="1:11" x14ac:dyDescent="0.3">
      <c r="A2625" s="118" t="s">
        <v>11025</v>
      </c>
      <c r="B2625" s="44" t="s">
        <v>11026</v>
      </c>
      <c r="C2625" s="71">
        <v>4.8</v>
      </c>
      <c r="D2625" s="72">
        <v>3.8</v>
      </c>
      <c r="E2625" s="119">
        <v>210</v>
      </c>
      <c r="F2625" s="120">
        <v>126</v>
      </c>
      <c r="G2625" s="52"/>
      <c r="H2625" s="51">
        <f t="shared" si="82"/>
        <v>0</v>
      </c>
      <c r="I2625" s="121">
        <v>105</v>
      </c>
      <c r="J2625" s="7"/>
      <c r="K2625" s="3">
        <f t="shared" si="83"/>
        <v>0</v>
      </c>
    </row>
    <row r="2626" spans="1:11" x14ac:dyDescent="0.3">
      <c r="A2626" s="118" t="s">
        <v>11027</v>
      </c>
      <c r="B2626" s="44" t="s">
        <v>11028</v>
      </c>
      <c r="C2626" s="71">
        <v>4.2</v>
      </c>
      <c r="D2626" s="72">
        <v>5.5</v>
      </c>
      <c r="E2626" s="119">
        <v>300</v>
      </c>
      <c r="F2626" s="120">
        <v>180</v>
      </c>
      <c r="G2626" s="52"/>
      <c r="H2626" s="51">
        <f t="shared" si="82"/>
        <v>0</v>
      </c>
      <c r="I2626" s="121">
        <v>150</v>
      </c>
      <c r="J2626" s="7"/>
      <c r="K2626" s="3">
        <f t="shared" si="83"/>
        <v>0</v>
      </c>
    </row>
    <row r="2627" spans="1:11" x14ac:dyDescent="0.3">
      <c r="A2627" s="118" t="s">
        <v>11029</v>
      </c>
      <c r="B2627" s="44" t="s">
        <v>11030</v>
      </c>
      <c r="C2627" s="71">
        <v>6.7</v>
      </c>
      <c r="D2627" s="72">
        <v>7.2</v>
      </c>
      <c r="E2627" s="119">
        <v>470</v>
      </c>
      <c r="F2627" s="120">
        <v>282</v>
      </c>
      <c r="G2627" s="52"/>
      <c r="H2627" s="51">
        <f t="shared" si="82"/>
        <v>0</v>
      </c>
      <c r="I2627" s="121">
        <v>235</v>
      </c>
      <c r="J2627" s="7"/>
      <c r="K2627" s="3">
        <f t="shared" si="83"/>
        <v>0</v>
      </c>
    </row>
    <row r="2628" spans="1:11" x14ac:dyDescent="0.3">
      <c r="A2628" s="118" t="s">
        <v>11031</v>
      </c>
      <c r="B2628" s="44" t="s">
        <v>11032</v>
      </c>
      <c r="C2628" s="71">
        <v>6.7</v>
      </c>
      <c r="D2628" s="72">
        <v>7.5</v>
      </c>
      <c r="E2628" s="119">
        <v>480</v>
      </c>
      <c r="F2628" s="120">
        <v>288</v>
      </c>
      <c r="G2628" s="52"/>
      <c r="H2628" s="51">
        <f t="shared" si="82"/>
        <v>0</v>
      </c>
      <c r="I2628" s="121">
        <v>240</v>
      </c>
      <c r="J2628" s="7"/>
      <c r="K2628" s="3">
        <f t="shared" si="83"/>
        <v>0</v>
      </c>
    </row>
    <row r="2629" spans="1:11" x14ac:dyDescent="0.3">
      <c r="A2629" s="118" t="s">
        <v>11033</v>
      </c>
      <c r="B2629" s="44" t="s">
        <v>11034</v>
      </c>
      <c r="C2629" s="71">
        <v>4.3</v>
      </c>
      <c r="D2629" s="72">
        <v>8.9</v>
      </c>
      <c r="E2629" s="119">
        <v>400</v>
      </c>
      <c r="F2629" s="120">
        <v>240</v>
      </c>
      <c r="G2629" s="52"/>
      <c r="H2629" s="51">
        <f t="shared" si="82"/>
        <v>0</v>
      </c>
      <c r="I2629" s="121">
        <v>200</v>
      </c>
      <c r="J2629" s="7"/>
      <c r="K2629" s="3">
        <f t="shared" si="83"/>
        <v>0</v>
      </c>
    </row>
    <row r="2630" spans="1:11" x14ac:dyDescent="0.3">
      <c r="A2630" s="118" t="s">
        <v>11035</v>
      </c>
      <c r="B2630" s="44" t="s">
        <v>11036</v>
      </c>
      <c r="C2630" s="71">
        <v>6.8</v>
      </c>
      <c r="D2630" s="72">
        <v>6</v>
      </c>
      <c r="E2630" s="119">
        <v>430</v>
      </c>
      <c r="F2630" s="120">
        <v>258</v>
      </c>
      <c r="G2630" s="52"/>
      <c r="H2630" s="51">
        <f t="shared" si="82"/>
        <v>0</v>
      </c>
      <c r="I2630" s="121">
        <v>215</v>
      </c>
      <c r="J2630" s="7"/>
      <c r="K2630" s="3">
        <f t="shared" si="83"/>
        <v>0</v>
      </c>
    </row>
    <row r="2631" spans="1:11" x14ac:dyDescent="0.3">
      <c r="A2631" s="118" t="s">
        <v>11037</v>
      </c>
      <c r="B2631" s="44" t="s">
        <v>11038</v>
      </c>
      <c r="C2631" s="71">
        <v>6.5</v>
      </c>
      <c r="D2631" s="72">
        <v>5.4</v>
      </c>
      <c r="E2631" s="119">
        <v>370</v>
      </c>
      <c r="F2631" s="120">
        <v>222</v>
      </c>
      <c r="G2631" s="52"/>
      <c r="H2631" s="51">
        <f t="shared" si="82"/>
        <v>0</v>
      </c>
      <c r="I2631" s="121">
        <v>185</v>
      </c>
      <c r="J2631" s="7"/>
      <c r="K2631" s="3">
        <f t="shared" si="83"/>
        <v>0</v>
      </c>
    </row>
    <row r="2632" spans="1:11" x14ac:dyDescent="0.3">
      <c r="A2632" s="118" t="s">
        <v>11039</v>
      </c>
      <c r="B2632" s="44" t="s">
        <v>11040</v>
      </c>
      <c r="C2632" s="71">
        <v>2.4</v>
      </c>
      <c r="D2632" s="72">
        <v>3.4</v>
      </c>
      <c r="E2632" s="119">
        <v>120</v>
      </c>
      <c r="F2632" s="120">
        <v>72</v>
      </c>
      <c r="G2632" s="52"/>
      <c r="H2632" s="51">
        <f t="shared" si="82"/>
        <v>0</v>
      </c>
      <c r="I2632" s="121">
        <v>60</v>
      </c>
      <c r="J2632" s="7"/>
      <c r="K2632" s="3">
        <f t="shared" si="83"/>
        <v>0</v>
      </c>
    </row>
    <row r="2633" spans="1:11" x14ac:dyDescent="0.3">
      <c r="A2633" s="126" t="s">
        <v>11041</v>
      </c>
      <c r="B2633" s="53" t="s">
        <v>11042</v>
      </c>
      <c r="C2633" s="71">
        <v>5.8</v>
      </c>
      <c r="D2633" s="72">
        <v>6.3</v>
      </c>
      <c r="E2633" s="119">
        <v>380</v>
      </c>
      <c r="F2633" s="120">
        <v>228</v>
      </c>
      <c r="G2633" s="52"/>
      <c r="H2633" s="51">
        <f t="shared" si="82"/>
        <v>0</v>
      </c>
      <c r="I2633" s="121">
        <v>190</v>
      </c>
      <c r="J2633" s="7"/>
      <c r="K2633" s="3">
        <f t="shared" si="83"/>
        <v>0</v>
      </c>
    </row>
    <row r="2634" spans="1:11" x14ac:dyDescent="0.3">
      <c r="A2634" s="126" t="s">
        <v>11043</v>
      </c>
      <c r="B2634" s="53" t="s">
        <v>11044</v>
      </c>
      <c r="C2634" s="71">
        <v>7.2</v>
      </c>
      <c r="D2634" s="72">
        <v>5.4</v>
      </c>
      <c r="E2634" s="119">
        <v>400</v>
      </c>
      <c r="F2634" s="120">
        <v>240</v>
      </c>
      <c r="G2634" s="52"/>
      <c r="H2634" s="51">
        <f t="shared" si="82"/>
        <v>0</v>
      </c>
      <c r="I2634" s="121">
        <v>200</v>
      </c>
      <c r="J2634" s="7"/>
      <c r="K2634" s="3">
        <f t="shared" si="83"/>
        <v>0</v>
      </c>
    </row>
    <row r="2635" spans="1:11" x14ac:dyDescent="0.3">
      <c r="A2635" s="126" t="s">
        <v>11045</v>
      </c>
      <c r="B2635" s="53" t="s">
        <v>11046</v>
      </c>
      <c r="C2635" s="71">
        <v>6.8</v>
      </c>
      <c r="D2635" s="72">
        <v>5.9</v>
      </c>
      <c r="E2635" s="119">
        <v>400</v>
      </c>
      <c r="F2635" s="120">
        <v>240</v>
      </c>
      <c r="G2635" s="52"/>
      <c r="H2635" s="51">
        <f t="shared" si="82"/>
        <v>0</v>
      </c>
      <c r="I2635" s="121">
        <v>200</v>
      </c>
      <c r="J2635" s="7"/>
      <c r="K2635" s="3">
        <f t="shared" si="83"/>
        <v>0</v>
      </c>
    </row>
    <row r="2636" spans="1:11" x14ac:dyDescent="0.3">
      <c r="A2636" s="126" t="s">
        <v>11047</v>
      </c>
      <c r="B2636" s="53" t="s">
        <v>11048</v>
      </c>
      <c r="C2636" s="71">
        <v>5.8</v>
      </c>
      <c r="D2636" s="72">
        <v>4.3</v>
      </c>
      <c r="E2636" s="119">
        <v>300</v>
      </c>
      <c r="F2636" s="120">
        <v>180</v>
      </c>
      <c r="G2636" s="52"/>
      <c r="H2636" s="51">
        <f t="shared" si="82"/>
        <v>0</v>
      </c>
      <c r="I2636" s="121">
        <v>150</v>
      </c>
      <c r="J2636" s="7"/>
      <c r="K2636" s="3">
        <f t="shared" si="83"/>
        <v>0</v>
      </c>
    </row>
    <row r="2637" spans="1:11" x14ac:dyDescent="0.3">
      <c r="A2637" s="126" t="s">
        <v>11049</v>
      </c>
      <c r="B2637" s="53" t="s">
        <v>11050</v>
      </c>
      <c r="C2637" s="71">
        <v>6</v>
      </c>
      <c r="D2637" s="72">
        <v>3.6</v>
      </c>
      <c r="E2637" s="119">
        <v>270</v>
      </c>
      <c r="F2637" s="120">
        <v>162</v>
      </c>
      <c r="G2637" s="52"/>
      <c r="H2637" s="51">
        <f t="shared" si="82"/>
        <v>0</v>
      </c>
      <c r="I2637" s="121">
        <v>135</v>
      </c>
      <c r="J2637" s="7"/>
      <c r="K2637" s="3">
        <f t="shared" si="83"/>
        <v>0</v>
      </c>
    </row>
    <row r="2638" spans="1:11" x14ac:dyDescent="0.3">
      <c r="A2638" s="126" t="s">
        <v>11051</v>
      </c>
      <c r="B2638" s="53" t="s">
        <v>4035</v>
      </c>
      <c r="C2638" s="71">
        <v>5</v>
      </c>
      <c r="D2638" s="72">
        <v>4</v>
      </c>
      <c r="E2638" s="119">
        <v>250</v>
      </c>
      <c r="F2638" s="120">
        <v>150</v>
      </c>
      <c r="G2638" s="52"/>
      <c r="H2638" s="51">
        <f t="shared" si="82"/>
        <v>0</v>
      </c>
      <c r="I2638" s="121">
        <v>125</v>
      </c>
      <c r="J2638" s="7"/>
      <c r="K2638" s="3">
        <f t="shared" si="83"/>
        <v>0</v>
      </c>
    </row>
    <row r="2639" spans="1:11" x14ac:dyDescent="0.3">
      <c r="A2639" s="126" t="s">
        <v>11052</v>
      </c>
      <c r="B2639" s="53" t="s">
        <v>7137</v>
      </c>
      <c r="C2639" s="71">
        <v>4.7</v>
      </c>
      <c r="D2639" s="72">
        <v>8.8000000000000007</v>
      </c>
      <c r="E2639" s="119">
        <v>410</v>
      </c>
      <c r="F2639" s="120">
        <v>246</v>
      </c>
      <c r="G2639" s="52"/>
      <c r="H2639" s="51">
        <f t="shared" si="82"/>
        <v>0</v>
      </c>
      <c r="I2639" s="121">
        <v>205</v>
      </c>
      <c r="J2639" s="7"/>
      <c r="K2639" s="3">
        <f t="shared" si="83"/>
        <v>0</v>
      </c>
    </row>
    <row r="2640" spans="1:11" x14ac:dyDescent="0.3">
      <c r="A2640" s="126" t="s">
        <v>11053</v>
      </c>
      <c r="B2640" s="53" t="s">
        <v>11054</v>
      </c>
      <c r="C2640" s="71">
        <v>4.3</v>
      </c>
      <c r="D2640" s="72">
        <v>8.4</v>
      </c>
      <c r="E2640" s="119">
        <v>380</v>
      </c>
      <c r="F2640" s="120">
        <v>228</v>
      </c>
      <c r="G2640" s="52"/>
      <c r="H2640" s="51">
        <f t="shared" si="82"/>
        <v>0</v>
      </c>
      <c r="I2640" s="121">
        <v>190</v>
      </c>
      <c r="J2640" s="7"/>
      <c r="K2640" s="3">
        <f t="shared" si="83"/>
        <v>0</v>
      </c>
    </row>
    <row r="2641" spans="1:11" x14ac:dyDescent="0.3">
      <c r="A2641" s="126" t="s">
        <v>11055</v>
      </c>
      <c r="B2641" s="53" t="s">
        <v>11056</v>
      </c>
      <c r="C2641" s="71">
        <v>4.4000000000000004</v>
      </c>
      <c r="D2641" s="72">
        <v>3.3</v>
      </c>
      <c r="E2641" s="119">
        <v>190</v>
      </c>
      <c r="F2641" s="120">
        <v>114</v>
      </c>
      <c r="G2641" s="52"/>
      <c r="H2641" s="51">
        <f t="shared" si="82"/>
        <v>0</v>
      </c>
      <c r="I2641" s="121">
        <v>95</v>
      </c>
      <c r="J2641" s="7"/>
      <c r="K2641" s="3">
        <f t="shared" si="83"/>
        <v>0</v>
      </c>
    </row>
    <row r="2642" spans="1:11" x14ac:dyDescent="0.3">
      <c r="A2642" s="126" t="s">
        <v>11057</v>
      </c>
      <c r="B2642" s="53" t="s">
        <v>11058</v>
      </c>
      <c r="C2642" s="71">
        <v>3.7</v>
      </c>
      <c r="D2642" s="72">
        <v>3.7</v>
      </c>
      <c r="E2642" s="119">
        <v>180</v>
      </c>
      <c r="F2642" s="120">
        <v>108</v>
      </c>
      <c r="G2642" s="52"/>
      <c r="H2642" s="51">
        <f t="shared" si="82"/>
        <v>0</v>
      </c>
      <c r="I2642" s="121">
        <v>90</v>
      </c>
      <c r="J2642" s="7"/>
      <c r="K2642" s="3">
        <f t="shared" si="83"/>
        <v>0</v>
      </c>
    </row>
    <row r="2643" spans="1:11" x14ac:dyDescent="0.3">
      <c r="A2643" s="126" t="s">
        <v>11059</v>
      </c>
      <c r="B2643" s="53" t="s">
        <v>11060</v>
      </c>
      <c r="C2643" s="71">
        <v>3.3</v>
      </c>
      <c r="D2643" s="72">
        <v>2.8</v>
      </c>
      <c r="E2643" s="119">
        <v>130</v>
      </c>
      <c r="F2643" s="120">
        <v>78</v>
      </c>
      <c r="G2643" s="52"/>
      <c r="H2643" s="51">
        <f t="shared" si="82"/>
        <v>0</v>
      </c>
      <c r="I2643" s="121">
        <v>65</v>
      </c>
      <c r="J2643" s="7"/>
      <c r="K2643" s="3">
        <f t="shared" si="83"/>
        <v>0</v>
      </c>
    </row>
    <row r="2644" spans="1:11" x14ac:dyDescent="0.3">
      <c r="A2644" s="126" t="s">
        <v>11061</v>
      </c>
      <c r="B2644" s="53" t="s">
        <v>11062</v>
      </c>
      <c r="C2644" s="71">
        <v>7.2</v>
      </c>
      <c r="D2644" s="72">
        <v>2.9</v>
      </c>
      <c r="E2644" s="119">
        <v>270</v>
      </c>
      <c r="F2644" s="120">
        <v>162</v>
      </c>
      <c r="G2644" s="52"/>
      <c r="H2644" s="51">
        <f t="shared" ref="H2644:H2707" si="84">G2644*F2644</f>
        <v>0</v>
      </c>
      <c r="I2644" s="121">
        <v>135</v>
      </c>
      <c r="J2644" s="7"/>
      <c r="K2644" s="3">
        <f t="shared" ref="K2644:K2707" si="85">J2644*I2644</f>
        <v>0</v>
      </c>
    </row>
    <row r="2645" spans="1:11" x14ac:dyDescent="0.3">
      <c r="A2645" s="126" t="s">
        <v>11063</v>
      </c>
      <c r="B2645" s="53" t="s">
        <v>11064</v>
      </c>
      <c r="C2645" s="71">
        <v>4.5999999999999996</v>
      </c>
      <c r="D2645" s="72">
        <v>3.2</v>
      </c>
      <c r="E2645" s="119">
        <v>190</v>
      </c>
      <c r="F2645" s="120">
        <v>114</v>
      </c>
      <c r="G2645" s="52"/>
      <c r="H2645" s="51">
        <f t="shared" si="84"/>
        <v>0</v>
      </c>
      <c r="I2645" s="121">
        <v>95</v>
      </c>
      <c r="J2645" s="7"/>
      <c r="K2645" s="3">
        <f t="shared" si="85"/>
        <v>0</v>
      </c>
    </row>
    <row r="2646" spans="1:11" x14ac:dyDescent="0.3">
      <c r="A2646" s="126" t="s">
        <v>11065</v>
      </c>
      <c r="B2646" s="53" t="s">
        <v>11066</v>
      </c>
      <c r="C2646" s="71">
        <v>2.7</v>
      </c>
      <c r="D2646" s="72">
        <v>7.8</v>
      </c>
      <c r="E2646" s="119">
        <v>260</v>
      </c>
      <c r="F2646" s="120">
        <v>156</v>
      </c>
      <c r="G2646" s="52"/>
      <c r="H2646" s="51">
        <f t="shared" si="84"/>
        <v>0</v>
      </c>
      <c r="I2646" s="121">
        <v>130</v>
      </c>
      <c r="J2646" s="7"/>
      <c r="K2646" s="3">
        <f t="shared" si="85"/>
        <v>0</v>
      </c>
    </row>
    <row r="2647" spans="1:11" x14ac:dyDescent="0.3">
      <c r="A2647" s="126" t="s">
        <v>11067</v>
      </c>
      <c r="B2647" s="53" t="s">
        <v>11068</v>
      </c>
      <c r="C2647" s="71">
        <v>6.3</v>
      </c>
      <c r="D2647" s="72">
        <v>5.9</v>
      </c>
      <c r="E2647" s="119">
        <v>380</v>
      </c>
      <c r="F2647" s="120">
        <v>228</v>
      </c>
      <c r="G2647" s="52"/>
      <c r="H2647" s="51">
        <f t="shared" si="84"/>
        <v>0</v>
      </c>
      <c r="I2647" s="121">
        <v>190</v>
      </c>
      <c r="J2647" s="7"/>
      <c r="K2647" s="3">
        <f t="shared" si="85"/>
        <v>0</v>
      </c>
    </row>
    <row r="2648" spans="1:11" x14ac:dyDescent="0.3">
      <c r="A2648" s="126" t="s">
        <v>11069</v>
      </c>
      <c r="B2648" s="53" t="s">
        <v>11070</v>
      </c>
      <c r="C2648" s="71">
        <v>4.3</v>
      </c>
      <c r="D2648" s="72">
        <v>5.7</v>
      </c>
      <c r="E2648" s="119">
        <v>300</v>
      </c>
      <c r="F2648" s="120">
        <v>180</v>
      </c>
      <c r="G2648" s="52"/>
      <c r="H2648" s="51">
        <f t="shared" si="84"/>
        <v>0</v>
      </c>
      <c r="I2648" s="121">
        <v>150</v>
      </c>
      <c r="J2648" s="7"/>
      <c r="K2648" s="3">
        <f t="shared" si="85"/>
        <v>0</v>
      </c>
    </row>
    <row r="2649" spans="1:11" x14ac:dyDescent="0.3">
      <c r="A2649" s="126" t="s">
        <v>11071</v>
      </c>
      <c r="B2649" s="53" t="s">
        <v>254</v>
      </c>
      <c r="C2649" s="71">
        <v>5.8</v>
      </c>
      <c r="D2649" s="72">
        <v>5</v>
      </c>
      <c r="E2649" s="119">
        <v>330</v>
      </c>
      <c r="F2649" s="120">
        <v>198</v>
      </c>
      <c r="G2649" s="52"/>
      <c r="H2649" s="51">
        <f t="shared" si="84"/>
        <v>0</v>
      </c>
      <c r="I2649" s="121">
        <v>165</v>
      </c>
      <c r="J2649" s="7"/>
      <c r="K2649" s="3">
        <f t="shared" si="85"/>
        <v>0</v>
      </c>
    </row>
    <row r="2650" spans="1:11" x14ac:dyDescent="0.3">
      <c r="A2650" s="126" t="s">
        <v>11072</v>
      </c>
      <c r="B2650" s="53" t="s">
        <v>11073</v>
      </c>
      <c r="C2650" s="71">
        <v>6.5</v>
      </c>
      <c r="D2650" s="72">
        <v>8.8000000000000007</v>
      </c>
      <c r="E2650" s="119">
        <v>590</v>
      </c>
      <c r="F2650" s="120">
        <v>354</v>
      </c>
      <c r="G2650" s="52"/>
      <c r="H2650" s="51">
        <f t="shared" si="84"/>
        <v>0</v>
      </c>
      <c r="I2650" s="121">
        <v>295</v>
      </c>
      <c r="J2650" s="7"/>
      <c r="K2650" s="3">
        <f t="shared" si="85"/>
        <v>0</v>
      </c>
    </row>
    <row r="2651" spans="1:11" x14ac:dyDescent="0.3">
      <c r="A2651" s="126" t="s">
        <v>11074</v>
      </c>
      <c r="B2651" s="53" t="s">
        <v>11075</v>
      </c>
      <c r="C2651" s="71">
        <v>6.4</v>
      </c>
      <c r="D2651" s="72">
        <v>4.9000000000000004</v>
      </c>
      <c r="E2651" s="119">
        <v>350</v>
      </c>
      <c r="F2651" s="120">
        <v>210</v>
      </c>
      <c r="G2651" s="52"/>
      <c r="H2651" s="51">
        <f t="shared" si="84"/>
        <v>0</v>
      </c>
      <c r="I2651" s="121">
        <v>175</v>
      </c>
      <c r="J2651" s="7"/>
      <c r="K2651" s="3">
        <f t="shared" si="85"/>
        <v>0</v>
      </c>
    </row>
    <row r="2652" spans="1:11" x14ac:dyDescent="0.3">
      <c r="A2652" s="126" t="s">
        <v>11076</v>
      </c>
      <c r="B2652" s="53" t="s">
        <v>8806</v>
      </c>
      <c r="C2652" s="71">
        <v>5</v>
      </c>
      <c r="D2652" s="72">
        <v>5.2</v>
      </c>
      <c r="E2652" s="119">
        <v>300</v>
      </c>
      <c r="F2652" s="120">
        <v>180</v>
      </c>
      <c r="G2652" s="52"/>
      <c r="H2652" s="51">
        <f t="shared" si="84"/>
        <v>0</v>
      </c>
      <c r="I2652" s="121">
        <v>150</v>
      </c>
      <c r="J2652" s="7"/>
      <c r="K2652" s="3">
        <f t="shared" si="85"/>
        <v>0</v>
      </c>
    </row>
    <row r="2653" spans="1:11" x14ac:dyDescent="0.3">
      <c r="A2653" s="126" t="s">
        <v>11077</v>
      </c>
      <c r="B2653" s="53" t="s">
        <v>11078</v>
      </c>
      <c r="C2653" s="71">
        <v>8</v>
      </c>
      <c r="D2653" s="72">
        <v>5.5</v>
      </c>
      <c r="E2653" s="119">
        <v>450</v>
      </c>
      <c r="F2653" s="120">
        <v>270</v>
      </c>
      <c r="G2653" s="52"/>
      <c r="H2653" s="51">
        <f t="shared" si="84"/>
        <v>0</v>
      </c>
      <c r="I2653" s="121">
        <v>225</v>
      </c>
      <c r="J2653" s="7"/>
      <c r="K2653" s="3">
        <f t="shared" si="85"/>
        <v>0</v>
      </c>
    </row>
    <row r="2654" spans="1:11" x14ac:dyDescent="0.3">
      <c r="A2654" s="126" t="s">
        <v>11079</v>
      </c>
      <c r="B2654" s="53" t="s">
        <v>11080</v>
      </c>
      <c r="C2654" s="71">
        <v>5.8</v>
      </c>
      <c r="D2654" s="72">
        <v>4.2</v>
      </c>
      <c r="E2654" s="119">
        <v>290</v>
      </c>
      <c r="F2654" s="120">
        <v>174</v>
      </c>
      <c r="G2654" s="52"/>
      <c r="H2654" s="51">
        <f t="shared" si="84"/>
        <v>0</v>
      </c>
      <c r="I2654" s="121">
        <v>145</v>
      </c>
      <c r="J2654" s="7"/>
      <c r="K2654" s="3">
        <f t="shared" si="85"/>
        <v>0</v>
      </c>
    </row>
    <row r="2655" spans="1:11" x14ac:dyDescent="0.3">
      <c r="A2655" s="126" t="s">
        <v>11081</v>
      </c>
      <c r="B2655" s="53" t="s">
        <v>4885</v>
      </c>
      <c r="C2655" s="71">
        <v>6.4</v>
      </c>
      <c r="D2655" s="72">
        <v>6.2</v>
      </c>
      <c r="E2655" s="119">
        <v>420</v>
      </c>
      <c r="F2655" s="120">
        <v>252</v>
      </c>
      <c r="G2655" s="52"/>
      <c r="H2655" s="51">
        <f t="shared" si="84"/>
        <v>0</v>
      </c>
      <c r="I2655" s="121">
        <v>210</v>
      </c>
      <c r="J2655" s="7"/>
      <c r="K2655" s="3">
        <f t="shared" si="85"/>
        <v>0</v>
      </c>
    </row>
    <row r="2656" spans="1:11" x14ac:dyDescent="0.3">
      <c r="A2656" s="126" t="s">
        <v>11082</v>
      </c>
      <c r="B2656" s="53" t="s">
        <v>11083</v>
      </c>
      <c r="C2656" s="71">
        <v>14.6</v>
      </c>
      <c r="D2656" s="72">
        <v>5</v>
      </c>
      <c r="E2656" s="119">
        <v>720</v>
      </c>
      <c r="F2656" s="120">
        <v>432</v>
      </c>
      <c r="G2656" s="52"/>
      <c r="H2656" s="51">
        <f t="shared" si="84"/>
        <v>0</v>
      </c>
      <c r="I2656" s="121">
        <v>360</v>
      </c>
      <c r="J2656" s="7"/>
      <c r="K2656" s="3">
        <f t="shared" si="85"/>
        <v>0</v>
      </c>
    </row>
    <row r="2657" spans="1:11" x14ac:dyDescent="0.3">
      <c r="A2657" s="126" t="s">
        <v>11084</v>
      </c>
      <c r="B2657" s="53" t="s">
        <v>11085</v>
      </c>
      <c r="C2657" s="71">
        <v>7.5</v>
      </c>
      <c r="D2657" s="72">
        <v>5.8</v>
      </c>
      <c r="E2657" s="119">
        <v>430</v>
      </c>
      <c r="F2657" s="120">
        <v>258</v>
      </c>
      <c r="G2657" s="52"/>
      <c r="H2657" s="51">
        <f t="shared" si="84"/>
        <v>0</v>
      </c>
      <c r="I2657" s="121">
        <v>215</v>
      </c>
      <c r="J2657" s="7"/>
      <c r="K2657" s="3">
        <f t="shared" si="85"/>
        <v>0</v>
      </c>
    </row>
    <row r="2658" spans="1:11" x14ac:dyDescent="0.3">
      <c r="A2658" s="126" t="s">
        <v>11086</v>
      </c>
      <c r="B2658" s="53" t="s">
        <v>11087</v>
      </c>
      <c r="C2658" s="71">
        <v>8.8000000000000007</v>
      </c>
      <c r="D2658" s="72">
        <v>5.7</v>
      </c>
      <c r="E2658" s="119">
        <v>490</v>
      </c>
      <c r="F2658" s="120">
        <v>294</v>
      </c>
      <c r="G2658" s="52"/>
      <c r="H2658" s="51">
        <f t="shared" si="84"/>
        <v>0</v>
      </c>
      <c r="I2658" s="121">
        <v>245</v>
      </c>
      <c r="J2658" s="7"/>
      <c r="K2658" s="3">
        <f t="shared" si="85"/>
        <v>0</v>
      </c>
    </row>
    <row r="2659" spans="1:11" x14ac:dyDescent="0.3">
      <c r="A2659" s="126" t="s">
        <v>11088</v>
      </c>
      <c r="B2659" s="53" t="s">
        <v>11089</v>
      </c>
      <c r="C2659" s="71">
        <v>8.1</v>
      </c>
      <c r="D2659" s="72">
        <v>6.6</v>
      </c>
      <c r="E2659" s="119">
        <v>550</v>
      </c>
      <c r="F2659" s="120">
        <v>330</v>
      </c>
      <c r="G2659" s="52"/>
      <c r="H2659" s="51">
        <f t="shared" si="84"/>
        <v>0</v>
      </c>
      <c r="I2659" s="121">
        <v>275</v>
      </c>
      <c r="J2659" s="7"/>
      <c r="K2659" s="3">
        <f t="shared" si="85"/>
        <v>0</v>
      </c>
    </row>
    <row r="2660" spans="1:11" x14ac:dyDescent="0.3">
      <c r="A2660" s="126" t="s">
        <v>11090</v>
      </c>
      <c r="B2660" s="53" t="s">
        <v>11091</v>
      </c>
      <c r="C2660" s="71">
        <v>15</v>
      </c>
      <c r="D2660" s="72">
        <v>4.5999999999999996</v>
      </c>
      <c r="E2660" s="119">
        <v>680</v>
      </c>
      <c r="F2660" s="120">
        <v>408</v>
      </c>
      <c r="G2660" s="52"/>
      <c r="H2660" s="51">
        <f t="shared" si="84"/>
        <v>0</v>
      </c>
      <c r="I2660" s="121">
        <v>340</v>
      </c>
      <c r="J2660" s="7"/>
      <c r="K2660" s="3">
        <f t="shared" si="85"/>
        <v>0</v>
      </c>
    </row>
    <row r="2661" spans="1:11" x14ac:dyDescent="0.3">
      <c r="A2661" s="126" t="s">
        <v>11092</v>
      </c>
      <c r="B2661" s="53" t="s">
        <v>5817</v>
      </c>
      <c r="C2661" s="71">
        <v>6.5</v>
      </c>
      <c r="D2661" s="72">
        <v>6</v>
      </c>
      <c r="E2661" s="119">
        <v>420</v>
      </c>
      <c r="F2661" s="120">
        <v>252</v>
      </c>
      <c r="G2661" s="52"/>
      <c r="H2661" s="51">
        <f t="shared" si="84"/>
        <v>0</v>
      </c>
      <c r="I2661" s="121">
        <v>210</v>
      </c>
      <c r="J2661" s="7"/>
      <c r="K2661" s="3">
        <f t="shared" si="85"/>
        <v>0</v>
      </c>
    </row>
    <row r="2662" spans="1:11" x14ac:dyDescent="0.3">
      <c r="A2662" s="126" t="s">
        <v>11093</v>
      </c>
      <c r="B2662" s="53" t="s">
        <v>7171</v>
      </c>
      <c r="C2662" s="71">
        <v>5.3</v>
      </c>
      <c r="D2662" s="72">
        <v>6</v>
      </c>
      <c r="E2662" s="119">
        <v>360</v>
      </c>
      <c r="F2662" s="120">
        <v>216</v>
      </c>
      <c r="G2662" s="52"/>
      <c r="H2662" s="51">
        <f t="shared" si="84"/>
        <v>0</v>
      </c>
      <c r="I2662" s="121">
        <v>180</v>
      </c>
      <c r="J2662" s="7"/>
      <c r="K2662" s="3">
        <f t="shared" si="85"/>
        <v>0</v>
      </c>
    </row>
    <row r="2663" spans="1:11" x14ac:dyDescent="0.3">
      <c r="A2663" s="126" t="s">
        <v>11094</v>
      </c>
      <c r="B2663" s="53" t="s">
        <v>11095</v>
      </c>
      <c r="C2663" s="71">
        <v>6.3</v>
      </c>
      <c r="D2663" s="72">
        <v>7.7</v>
      </c>
      <c r="E2663" s="119">
        <v>470</v>
      </c>
      <c r="F2663" s="120">
        <v>282</v>
      </c>
      <c r="G2663" s="52"/>
      <c r="H2663" s="51">
        <f t="shared" si="84"/>
        <v>0</v>
      </c>
      <c r="I2663" s="121">
        <v>235</v>
      </c>
      <c r="J2663" s="7"/>
      <c r="K2663" s="3">
        <f t="shared" si="85"/>
        <v>0</v>
      </c>
    </row>
    <row r="2664" spans="1:11" x14ac:dyDescent="0.3">
      <c r="A2664" s="126" t="s">
        <v>11096</v>
      </c>
      <c r="B2664" s="53" t="s">
        <v>11097</v>
      </c>
      <c r="C2664" s="71">
        <v>6.3</v>
      </c>
      <c r="D2664" s="72">
        <v>7.7</v>
      </c>
      <c r="E2664" s="119">
        <v>470</v>
      </c>
      <c r="F2664" s="120">
        <v>282</v>
      </c>
      <c r="G2664" s="52"/>
      <c r="H2664" s="51">
        <f t="shared" si="84"/>
        <v>0</v>
      </c>
      <c r="I2664" s="121">
        <v>235</v>
      </c>
      <c r="J2664" s="7"/>
      <c r="K2664" s="3">
        <f t="shared" si="85"/>
        <v>0</v>
      </c>
    </row>
    <row r="2665" spans="1:11" x14ac:dyDescent="0.3">
      <c r="A2665" s="126" t="s">
        <v>11098</v>
      </c>
      <c r="B2665" s="53" t="s">
        <v>11099</v>
      </c>
      <c r="C2665" s="71">
        <v>5</v>
      </c>
      <c r="D2665" s="72">
        <v>5.5</v>
      </c>
      <c r="E2665" s="119">
        <v>320</v>
      </c>
      <c r="F2665" s="120">
        <v>192</v>
      </c>
      <c r="G2665" s="52"/>
      <c r="H2665" s="51">
        <f t="shared" si="84"/>
        <v>0</v>
      </c>
      <c r="I2665" s="121">
        <v>160</v>
      </c>
      <c r="J2665" s="7"/>
      <c r="K2665" s="3">
        <f t="shared" si="85"/>
        <v>0</v>
      </c>
    </row>
    <row r="2666" spans="1:11" x14ac:dyDescent="0.3">
      <c r="A2666" s="126" t="s">
        <v>11100</v>
      </c>
      <c r="B2666" s="53" t="s">
        <v>11101</v>
      </c>
      <c r="C2666" s="71">
        <v>7</v>
      </c>
      <c r="D2666" s="72">
        <v>4.2</v>
      </c>
      <c r="E2666" s="119">
        <v>340</v>
      </c>
      <c r="F2666" s="120">
        <v>204</v>
      </c>
      <c r="G2666" s="52"/>
      <c r="H2666" s="51">
        <f t="shared" si="84"/>
        <v>0</v>
      </c>
      <c r="I2666" s="121">
        <v>170</v>
      </c>
      <c r="J2666" s="7"/>
      <c r="K2666" s="3">
        <f t="shared" si="85"/>
        <v>0</v>
      </c>
    </row>
    <row r="2667" spans="1:11" x14ac:dyDescent="0.3">
      <c r="A2667" s="126" t="s">
        <v>11102</v>
      </c>
      <c r="B2667" s="53" t="s">
        <v>11103</v>
      </c>
      <c r="C2667" s="71">
        <v>3.5</v>
      </c>
      <c r="D2667" s="72">
        <v>2.2000000000000002</v>
      </c>
      <c r="E2667" s="119">
        <v>110</v>
      </c>
      <c r="F2667" s="120">
        <v>66</v>
      </c>
      <c r="G2667" s="52"/>
      <c r="H2667" s="51">
        <f t="shared" si="84"/>
        <v>0</v>
      </c>
      <c r="I2667" s="121">
        <v>55</v>
      </c>
      <c r="J2667" s="7"/>
      <c r="K2667" s="3">
        <f t="shared" si="85"/>
        <v>0</v>
      </c>
    </row>
    <row r="2668" spans="1:11" x14ac:dyDescent="0.3">
      <c r="A2668" s="126" t="s">
        <v>11104</v>
      </c>
      <c r="B2668" s="53" t="s">
        <v>11105</v>
      </c>
      <c r="C2668" s="71">
        <v>8.8000000000000007</v>
      </c>
      <c r="D2668" s="72">
        <v>5.9</v>
      </c>
      <c r="E2668" s="119">
        <v>500</v>
      </c>
      <c r="F2668" s="120">
        <v>300</v>
      </c>
      <c r="G2668" s="52"/>
      <c r="H2668" s="51">
        <f t="shared" si="84"/>
        <v>0</v>
      </c>
      <c r="I2668" s="121">
        <v>250</v>
      </c>
      <c r="J2668" s="7"/>
      <c r="K2668" s="3">
        <f t="shared" si="85"/>
        <v>0</v>
      </c>
    </row>
    <row r="2669" spans="1:11" x14ac:dyDescent="0.3">
      <c r="A2669" s="126" t="s">
        <v>11106</v>
      </c>
      <c r="B2669" s="53" t="s">
        <v>11107</v>
      </c>
      <c r="C2669" s="71">
        <v>9</v>
      </c>
      <c r="D2669" s="72">
        <v>4.8</v>
      </c>
      <c r="E2669" s="119">
        <v>420</v>
      </c>
      <c r="F2669" s="120">
        <v>252</v>
      </c>
      <c r="G2669" s="52"/>
      <c r="H2669" s="51">
        <f t="shared" si="84"/>
        <v>0</v>
      </c>
      <c r="I2669" s="121">
        <v>210</v>
      </c>
      <c r="J2669" s="7"/>
      <c r="K2669" s="3">
        <f t="shared" si="85"/>
        <v>0</v>
      </c>
    </row>
    <row r="2670" spans="1:11" x14ac:dyDescent="0.3">
      <c r="A2670" s="126" t="s">
        <v>11108</v>
      </c>
      <c r="B2670" s="53" t="s">
        <v>11109</v>
      </c>
      <c r="C2670" s="71">
        <v>8.4</v>
      </c>
      <c r="D2670" s="72">
        <v>6.4</v>
      </c>
      <c r="E2670" s="119">
        <v>520</v>
      </c>
      <c r="F2670" s="120">
        <v>312</v>
      </c>
      <c r="G2670" s="52"/>
      <c r="H2670" s="51">
        <f t="shared" si="84"/>
        <v>0</v>
      </c>
      <c r="I2670" s="121">
        <v>260</v>
      </c>
      <c r="J2670" s="7"/>
      <c r="K2670" s="3">
        <f t="shared" si="85"/>
        <v>0</v>
      </c>
    </row>
    <row r="2671" spans="1:11" x14ac:dyDescent="0.3">
      <c r="A2671" s="126" t="s">
        <v>11110</v>
      </c>
      <c r="B2671" s="53" t="s">
        <v>11111</v>
      </c>
      <c r="C2671" s="71">
        <v>4.8</v>
      </c>
      <c r="D2671" s="72">
        <v>7</v>
      </c>
      <c r="E2671" s="119">
        <v>370</v>
      </c>
      <c r="F2671" s="120">
        <v>222</v>
      </c>
      <c r="G2671" s="52"/>
      <c r="H2671" s="51">
        <f t="shared" si="84"/>
        <v>0</v>
      </c>
      <c r="I2671" s="121">
        <v>185</v>
      </c>
      <c r="J2671" s="7"/>
      <c r="K2671" s="3">
        <f t="shared" si="85"/>
        <v>0</v>
      </c>
    </row>
    <row r="2672" spans="1:11" x14ac:dyDescent="0.3">
      <c r="A2672" s="126" t="s">
        <v>11112</v>
      </c>
      <c r="B2672" s="53" t="s">
        <v>11113</v>
      </c>
      <c r="C2672" s="71">
        <v>5.8</v>
      </c>
      <c r="D2672" s="72">
        <v>8.4</v>
      </c>
      <c r="E2672" s="119">
        <v>470</v>
      </c>
      <c r="F2672" s="120">
        <v>282</v>
      </c>
      <c r="G2672" s="52"/>
      <c r="H2672" s="51">
        <f t="shared" si="84"/>
        <v>0</v>
      </c>
      <c r="I2672" s="121">
        <v>235</v>
      </c>
      <c r="J2672" s="7"/>
      <c r="K2672" s="3">
        <f t="shared" si="85"/>
        <v>0</v>
      </c>
    </row>
    <row r="2673" spans="1:11" x14ac:dyDescent="0.3">
      <c r="A2673" s="126" t="s">
        <v>11114</v>
      </c>
      <c r="B2673" s="53" t="s">
        <v>11115</v>
      </c>
      <c r="C2673" s="71">
        <v>6</v>
      </c>
      <c r="D2673" s="72">
        <v>4.9000000000000004</v>
      </c>
      <c r="E2673" s="119">
        <v>330</v>
      </c>
      <c r="F2673" s="120">
        <v>198</v>
      </c>
      <c r="G2673" s="52"/>
      <c r="H2673" s="51">
        <f t="shared" si="84"/>
        <v>0</v>
      </c>
      <c r="I2673" s="121">
        <v>165</v>
      </c>
      <c r="J2673" s="7"/>
      <c r="K2673" s="3">
        <f t="shared" si="85"/>
        <v>0</v>
      </c>
    </row>
    <row r="2674" spans="1:11" x14ac:dyDescent="0.3">
      <c r="A2674" s="126" t="s">
        <v>11116</v>
      </c>
      <c r="B2674" s="53" t="s">
        <v>11117</v>
      </c>
      <c r="C2674" s="71">
        <v>7.4</v>
      </c>
      <c r="D2674" s="72">
        <v>6.4</v>
      </c>
      <c r="E2674" s="119">
        <v>470</v>
      </c>
      <c r="F2674" s="120">
        <v>282</v>
      </c>
      <c r="G2674" s="52"/>
      <c r="H2674" s="51">
        <f t="shared" si="84"/>
        <v>0</v>
      </c>
      <c r="I2674" s="121">
        <v>235</v>
      </c>
      <c r="J2674" s="7"/>
      <c r="K2674" s="3">
        <f t="shared" si="85"/>
        <v>0</v>
      </c>
    </row>
    <row r="2675" spans="1:11" x14ac:dyDescent="0.3">
      <c r="A2675" s="126" t="s">
        <v>11118</v>
      </c>
      <c r="B2675" s="53" t="s">
        <v>11119</v>
      </c>
      <c r="C2675" s="71">
        <v>9.6</v>
      </c>
      <c r="D2675" s="72">
        <v>3.6</v>
      </c>
      <c r="E2675" s="119">
        <v>370</v>
      </c>
      <c r="F2675" s="120">
        <v>222</v>
      </c>
      <c r="G2675" s="52"/>
      <c r="H2675" s="51">
        <f t="shared" si="84"/>
        <v>0</v>
      </c>
      <c r="I2675" s="121">
        <v>185</v>
      </c>
      <c r="J2675" s="7"/>
      <c r="K2675" s="3">
        <f t="shared" si="85"/>
        <v>0</v>
      </c>
    </row>
    <row r="2676" spans="1:11" x14ac:dyDescent="0.3">
      <c r="A2676" s="126" t="s">
        <v>11120</v>
      </c>
      <c r="B2676" s="53" t="s">
        <v>11121</v>
      </c>
      <c r="C2676" s="71">
        <v>7.4</v>
      </c>
      <c r="D2676" s="72">
        <v>2</v>
      </c>
      <c r="E2676" s="119">
        <v>210</v>
      </c>
      <c r="F2676" s="120">
        <v>126</v>
      </c>
      <c r="G2676" s="52"/>
      <c r="H2676" s="51">
        <f t="shared" si="84"/>
        <v>0</v>
      </c>
      <c r="I2676" s="121">
        <v>105</v>
      </c>
      <c r="J2676" s="7"/>
      <c r="K2676" s="3">
        <f t="shared" si="85"/>
        <v>0</v>
      </c>
    </row>
    <row r="2677" spans="1:11" x14ac:dyDescent="0.3">
      <c r="A2677" s="126" t="s">
        <v>11122</v>
      </c>
      <c r="B2677" s="53" t="s">
        <v>11123</v>
      </c>
      <c r="C2677" s="71">
        <v>6.6</v>
      </c>
      <c r="D2677" s="72">
        <v>4.5999999999999996</v>
      </c>
      <c r="E2677" s="119">
        <v>340</v>
      </c>
      <c r="F2677" s="120">
        <v>204</v>
      </c>
      <c r="G2677" s="52"/>
      <c r="H2677" s="51">
        <f t="shared" si="84"/>
        <v>0</v>
      </c>
      <c r="I2677" s="121">
        <v>170</v>
      </c>
      <c r="J2677" s="7"/>
      <c r="K2677" s="3">
        <f t="shared" si="85"/>
        <v>0</v>
      </c>
    </row>
    <row r="2678" spans="1:11" x14ac:dyDescent="0.3">
      <c r="A2678" s="126" t="s">
        <v>11124</v>
      </c>
      <c r="B2678" s="53" t="s">
        <v>11125</v>
      </c>
      <c r="C2678" s="71">
        <v>9.8000000000000007</v>
      </c>
      <c r="D2678" s="72">
        <v>2.6</v>
      </c>
      <c r="E2678" s="119">
        <v>340</v>
      </c>
      <c r="F2678" s="120">
        <v>204</v>
      </c>
      <c r="G2678" s="52"/>
      <c r="H2678" s="51">
        <f t="shared" si="84"/>
        <v>0</v>
      </c>
      <c r="I2678" s="121">
        <v>170</v>
      </c>
      <c r="J2678" s="7"/>
      <c r="K2678" s="3">
        <f t="shared" si="85"/>
        <v>0</v>
      </c>
    </row>
    <row r="2679" spans="1:11" x14ac:dyDescent="0.3">
      <c r="A2679" s="126" t="s">
        <v>11126</v>
      </c>
      <c r="B2679" s="53" t="s">
        <v>683</v>
      </c>
      <c r="C2679" s="71">
        <v>6.7</v>
      </c>
      <c r="D2679" s="72">
        <v>7.7</v>
      </c>
      <c r="E2679" s="119">
        <v>540</v>
      </c>
      <c r="F2679" s="120">
        <v>324</v>
      </c>
      <c r="G2679" s="52"/>
      <c r="H2679" s="51">
        <f t="shared" si="84"/>
        <v>0</v>
      </c>
      <c r="I2679" s="121">
        <v>270</v>
      </c>
      <c r="J2679" s="7"/>
      <c r="K2679" s="3">
        <f t="shared" si="85"/>
        <v>0</v>
      </c>
    </row>
    <row r="2680" spans="1:11" x14ac:dyDescent="0.3">
      <c r="A2680" s="131" t="s">
        <v>11127</v>
      </c>
      <c r="B2680" s="148"/>
      <c r="C2680" s="147"/>
      <c r="D2680" s="146"/>
      <c r="E2680" s="146"/>
      <c r="F2680" s="146"/>
      <c r="G2680" s="146"/>
      <c r="H2680" s="146"/>
      <c r="I2680" s="146"/>
      <c r="J2680" s="146"/>
      <c r="K2680" s="146"/>
    </row>
    <row r="2681" spans="1:11" x14ac:dyDescent="0.3">
      <c r="A2681" s="76" t="s">
        <v>19</v>
      </c>
      <c r="B2681" s="44" t="s">
        <v>20</v>
      </c>
      <c r="C2681" s="71">
        <v>4.0999999999999996</v>
      </c>
      <c r="D2681" s="72">
        <v>3.3</v>
      </c>
      <c r="E2681" s="119">
        <v>180</v>
      </c>
      <c r="F2681" s="120">
        <v>108</v>
      </c>
      <c r="G2681" s="52"/>
      <c r="H2681" s="51">
        <f t="shared" si="84"/>
        <v>0</v>
      </c>
      <c r="I2681" s="121">
        <v>90</v>
      </c>
      <c r="J2681" s="7"/>
      <c r="K2681" s="3">
        <f t="shared" si="85"/>
        <v>0</v>
      </c>
    </row>
    <row r="2682" spans="1:11" x14ac:dyDescent="0.3">
      <c r="A2682" s="76" t="s">
        <v>21</v>
      </c>
      <c r="B2682" s="44" t="s">
        <v>22</v>
      </c>
      <c r="C2682" s="71">
        <v>6.3</v>
      </c>
      <c r="D2682" s="72">
        <v>2.6</v>
      </c>
      <c r="E2682" s="119">
        <v>210</v>
      </c>
      <c r="F2682" s="120">
        <v>126</v>
      </c>
      <c r="G2682" s="52"/>
      <c r="H2682" s="51">
        <f t="shared" si="84"/>
        <v>0</v>
      </c>
      <c r="I2682" s="121">
        <v>105</v>
      </c>
      <c r="J2682" s="7"/>
      <c r="K2682" s="3">
        <f t="shared" si="85"/>
        <v>0</v>
      </c>
    </row>
    <row r="2683" spans="1:11" x14ac:dyDescent="0.3">
      <c r="A2683" s="76" t="s">
        <v>23</v>
      </c>
      <c r="B2683" s="44" t="s">
        <v>24</v>
      </c>
      <c r="C2683" s="71">
        <v>7.5</v>
      </c>
      <c r="D2683" s="72">
        <v>1.7</v>
      </c>
      <c r="E2683" s="119">
        <v>170</v>
      </c>
      <c r="F2683" s="120">
        <v>102</v>
      </c>
      <c r="G2683" s="52"/>
      <c r="H2683" s="51">
        <f t="shared" si="84"/>
        <v>0</v>
      </c>
      <c r="I2683" s="121">
        <v>85</v>
      </c>
      <c r="J2683" s="7"/>
      <c r="K2683" s="3">
        <f t="shared" si="85"/>
        <v>0</v>
      </c>
    </row>
    <row r="2684" spans="1:11" x14ac:dyDescent="0.3">
      <c r="A2684" s="76" t="s">
        <v>25</v>
      </c>
      <c r="B2684" s="44" t="s">
        <v>26</v>
      </c>
      <c r="C2684" s="71">
        <v>4.3</v>
      </c>
      <c r="D2684" s="72">
        <v>2.2000000000000002</v>
      </c>
      <c r="E2684" s="119">
        <v>130</v>
      </c>
      <c r="F2684" s="120">
        <v>78</v>
      </c>
      <c r="G2684" s="52"/>
      <c r="H2684" s="51">
        <f t="shared" si="84"/>
        <v>0</v>
      </c>
      <c r="I2684" s="121">
        <v>65</v>
      </c>
      <c r="J2684" s="7"/>
      <c r="K2684" s="3">
        <f t="shared" si="85"/>
        <v>0</v>
      </c>
    </row>
    <row r="2685" spans="1:11" x14ac:dyDescent="0.3">
      <c r="A2685" s="76" t="s">
        <v>27</v>
      </c>
      <c r="B2685" s="44" t="s">
        <v>28</v>
      </c>
      <c r="C2685" s="71">
        <v>4</v>
      </c>
      <c r="D2685" s="72">
        <v>1.2</v>
      </c>
      <c r="E2685" s="119">
        <v>80</v>
      </c>
      <c r="F2685" s="120">
        <v>48</v>
      </c>
      <c r="G2685" s="52"/>
      <c r="H2685" s="51">
        <f t="shared" si="84"/>
        <v>0</v>
      </c>
      <c r="I2685" s="121">
        <v>40</v>
      </c>
      <c r="J2685" s="7"/>
      <c r="K2685" s="3">
        <f t="shared" si="85"/>
        <v>0</v>
      </c>
    </row>
    <row r="2686" spans="1:11" x14ac:dyDescent="0.3">
      <c r="A2686" s="76" t="s">
        <v>29</v>
      </c>
      <c r="B2686" s="44" t="s">
        <v>324</v>
      </c>
      <c r="C2686" s="71">
        <v>5</v>
      </c>
      <c r="D2686" s="72">
        <v>3</v>
      </c>
      <c r="E2686" s="119">
        <v>200</v>
      </c>
      <c r="F2686" s="120">
        <v>120</v>
      </c>
      <c r="G2686" s="52"/>
      <c r="H2686" s="51">
        <f t="shared" si="84"/>
        <v>0</v>
      </c>
      <c r="I2686" s="121">
        <v>100</v>
      </c>
      <c r="J2686" s="7"/>
      <c r="K2686" s="3">
        <f t="shared" si="85"/>
        <v>0</v>
      </c>
    </row>
    <row r="2687" spans="1:11" x14ac:dyDescent="0.3">
      <c r="A2687" s="76" t="s">
        <v>30</v>
      </c>
      <c r="B2687" s="44" t="s">
        <v>31</v>
      </c>
      <c r="C2687" s="71">
        <v>4</v>
      </c>
      <c r="D2687" s="72">
        <v>4</v>
      </c>
      <c r="E2687" s="119">
        <v>210</v>
      </c>
      <c r="F2687" s="120">
        <v>126</v>
      </c>
      <c r="G2687" s="52"/>
      <c r="H2687" s="51">
        <f t="shared" si="84"/>
        <v>0</v>
      </c>
      <c r="I2687" s="121">
        <v>105</v>
      </c>
      <c r="J2687" s="7"/>
      <c r="K2687" s="3">
        <f t="shared" si="85"/>
        <v>0</v>
      </c>
    </row>
    <row r="2688" spans="1:11" x14ac:dyDescent="0.3">
      <c r="A2688" s="76" t="s">
        <v>32</v>
      </c>
      <c r="B2688" s="44" t="s">
        <v>325</v>
      </c>
      <c r="C2688" s="71">
        <v>5.3</v>
      </c>
      <c r="D2688" s="72">
        <v>3.5</v>
      </c>
      <c r="E2688" s="119">
        <v>240</v>
      </c>
      <c r="F2688" s="120">
        <v>144</v>
      </c>
      <c r="G2688" s="52"/>
      <c r="H2688" s="51">
        <f t="shared" si="84"/>
        <v>0</v>
      </c>
      <c r="I2688" s="121">
        <v>120</v>
      </c>
      <c r="J2688" s="7"/>
      <c r="K2688" s="3">
        <f t="shared" si="85"/>
        <v>0</v>
      </c>
    </row>
    <row r="2689" spans="1:11" x14ac:dyDescent="0.3">
      <c r="A2689" s="76" t="s">
        <v>33</v>
      </c>
      <c r="B2689" s="44" t="s">
        <v>326</v>
      </c>
      <c r="C2689" s="71">
        <v>3</v>
      </c>
      <c r="D2689" s="72">
        <v>2.2000000000000002</v>
      </c>
      <c r="E2689" s="119">
        <v>100</v>
      </c>
      <c r="F2689" s="120">
        <v>60</v>
      </c>
      <c r="G2689" s="52"/>
      <c r="H2689" s="51">
        <f t="shared" si="84"/>
        <v>0</v>
      </c>
      <c r="I2689" s="121">
        <v>50</v>
      </c>
      <c r="J2689" s="7"/>
      <c r="K2689" s="3">
        <f t="shared" si="85"/>
        <v>0</v>
      </c>
    </row>
    <row r="2690" spans="1:11" x14ac:dyDescent="0.3">
      <c r="A2690" s="76" t="s">
        <v>34</v>
      </c>
      <c r="B2690" s="44" t="s">
        <v>327</v>
      </c>
      <c r="C2690" s="71">
        <v>3.7</v>
      </c>
      <c r="D2690" s="72">
        <v>2.1</v>
      </c>
      <c r="E2690" s="119">
        <v>110</v>
      </c>
      <c r="F2690" s="120">
        <v>66</v>
      </c>
      <c r="G2690" s="52"/>
      <c r="H2690" s="51">
        <f t="shared" si="84"/>
        <v>0</v>
      </c>
      <c r="I2690" s="121">
        <v>55</v>
      </c>
      <c r="J2690" s="7"/>
      <c r="K2690" s="3">
        <f t="shared" si="85"/>
        <v>0</v>
      </c>
    </row>
    <row r="2691" spans="1:11" x14ac:dyDescent="0.3">
      <c r="A2691" s="76" t="s">
        <v>35</v>
      </c>
      <c r="B2691" s="44" t="s">
        <v>328</v>
      </c>
      <c r="C2691" s="71">
        <v>3.5</v>
      </c>
      <c r="D2691" s="72">
        <v>1.5</v>
      </c>
      <c r="E2691" s="119">
        <v>80</v>
      </c>
      <c r="F2691" s="120">
        <v>48</v>
      </c>
      <c r="G2691" s="52"/>
      <c r="H2691" s="51">
        <f t="shared" si="84"/>
        <v>0</v>
      </c>
      <c r="I2691" s="121">
        <v>40</v>
      </c>
      <c r="J2691" s="7"/>
      <c r="K2691" s="3">
        <f t="shared" si="85"/>
        <v>0</v>
      </c>
    </row>
    <row r="2692" spans="1:11" x14ac:dyDescent="0.3">
      <c r="A2692" s="76" t="s">
        <v>36</v>
      </c>
      <c r="B2692" s="44" t="s">
        <v>329</v>
      </c>
      <c r="C2692" s="71">
        <v>2.6</v>
      </c>
      <c r="D2692" s="72">
        <v>1.4</v>
      </c>
      <c r="E2692" s="119">
        <v>70</v>
      </c>
      <c r="F2692" s="120">
        <v>42</v>
      </c>
      <c r="G2692" s="52"/>
      <c r="H2692" s="51">
        <f t="shared" si="84"/>
        <v>0</v>
      </c>
      <c r="I2692" s="121">
        <v>35</v>
      </c>
      <c r="J2692" s="7"/>
      <c r="K2692" s="3">
        <f t="shared" si="85"/>
        <v>0</v>
      </c>
    </row>
    <row r="2693" spans="1:11" x14ac:dyDescent="0.3">
      <c r="A2693" s="76" t="s">
        <v>497</v>
      </c>
      <c r="B2693" s="44" t="s">
        <v>498</v>
      </c>
      <c r="C2693" s="71">
        <v>3</v>
      </c>
      <c r="D2693" s="72">
        <v>1.6</v>
      </c>
      <c r="E2693" s="119">
        <v>80</v>
      </c>
      <c r="F2693" s="120">
        <v>48</v>
      </c>
      <c r="G2693" s="52"/>
      <c r="H2693" s="51">
        <f t="shared" si="84"/>
        <v>0</v>
      </c>
      <c r="I2693" s="121">
        <v>40</v>
      </c>
      <c r="J2693" s="7"/>
      <c r="K2693" s="3">
        <f t="shared" si="85"/>
        <v>0</v>
      </c>
    </row>
    <row r="2694" spans="1:11" x14ac:dyDescent="0.3">
      <c r="A2694" s="76" t="s">
        <v>37</v>
      </c>
      <c r="B2694" s="44" t="s">
        <v>330</v>
      </c>
      <c r="C2694" s="71">
        <v>3.4</v>
      </c>
      <c r="D2694" s="72">
        <v>1.9</v>
      </c>
      <c r="E2694" s="119">
        <v>100</v>
      </c>
      <c r="F2694" s="120">
        <v>60</v>
      </c>
      <c r="G2694" s="52"/>
      <c r="H2694" s="51">
        <f t="shared" si="84"/>
        <v>0</v>
      </c>
      <c r="I2694" s="121">
        <v>50</v>
      </c>
      <c r="J2694" s="7"/>
      <c r="K2694" s="3">
        <f t="shared" si="85"/>
        <v>0</v>
      </c>
    </row>
    <row r="2695" spans="1:11" x14ac:dyDescent="0.3">
      <c r="A2695" s="76" t="s">
        <v>38</v>
      </c>
      <c r="B2695" s="44" t="s">
        <v>331</v>
      </c>
      <c r="C2695" s="71">
        <v>3.6</v>
      </c>
      <c r="D2695" s="72">
        <v>1.2</v>
      </c>
      <c r="E2695" s="119">
        <v>80</v>
      </c>
      <c r="F2695" s="120">
        <v>48</v>
      </c>
      <c r="G2695" s="52"/>
      <c r="H2695" s="51">
        <f t="shared" si="84"/>
        <v>0</v>
      </c>
      <c r="I2695" s="121">
        <v>40</v>
      </c>
      <c r="J2695" s="7"/>
      <c r="K2695" s="3">
        <f t="shared" si="85"/>
        <v>0</v>
      </c>
    </row>
    <row r="2696" spans="1:11" x14ac:dyDescent="0.3">
      <c r="A2696" s="76" t="s">
        <v>39</v>
      </c>
      <c r="B2696" s="44" t="s">
        <v>332</v>
      </c>
      <c r="C2696" s="71">
        <v>3</v>
      </c>
      <c r="D2696" s="72">
        <v>1.2</v>
      </c>
      <c r="E2696" s="119">
        <v>70</v>
      </c>
      <c r="F2696" s="120">
        <v>42</v>
      </c>
      <c r="G2696" s="52"/>
      <c r="H2696" s="51">
        <f t="shared" si="84"/>
        <v>0</v>
      </c>
      <c r="I2696" s="121">
        <v>35</v>
      </c>
      <c r="J2696" s="7"/>
      <c r="K2696" s="3">
        <f t="shared" si="85"/>
        <v>0</v>
      </c>
    </row>
    <row r="2697" spans="1:11" x14ac:dyDescent="0.3">
      <c r="A2697" s="76" t="s">
        <v>40</v>
      </c>
      <c r="B2697" s="44" t="s">
        <v>333</v>
      </c>
      <c r="C2697" s="71">
        <v>2.9</v>
      </c>
      <c r="D2697" s="72">
        <v>1.2</v>
      </c>
      <c r="E2697" s="119">
        <v>70</v>
      </c>
      <c r="F2697" s="120">
        <v>42</v>
      </c>
      <c r="G2697" s="52"/>
      <c r="H2697" s="51">
        <f t="shared" si="84"/>
        <v>0</v>
      </c>
      <c r="I2697" s="121">
        <v>35</v>
      </c>
      <c r="J2697" s="7"/>
      <c r="K2697" s="3">
        <f t="shared" si="85"/>
        <v>0</v>
      </c>
    </row>
    <row r="2698" spans="1:11" x14ac:dyDescent="0.3">
      <c r="A2698" s="76" t="s">
        <v>41</v>
      </c>
      <c r="B2698" s="44" t="s">
        <v>334</v>
      </c>
      <c r="C2698" s="71">
        <v>2.4</v>
      </c>
      <c r="D2698" s="72">
        <v>1.5</v>
      </c>
      <c r="E2698" s="119">
        <v>70</v>
      </c>
      <c r="F2698" s="120">
        <v>42</v>
      </c>
      <c r="G2698" s="52"/>
      <c r="H2698" s="51">
        <f t="shared" si="84"/>
        <v>0</v>
      </c>
      <c r="I2698" s="121">
        <v>35</v>
      </c>
      <c r="J2698" s="7"/>
      <c r="K2698" s="3">
        <f t="shared" si="85"/>
        <v>0</v>
      </c>
    </row>
    <row r="2699" spans="1:11" x14ac:dyDescent="0.3">
      <c r="A2699" s="76" t="s">
        <v>43</v>
      </c>
      <c r="B2699" s="44" t="s">
        <v>44</v>
      </c>
      <c r="C2699" s="71">
        <v>7.5</v>
      </c>
      <c r="D2699" s="72">
        <v>1.7</v>
      </c>
      <c r="E2699" s="119">
        <v>170</v>
      </c>
      <c r="F2699" s="120">
        <v>102</v>
      </c>
      <c r="G2699" s="52"/>
      <c r="H2699" s="51">
        <f t="shared" si="84"/>
        <v>0</v>
      </c>
      <c r="I2699" s="121">
        <v>85</v>
      </c>
      <c r="J2699" s="7"/>
      <c r="K2699" s="3">
        <f t="shared" si="85"/>
        <v>0</v>
      </c>
    </row>
    <row r="2700" spans="1:11" x14ac:dyDescent="0.3">
      <c r="A2700" s="76" t="s">
        <v>45</v>
      </c>
      <c r="B2700" s="44" t="s">
        <v>46</v>
      </c>
      <c r="C2700" s="71">
        <v>7.5</v>
      </c>
      <c r="D2700" s="72">
        <v>1.5</v>
      </c>
      <c r="E2700" s="119">
        <v>150</v>
      </c>
      <c r="F2700" s="120">
        <v>90</v>
      </c>
      <c r="G2700" s="52"/>
      <c r="H2700" s="51">
        <f t="shared" si="84"/>
        <v>0</v>
      </c>
      <c r="I2700" s="121">
        <v>75</v>
      </c>
      <c r="J2700" s="7"/>
      <c r="K2700" s="3">
        <f t="shared" si="85"/>
        <v>0</v>
      </c>
    </row>
    <row r="2701" spans="1:11" x14ac:dyDescent="0.3">
      <c r="A2701" s="76" t="s">
        <v>47</v>
      </c>
      <c r="B2701" s="44" t="s">
        <v>48</v>
      </c>
      <c r="C2701" s="71">
        <v>5.4</v>
      </c>
      <c r="D2701" s="72">
        <v>2.5</v>
      </c>
      <c r="E2701" s="119">
        <v>180</v>
      </c>
      <c r="F2701" s="120">
        <v>108</v>
      </c>
      <c r="G2701" s="52"/>
      <c r="H2701" s="51">
        <f t="shared" si="84"/>
        <v>0</v>
      </c>
      <c r="I2701" s="121">
        <v>90</v>
      </c>
      <c r="J2701" s="7"/>
      <c r="K2701" s="3">
        <f t="shared" si="85"/>
        <v>0</v>
      </c>
    </row>
    <row r="2702" spans="1:11" x14ac:dyDescent="0.3">
      <c r="A2702" s="76" t="s">
        <v>49</v>
      </c>
      <c r="B2702" s="44" t="s">
        <v>50</v>
      </c>
      <c r="C2702" s="71">
        <v>7</v>
      </c>
      <c r="D2702" s="72">
        <v>4.2</v>
      </c>
      <c r="E2702" s="119">
        <v>330</v>
      </c>
      <c r="F2702" s="120">
        <v>198</v>
      </c>
      <c r="G2702" s="52"/>
      <c r="H2702" s="51">
        <f t="shared" si="84"/>
        <v>0</v>
      </c>
      <c r="I2702" s="121">
        <v>165</v>
      </c>
      <c r="J2702" s="7"/>
      <c r="K2702" s="3">
        <f t="shared" si="85"/>
        <v>0</v>
      </c>
    </row>
    <row r="2703" spans="1:11" x14ac:dyDescent="0.3">
      <c r="A2703" s="76" t="s">
        <v>499</v>
      </c>
      <c r="B2703" s="44" t="s">
        <v>953</v>
      </c>
      <c r="C2703" s="71">
        <v>3.6</v>
      </c>
      <c r="D2703" s="72">
        <v>1.3</v>
      </c>
      <c r="E2703" s="119">
        <v>80</v>
      </c>
      <c r="F2703" s="120">
        <v>48</v>
      </c>
      <c r="G2703" s="52"/>
      <c r="H2703" s="51">
        <f t="shared" si="84"/>
        <v>0</v>
      </c>
      <c r="I2703" s="121">
        <v>40</v>
      </c>
      <c r="J2703" s="7"/>
      <c r="K2703" s="3">
        <f t="shared" si="85"/>
        <v>0</v>
      </c>
    </row>
    <row r="2704" spans="1:11" x14ac:dyDescent="0.3">
      <c r="A2704" s="76" t="s">
        <v>500</v>
      </c>
      <c r="B2704" s="44" t="s">
        <v>501</v>
      </c>
      <c r="C2704" s="71">
        <v>5.5</v>
      </c>
      <c r="D2704" s="72">
        <v>2.2000000000000002</v>
      </c>
      <c r="E2704" s="119">
        <v>160</v>
      </c>
      <c r="F2704" s="120">
        <v>96</v>
      </c>
      <c r="G2704" s="52"/>
      <c r="H2704" s="51">
        <f t="shared" si="84"/>
        <v>0</v>
      </c>
      <c r="I2704" s="121">
        <v>80</v>
      </c>
      <c r="J2704" s="7"/>
      <c r="K2704" s="3">
        <f t="shared" si="85"/>
        <v>0</v>
      </c>
    </row>
    <row r="2705" spans="1:11" x14ac:dyDescent="0.3">
      <c r="A2705" s="76" t="s">
        <v>502</v>
      </c>
      <c r="B2705" s="44" t="s">
        <v>503</v>
      </c>
      <c r="C2705" s="71">
        <v>2.8</v>
      </c>
      <c r="D2705" s="72">
        <v>1.2</v>
      </c>
      <c r="E2705" s="119">
        <v>70</v>
      </c>
      <c r="F2705" s="120">
        <v>42</v>
      </c>
      <c r="G2705" s="52"/>
      <c r="H2705" s="51">
        <f t="shared" si="84"/>
        <v>0</v>
      </c>
      <c r="I2705" s="121">
        <v>35</v>
      </c>
      <c r="J2705" s="7"/>
      <c r="K2705" s="3">
        <f t="shared" si="85"/>
        <v>0</v>
      </c>
    </row>
    <row r="2706" spans="1:11" x14ac:dyDescent="0.3">
      <c r="A2706" s="76" t="s">
        <v>504</v>
      </c>
      <c r="B2706" s="44" t="s">
        <v>505</v>
      </c>
      <c r="C2706" s="71">
        <v>3.7</v>
      </c>
      <c r="D2706" s="72">
        <v>1</v>
      </c>
      <c r="E2706" s="119">
        <v>70</v>
      </c>
      <c r="F2706" s="120">
        <v>42</v>
      </c>
      <c r="G2706" s="52"/>
      <c r="H2706" s="51">
        <f t="shared" si="84"/>
        <v>0</v>
      </c>
      <c r="I2706" s="121">
        <v>35</v>
      </c>
      <c r="J2706" s="7"/>
      <c r="K2706" s="3">
        <f t="shared" si="85"/>
        <v>0</v>
      </c>
    </row>
    <row r="2707" spans="1:11" x14ac:dyDescent="0.3">
      <c r="A2707" s="76" t="s">
        <v>335</v>
      </c>
      <c r="B2707" s="44" t="s">
        <v>336</v>
      </c>
      <c r="C2707" s="71">
        <v>3</v>
      </c>
      <c r="D2707" s="72">
        <v>1.8</v>
      </c>
      <c r="E2707" s="119">
        <v>90</v>
      </c>
      <c r="F2707" s="120">
        <v>54</v>
      </c>
      <c r="G2707" s="52"/>
      <c r="H2707" s="51">
        <f t="shared" si="84"/>
        <v>0</v>
      </c>
      <c r="I2707" s="121">
        <v>45</v>
      </c>
      <c r="J2707" s="7"/>
      <c r="K2707" s="3">
        <f t="shared" si="85"/>
        <v>0</v>
      </c>
    </row>
    <row r="2708" spans="1:11" x14ac:dyDescent="0.3">
      <c r="A2708" s="76" t="s">
        <v>337</v>
      </c>
      <c r="B2708" s="44" t="s">
        <v>338</v>
      </c>
      <c r="C2708" s="71">
        <v>5.7</v>
      </c>
      <c r="D2708" s="72">
        <v>5</v>
      </c>
      <c r="E2708" s="119">
        <v>320</v>
      </c>
      <c r="F2708" s="120">
        <v>192</v>
      </c>
      <c r="G2708" s="52"/>
      <c r="H2708" s="51">
        <f t="shared" ref="H2708:H2771" si="86">G2708*F2708</f>
        <v>0</v>
      </c>
      <c r="I2708" s="121">
        <v>160</v>
      </c>
      <c r="J2708" s="7"/>
      <c r="K2708" s="3">
        <f t="shared" ref="K2708:K2771" si="87">J2708*I2708</f>
        <v>0</v>
      </c>
    </row>
    <row r="2709" spans="1:11" x14ac:dyDescent="0.3">
      <c r="A2709" s="76" t="s">
        <v>339</v>
      </c>
      <c r="B2709" s="44" t="s">
        <v>340</v>
      </c>
      <c r="C2709" s="71">
        <v>3</v>
      </c>
      <c r="D2709" s="72">
        <v>2.2999999999999998</v>
      </c>
      <c r="E2709" s="119">
        <v>100</v>
      </c>
      <c r="F2709" s="120">
        <v>60</v>
      </c>
      <c r="G2709" s="52"/>
      <c r="H2709" s="51">
        <f t="shared" si="86"/>
        <v>0</v>
      </c>
      <c r="I2709" s="121">
        <v>50</v>
      </c>
      <c r="J2709" s="7"/>
      <c r="K2709" s="3">
        <f t="shared" si="87"/>
        <v>0</v>
      </c>
    </row>
    <row r="2710" spans="1:11" x14ac:dyDescent="0.3">
      <c r="A2710" s="76" t="s">
        <v>341</v>
      </c>
      <c r="B2710" s="44" t="s">
        <v>342</v>
      </c>
      <c r="C2710" s="71">
        <v>2.5</v>
      </c>
      <c r="D2710" s="72">
        <v>2.4</v>
      </c>
      <c r="E2710" s="119">
        <v>90</v>
      </c>
      <c r="F2710" s="120">
        <v>54</v>
      </c>
      <c r="G2710" s="52"/>
      <c r="H2710" s="51">
        <f t="shared" si="86"/>
        <v>0</v>
      </c>
      <c r="I2710" s="121">
        <v>45</v>
      </c>
      <c r="J2710" s="7"/>
      <c r="K2710" s="3">
        <f t="shared" si="87"/>
        <v>0</v>
      </c>
    </row>
    <row r="2711" spans="1:11" x14ac:dyDescent="0.3">
      <c r="A2711" s="76" t="s">
        <v>343</v>
      </c>
      <c r="B2711" s="44" t="s">
        <v>344</v>
      </c>
      <c r="C2711" s="71">
        <v>3.2</v>
      </c>
      <c r="D2711" s="72">
        <v>2.2000000000000002</v>
      </c>
      <c r="E2711" s="119">
        <v>100</v>
      </c>
      <c r="F2711" s="120">
        <v>60</v>
      </c>
      <c r="G2711" s="52"/>
      <c r="H2711" s="51">
        <f t="shared" si="86"/>
        <v>0</v>
      </c>
      <c r="I2711" s="121">
        <v>50</v>
      </c>
      <c r="J2711" s="7"/>
      <c r="K2711" s="3">
        <f t="shared" si="87"/>
        <v>0</v>
      </c>
    </row>
    <row r="2712" spans="1:11" x14ac:dyDescent="0.3">
      <c r="A2712" s="76" t="s">
        <v>345</v>
      </c>
      <c r="B2712" s="44" t="s">
        <v>346</v>
      </c>
      <c r="C2712" s="71">
        <v>3</v>
      </c>
      <c r="D2712" s="72">
        <v>2.5</v>
      </c>
      <c r="E2712" s="119">
        <v>110</v>
      </c>
      <c r="F2712" s="120">
        <v>66</v>
      </c>
      <c r="G2712" s="52"/>
      <c r="H2712" s="51">
        <f t="shared" si="86"/>
        <v>0</v>
      </c>
      <c r="I2712" s="121">
        <v>55</v>
      </c>
      <c r="J2712" s="7"/>
      <c r="K2712" s="3">
        <f t="shared" si="87"/>
        <v>0</v>
      </c>
    </row>
    <row r="2713" spans="1:11" x14ac:dyDescent="0.3">
      <c r="A2713" s="76" t="s">
        <v>347</v>
      </c>
      <c r="B2713" s="44" t="s">
        <v>348</v>
      </c>
      <c r="C2713" s="71">
        <v>2.5</v>
      </c>
      <c r="D2713" s="72">
        <v>2</v>
      </c>
      <c r="E2713" s="119">
        <v>80</v>
      </c>
      <c r="F2713" s="120">
        <v>48</v>
      </c>
      <c r="G2713" s="52"/>
      <c r="H2713" s="51">
        <f t="shared" si="86"/>
        <v>0</v>
      </c>
      <c r="I2713" s="121">
        <v>40</v>
      </c>
      <c r="J2713" s="7"/>
      <c r="K2713" s="3">
        <f t="shared" si="87"/>
        <v>0</v>
      </c>
    </row>
    <row r="2714" spans="1:11" x14ac:dyDescent="0.3">
      <c r="A2714" s="76" t="s">
        <v>349</v>
      </c>
      <c r="B2714" s="44" t="s">
        <v>350</v>
      </c>
      <c r="C2714" s="71">
        <v>3</v>
      </c>
      <c r="D2714" s="72">
        <v>1.9</v>
      </c>
      <c r="E2714" s="119">
        <v>90</v>
      </c>
      <c r="F2714" s="120">
        <v>54</v>
      </c>
      <c r="G2714" s="52"/>
      <c r="H2714" s="51">
        <f t="shared" si="86"/>
        <v>0</v>
      </c>
      <c r="I2714" s="121">
        <v>45</v>
      </c>
      <c r="J2714" s="7"/>
      <c r="K2714" s="3">
        <f t="shared" si="87"/>
        <v>0</v>
      </c>
    </row>
    <row r="2715" spans="1:11" x14ac:dyDescent="0.3">
      <c r="A2715" s="76" t="s">
        <v>506</v>
      </c>
      <c r="B2715" s="44" t="s">
        <v>507</v>
      </c>
      <c r="C2715" s="71">
        <v>7</v>
      </c>
      <c r="D2715" s="72">
        <v>1.7</v>
      </c>
      <c r="E2715" s="119">
        <v>160</v>
      </c>
      <c r="F2715" s="120">
        <v>96</v>
      </c>
      <c r="G2715" s="52"/>
      <c r="H2715" s="51">
        <f t="shared" si="86"/>
        <v>0</v>
      </c>
      <c r="I2715" s="121">
        <v>80</v>
      </c>
      <c r="J2715" s="7"/>
      <c r="K2715" s="3">
        <f t="shared" si="87"/>
        <v>0</v>
      </c>
    </row>
    <row r="2716" spans="1:11" x14ac:dyDescent="0.3">
      <c r="A2716" s="76" t="s">
        <v>508</v>
      </c>
      <c r="B2716" s="44" t="s">
        <v>509</v>
      </c>
      <c r="C2716" s="71">
        <v>3</v>
      </c>
      <c r="D2716" s="72">
        <v>5.5</v>
      </c>
      <c r="E2716" s="119">
        <v>210</v>
      </c>
      <c r="F2716" s="120">
        <v>126</v>
      </c>
      <c r="G2716" s="52"/>
      <c r="H2716" s="51">
        <f t="shared" si="86"/>
        <v>0</v>
      </c>
      <c r="I2716" s="121">
        <v>105</v>
      </c>
      <c r="J2716" s="7"/>
      <c r="K2716" s="3">
        <f t="shared" si="87"/>
        <v>0</v>
      </c>
    </row>
    <row r="2717" spans="1:11" x14ac:dyDescent="0.3">
      <c r="A2717" s="76" t="s">
        <v>510</v>
      </c>
      <c r="B2717" s="44" t="s">
        <v>511</v>
      </c>
      <c r="C2717" s="71">
        <v>3.4</v>
      </c>
      <c r="D2717" s="72">
        <v>1.1000000000000001</v>
      </c>
      <c r="E2717" s="119">
        <v>70</v>
      </c>
      <c r="F2717" s="120">
        <v>42</v>
      </c>
      <c r="G2717" s="52"/>
      <c r="H2717" s="51">
        <f t="shared" si="86"/>
        <v>0</v>
      </c>
      <c r="I2717" s="121">
        <v>35</v>
      </c>
      <c r="J2717" s="7"/>
      <c r="K2717" s="3">
        <f t="shared" si="87"/>
        <v>0</v>
      </c>
    </row>
    <row r="2718" spans="1:11" x14ac:dyDescent="0.3">
      <c r="A2718" s="76" t="s">
        <v>372</v>
      </c>
      <c r="B2718" s="44" t="s">
        <v>373</v>
      </c>
      <c r="C2718" s="71">
        <v>4</v>
      </c>
      <c r="D2718" s="72">
        <v>1.2</v>
      </c>
      <c r="E2718" s="119">
        <v>80</v>
      </c>
      <c r="F2718" s="120">
        <v>48</v>
      </c>
      <c r="G2718" s="52"/>
      <c r="H2718" s="51">
        <f t="shared" si="86"/>
        <v>0</v>
      </c>
      <c r="I2718" s="121">
        <v>40</v>
      </c>
      <c r="J2718" s="7"/>
      <c r="K2718" s="3">
        <f t="shared" si="87"/>
        <v>0</v>
      </c>
    </row>
    <row r="2719" spans="1:11" x14ac:dyDescent="0.3">
      <c r="A2719" s="76" t="s">
        <v>374</v>
      </c>
      <c r="B2719" s="44" t="s">
        <v>375</v>
      </c>
      <c r="C2719" s="71">
        <v>2.6</v>
      </c>
      <c r="D2719" s="72">
        <v>1.8</v>
      </c>
      <c r="E2719" s="119">
        <v>80</v>
      </c>
      <c r="F2719" s="120">
        <v>48</v>
      </c>
      <c r="G2719" s="52"/>
      <c r="H2719" s="51">
        <f t="shared" si="86"/>
        <v>0</v>
      </c>
      <c r="I2719" s="121">
        <v>40</v>
      </c>
      <c r="J2719" s="7"/>
      <c r="K2719" s="3">
        <f t="shared" si="87"/>
        <v>0</v>
      </c>
    </row>
    <row r="2720" spans="1:11" x14ac:dyDescent="0.3">
      <c r="A2720" s="76" t="s">
        <v>376</v>
      </c>
      <c r="B2720" s="44" t="s">
        <v>377</v>
      </c>
      <c r="C2720" s="71">
        <v>3.8</v>
      </c>
      <c r="D2720" s="72">
        <v>1.2</v>
      </c>
      <c r="E2720" s="119">
        <v>80</v>
      </c>
      <c r="F2720" s="120">
        <v>48</v>
      </c>
      <c r="G2720" s="52"/>
      <c r="H2720" s="51">
        <f t="shared" si="86"/>
        <v>0</v>
      </c>
      <c r="I2720" s="121">
        <v>40</v>
      </c>
      <c r="J2720" s="7"/>
      <c r="K2720" s="3">
        <f t="shared" si="87"/>
        <v>0</v>
      </c>
    </row>
    <row r="2721" spans="1:11" x14ac:dyDescent="0.3">
      <c r="A2721" s="76" t="s">
        <v>378</v>
      </c>
      <c r="B2721" s="44" t="s">
        <v>379</v>
      </c>
      <c r="C2721" s="71">
        <v>3.4</v>
      </c>
      <c r="D2721" s="72">
        <v>1.2</v>
      </c>
      <c r="E2721" s="119">
        <v>80</v>
      </c>
      <c r="F2721" s="120">
        <v>48</v>
      </c>
      <c r="G2721" s="52"/>
      <c r="H2721" s="51">
        <f t="shared" si="86"/>
        <v>0</v>
      </c>
      <c r="I2721" s="121">
        <v>40</v>
      </c>
      <c r="J2721" s="7"/>
      <c r="K2721" s="3">
        <f t="shared" si="87"/>
        <v>0</v>
      </c>
    </row>
    <row r="2722" spans="1:11" x14ac:dyDescent="0.3">
      <c r="A2722" s="76" t="s">
        <v>380</v>
      </c>
      <c r="B2722" s="44" t="s">
        <v>381</v>
      </c>
      <c r="C2722" s="71">
        <v>2.9</v>
      </c>
      <c r="D2722" s="72">
        <v>2.2000000000000002</v>
      </c>
      <c r="E2722" s="119">
        <v>100</v>
      </c>
      <c r="F2722" s="120">
        <v>60</v>
      </c>
      <c r="G2722" s="52"/>
      <c r="H2722" s="51">
        <f t="shared" si="86"/>
        <v>0</v>
      </c>
      <c r="I2722" s="121">
        <v>50</v>
      </c>
      <c r="J2722" s="7"/>
      <c r="K2722" s="3">
        <f t="shared" si="87"/>
        <v>0</v>
      </c>
    </row>
    <row r="2723" spans="1:11" x14ac:dyDescent="0.3">
      <c r="A2723" s="76" t="s">
        <v>382</v>
      </c>
      <c r="B2723" s="44" t="s">
        <v>383</v>
      </c>
      <c r="C2723" s="71">
        <v>3.6</v>
      </c>
      <c r="D2723" s="72">
        <v>1.6</v>
      </c>
      <c r="E2723" s="119">
        <v>90</v>
      </c>
      <c r="F2723" s="120">
        <v>54</v>
      </c>
      <c r="G2723" s="52"/>
      <c r="H2723" s="51">
        <f t="shared" si="86"/>
        <v>0</v>
      </c>
      <c r="I2723" s="121">
        <v>45</v>
      </c>
      <c r="J2723" s="7"/>
      <c r="K2723" s="3">
        <f t="shared" si="87"/>
        <v>0</v>
      </c>
    </row>
    <row r="2724" spans="1:11" x14ac:dyDescent="0.3">
      <c r="A2724" s="76" t="s">
        <v>384</v>
      </c>
      <c r="B2724" s="44" t="s">
        <v>385</v>
      </c>
      <c r="C2724" s="71">
        <v>2.2999999999999998</v>
      </c>
      <c r="D2724" s="72">
        <v>0.9</v>
      </c>
      <c r="E2724" s="119">
        <v>60</v>
      </c>
      <c r="F2724" s="120">
        <v>36</v>
      </c>
      <c r="G2724" s="52"/>
      <c r="H2724" s="51">
        <f t="shared" si="86"/>
        <v>0</v>
      </c>
      <c r="I2724" s="121">
        <v>30</v>
      </c>
      <c r="J2724" s="7"/>
      <c r="K2724" s="3">
        <f t="shared" si="87"/>
        <v>0</v>
      </c>
    </row>
    <row r="2725" spans="1:11" x14ac:dyDescent="0.3">
      <c r="A2725" s="76" t="s">
        <v>386</v>
      </c>
      <c r="B2725" s="44" t="s">
        <v>387</v>
      </c>
      <c r="C2725" s="71">
        <v>3.3</v>
      </c>
      <c r="D2725" s="72">
        <v>1.4</v>
      </c>
      <c r="E2725" s="119">
        <v>80</v>
      </c>
      <c r="F2725" s="120">
        <v>48</v>
      </c>
      <c r="G2725" s="52"/>
      <c r="H2725" s="51">
        <f t="shared" si="86"/>
        <v>0</v>
      </c>
      <c r="I2725" s="121">
        <v>40</v>
      </c>
      <c r="J2725" s="7"/>
      <c r="K2725" s="3">
        <f t="shared" si="87"/>
        <v>0</v>
      </c>
    </row>
    <row r="2726" spans="1:11" x14ac:dyDescent="0.3">
      <c r="A2726" s="76" t="s">
        <v>512</v>
      </c>
      <c r="B2726" s="44" t="s">
        <v>513</v>
      </c>
      <c r="C2726" s="71">
        <v>7</v>
      </c>
      <c r="D2726" s="72">
        <v>1.9</v>
      </c>
      <c r="E2726" s="119">
        <v>180</v>
      </c>
      <c r="F2726" s="120">
        <v>108</v>
      </c>
      <c r="G2726" s="52"/>
      <c r="H2726" s="51">
        <f t="shared" si="86"/>
        <v>0</v>
      </c>
      <c r="I2726" s="121">
        <v>90</v>
      </c>
      <c r="J2726" s="7"/>
      <c r="K2726" s="3">
        <f t="shared" si="87"/>
        <v>0</v>
      </c>
    </row>
    <row r="2727" spans="1:11" x14ac:dyDescent="0.3">
      <c r="A2727" s="76" t="s">
        <v>514</v>
      </c>
      <c r="B2727" s="44" t="s">
        <v>515</v>
      </c>
      <c r="C2727" s="71">
        <v>6</v>
      </c>
      <c r="D2727" s="72">
        <v>1.9</v>
      </c>
      <c r="E2727" s="119">
        <v>160</v>
      </c>
      <c r="F2727" s="120">
        <v>96</v>
      </c>
      <c r="G2727" s="52"/>
      <c r="H2727" s="51">
        <f t="shared" si="86"/>
        <v>0</v>
      </c>
      <c r="I2727" s="121">
        <v>80</v>
      </c>
      <c r="J2727" s="7"/>
      <c r="K2727" s="3">
        <f t="shared" si="87"/>
        <v>0</v>
      </c>
    </row>
    <row r="2728" spans="1:11" x14ac:dyDescent="0.3">
      <c r="A2728" s="76" t="s">
        <v>633</v>
      </c>
      <c r="B2728" s="44" t="s">
        <v>739</v>
      </c>
      <c r="C2728" s="71">
        <v>4</v>
      </c>
      <c r="D2728" s="72">
        <v>2.2999999999999998</v>
      </c>
      <c r="E2728" s="119">
        <v>130</v>
      </c>
      <c r="F2728" s="120">
        <v>78</v>
      </c>
      <c r="G2728" s="52"/>
      <c r="H2728" s="51">
        <f t="shared" si="86"/>
        <v>0</v>
      </c>
      <c r="I2728" s="121">
        <v>65</v>
      </c>
      <c r="J2728" s="7"/>
      <c r="K2728" s="3">
        <f t="shared" si="87"/>
        <v>0</v>
      </c>
    </row>
    <row r="2729" spans="1:11" x14ac:dyDescent="0.3">
      <c r="A2729" s="76" t="s">
        <v>634</v>
      </c>
      <c r="B2729" s="44" t="s">
        <v>740</v>
      </c>
      <c r="C2729" s="71">
        <v>5</v>
      </c>
      <c r="D2729" s="72">
        <v>1.9</v>
      </c>
      <c r="E2729" s="119">
        <v>130</v>
      </c>
      <c r="F2729" s="120">
        <v>78</v>
      </c>
      <c r="G2729" s="52"/>
      <c r="H2729" s="51">
        <f t="shared" si="86"/>
        <v>0</v>
      </c>
      <c r="I2729" s="121">
        <v>65</v>
      </c>
      <c r="J2729" s="7"/>
      <c r="K2729" s="3">
        <f t="shared" si="87"/>
        <v>0</v>
      </c>
    </row>
    <row r="2730" spans="1:11" x14ac:dyDescent="0.3">
      <c r="A2730" s="76" t="s">
        <v>635</v>
      </c>
      <c r="B2730" s="44" t="s">
        <v>636</v>
      </c>
      <c r="C2730" s="71">
        <v>5.5</v>
      </c>
      <c r="D2730" s="72">
        <v>3.6</v>
      </c>
      <c r="E2730" s="119">
        <v>210</v>
      </c>
      <c r="F2730" s="120">
        <v>126</v>
      </c>
      <c r="G2730" s="52"/>
      <c r="H2730" s="51">
        <f t="shared" si="86"/>
        <v>0</v>
      </c>
      <c r="I2730" s="121">
        <v>105</v>
      </c>
      <c r="J2730" s="7"/>
      <c r="K2730" s="3">
        <f t="shared" si="87"/>
        <v>0</v>
      </c>
    </row>
    <row r="2731" spans="1:11" x14ac:dyDescent="0.3">
      <c r="A2731" s="76" t="s">
        <v>741</v>
      </c>
      <c r="B2731" s="44" t="s">
        <v>742</v>
      </c>
      <c r="C2731" s="71">
        <v>10</v>
      </c>
      <c r="D2731" s="72">
        <v>2.1</v>
      </c>
      <c r="E2731" s="119">
        <v>270</v>
      </c>
      <c r="F2731" s="120">
        <v>162</v>
      </c>
      <c r="G2731" s="52"/>
      <c r="H2731" s="51">
        <f t="shared" si="86"/>
        <v>0</v>
      </c>
      <c r="I2731" s="121">
        <v>135</v>
      </c>
      <c r="J2731" s="7"/>
      <c r="K2731" s="3">
        <f t="shared" si="87"/>
        <v>0</v>
      </c>
    </row>
    <row r="2732" spans="1:11" x14ac:dyDescent="0.3">
      <c r="A2732" s="76" t="s">
        <v>743</v>
      </c>
      <c r="B2732" s="44" t="s">
        <v>744</v>
      </c>
      <c r="C2732" s="71">
        <v>10</v>
      </c>
      <c r="D2732" s="72">
        <v>1.5</v>
      </c>
      <c r="E2732" s="119">
        <v>200</v>
      </c>
      <c r="F2732" s="120">
        <v>120</v>
      </c>
      <c r="G2732" s="52"/>
      <c r="H2732" s="51">
        <f t="shared" si="86"/>
        <v>0</v>
      </c>
      <c r="I2732" s="121">
        <v>100</v>
      </c>
      <c r="J2732" s="7"/>
      <c r="K2732" s="3">
        <f t="shared" si="87"/>
        <v>0</v>
      </c>
    </row>
    <row r="2733" spans="1:11" x14ac:dyDescent="0.3">
      <c r="A2733" s="76" t="s">
        <v>745</v>
      </c>
      <c r="B2733" s="44" t="s">
        <v>746</v>
      </c>
      <c r="C2733" s="71">
        <v>10</v>
      </c>
      <c r="D2733" s="72">
        <v>2.2999999999999998</v>
      </c>
      <c r="E2733" s="119">
        <v>300</v>
      </c>
      <c r="F2733" s="120">
        <v>180</v>
      </c>
      <c r="G2733" s="52"/>
      <c r="H2733" s="51">
        <f t="shared" si="86"/>
        <v>0</v>
      </c>
      <c r="I2733" s="121">
        <v>150</v>
      </c>
      <c r="J2733" s="7"/>
      <c r="K2733" s="3">
        <f t="shared" si="87"/>
        <v>0</v>
      </c>
    </row>
    <row r="2734" spans="1:11" x14ac:dyDescent="0.3">
      <c r="A2734" s="76" t="s">
        <v>747</v>
      </c>
      <c r="B2734" s="44" t="s">
        <v>748</v>
      </c>
      <c r="C2734" s="71">
        <v>10</v>
      </c>
      <c r="D2734" s="72">
        <v>2.2000000000000002</v>
      </c>
      <c r="E2734" s="119">
        <v>280</v>
      </c>
      <c r="F2734" s="120">
        <v>168</v>
      </c>
      <c r="G2734" s="52"/>
      <c r="H2734" s="51">
        <f t="shared" si="86"/>
        <v>0</v>
      </c>
      <c r="I2734" s="121">
        <v>140</v>
      </c>
      <c r="J2734" s="7"/>
      <c r="K2734" s="3">
        <f t="shared" si="87"/>
        <v>0</v>
      </c>
    </row>
    <row r="2735" spans="1:11" x14ac:dyDescent="0.3">
      <c r="A2735" s="76" t="s">
        <v>954</v>
      </c>
      <c r="B2735" s="44" t="s">
        <v>955</v>
      </c>
      <c r="C2735" s="71">
        <v>10</v>
      </c>
      <c r="D2735" s="72">
        <v>1.5</v>
      </c>
      <c r="E2735" s="119">
        <v>200</v>
      </c>
      <c r="F2735" s="120">
        <v>120</v>
      </c>
      <c r="G2735" s="52"/>
      <c r="H2735" s="51">
        <f t="shared" si="86"/>
        <v>0</v>
      </c>
      <c r="I2735" s="121">
        <v>100</v>
      </c>
      <c r="J2735" s="7"/>
      <c r="K2735" s="3">
        <f t="shared" si="87"/>
        <v>0</v>
      </c>
    </row>
    <row r="2736" spans="1:11" x14ac:dyDescent="0.3">
      <c r="A2736" s="76" t="s">
        <v>1187</v>
      </c>
      <c r="B2736" s="44" t="s">
        <v>1188</v>
      </c>
      <c r="C2736" s="71">
        <v>6.7</v>
      </c>
      <c r="D2736" s="72">
        <v>2</v>
      </c>
      <c r="E2736" s="119">
        <v>180</v>
      </c>
      <c r="F2736" s="120">
        <v>108</v>
      </c>
      <c r="G2736" s="52"/>
      <c r="H2736" s="51">
        <f t="shared" si="86"/>
        <v>0</v>
      </c>
      <c r="I2736" s="121">
        <v>90</v>
      </c>
      <c r="J2736" s="7"/>
      <c r="K2736" s="3">
        <f t="shared" si="87"/>
        <v>0</v>
      </c>
    </row>
    <row r="2737" spans="1:11" x14ac:dyDescent="0.3">
      <c r="A2737" s="76" t="s">
        <v>1189</v>
      </c>
      <c r="B2737" s="44" t="s">
        <v>1190</v>
      </c>
      <c r="C2737" s="71">
        <v>10</v>
      </c>
      <c r="D2737" s="72">
        <v>1.5</v>
      </c>
      <c r="E2737" s="119">
        <v>200</v>
      </c>
      <c r="F2737" s="120">
        <v>120</v>
      </c>
      <c r="G2737" s="52"/>
      <c r="H2737" s="51">
        <f t="shared" si="86"/>
        <v>0</v>
      </c>
      <c r="I2737" s="121">
        <v>100</v>
      </c>
      <c r="J2737" s="7"/>
      <c r="K2737" s="3">
        <f t="shared" si="87"/>
        <v>0</v>
      </c>
    </row>
    <row r="2738" spans="1:11" x14ac:dyDescent="0.3">
      <c r="A2738" s="76" t="s">
        <v>1191</v>
      </c>
      <c r="B2738" s="44" t="s">
        <v>1192</v>
      </c>
      <c r="C2738" s="71">
        <v>10</v>
      </c>
      <c r="D2738" s="72">
        <v>2</v>
      </c>
      <c r="E2738" s="119">
        <v>260</v>
      </c>
      <c r="F2738" s="120">
        <v>156</v>
      </c>
      <c r="G2738" s="52"/>
      <c r="H2738" s="51">
        <f t="shared" si="86"/>
        <v>0</v>
      </c>
      <c r="I2738" s="121">
        <v>130</v>
      </c>
      <c r="J2738" s="7"/>
      <c r="K2738" s="3">
        <f t="shared" si="87"/>
        <v>0</v>
      </c>
    </row>
    <row r="2739" spans="1:11" x14ac:dyDescent="0.3">
      <c r="A2739" s="76" t="s">
        <v>1193</v>
      </c>
      <c r="B2739" s="44" t="s">
        <v>1194</v>
      </c>
      <c r="C2739" s="71">
        <v>9</v>
      </c>
      <c r="D2739" s="72">
        <v>0.9</v>
      </c>
      <c r="E2739" s="119">
        <v>120</v>
      </c>
      <c r="F2739" s="120">
        <v>72</v>
      </c>
      <c r="G2739" s="52"/>
      <c r="H2739" s="51">
        <f t="shared" si="86"/>
        <v>0</v>
      </c>
      <c r="I2739" s="121">
        <v>60</v>
      </c>
      <c r="J2739" s="7"/>
      <c r="K2739" s="3">
        <f t="shared" si="87"/>
        <v>0</v>
      </c>
    </row>
    <row r="2740" spans="1:11" x14ac:dyDescent="0.3">
      <c r="A2740" s="76" t="s">
        <v>1195</v>
      </c>
      <c r="B2740" s="44" t="s">
        <v>1196</v>
      </c>
      <c r="C2740" s="71">
        <v>6</v>
      </c>
      <c r="D2740" s="72">
        <v>1</v>
      </c>
      <c r="E2740" s="119">
        <v>90</v>
      </c>
      <c r="F2740" s="120">
        <v>54</v>
      </c>
      <c r="G2740" s="52"/>
      <c r="H2740" s="51">
        <f t="shared" si="86"/>
        <v>0</v>
      </c>
      <c r="I2740" s="121">
        <v>45</v>
      </c>
      <c r="J2740" s="7"/>
      <c r="K2740" s="3">
        <f t="shared" si="87"/>
        <v>0</v>
      </c>
    </row>
    <row r="2741" spans="1:11" x14ac:dyDescent="0.3">
      <c r="A2741" s="76" t="s">
        <v>1197</v>
      </c>
      <c r="B2741" s="44" t="s">
        <v>1198</v>
      </c>
      <c r="C2741" s="71">
        <v>7.5</v>
      </c>
      <c r="D2741" s="72">
        <v>1.1000000000000001</v>
      </c>
      <c r="E2741" s="119">
        <v>130</v>
      </c>
      <c r="F2741" s="120">
        <v>78</v>
      </c>
      <c r="G2741" s="52"/>
      <c r="H2741" s="51">
        <f t="shared" si="86"/>
        <v>0</v>
      </c>
      <c r="I2741" s="121">
        <v>65</v>
      </c>
      <c r="J2741" s="7"/>
      <c r="K2741" s="3">
        <f t="shared" si="87"/>
        <v>0</v>
      </c>
    </row>
    <row r="2742" spans="1:11" x14ac:dyDescent="0.3">
      <c r="A2742" s="76" t="s">
        <v>1199</v>
      </c>
      <c r="B2742" s="44" t="s">
        <v>1200</v>
      </c>
      <c r="C2742" s="71">
        <v>10</v>
      </c>
      <c r="D2742" s="72">
        <v>2</v>
      </c>
      <c r="E2742" s="119">
        <v>260</v>
      </c>
      <c r="F2742" s="120">
        <v>156</v>
      </c>
      <c r="G2742" s="52"/>
      <c r="H2742" s="51">
        <f t="shared" si="86"/>
        <v>0</v>
      </c>
      <c r="I2742" s="121">
        <v>130</v>
      </c>
      <c r="J2742" s="7"/>
      <c r="K2742" s="3">
        <f t="shared" si="87"/>
        <v>0</v>
      </c>
    </row>
    <row r="2743" spans="1:11" x14ac:dyDescent="0.3">
      <c r="A2743" s="76" t="s">
        <v>1201</v>
      </c>
      <c r="B2743" s="44" t="s">
        <v>1202</v>
      </c>
      <c r="C2743" s="71">
        <v>10</v>
      </c>
      <c r="D2743" s="72">
        <v>2.4</v>
      </c>
      <c r="E2743" s="119">
        <v>300</v>
      </c>
      <c r="F2743" s="120">
        <v>180</v>
      </c>
      <c r="G2743" s="52"/>
      <c r="H2743" s="51">
        <f t="shared" si="86"/>
        <v>0</v>
      </c>
      <c r="I2743" s="121">
        <v>150</v>
      </c>
      <c r="J2743" s="7"/>
      <c r="K2743" s="3">
        <f t="shared" si="87"/>
        <v>0</v>
      </c>
    </row>
    <row r="2744" spans="1:11" x14ac:dyDescent="0.3">
      <c r="A2744" s="76" t="s">
        <v>1537</v>
      </c>
      <c r="B2744" s="44" t="s">
        <v>1538</v>
      </c>
      <c r="C2744" s="71">
        <v>3</v>
      </c>
      <c r="D2744" s="72">
        <v>2</v>
      </c>
      <c r="E2744" s="119">
        <v>90</v>
      </c>
      <c r="F2744" s="120">
        <v>54</v>
      </c>
      <c r="G2744" s="52"/>
      <c r="H2744" s="51">
        <f t="shared" si="86"/>
        <v>0</v>
      </c>
      <c r="I2744" s="121">
        <v>45</v>
      </c>
      <c r="J2744" s="7"/>
      <c r="K2744" s="3">
        <f t="shared" si="87"/>
        <v>0</v>
      </c>
    </row>
    <row r="2745" spans="1:11" x14ac:dyDescent="0.3">
      <c r="A2745" s="76" t="s">
        <v>1876</v>
      </c>
      <c r="B2745" s="44" t="s">
        <v>1877</v>
      </c>
      <c r="C2745" s="71">
        <v>3.4</v>
      </c>
      <c r="D2745" s="72">
        <v>1.5</v>
      </c>
      <c r="E2745" s="119">
        <v>80</v>
      </c>
      <c r="F2745" s="120">
        <v>48</v>
      </c>
      <c r="G2745" s="52"/>
      <c r="H2745" s="51">
        <f t="shared" si="86"/>
        <v>0</v>
      </c>
      <c r="I2745" s="121">
        <v>40</v>
      </c>
      <c r="J2745" s="7"/>
      <c r="K2745" s="3">
        <f t="shared" si="87"/>
        <v>0</v>
      </c>
    </row>
    <row r="2746" spans="1:11" x14ac:dyDescent="0.3">
      <c r="A2746" s="76" t="s">
        <v>3716</v>
      </c>
      <c r="B2746" s="44" t="s">
        <v>3717</v>
      </c>
      <c r="C2746" s="71">
        <v>7.5</v>
      </c>
      <c r="D2746" s="72">
        <v>1.7</v>
      </c>
      <c r="E2746" s="119">
        <v>170</v>
      </c>
      <c r="F2746" s="120">
        <v>102</v>
      </c>
      <c r="G2746" s="52"/>
      <c r="H2746" s="51">
        <f t="shared" si="86"/>
        <v>0</v>
      </c>
      <c r="I2746" s="121">
        <v>85</v>
      </c>
      <c r="J2746" s="7"/>
      <c r="K2746" s="3">
        <f t="shared" si="87"/>
        <v>0</v>
      </c>
    </row>
    <row r="2747" spans="1:11" x14ac:dyDescent="0.3">
      <c r="A2747" s="76" t="s">
        <v>3718</v>
      </c>
      <c r="B2747" s="44" t="s">
        <v>3719</v>
      </c>
      <c r="C2747" s="71">
        <v>7.5</v>
      </c>
      <c r="D2747" s="72">
        <v>1.7</v>
      </c>
      <c r="E2747" s="119">
        <v>170</v>
      </c>
      <c r="F2747" s="120">
        <v>102</v>
      </c>
      <c r="G2747" s="52"/>
      <c r="H2747" s="51">
        <f t="shared" si="86"/>
        <v>0</v>
      </c>
      <c r="I2747" s="121">
        <v>85</v>
      </c>
      <c r="J2747" s="7"/>
      <c r="K2747" s="3">
        <f t="shared" si="87"/>
        <v>0</v>
      </c>
    </row>
    <row r="2748" spans="1:11" x14ac:dyDescent="0.3">
      <c r="A2748" s="76" t="s">
        <v>3720</v>
      </c>
      <c r="B2748" s="44" t="s">
        <v>3721</v>
      </c>
      <c r="C2748" s="71">
        <v>5</v>
      </c>
      <c r="D2748" s="72">
        <v>2</v>
      </c>
      <c r="E2748" s="119">
        <v>140</v>
      </c>
      <c r="F2748" s="120">
        <v>84</v>
      </c>
      <c r="G2748" s="52"/>
      <c r="H2748" s="51">
        <f t="shared" si="86"/>
        <v>0</v>
      </c>
      <c r="I2748" s="121">
        <v>70</v>
      </c>
      <c r="J2748" s="7"/>
      <c r="K2748" s="3">
        <f t="shared" si="87"/>
        <v>0</v>
      </c>
    </row>
    <row r="2749" spans="1:11" x14ac:dyDescent="0.3">
      <c r="A2749" s="76" t="s">
        <v>3722</v>
      </c>
      <c r="B2749" s="44" t="s">
        <v>3723</v>
      </c>
      <c r="C2749" s="71">
        <v>7</v>
      </c>
      <c r="D2749" s="72">
        <v>2.7</v>
      </c>
      <c r="E2749" s="119">
        <v>250</v>
      </c>
      <c r="F2749" s="120">
        <v>150</v>
      </c>
      <c r="G2749" s="52"/>
      <c r="H2749" s="51">
        <f t="shared" si="86"/>
        <v>0</v>
      </c>
      <c r="I2749" s="121">
        <v>125</v>
      </c>
      <c r="J2749" s="7"/>
      <c r="K2749" s="3">
        <f t="shared" si="87"/>
        <v>0</v>
      </c>
    </row>
    <row r="2750" spans="1:11" x14ac:dyDescent="0.3">
      <c r="A2750" s="76" t="s">
        <v>3874</v>
      </c>
      <c r="B2750" s="44" t="s">
        <v>3875</v>
      </c>
      <c r="C2750" s="71">
        <v>5.5</v>
      </c>
      <c r="D2750" s="72">
        <v>3.5</v>
      </c>
      <c r="E2750" s="119">
        <v>240</v>
      </c>
      <c r="F2750" s="120">
        <v>144</v>
      </c>
      <c r="G2750" s="52"/>
      <c r="H2750" s="51">
        <f t="shared" si="86"/>
        <v>0</v>
      </c>
      <c r="I2750" s="121">
        <v>120</v>
      </c>
      <c r="J2750" s="7"/>
      <c r="K2750" s="3">
        <f t="shared" si="87"/>
        <v>0</v>
      </c>
    </row>
    <row r="2751" spans="1:11" x14ac:dyDescent="0.3">
      <c r="A2751" s="76" t="s">
        <v>3876</v>
      </c>
      <c r="B2751" s="44" t="s">
        <v>3903</v>
      </c>
      <c r="C2751" s="71">
        <v>5.5</v>
      </c>
      <c r="D2751" s="72">
        <v>3.6</v>
      </c>
      <c r="E2751" s="119">
        <v>250</v>
      </c>
      <c r="F2751" s="120">
        <v>150</v>
      </c>
      <c r="G2751" s="52"/>
      <c r="H2751" s="51">
        <f t="shared" si="86"/>
        <v>0</v>
      </c>
      <c r="I2751" s="121">
        <v>125</v>
      </c>
      <c r="J2751" s="7"/>
      <c r="K2751" s="3">
        <f t="shared" si="87"/>
        <v>0</v>
      </c>
    </row>
    <row r="2752" spans="1:11" x14ac:dyDescent="0.3">
      <c r="A2752" s="76" t="s">
        <v>3877</v>
      </c>
      <c r="B2752" s="44" t="s">
        <v>3878</v>
      </c>
      <c r="C2752" s="71">
        <v>4.5</v>
      </c>
      <c r="D2752" s="72">
        <v>5.7</v>
      </c>
      <c r="E2752" s="119">
        <v>300</v>
      </c>
      <c r="F2752" s="120">
        <v>180</v>
      </c>
      <c r="G2752" s="52"/>
      <c r="H2752" s="51">
        <f t="shared" si="86"/>
        <v>0</v>
      </c>
      <c r="I2752" s="121">
        <v>150</v>
      </c>
      <c r="J2752" s="7"/>
      <c r="K2752" s="3">
        <f t="shared" si="87"/>
        <v>0</v>
      </c>
    </row>
    <row r="2753" spans="1:11" x14ac:dyDescent="0.3">
      <c r="A2753" s="76" t="s">
        <v>3895</v>
      </c>
      <c r="B2753" s="44" t="s">
        <v>3896</v>
      </c>
      <c r="C2753" s="71">
        <v>5</v>
      </c>
      <c r="D2753" s="72">
        <v>5.4</v>
      </c>
      <c r="E2753" s="119">
        <v>310</v>
      </c>
      <c r="F2753" s="120">
        <v>186</v>
      </c>
      <c r="G2753" s="52"/>
      <c r="H2753" s="51">
        <f t="shared" si="86"/>
        <v>0</v>
      </c>
      <c r="I2753" s="121">
        <v>155</v>
      </c>
      <c r="J2753" s="7"/>
      <c r="K2753" s="3">
        <f t="shared" si="87"/>
        <v>0</v>
      </c>
    </row>
    <row r="2754" spans="1:11" x14ac:dyDescent="0.3">
      <c r="A2754" s="76" t="s">
        <v>3897</v>
      </c>
      <c r="B2754" s="44" t="s">
        <v>3898</v>
      </c>
      <c r="C2754" s="71">
        <v>5.7</v>
      </c>
      <c r="D2754" s="72">
        <v>4.2</v>
      </c>
      <c r="E2754" s="119">
        <v>300</v>
      </c>
      <c r="F2754" s="120">
        <v>180</v>
      </c>
      <c r="G2754" s="52"/>
      <c r="H2754" s="51">
        <f t="shared" si="86"/>
        <v>0</v>
      </c>
      <c r="I2754" s="121">
        <v>150</v>
      </c>
      <c r="J2754" s="7"/>
      <c r="K2754" s="3">
        <f t="shared" si="87"/>
        <v>0</v>
      </c>
    </row>
    <row r="2755" spans="1:11" x14ac:dyDescent="0.3">
      <c r="A2755" s="76" t="s">
        <v>3899</v>
      </c>
      <c r="B2755" s="44" t="s">
        <v>3900</v>
      </c>
      <c r="C2755" s="71">
        <v>6</v>
      </c>
      <c r="D2755" s="72">
        <v>5</v>
      </c>
      <c r="E2755" s="119">
        <v>330</v>
      </c>
      <c r="F2755" s="120">
        <v>198</v>
      </c>
      <c r="G2755" s="52"/>
      <c r="H2755" s="51">
        <f t="shared" si="86"/>
        <v>0</v>
      </c>
      <c r="I2755" s="121">
        <v>165</v>
      </c>
      <c r="J2755" s="7"/>
      <c r="K2755" s="3">
        <f t="shared" si="87"/>
        <v>0</v>
      </c>
    </row>
    <row r="2756" spans="1:11" x14ac:dyDescent="0.3">
      <c r="A2756" s="76" t="s">
        <v>3901</v>
      </c>
      <c r="B2756" s="44" t="s">
        <v>3902</v>
      </c>
      <c r="C2756" s="71">
        <v>5</v>
      </c>
      <c r="D2756" s="72">
        <v>4.0999999999999996</v>
      </c>
      <c r="E2756" s="119">
        <v>260</v>
      </c>
      <c r="F2756" s="120">
        <v>156</v>
      </c>
      <c r="G2756" s="52"/>
      <c r="H2756" s="51">
        <f t="shared" si="86"/>
        <v>0</v>
      </c>
      <c r="I2756" s="121">
        <v>130</v>
      </c>
      <c r="J2756" s="7"/>
      <c r="K2756" s="3">
        <f t="shared" si="87"/>
        <v>0</v>
      </c>
    </row>
    <row r="2757" spans="1:11" x14ac:dyDescent="0.3">
      <c r="A2757" s="76" t="s">
        <v>3904</v>
      </c>
      <c r="B2757" s="44" t="s">
        <v>3905</v>
      </c>
      <c r="C2757" s="71">
        <v>6</v>
      </c>
      <c r="D2757" s="72">
        <v>3.5</v>
      </c>
      <c r="E2757" s="119">
        <v>260</v>
      </c>
      <c r="F2757" s="120">
        <v>156</v>
      </c>
      <c r="G2757" s="52"/>
      <c r="H2757" s="51">
        <f t="shared" si="86"/>
        <v>0</v>
      </c>
      <c r="I2757" s="121">
        <v>130</v>
      </c>
      <c r="J2757" s="7"/>
      <c r="K2757" s="3">
        <f t="shared" si="87"/>
        <v>0</v>
      </c>
    </row>
    <row r="2758" spans="1:11" x14ac:dyDescent="0.3">
      <c r="A2758" s="76" t="s">
        <v>3906</v>
      </c>
      <c r="B2758" s="44" t="s">
        <v>3907</v>
      </c>
      <c r="C2758" s="71">
        <v>5</v>
      </c>
      <c r="D2758" s="72">
        <v>3.2</v>
      </c>
      <c r="E2758" s="119">
        <v>210</v>
      </c>
      <c r="F2758" s="120">
        <v>126</v>
      </c>
      <c r="G2758" s="52"/>
      <c r="H2758" s="51">
        <f t="shared" si="86"/>
        <v>0</v>
      </c>
      <c r="I2758" s="121">
        <v>105</v>
      </c>
      <c r="J2758" s="7"/>
      <c r="K2758" s="3">
        <f t="shared" si="87"/>
        <v>0</v>
      </c>
    </row>
    <row r="2759" spans="1:11" x14ac:dyDescent="0.3">
      <c r="A2759" s="76" t="s">
        <v>3908</v>
      </c>
      <c r="B2759" s="44" t="s">
        <v>3909</v>
      </c>
      <c r="C2759" s="71">
        <v>4.3</v>
      </c>
      <c r="D2759" s="72">
        <v>3.8</v>
      </c>
      <c r="E2759" s="119">
        <v>210</v>
      </c>
      <c r="F2759" s="120">
        <v>126</v>
      </c>
      <c r="G2759" s="52"/>
      <c r="H2759" s="51">
        <f t="shared" si="86"/>
        <v>0</v>
      </c>
      <c r="I2759" s="121">
        <v>105</v>
      </c>
      <c r="J2759" s="7"/>
      <c r="K2759" s="3">
        <f t="shared" si="87"/>
        <v>0</v>
      </c>
    </row>
    <row r="2760" spans="1:11" x14ac:dyDescent="0.3">
      <c r="A2760" s="76" t="s">
        <v>3910</v>
      </c>
      <c r="B2760" s="44" t="s">
        <v>3911</v>
      </c>
      <c r="C2760" s="71">
        <v>5</v>
      </c>
      <c r="D2760" s="72">
        <v>4</v>
      </c>
      <c r="E2760" s="119">
        <v>250</v>
      </c>
      <c r="F2760" s="120">
        <v>150</v>
      </c>
      <c r="G2760" s="52"/>
      <c r="H2760" s="51">
        <f t="shared" si="86"/>
        <v>0</v>
      </c>
      <c r="I2760" s="121">
        <v>125</v>
      </c>
      <c r="J2760" s="7"/>
      <c r="K2760" s="3">
        <f t="shared" si="87"/>
        <v>0</v>
      </c>
    </row>
    <row r="2761" spans="1:11" x14ac:dyDescent="0.3">
      <c r="A2761" s="76" t="s">
        <v>3912</v>
      </c>
      <c r="B2761" s="44" t="s">
        <v>3913</v>
      </c>
      <c r="C2761" s="71">
        <v>5.3</v>
      </c>
      <c r="D2761" s="72">
        <v>4</v>
      </c>
      <c r="E2761" s="119">
        <v>270</v>
      </c>
      <c r="F2761" s="120">
        <v>162</v>
      </c>
      <c r="G2761" s="52"/>
      <c r="H2761" s="51">
        <f t="shared" si="86"/>
        <v>0</v>
      </c>
      <c r="I2761" s="121">
        <v>135</v>
      </c>
      <c r="J2761" s="7"/>
      <c r="K2761" s="3">
        <f t="shared" si="87"/>
        <v>0</v>
      </c>
    </row>
    <row r="2762" spans="1:11" x14ac:dyDescent="0.3">
      <c r="A2762" s="76" t="s">
        <v>4264</v>
      </c>
      <c r="B2762" s="44" t="s">
        <v>4417</v>
      </c>
      <c r="C2762" s="71">
        <v>8.6999999999999993</v>
      </c>
      <c r="D2762" s="72">
        <v>2.5</v>
      </c>
      <c r="E2762" s="119">
        <v>280</v>
      </c>
      <c r="F2762" s="120">
        <v>168</v>
      </c>
      <c r="G2762" s="52"/>
      <c r="H2762" s="51">
        <f t="shared" si="86"/>
        <v>0</v>
      </c>
      <c r="I2762" s="121">
        <v>140</v>
      </c>
      <c r="J2762" s="7"/>
      <c r="K2762" s="3">
        <f t="shared" si="87"/>
        <v>0</v>
      </c>
    </row>
    <row r="2763" spans="1:11" x14ac:dyDescent="0.3">
      <c r="A2763" s="76" t="s">
        <v>4265</v>
      </c>
      <c r="B2763" s="44" t="s">
        <v>4418</v>
      </c>
      <c r="C2763" s="71">
        <v>7.5</v>
      </c>
      <c r="D2763" s="72">
        <v>2.5</v>
      </c>
      <c r="E2763" s="119">
        <v>250</v>
      </c>
      <c r="F2763" s="120">
        <v>150</v>
      </c>
      <c r="G2763" s="52"/>
      <c r="H2763" s="51">
        <f t="shared" si="86"/>
        <v>0</v>
      </c>
      <c r="I2763" s="121">
        <v>125</v>
      </c>
      <c r="J2763" s="7"/>
      <c r="K2763" s="3">
        <f t="shared" si="87"/>
        <v>0</v>
      </c>
    </row>
    <row r="2764" spans="1:11" x14ac:dyDescent="0.3">
      <c r="A2764" s="76" t="s">
        <v>4266</v>
      </c>
      <c r="B2764" s="44" t="s">
        <v>4267</v>
      </c>
      <c r="C2764" s="71">
        <v>6</v>
      </c>
      <c r="D2764" s="72">
        <v>3</v>
      </c>
      <c r="E2764" s="119">
        <v>230</v>
      </c>
      <c r="F2764" s="120">
        <v>138</v>
      </c>
      <c r="G2764" s="52"/>
      <c r="H2764" s="51">
        <f t="shared" si="86"/>
        <v>0</v>
      </c>
      <c r="I2764" s="121">
        <v>115</v>
      </c>
      <c r="J2764" s="7"/>
      <c r="K2764" s="3">
        <f t="shared" si="87"/>
        <v>0</v>
      </c>
    </row>
    <row r="2765" spans="1:11" x14ac:dyDescent="0.3">
      <c r="A2765" s="76" t="s">
        <v>4268</v>
      </c>
      <c r="B2765" s="44" t="s">
        <v>4269</v>
      </c>
      <c r="C2765" s="71">
        <v>5</v>
      </c>
      <c r="D2765" s="72">
        <v>2.6</v>
      </c>
      <c r="E2765" s="119">
        <v>170</v>
      </c>
      <c r="F2765" s="120">
        <v>102</v>
      </c>
      <c r="G2765" s="52"/>
      <c r="H2765" s="51">
        <f t="shared" si="86"/>
        <v>0</v>
      </c>
      <c r="I2765" s="121">
        <v>85</v>
      </c>
      <c r="J2765" s="7"/>
      <c r="K2765" s="3">
        <f t="shared" si="87"/>
        <v>0</v>
      </c>
    </row>
    <row r="2766" spans="1:11" x14ac:dyDescent="0.3">
      <c r="A2766" s="76" t="s">
        <v>4294</v>
      </c>
      <c r="B2766" s="44" t="s">
        <v>4295</v>
      </c>
      <c r="C2766" s="71">
        <v>5</v>
      </c>
      <c r="D2766" s="72">
        <v>0.7</v>
      </c>
      <c r="E2766" s="119">
        <v>70</v>
      </c>
      <c r="F2766" s="120">
        <v>42</v>
      </c>
      <c r="G2766" s="52"/>
      <c r="H2766" s="51">
        <f t="shared" si="86"/>
        <v>0</v>
      </c>
      <c r="I2766" s="121">
        <v>35</v>
      </c>
      <c r="J2766" s="7"/>
      <c r="K2766" s="3">
        <f t="shared" si="87"/>
        <v>0</v>
      </c>
    </row>
    <row r="2767" spans="1:11" x14ac:dyDescent="0.3">
      <c r="A2767" s="76" t="s">
        <v>4296</v>
      </c>
      <c r="B2767" s="44" t="s">
        <v>4297</v>
      </c>
      <c r="C2767" s="71">
        <v>4</v>
      </c>
      <c r="D2767" s="72">
        <v>1.7</v>
      </c>
      <c r="E2767" s="119">
        <v>100</v>
      </c>
      <c r="F2767" s="120">
        <v>60</v>
      </c>
      <c r="G2767" s="52"/>
      <c r="H2767" s="51">
        <f t="shared" si="86"/>
        <v>0</v>
      </c>
      <c r="I2767" s="121">
        <v>50</v>
      </c>
      <c r="J2767" s="7"/>
      <c r="K2767" s="3">
        <f t="shared" si="87"/>
        <v>0</v>
      </c>
    </row>
    <row r="2768" spans="1:11" x14ac:dyDescent="0.3">
      <c r="A2768" s="76" t="s">
        <v>4298</v>
      </c>
      <c r="B2768" s="44" t="s">
        <v>4299</v>
      </c>
      <c r="C2768" s="71">
        <v>9</v>
      </c>
      <c r="D2768" s="72">
        <v>1.2</v>
      </c>
      <c r="E2768" s="119">
        <v>160</v>
      </c>
      <c r="F2768" s="120">
        <v>96</v>
      </c>
      <c r="G2768" s="52"/>
      <c r="H2768" s="51">
        <f t="shared" si="86"/>
        <v>0</v>
      </c>
      <c r="I2768" s="121">
        <v>80</v>
      </c>
      <c r="J2768" s="7"/>
      <c r="K2768" s="3">
        <f t="shared" si="87"/>
        <v>0</v>
      </c>
    </row>
    <row r="2769" spans="1:11" x14ac:dyDescent="0.3">
      <c r="A2769" s="76" t="s">
        <v>4403</v>
      </c>
      <c r="B2769" s="44" t="s">
        <v>4404</v>
      </c>
      <c r="C2769" s="71">
        <v>6</v>
      </c>
      <c r="D2769" s="72">
        <v>2.8</v>
      </c>
      <c r="E2769" s="119">
        <v>220</v>
      </c>
      <c r="F2769" s="120">
        <v>132</v>
      </c>
      <c r="G2769" s="52"/>
      <c r="H2769" s="51">
        <f t="shared" si="86"/>
        <v>0</v>
      </c>
      <c r="I2769" s="121">
        <v>110</v>
      </c>
      <c r="J2769" s="7"/>
      <c r="K2769" s="3">
        <f t="shared" si="87"/>
        <v>0</v>
      </c>
    </row>
    <row r="2770" spans="1:11" x14ac:dyDescent="0.3">
      <c r="A2770" s="76" t="s">
        <v>4405</v>
      </c>
      <c r="B2770" s="44" t="s">
        <v>4406</v>
      </c>
      <c r="C2770" s="71">
        <v>6</v>
      </c>
      <c r="D2770" s="72">
        <v>0.9</v>
      </c>
      <c r="E2770" s="119">
        <v>90</v>
      </c>
      <c r="F2770" s="120">
        <v>54</v>
      </c>
      <c r="G2770" s="52"/>
      <c r="H2770" s="51">
        <f t="shared" si="86"/>
        <v>0</v>
      </c>
      <c r="I2770" s="121">
        <v>45</v>
      </c>
      <c r="J2770" s="7"/>
      <c r="K2770" s="3">
        <f t="shared" si="87"/>
        <v>0</v>
      </c>
    </row>
    <row r="2771" spans="1:11" x14ac:dyDescent="0.3">
      <c r="A2771" s="76" t="s">
        <v>4407</v>
      </c>
      <c r="B2771" s="44" t="s">
        <v>4408</v>
      </c>
      <c r="C2771" s="71">
        <v>7</v>
      </c>
      <c r="D2771" s="72">
        <v>1</v>
      </c>
      <c r="E2771" s="119">
        <v>100</v>
      </c>
      <c r="F2771" s="120">
        <v>60</v>
      </c>
      <c r="G2771" s="52"/>
      <c r="H2771" s="51">
        <f t="shared" si="86"/>
        <v>0</v>
      </c>
      <c r="I2771" s="121">
        <v>50</v>
      </c>
      <c r="J2771" s="7"/>
      <c r="K2771" s="3">
        <f t="shared" si="87"/>
        <v>0</v>
      </c>
    </row>
    <row r="2772" spans="1:11" x14ac:dyDescent="0.3">
      <c r="A2772" s="76" t="s">
        <v>4409</v>
      </c>
      <c r="B2772" s="44" t="s">
        <v>4410</v>
      </c>
      <c r="C2772" s="71">
        <v>4</v>
      </c>
      <c r="D2772" s="72">
        <v>1.6</v>
      </c>
      <c r="E2772" s="119">
        <v>100</v>
      </c>
      <c r="F2772" s="120">
        <v>60</v>
      </c>
      <c r="G2772" s="52"/>
      <c r="H2772" s="51">
        <f t="shared" ref="H2772:H2835" si="88">G2772*F2772</f>
        <v>0</v>
      </c>
      <c r="I2772" s="121">
        <v>50</v>
      </c>
      <c r="J2772" s="7"/>
      <c r="K2772" s="3">
        <f t="shared" ref="K2772:K2835" si="89">J2772*I2772</f>
        <v>0</v>
      </c>
    </row>
    <row r="2773" spans="1:11" x14ac:dyDescent="0.3">
      <c r="A2773" s="76" t="s">
        <v>4436</v>
      </c>
      <c r="B2773" s="44" t="s">
        <v>4437</v>
      </c>
      <c r="C2773" s="71">
        <v>5</v>
      </c>
      <c r="D2773" s="72">
        <v>1.9</v>
      </c>
      <c r="E2773" s="119">
        <v>130</v>
      </c>
      <c r="F2773" s="120">
        <v>78</v>
      </c>
      <c r="G2773" s="52"/>
      <c r="H2773" s="51">
        <f t="shared" si="88"/>
        <v>0</v>
      </c>
      <c r="I2773" s="121">
        <v>65</v>
      </c>
      <c r="J2773" s="7"/>
      <c r="K2773" s="3">
        <f t="shared" si="89"/>
        <v>0</v>
      </c>
    </row>
    <row r="2774" spans="1:11" x14ac:dyDescent="0.3">
      <c r="A2774" s="76" t="s">
        <v>4438</v>
      </c>
      <c r="B2774" s="44" t="s">
        <v>4439</v>
      </c>
      <c r="C2774" s="71">
        <v>5.5</v>
      </c>
      <c r="D2774" s="72">
        <v>1.7</v>
      </c>
      <c r="E2774" s="119">
        <v>130</v>
      </c>
      <c r="F2774" s="120">
        <v>78</v>
      </c>
      <c r="G2774" s="52"/>
      <c r="H2774" s="51">
        <f t="shared" si="88"/>
        <v>0</v>
      </c>
      <c r="I2774" s="121">
        <v>65</v>
      </c>
      <c r="J2774" s="7"/>
      <c r="K2774" s="3">
        <f t="shared" si="89"/>
        <v>0</v>
      </c>
    </row>
    <row r="2775" spans="1:11" x14ac:dyDescent="0.3">
      <c r="A2775" s="76" t="s">
        <v>4440</v>
      </c>
      <c r="B2775" s="44" t="s">
        <v>4441</v>
      </c>
      <c r="C2775" s="71">
        <v>5</v>
      </c>
      <c r="D2775" s="72">
        <v>3.1</v>
      </c>
      <c r="E2775" s="119">
        <v>200</v>
      </c>
      <c r="F2775" s="120">
        <v>120</v>
      </c>
      <c r="G2775" s="52"/>
      <c r="H2775" s="51">
        <f t="shared" si="88"/>
        <v>0</v>
      </c>
      <c r="I2775" s="121">
        <v>100</v>
      </c>
      <c r="J2775" s="7"/>
      <c r="K2775" s="3">
        <f t="shared" si="89"/>
        <v>0</v>
      </c>
    </row>
    <row r="2776" spans="1:11" x14ac:dyDescent="0.3">
      <c r="A2776" s="76" t="s">
        <v>4442</v>
      </c>
      <c r="B2776" s="44" t="s">
        <v>4443</v>
      </c>
      <c r="C2776" s="71">
        <v>6.1</v>
      </c>
      <c r="D2776" s="72">
        <v>3</v>
      </c>
      <c r="E2776" s="119">
        <v>230</v>
      </c>
      <c r="F2776" s="120">
        <v>138</v>
      </c>
      <c r="G2776" s="52"/>
      <c r="H2776" s="51">
        <f t="shared" si="88"/>
        <v>0</v>
      </c>
      <c r="I2776" s="121">
        <v>115</v>
      </c>
      <c r="J2776" s="7"/>
      <c r="K2776" s="3">
        <f t="shared" si="89"/>
        <v>0</v>
      </c>
    </row>
    <row r="2777" spans="1:11" x14ac:dyDescent="0.3">
      <c r="A2777" s="76" t="s">
        <v>4487</v>
      </c>
      <c r="B2777" s="44" t="s">
        <v>4488</v>
      </c>
      <c r="C2777" s="71">
        <v>5.4</v>
      </c>
      <c r="D2777" s="72">
        <v>3</v>
      </c>
      <c r="E2777" s="119">
        <v>210</v>
      </c>
      <c r="F2777" s="120">
        <v>126</v>
      </c>
      <c r="G2777" s="52"/>
      <c r="H2777" s="51">
        <f t="shared" si="88"/>
        <v>0</v>
      </c>
      <c r="I2777" s="121">
        <v>105</v>
      </c>
      <c r="J2777" s="7"/>
      <c r="K2777" s="3">
        <f t="shared" si="89"/>
        <v>0</v>
      </c>
    </row>
    <row r="2778" spans="1:11" x14ac:dyDescent="0.3">
      <c r="A2778" s="76" t="s">
        <v>4489</v>
      </c>
      <c r="B2778" s="44" t="s">
        <v>4490</v>
      </c>
      <c r="C2778" s="71">
        <v>4.8</v>
      </c>
      <c r="D2778" s="72">
        <v>1</v>
      </c>
      <c r="E2778" s="119">
        <v>80</v>
      </c>
      <c r="F2778" s="120">
        <v>48</v>
      </c>
      <c r="G2778" s="52"/>
      <c r="H2778" s="51">
        <f t="shared" si="88"/>
        <v>0</v>
      </c>
      <c r="I2778" s="121">
        <v>40</v>
      </c>
      <c r="J2778" s="7"/>
      <c r="K2778" s="3">
        <f t="shared" si="89"/>
        <v>0</v>
      </c>
    </row>
    <row r="2779" spans="1:11" x14ac:dyDescent="0.3">
      <c r="A2779" s="76" t="s">
        <v>4491</v>
      </c>
      <c r="B2779" s="44" t="s">
        <v>4492</v>
      </c>
      <c r="C2779" s="71">
        <v>6.5</v>
      </c>
      <c r="D2779" s="72">
        <v>0.6</v>
      </c>
      <c r="E2779" s="119">
        <v>80</v>
      </c>
      <c r="F2779" s="120">
        <v>48</v>
      </c>
      <c r="G2779" s="52"/>
      <c r="H2779" s="51">
        <f t="shared" si="88"/>
        <v>0</v>
      </c>
      <c r="I2779" s="121">
        <v>40</v>
      </c>
      <c r="J2779" s="7"/>
      <c r="K2779" s="3">
        <f t="shared" si="89"/>
        <v>0</v>
      </c>
    </row>
    <row r="2780" spans="1:11" x14ac:dyDescent="0.3">
      <c r="A2780" s="76" t="s">
        <v>4493</v>
      </c>
      <c r="B2780" s="44" t="s">
        <v>4494</v>
      </c>
      <c r="C2780" s="71">
        <v>3.8</v>
      </c>
      <c r="D2780" s="72">
        <v>3.2</v>
      </c>
      <c r="E2780" s="119">
        <v>160</v>
      </c>
      <c r="F2780" s="120">
        <v>96</v>
      </c>
      <c r="G2780" s="52"/>
      <c r="H2780" s="51">
        <f t="shared" si="88"/>
        <v>0</v>
      </c>
      <c r="I2780" s="121">
        <v>80</v>
      </c>
      <c r="J2780" s="7"/>
      <c r="K2780" s="3">
        <f t="shared" si="89"/>
        <v>0</v>
      </c>
    </row>
    <row r="2781" spans="1:11" x14ac:dyDescent="0.3">
      <c r="A2781" s="76" t="s">
        <v>4495</v>
      </c>
      <c r="B2781" s="44" t="s">
        <v>4496</v>
      </c>
      <c r="C2781" s="71">
        <v>4.5</v>
      </c>
      <c r="D2781" s="72">
        <v>4.4000000000000004</v>
      </c>
      <c r="E2781" s="119">
        <v>250</v>
      </c>
      <c r="F2781" s="120">
        <v>150</v>
      </c>
      <c r="G2781" s="52"/>
      <c r="H2781" s="51">
        <f t="shared" si="88"/>
        <v>0</v>
      </c>
      <c r="I2781" s="121">
        <v>125</v>
      </c>
      <c r="J2781" s="7"/>
      <c r="K2781" s="3">
        <f t="shared" si="89"/>
        <v>0</v>
      </c>
    </row>
    <row r="2782" spans="1:11" x14ac:dyDescent="0.3">
      <c r="A2782" s="76" t="s">
        <v>4497</v>
      </c>
      <c r="B2782" s="44" t="s">
        <v>4498</v>
      </c>
      <c r="C2782" s="71">
        <v>5.7</v>
      </c>
      <c r="D2782" s="72">
        <v>1.6</v>
      </c>
      <c r="E2782" s="119">
        <v>130</v>
      </c>
      <c r="F2782" s="120">
        <v>78</v>
      </c>
      <c r="G2782" s="52"/>
      <c r="H2782" s="51">
        <f t="shared" si="88"/>
        <v>0</v>
      </c>
      <c r="I2782" s="121">
        <v>65</v>
      </c>
      <c r="J2782" s="7"/>
      <c r="K2782" s="3">
        <f t="shared" si="89"/>
        <v>0</v>
      </c>
    </row>
    <row r="2783" spans="1:11" x14ac:dyDescent="0.3">
      <c r="A2783" s="76" t="s">
        <v>4499</v>
      </c>
      <c r="B2783" s="44" t="s">
        <v>4500</v>
      </c>
      <c r="C2783" s="71">
        <v>5</v>
      </c>
      <c r="D2783" s="72">
        <v>3.3</v>
      </c>
      <c r="E2783" s="119">
        <v>210</v>
      </c>
      <c r="F2783" s="120">
        <v>126</v>
      </c>
      <c r="G2783" s="52"/>
      <c r="H2783" s="51">
        <f t="shared" si="88"/>
        <v>0</v>
      </c>
      <c r="I2783" s="121">
        <v>105</v>
      </c>
      <c r="J2783" s="7"/>
      <c r="K2783" s="3">
        <f t="shared" si="89"/>
        <v>0</v>
      </c>
    </row>
    <row r="2784" spans="1:11" x14ac:dyDescent="0.3">
      <c r="A2784" s="76" t="s">
        <v>4501</v>
      </c>
      <c r="B2784" s="44" t="s">
        <v>4502</v>
      </c>
      <c r="C2784" s="71">
        <v>5</v>
      </c>
      <c r="D2784" s="72">
        <v>3.4</v>
      </c>
      <c r="E2784" s="119">
        <v>220</v>
      </c>
      <c r="F2784" s="120">
        <v>132</v>
      </c>
      <c r="G2784" s="52"/>
      <c r="H2784" s="51">
        <f t="shared" si="88"/>
        <v>0</v>
      </c>
      <c r="I2784" s="121">
        <v>110</v>
      </c>
      <c r="J2784" s="7"/>
      <c r="K2784" s="3">
        <f t="shared" si="89"/>
        <v>0</v>
      </c>
    </row>
    <row r="2785" spans="1:11" x14ac:dyDescent="0.3">
      <c r="A2785" s="76" t="s">
        <v>4503</v>
      </c>
      <c r="B2785" s="44" t="s">
        <v>4504</v>
      </c>
      <c r="C2785" s="71">
        <v>3.6</v>
      </c>
      <c r="D2785" s="72">
        <v>4.3</v>
      </c>
      <c r="E2785" s="119">
        <v>200</v>
      </c>
      <c r="F2785" s="120">
        <v>120</v>
      </c>
      <c r="G2785" s="52"/>
      <c r="H2785" s="51">
        <f t="shared" si="88"/>
        <v>0</v>
      </c>
      <c r="I2785" s="121">
        <v>100</v>
      </c>
      <c r="J2785" s="7"/>
      <c r="K2785" s="3">
        <f t="shared" si="89"/>
        <v>0</v>
      </c>
    </row>
    <row r="2786" spans="1:11" x14ac:dyDescent="0.3">
      <c r="A2786" s="76" t="s">
        <v>4505</v>
      </c>
      <c r="B2786" s="44" t="s">
        <v>4506</v>
      </c>
      <c r="C2786" s="71">
        <v>3.6</v>
      </c>
      <c r="D2786" s="72">
        <v>6</v>
      </c>
      <c r="E2786" s="119">
        <v>270</v>
      </c>
      <c r="F2786" s="120">
        <v>162</v>
      </c>
      <c r="G2786" s="52"/>
      <c r="H2786" s="51">
        <f t="shared" si="88"/>
        <v>0</v>
      </c>
      <c r="I2786" s="121">
        <v>135</v>
      </c>
      <c r="J2786" s="7"/>
      <c r="K2786" s="3">
        <f t="shared" si="89"/>
        <v>0</v>
      </c>
    </row>
    <row r="2787" spans="1:11" x14ac:dyDescent="0.3">
      <c r="A2787" s="76" t="s">
        <v>4507</v>
      </c>
      <c r="B2787" s="44" t="s">
        <v>4508</v>
      </c>
      <c r="C2787" s="71">
        <v>3.6</v>
      </c>
      <c r="D2787" s="72">
        <v>4</v>
      </c>
      <c r="E2787" s="119">
        <v>190</v>
      </c>
      <c r="F2787" s="120">
        <v>114</v>
      </c>
      <c r="G2787" s="52"/>
      <c r="H2787" s="51">
        <f t="shared" si="88"/>
        <v>0</v>
      </c>
      <c r="I2787" s="121">
        <v>95</v>
      </c>
      <c r="J2787" s="7"/>
      <c r="K2787" s="3">
        <f t="shared" si="89"/>
        <v>0</v>
      </c>
    </row>
    <row r="2788" spans="1:11" x14ac:dyDescent="0.3">
      <c r="A2788" s="76" t="s">
        <v>4509</v>
      </c>
      <c r="B2788" s="44" t="s">
        <v>4510</v>
      </c>
      <c r="C2788" s="71">
        <v>5.5</v>
      </c>
      <c r="D2788" s="72">
        <v>4.2</v>
      </c>
      <c r="E2788" s="119">
        <v>290</v>
      </c>
      <c r="F2788" s="120">
        <v>174</v>
      </c>
      <c r="G2788" s="52"/>
      <c r="H2788" s="51">
        <f t="shared" si="88"/>
        <v>0</v>
      </c>
      <c r="I2788" s="121">
        <v>145</v>
      </c>
      <c r="J2788" s="7"/>
      <c r="K2788" s="3">
        <f t="shared" si="89"/>
        <v>0</v>
      </c>
    </row>
    <row r="2789" spans="1:11" x14ac:dyDescent="0.3">
      <c r="A2789" s="76" t="s">
        <v>4579</v>
      </c>
      <c r="B2789" s="44" t="s">
        <v>3620</v>
      </c>
      <c r="C2789" s="71">
        <v>5</v>
      </c>
      <c r="D2789" s="72">
        <v>0.8</v>
      </c>
      <c r="E2789" s="119">
        <v>80</v>
      </c>
      <c r="F2789" s="120">
        <v>48</v>
      </c>
      <c r="G2789" s="52"/>
      <c r="H2789" s="51">
        <f t="shared" si="88"/>
        <v>0</v>
      </c>
      <c r="I2789" s="121">
        <v>40</v>
      </c>
      <c r="J2789" s="7"/>
      <c r="K2789" s="3">
        <f t="shared" si="89"/>
        <v>0</v>
      </c>
    </row>
    <row r="2790" spans="1:11" x14ac:dyDescent="0.3">
      <c r="A2790" s="76" t="s">
        <v>4580</v>
      </c>
      <c r="B2790" s="44" t="s">
        <v>4581</v>
      </c>
      <c r="C2790" s="71">
        <v>4</v>
      </c>
      <c r="D2790" s="72">
        <v>2.8</v>
      </c>
      <c r="E2790" s="119">
        <v>150</v>
      </c>
      <c r="F2790" s="120">
        <v>90</v>
      </c>
      <c r="G2790" s="52"/>
      <c r="H2790" s="51">
        <f t="shared" si="88"/>
        <v>0</v>
      </c>
      <c r="I2790" s="121">
        <v>75</v>
      </c>
      <c r="J2790" s="7"/>
      <c r="K2790" s="3">
        <f t="shared" si="89"/>
        <v>0</v>
      </c>
    </row>
    <row r="2791" spans="1:11" x14ac:dyDescent="0.3">
      <c r="A2791" s="76" t="s">
        <v>4582</v>
      </c>
      <c r="B2791" s="44" t="s">
        <v>4583</v>
      </c>
      <c r="C2791" s="71">
        <v>5</v>
      </c>
      <c r="D2791" s="72">
        <v>2</v>
      </c>
      <c r="E2791" s="119">
        <v>140</v>
      </c>
      <c r="F2791" s="120">
        <v>84</v>
      </c>
      <c r="G2791" s="52"/>
      <c r="H2791" s="51">
        <f t="shared" si="88"/>
        <v>0</v>
      </c>
      <c r="I2791" s="121">
        <v>70</v>
      </c>
      <c r="J2791" s="7"/>
      <c r="K2791" s="3">
        <f t="shared" si="89"/>
        <v>0</v>
      </c>
    </row>
    <row r="2792" spans="1:11" x14ac:dyDescent="0.3">
      <c r="A2792" s="76" t="s">
        <v>4906</v>
      </c>
      <c r="B2792" s="44" t="s">
        <v>4907</v>
      </c>
      <c r="C2792" s="71">
        <v>5</v>
      </c>
      <c r="D2792" s="72">
        <v>1.7</v>
      </c>
      <c r="E2792" s="119">
        <v>120</v>
      </c>
      <c r="F2792" s="120">
        <v>72</v>
      </c>
      <c r="G2792" s="52"/>
      <c r="H2792" s="51">
        <f t="shared" si="88"/>
        <v>0</v>
      </c>
      <c r="I2792" s="121">
        <v>60</v>
      </c>
      <c r="J2792" s="7"/>
      <c r="K2792" s="3">
        <f t="shared" si="89"/>
        <v>0</v>
      </c>
    </row>
    <row r="2793" spans="1:11" x14ac:dyDescent="0.3">
      <c r="A2793" s="76" t="s">
        <v>4908</v>
      </c>
      <c r="B2793" s="44" t="s">
        <v>4909</v>
      </c>
      <c r="C2793" s="71">
        <v>8.1</v>
      </c>
      <c r="D2793" s="72">
        <v>2.8</v>
      </c>
      <c r="E2793" s="119">
        <v>290</v>
      </c>
      <c r="F2793" s="120">
        <v>174</v>
      </c>
      <c r="G2793" s="52"/>
      <c r="H2793" s="51">
        <f t="shared" si="88"/>
        <v>0</v>
      </c>
      <c r="I2793" s="121">
        <v>145</v>
      </c>
      <c r="J2793" s="7"/>
      <c r="K2793" s="3">
        <f t="shared" si="89"/>
        <v>0</v>
      </c>
    </row>
    <row r="2794" spans="1:11" x14ac:dyDescent="0.3">
      <c r="A2794" s="76" t="s">
        <v>4910</v>
      </c>
      <c r="B2794" s="44" t="s">
        <v>4911</v>
      </c>
      <c r="C2794" s="71">
        <v>8</v>
      </c>
      <c r="D2794" s="72">
        <v>4.5</v>
      </c>
      <c r="E2794" s="119">
        <v>380</v>
      </c>
      <c r="F2794" s="120">
        <v>228</v>
      </c>
      <c r="G2794" s="52"/>
      <c r="H2794" s="51">
        <f t="shared" si="88"/>
        <v>0</v>
      </c>
      <c r="I2794" s="121">
        <v>190</v>
      </c>
      <c r="J2794" s="7"/>
      <c r="K2794" s="3">
        <f t="shared" si="89"/>
        <v>0</v>
      </c>
    </row>
    <row r="2795" spans="1:11" x14ac:dyDescent="0.3">
      <c r="A2795" s="76" t="s">
        <v>4912</v>
      </c>
      <c r="B2795" s="44" t="s">
        <v>4913</v>
      </c>
      <c r="C2795" s="71">
        <v>4</v>
      </c>
      <c r="D2795" s="72">
        <v>4.5</v>
      </c>
      <c r="E2795" s="119">
        <v>230</v>
      </c>
      <c r="F2795" s="120">
        <v>138</v>
      </c>
      <c r="G2795" s="52"/>
      <c r="H2795" s="51">
        <f t="shared" si="88"/>
        <v>0</v>
      </c>
      <c r="I2795" s="121">
        <v>115</v>
      </c>
      <c r="J2795" s="7"/>
      <c r="K2795" s="3">
        <f t="shared" si="89"/>
        <v>0</v>
      </c>
    </row>
    <row r="2796" spans="1:11" x14ac:dyDescent="0.3">
      <c r="A2796" s="76" t="s">
        <v>4914</v>
      </c>
      <c r="B2796" s="44" t="s">
        <v>4915</v>
      </c>
      <c r="C2796" s="71">
        <v>4</v>
      </c>
      <c r="D2796" s="72">
        <v>4.5999999999999996</v>
      </c>
      <c r="E2796" s="119">
        <v>240</v>
      </c>
      <c r="F2796" s="120">
        <v>144</v>
      </c>
      <c r="G2796" s="52"/>
      <c r="H2796" s="51">
        <f t="shared" si="88"/>
        <v>0</v>
      </c>
      <c r="I2796" s="121">
        <v>120</v>
      </c>
      <c r="J2796" s="7"/>
      <c r="K2796" s="3">
        <f t="shared" si="89"/>
        <v>0</v>
      </c>
    </row>
    <row r="2797" spans="1:11" x14ac:dyDescent="0.3">
      <c r="A2797" s="76" t="s">
        <v>4916</v>
      </c>
      <c r="B2797" s="44" t="s">
        <v>4917</v>
      </c>
      <c r="C2797" s="71">
        <v>7.5</v>
      </c>
      <c r="D2797" s="72">
        <v>2.6</v>
      </c>
      <c r="E2797" s="119">
        <v>250</v>
      </c>
      <c r="F2797" s="120">
        <v>150</v>
      </c>
      <c r="G2797" s="52"/>
      <c r="H2797" s="51">
        <f t="shared" si="88"/>
        <v>0</v>
      </c>
      <c r="I2797" s="121">
        <v>125</v>
      </c>
      <c r="J2797" s="7"/>
      <c r="K2797" s="3">
        <f t="shared" si="89"/>
        <v>0</v>
      </c>
    </row>
    <row r="2798" spans="1:11" x14ac:dyDescent="0.3">
      <c r="A2798" s="76" t="s">
        <v>4918</v>
      </c>
      <c r="B2798" s="44" t="s">
        <v>4919</v>
      </c>
      <c r="C2798" s="71">
        <v>5.5</v>
      </c>
      <c r="D2798" s="72">
        <v>8.4</v>
      </c>
      <c r="E2798" s="119">
        <v>450</v>
      </c>
      <c r="F2798" s="120">
        <v>270</v>
      </c>
      <c r="G2798" s="52"/>
      <c r="H2798" s="51">
        <f t="shared" si="88"/>
        <v>0</v>
      </c>
      <c r="I2798" s="121">
        <v>225</v>
      </c>
      <c r="J2798" s="7"/>
      <c r="K2798" s="3">
        <f t="shared" si="89"/>
        <v>0</v>
      </c>
    </row>
    <row r="2799" spans="1:11" x14ac:dyDescent="0.3">
      <c r="A2799" s="76" t="s">
        <v>4920</v>
      </c>
      <c r="B2799" s="44" t="s">
        <v>4921</v>
      </c>
      <c r="C2799" s="71">
        <v>7</v>
      </c>
      <c r="D2799" s="72">
        <v>6.3</v>
      </c>
      <c r="E2799" s="119">
        <v>430</v>
      </c>
      <c r="F2799" s="120">
        <v>258</v>
      </c>
      <c r="G2799" s="52"/>
      <c r="H2799" s="51">
        <f t="shared" si="88"/>
        <v>0</v>
      </c>
      <c r="I2799" s="121">
        <v>215</v>
      </c>
      <c r="J2799" s="7"/>
      <c r="K2799" s="3">
        <f t="shared" si="89"/>
        <v>0</v>
      </c>
    </row>
    <row r="2800" spans="1:11" x14ac:dyDescent="0.3">
      <c r="A2800" s="76" t="s">
        <v>4922</v>
      </c>
      <c r="B2800" s="44" t="s">
        <v>4923</v>
      </c>
      <c r="C2800" s="71">
        <v>4.5</v>
      </c>
      <c r="D2800" s="72">
        <v>4.2</v>
      </c>
      <c r="E2800" s="119">
        <v>240</v>
      </c>
      <c r="F2800" s="120">
        <v>144</v>
      </c>
      <c r="G2800" s="52"/>
      <c r="H2800" s="51">
        <f t="shared" si="88"/>
        <v>0</v>
      </c>
      <c r="I2800" s="121">
        <v>120</v>
      </c>
      <c r="J2800" s="7"/>
      <c r="K2800" s="3">
        <f t="shared" si="89"/>
        <v>0</v>
      </c>
    </row>
    <row r="2801" spans="1:11" x14ac:dyDescent="0.3">
      <c r="A2801" s="76" t="s">
        <v>4924</v>
      </c>
      <c r="B2801" s="44" t="s">
        <v>4925</v>
      </c>
      <c r="C2801" s="71">
        <v>6</v>
      </c>
      <c r="D2801" s="72">
        <v>2.4</v>
      </c>
      <c r="E2801" s="119">
        <v>190</v>
      </c>
      <c r="F2801" s="120">
        <v>114</v>
      </c>
      <c r="G2801" s="52"/>
      <c r="H2801" s="51">
        <f t="shared" si="88"/>
        <v>0</v>
      </c>
      <c r="I2801" s="121">
        <v>95</v>
      </c>
      <c r="J2801" s="7"/>
      <c r="K2801" s="3">
        <f t="shared" si="89"/>
        <v>0</v>
      </c>
    </row>
    <row r="2802" spans="1:11" x14ac:dyDescent="0.3">
      <c r="A2802" s="76" t="s">
        <v>4926</v>
      </c>
      <c r="B2802" s="44" t="s">
        <v>4927</v>
      </c>
      <c r="C2802" s="71">
        <v>8.5</v>
      </c>
      <c r="D2802" s="72">
        <v>2.9</v>
      </c>
      <c r="E2802" s="119">
        <v>300</v>
      </c>
      <c r="F2802" s="120">
        <v>180</v>
      </c>
      <c r="G2802" s="52"/>
      <c r="H2802" s="51">
        <f t="shared" si="88"/>
        <v>0</v>
      </c>
      <c r="I2802" s="121">
        <v>150</v>
      </c>
      <c r="J2802" s="7"/>
      <c r="K2802" s="3">
        <f t="shared" si="89"/>
        <v>0</v>
      </c>
    </row>
    <row r="2803" spans="1:11" x14ac:dyDescent="0.3">
      <c r="A2803" s="76" t="s">
        <v>4975</v>
      </c>
      <c r="B2803" s="44" t="s">
        <v>4976</v>
      </c>
      <c r="C2803" s="71">
        <v>4</v>
      </c>
      <c r="D2803" s="72">
        <v>4.8</v>
      </c>
      <c r="E2803" s="119">
        <v>240</v>
      </c>
      <c r="F2803" s="120">
        <v>144</v>
      </c>
      <c r="G2803" s="52"/>
      <c r="H2803" s="51">
        <f t="shared" si="88"/>
        <v>0</v>
      </c>
      <c r="I2803" s="121">
        <v>120</v>
      </c>
      <c r="J2803" s="7"/>
      <c r="K2803" s="3">
        <f t="shared" si="89"/>
        <v>0</v>
      </c>
    </row>
    <row r="2804" spans="1:11" x14ac:dyDescent="0.3">
      <c r="A2804" s="76" t="s">
        <v>4977</v>
      </c>
      <c r="B2804" s="44" t="s">
        <v>4978</v>
      </c>
      <c r="C2804" s="71">
        <v>4</v>
      </c>
      <c r="D2804" s="72">
        <v>4.8</v>
      </c>
      <c r="E2804" s="119">
        <v>240</v>
      </c>
      <c r="F2804" s="120">
        <v>144</v>
      </c>
      <c r="G2804" s="52"/>
      <c r="H2804" s="51">
        <f t="shared" si="88"/>
        <v>0</v>
      </c>
      <c r="I2804" s="121">
        <v>120</v>
      </c>
      <c r="J2804" s="7"/>
      <c r="K2804" s="3">
        <f t="shared" si="89"/>
        <v>0</v>
      </c>
    </row>
    <row r="2805" spans="1:11" x14ac:dyDescent="0.3">
      <c r="A2805" s="76" t="s">
        <v>4979</v>
      </c>
      <c r="B2805" s="44" t="s">
        <v>4980</v>
      </c>
      <c r="C2805" s="71">
        <v>3</v>
      </c>
      <c r="D2805" s="72">
        <v>4.5</v>
      </c>
      <c r="E2805" s="119">
        <v>180</v>
      </c>
      <c r="F2805" s="120">
        <v>108</v>
      </c>
      <c r="G2805" s="52"/>
      <c r="H2805" s="51">
        <f t="shared" si="88"/>
        <v>0</v>
      </c>
      <c r="I2805" s="121">
        <v>90</v>
      </c>
      <c r="J2805" s="7"/>
      <c r="K2805" s="3">
        <f t="shared" si="89"/>
        <v>0</v>
      </c>
    </row>
    <row r="2806" spans="1:11" x14ac:dyDescent="0.3">
      <c r="A2806" s="76" t="s">
        <v>4981</v>
      </c>
      <c r="B2806" s="44" t="s">
        <v>4982</v>
      </c>
      <c r="C2806" s="71">
        <v>3</v>
      </c>
      <c r="D2806" s="72">
        <v>4.5</v>
      </c>
      <c r="E2806" s="119">
        <v>180</v>
      </c>
      <c r="F2806" s="120">
        <v>108</v>
      </c>
      <c r="G2806" s="52"/>
      <c r="H2806" s="51">
        <f t="shared" si="88"/>
        <v>0</v>
      </c>
      <c r="I2806" s="121">
        <v>90</v>
      </c>
      <c r="J2806" s="7"/>
      <c r="K2806" s="3">
        <f t="shared" si="89"/>
        <v>0</v>
      </c>
    </row>
    <row r="2807" spans="1:11" x14ac:dyDescent="0.3">
      <c r="A2807" s="76" t="s">
        <v>4983</v>
      </c>
      <c r="B2807" s="44" t="s">
        <v>4984</v>
      </c>
      <c r="C2807" s="71">
        <v>3</v>
      </c>
      <c r="D2807" s="72">
        <v>4.5</v>
      </c>
      <c r="E2807" s="119">
        <v>180</v>
      </c>
      <c r="F2807" s="120">
        <v>108</v>
      </c>
      <c r="G2807" s="52"/>
      <c r="H2807" s="51">
        <f t="shared" si="88"/>
        <v>0</v>
      </c>
      <c r="I2807" s="121">
        <v>90</v>
      </c>
      <c r="J2807" s="7"/>
      <c r="K2807" s="3">
        <f t="shared" si="89"/>
        <v>0</v>
      </c>
    </row>
    <row r="2808" spans="1:11" x14ac:dyDescent="0.3">
      <c r="A2808" s="76" t="s">
        <v>4985</v>
      </c>
      <c r="B2808" s="44" t="s">
        <v>4986</v>
      </c>
      <c r="C2808" s="71">
        <v>3</v>
      </c>
      <c r="D2808" s="72">
        <v>4.5</v>
      </c>
      <c r="E2808" s="119">
        <v>180</v>
      </c>
      <c r="F2808" s="120">
        <v>108</v>
      </c>
      <c r="G2808" s="52"/>
      <c r="H2808" s="51">
        <f t="shared" si="88"/>
        <v>0</v>
      </c>
      <c r="I2808" s="121">
        <v>90</v>
      </c>
      <c r="J2808" s="7"/>
      <c r="K2808" s="3">
        <f t="shared" si="89"/>
        <v>0</v>
      </c>
    </row>
    <row r="2809" spans="1:11" x14ac:dyDescent="0.3">
      <c r="A2809" s="76" t="s">
        <v>4987</v>
      </c>
      <c r="B2809" s="44" t="s">
        <v>4988</v>
      </c>
      <c r="C2809" s="71">
        <v>8.6</v>
      </c>
      <c r="D2809" s="72">
        <v>2.4</v>
      </c>
      <c r="E2809" s="119">
        <v>270</v>
      </c>
      <c r="F2809" s="120">
        <v>162</v>
      </c>
      <c r="G2809" s="52"/>
      <c r="H2809" s="51">
        <f t="shared" si="88"/>
        <v>0</v>
      </c>
      <c r="I2809" s="121">
        <v>135</v>
      </c>
      <c r="J2809" s="7"/>
      <c r="K2809" s="3">
        <f t="shared" si="89"/>
        <v>0</v>
      </c>
    </row>
    <row r="2810" spans="1:11" x14ac:dyDescent="0.3">
      <c r="A2810" s="76" t="s">
        <v>4989</v>
      </c>
      <c r="B2810" s="44" t="s">
        <v>4990</v>
      </c>
      <c r="C2810" s="71">
        <v>5.3</v>
      </c>
      <c r="D2810" s="72">
        <v>6.6</v>
      </c>
      <c r="E2810" s="119">
        <v>370</v>
      </c>
      <c r="F2810" s="120">
        <v>222</v>
      </c>
      <c r="G2810" s="52"/>
      <c r="H2810" s="51">
        <f t="shared" si="88"/>
        <v>0</v>
      </c>
      <c r="I2810" s="121">
        <v>185</v>
      </c>
      <c r="J2810" s="7"/>
      <c r="K2810" s="3">
        <f t="shared" si="89"/>
        <v>0</v>
      </c>
    </row>
    <row r="2811" spans="1:11" x14ac:dyDescent="0.3">
      <c r="A2811" s="76" t="s">
        <v>4991</v>
      </c>
      <c r="B2811" s="44" t="s">
        <v>4992</v>
      </c>
      <c r="C2811" s="71">
        <v>3.2</v>
      </c>
      <c r="D2811" s="72">
        <v>5.3</v>
      </c>
      <c r="E2811" s="119">
        <v>220</v>
      </c>
      <c r="F2811" s="120">
        <v>132</v>
      </c>
      <c r="G2811" s="52"/>
      <c r="H2811" s="51">
        <f t="shared" si="88"/>
        <v>0</v>
      </c>
      <c r="I2811" s="121">
        <v>110</v>
      </c>
      <c r="J2811" s="7"/>
      <c r="K2811" s="3">
        <f t="shared" si="89"/>
        <v>0</v>
      </c>
    </row>
    <row r="2812" spans="1:11" x14ac:dyDescent="0.3">
      <c r="A2812" s="76" t="s">
        <v>4993</v>
      </c>
      <c r="B2812" s="44" t="s">
        <v>4994</v>
      </c>
      <c r="C2812" s="71">
        <v>5.5</v>
      </c>
      <c r="D2812" s="72">
        <v>6.8</v>
      </c>
      <c r="E2812" s="119">
        <v>380</v>
      </c>
      <c r="F2812" s="120">
        <v>228</v>
      </c>
      <c r="G2812" s="52"/>
      <c r="H2812" s="51">
        <f t="shared" si="88"/>
        <v>0</v>
      </c>
      <c r="I2812" s="121">
        <v>190</v>
      </c>
      <c r="J2812" s="7"/>
      <c r="K2812" s="3">
        <f t="shared" si="89"/>
        <v>0</v>
      </c>
    </row>
    <row r="2813" spans="1:11" x14ac:dyDescent="0.3">
      <c r="A2813" s="76" t="s">
        <v>4995</v>
      </c>
      <c r="B2813" s="44" t="s">
        <v>4996</v>
      </c>
      <c r="C2813" s="71">
        <v>4.9000000000000004</v>
      </c>
      <c r="D2813" s="72">
        <v>5.3</v>
      </c>
      <c r="E2813" s="119">
        <v>290</v>
      </c>
      <c r="F2813" s="120">
        <v>174</v>
      </c>
      <c r="G2813" s="52"/>
      <c r="H2813" s="51">
        <f t="shared" si="88"/>
        <v>0</v>
      </c>
      <c r="I2813" s="121">
        <v>145</v>
      </c>
      <c r="J2813" s="7"/>
      <c r="K2813" s="3">
        <f t="shared" si="89"/>
        <v>0</v>
      </c>
    </row>
    <row r="2814" spans="1:11" x14ac:dyDescent="0.3">
      <c r="A2814" s="76" t="s">
        <v>4997</v>
      </c>
      <c r="B2814" s="44" t="s">
        <v>4998</v>
      </c>
      <c r="C2814" s="71">
        <v>4</v>
      </c>
      <c r="D2814" s="72">
        <v>6.1</v>
      </c>
      <c r="E2814" s="119">
        <v>300</v>
      </c>
      <c r="F2814" s="120">
        <v>180</v>
      </c>
      <c r="G2814" s="52"/>
      <c r="H2814" s="51">
        <f t="shared" si="88"/>
        <v>0</v>
      </c>
      <c r="I2814" s="121">
        <v>150</v>
      </c>
      <c r="J2814" s="7"/>
      <c r="K2814" s="3">
        <f t="shared" si="89"/>
        <v>0</v>
      </c>
    </row>
    <row r="2815" spans="1:11" x14ac:dyDescent="0.3">
      <c r="A2815" s="76" t="s">
        <v>4999</v>
      </c>
      <c r="B2815" s="44" t="s">
        <v>5000</v>
      </c>
      <c r="C2815" s="71">
        <v>3.1</v>
      </c>
      <c r="D2815" s="72">
        <v>2.1</v>
      </c>
      <c r="E2815" s="119">
        <v>100</v>
      </c>
      <c r="F2815" s="120">
        <v>60</v>
      </c>
      <c r="G2815" s="52"/>
      <c r="H2815" s="51">
        <f t="shared" si="88"/>
        <v>0</v>
      </c>
      <c r="I2815" s="121">
        <v>50</v>
      </c>
      <c r="J2815" s="7"/>
      <c r="K2815" s="3">
        <f t="shared" si="89"/>
        <v>0</v>
      </c>
    </row>
    <row r="2816" spans="1:11" x14ac:dyDescent="0.3">
      <c r="A2816" s="76" t="s">
        <v>5001</v>
      </c>
      <c r="B2816" s="44" t="s">
        <v>5002</v>
      </c>
      <c r="C2816" s="71">
        <v>3.5</v>
      </c>
      <c r="D2816" s="72">
        <v>4.5</v>
      </c>
      <c r="E2816" s="119">
        <v>200</v>
      </c>
      <c r="F2816" s="120">
        <v>120</v>
      </c>
      <c r="G2816" s="52"/>
      <c r="H2816" s="51">
        <f t="shared" si="88"/>
        <v>0</v>
      </c>
      <c r="I2816" s="121">
        <v>100</v>
      </c>
      <c r="J2816" s="7"/>
      <c r="K2816" s="3">
        <f t="shared" si="89"/>
        <v>0</v>
      </c>
    </row>
    <row r="2817" spans="1:11" x14ac:dyDescent="0.3">
      <c r="A2817" s="76" t="s">
        <v>5445</v>
      </c>
      <c r="B2817" s="44" t="s">
        <v>5446</v>
      </c>
      <c r="C2817" s="71">
        <v>6.2</v>
      </c>
      <c r="D2817" s="72">
        <v>4.8</v>
      </c>
      <c r="E2817" s="119">
        <v>330</v>
      </c>
      <c r="F2817" s="120">
        <v>198</v>
      </c>
      <c r="G2817" s="52"/>
      <c r="H2817" s="51">
        <f t="shared" si="88"/>
        <v>0</v>
      </c>
      <c r="I2817" s="121">
        <v>165</v>
      </c>
      <c r="J2817" s="7"/>
      <c r="K2817" s="3">
        <f t="shared" si="89"/>
        <v>0</v>
      </c>
    </row>
    <row r="2818" spans="1:11" x14ac:dyDescent="0.3">
      <c r="A2818" s="76" t="s">
        <v>5447</v>
      </c>
      <c r="B2818" s="44" t="s">
        <v>5448</v>
      </c>
      <c r="C2818" s="71">
        <v>5</v>
      </c>
      <c r="D2818" s="72">
        <v>2.7</v>
      </c>
      <c r="E2818" s="119">
        <v>180</v>
      </c>
      <c r="F2818" s="120">
        <v>108</v>
      </c>
      <c r="G2818" s="52"/>
      <c r="H2818" s="51">
        <f t="shared" si="88"/>
        <v>0</v>
      </c>
      <c r="I2818" s="121">
        <v>90</v>
      </c>
      <c r="J2818" s="7"/>
      <c r="K2818" s="3">
        <f t="shared" si="89"/>
        <v>0</v>
      </c>
    </row>
    <row r="2819" spans="1:11" x14ac:dyDescent="0.3">
      <c r="A2819" s="76" t="s">
        <v>5449</v>
      </c>
      <c r="B2819" s="44" t="s">
        <v>5450</v>
      </c>
      <c r="C2819" s="71">
        <v>4.5</v>
      </c>
      <c r="D2819" s="72">
        <v>2.2000000000000002</v>
      </c>
      <c r="E2819" s="119">
        <v>140</v>
      </c>
      <c r="F2819" s="120">
        <v>84</v>
      </c>
      <c r="G2819" s="52"/>
      <c r="H2819" s="51">
        <f t="shared" si="88"/>
        <v>0</v>
      </c>
      <c r="I2819" s="121">
        <v>70</v>
      </c>
      <c r="J2819" s="7"/>
      <c r="K2819" s="3">
        <f t="shared" si="89"/>
        <v>0</v>
      </c>
    </row>
    <row r="2820" spans="1:11" x14ac:dyDescent="0.3">
      <c r="A2820" s="76" t="s">
        <v>5451</v>
      </c>
      <c r="B2820" s="44" t="s">
        <v>5452</v>
      </c>
      <c r="C2820" s="71">
        <v>6</v>
      </c>
      <c r="D2820" s="72">
        <v>2.2999999999999998</v>
      </c>
      <c r="E2820" s="119">
        <v>180</v>
      </c>
      <c r="F2820" s="120">
        <v>108</v>
      </c>
      <c r="G2820" s="52"/>
      <c r="H2820" s="51">
        <f t="shared" si="88"/>
        <v>0</v>
      </c>
      <c r="I2820" s="121">
        <v>90</v>
      </c>
      <c r="J2820" s="7"/>
      <c r="K2820" s="3">
        <f t="shared" si="89"/>
        <v>0</v>
      </c>
    </row>
    <row r="2821" spans="1:11" x14ac:dyDescent="0.3">
      <c r="A2821" s="76" t="s">
        <v>5453</v>
      </c>
      <c r="B2821" s="44" t="s">
        <v>5454</v>
      </c>
      <c r="C2821" s="71">
        <v>6</v>
      </c>
      <c r="D2821" s="72">
        <v>2.2000000000000002</v>
      </c>
      <c r="E2821" s="119">
        <v>180</v>
      </c>
      <c r="F2821" s="120">
        <v>108</v>
      </c>
      <c r="G2821" s="52"/>
      <c r="H2821" s="51">
        <f t="shared" si="88"/>
        <v>0</v>
      </c>
      <c r="I2821" s="121">
        <v>90</v>
      </c>
      <c r="J2821" s="7"/>
      <c r="K2821" s="3">
        <f t="shared" si="89"/>
        <v>0</v>
      </c>
    </row>
    <row r="2822" spans="1:11" x14ac:dyDescent="0.3">
      <c r="A2822" s="76" t="s">
        <v>5455</v>
      </c>
      <c r="B2822" s="44" t="s">
        <v>5456</v>
      </c>
      <c r="C2822" s="71">
        <v>5.5</v>
      </c>
      <c r="D2822" s="72">
        <v>3.2</v>
      </c>
      <c r="E2822" s="119">
        <v>230</v>
      </c>
      <c r="F2822" s="120">
        <v>138</v>
      </c>
      <c r="G2822" s="52"/>
      <c r="H2822" s="51">
        <f t="shared" si="88"/>
        <v>0</v>
      </c>
      <c r="I2822" s="121">
        <v>115</v>
      </c>
      <c r="J2822" s="7"/>
      <c r="K2822" s="3">
        <f t="shared" si="89"/>
        <v>0</v>
      </c>
    </row>
    <row r="2823" spans="1:11" x14ac:dyDescent="0.3">
      <c r="A2823" s="76" t="s">
        <v>5457</v>
      </c>
      <c r="B2823" s="44" t="s">
        <v>5458</v>
      </c>
      <c r="C2823" s="71">
        <v>6</v>
      </c>
      <c r="D2823" s="72">
        <v>1.7</v>
      </c>
      <c r="E2823" s="119">
        <v>140</v>
      </c>
      <c r="F2823" s="120">
        <v>84</v>
      </c>
      <c r="G2823" s="52"/>
      <c r="H2823" s="51">
        <f t="shared" si="88"/>
        <v>0</v>
      </c>
      <c r="I2823" s="121">
        <v>70</v>
      </c>
      <c r="J2823" s="7"/>
      <c r="K2823" s="3">
        <f t="shared" si="89"/>
        <v>0</v>
      </c>
    </row>
    <row r="2824" spans="1:11" x14ac:dyDescent="0.3">
      <c r="A2824" s="76" t="s">
        <v>5459</v>
      </c>
      <c r="B2824" s="44" t="s">
        <v>5460</v>
      </c>
      <c r="C2824" s="71">
        <v>4.5</v>
      </c>
      <c r="D2824" s="72">
        <v>2.2999999999999998</v>
      </c>
      <c r="E2824" s="119">
        <v>140</v>
      </c>
      <c r="F2824" s="120">
        <v>84</v>
      </c>
      <c r="G2824" s="52"/>
      <c r="H2824" s="51">
        <f t="shared" si="88"/>
        <v>0</v>
      </c>
      <c r="I2824" s="121">
        <v>70</v>
      </c>
      <c r="J2824" s="7"/>
      <c r="K2824" s="3">
        <f t="shared" si="89"/>
        <v>0</v>
      </c>
    </row>
    <row r="2825" spans="1:11" x14ac:dyDescent="0.3">
      <c r="A2825" s="76" t="s">
        <v>5461</v>
      </c>
      <c r="B2825" s="44" t="s">
        <v>5462</v>
      </c>
      <c r="C2825" s="71">
        <v>6.5</v>
      </c>
      <c r="D2825" s="72">
        <v>1.8</v>
      </c>
      <c r="E2825" s="119">
        <v>160</v>
      </c>
      <c r="F2825" s="120">
        <v>96</v>
      </c>
      <c r="G2825" s="52"/>
      <c r="H2825" s="51">
        <f t="shared" si="88"/>
        <v>0</v>
      </c>
      <c r="I2825" s="121">
        <v>80</v>
      </c>
      <c r="J2825" s="7"/>
      <c r="K2825" s="3">
        <f t="shared" si="89"/>
        <v>0</v>
      </c>
    </row>
    <row r="2826" spans="1:11" x14ac:dyDescent="0.3">
      <c r="A2826" s="76" t="s">
        <v>5463</v>
      </c>
      <c r="B2826" s="44" t="s">
        <v>5464</v>
      </c>
      <c r="C2826" s="71">
        <v>6.1</v>
      </c>
      <c r="D2826" s="72">
        <v>2.4</v>
      </c>
      <c r="E2826" s="119">
        <v>190</v>
      </c>
      <c r="F2826" s="120">
        <v>114</v>
      </c>
      <c r="G2826" s="52"/>
      <c r="H2826" s="51">
        <f t="shared" si="88"/>
        <v>0</v>
      </c>
      <c r="I2826" s="121">
        <v>95</v>
      </c>
      <c r="J2826" s="7"/>
      <c r="K2826" s="3">
        <f t="shared" si="89"/>
        <v>0</v>
      </c>
    </row>
    <row r="2827" spans="1:11" x14ac:dyDescent="0.3">
      <c r="A2827" s="76" t="s">
        <v>5465</v>
      </c>
      <c r="B2827" s="44" t="s">
        <v>5466</v>
      </c>
      <c r="C2827" s="71">
        <v>6</v>
      </c>
      <c r="D2827" s="72">
        <v>1.3</v>
      </c>
      <c r="E2827" s="119">
        <v>110</v>
      </c>
      <c r="F2827" s="120">
        <v>66</v>
      </c>
      <c r="G2827" s="52"/>
      <c r="H2827" s="51">
        <f t="shared" si="88"/>
        <v>0</v>
      </c>
      <c r="I2827" s="121">
        <v>55</v>
      </c>
      <c r="J2827" s="7"/>
      <c r="K2827" s="3">
        <f t="shared" si="89"/>
        <v>0</v>
      </c>
    </row>
    <row r="2828" spans="1:11" x14ac:dyDescent="0.3">
      <c r="A2828" s="76" t="s">
        <v>5467</v>
      </c>
      <c r="B2828" s="44" t="s">
        <v>5468</v>
      </c>
      <c r="C2828" s="71">
        <v>4.5</v>
      </c>
      <c r="D2828" s="72">
        <v>1.3</v>
      </c>
      <c r="E2828" s="119">
        <v>90</v>
      </c>
      <c r="F2828" s="120">
        <v>54</v>
      </c>
      <c r="G2828" s="52"/>
      <c r="H2828" s="51">
        <f t="shared" si="88"/>
        <v>0</v>
      </c>
      <c r="I2828" s="121">
        <v>45</v>
      </c>
      <c r="J2828" s="7"/>
      <c r="K2828" s="3">
        <f t="shared" si="89"/>
        <v>0</v>
      </c>
    </row>
    <row r="2829" spans="1:11" x14ac:dyDescent="0.3">
      <c r="A2829" s="76" t="s">
        <v>5522</v>
      </c>
      <c r="B2829" s="44" t="s">
        <v>5523</v>
      </c>
      <c r="C2829" s="71">
        <v>6</v>
      </c>
      <c r="D2829" s="72">
        <v>1.3</v>
      </c>
      <c r="E2829" s="119">
        <v>110</v>
      </c>
      <c r="F2829" s="120">
        <v>66</v>
      </c>
      <c r="G2829" s="52"/>
      <c r="H2829" s="51">
        <f t="shared" si="88"/>
        <v>0</v>
      </c>
      <c r="I2829" s="121">
        <v>55</v>
      </c>
      <c r="J2829" s="7"/>
      <c r="K2829" s="3">
        <f t="shared" si="89"/>
        <v>0</v>
      </c>
    </row>
    <row r="2830" spans="1:11" x14ac:dyDescent="0.3">
      <c r="A2830" s="76" t="s">
        <v>5524</v>
      </c>
      <c r="B2830" s="44" t="s">
        <v>5525</v>
      </c>
      <c r="C2830" s="71">
        <v>6</v>
      </c>
      <c r="D2830" s="72">
        <v>1.1000000000000001</v>
      </c>
      <c r="E2830" s="119">
        <v>100</v>
      </c>
      <c r="F2830" s="120">
        <v>60</v>
      </c>
      <c r="G2830" s="52"/>
      <c r="H2830" s="51">
        <f t="shared" si="88"/>
        <v>0</v>
      </c>
      <c r="I2830" s="121">
        <v>50</v>
      </c>
      <c r="J2830" s="7"/>
      <c r="K2830" s="3">
        <f t="shared" si="89"/>
        <v>0</v>
      </c>
    </row>
    <row r="2831" spans="1:11" x14ac:dyDescent="0.3">
      <c r="A2831" s="76" t="s">
        <v>5526</v>
      </c>
      <c r="B2831" s="44" t="s">
        <v>5527</v>
      </c>
      <c r="C2831" s="71">
        <v>6.4</v>
      </c>
      <c r="D2831" s="72">
        <v>1.2</v>
      </c>
      <c r="E2831" s="119">
        <v>110</v>
      </c>
      <c r="F2831" s="120">
        <v>66</v>
      </c>
      <c r="G2831" s="52"/>
      <c r="H2831" s="51">
        <f t="shared" si="88"/>
        <v>0</v>
      </c>
      <c r="I2831" s="121">
        <v>55</v>
      </c>
      <c r="J2831" s="7"/>
      <c r="K2831" s="3">
        <f t="shared" si="89"/>
        <v>0</v>
      </c>
    </row>
    <row r="2832" spans="1:11" x14ac:dyDescent="0.3">
      <c r="A2832" s="76" t="s">
        <v>5528</v>
      </c>
      <c r="B2832" s="44" t="s">
        <v>5529</v>
      </c>
      <c r="C2832" s="71">
        <v>9</v>
      </c>
      <c r="D2832" s="72">
        <v>1.3</v>
      </c>
      <c r="E2832" s="119">
        <v>170</v>
      </c>
      <c r="F2832" s="120">
        <v>102</v>
      </c>
      <c r="G2832" s="52"/>
      <c r="H2832" s="51">
        <f t="shared" si="88"/>
        <v>0</v>
      </c>
      <c r="I2832" s="121">
        <v>85</v>
      </c>
      <c r="J2832" s="7"/>
      <c r="K2832" s="3">
        <f t="shared" si="89"/>
        <v>0</v>
      </c>
    </row>
    <row r="2833" spans="1:11" x14ac:dyDescent="0.3">
      <c r="A2833" s="76" t="s">
        <v>5530</v>
      </c>
      <c r="B2833" s="44" t="s">
        <v>5531</v>
      </c>
      <c r="C2833" s="71">
        <v>7.2</v>
      </c>
      <c r="D2833" s="72">
        <v>0.8</v>
      </c>
      <c r="E2833" s="119">
        <v>100</v>
      </c>
      <c r="F2833" s="120">
        <v>60</v>
      </c>
      <c r="G2833" s="52"/>
      <c r="H2833" s="51">
        <f t="shared" si="88"/>
        <v>0</v>
      </c>
      <c r="I2833" s="121">
        <v>50</v>
      </c>
      <c r="J2833" s="7"/>
      <c r="K2833" s="3">
        <f t="shared" si="89"/>
        <v>0</v>
      </c>
    </row>
    <row r="2834" spans="1:11" x14ac:dyDescent="0.3">
      <c r="A2834" s="76" t="s">
        <v>5532</v>
      </c>
      <c r="B2834" s="44" t="s">
        <v>5533</v>
      </c>
      <c r="C2834" s="71">
        <v>4.5999999999999996</v>
      </c>
      <c r="D2834" s="72">
        <v>1.1000000000000001</v>
      </c>
      <c r="E2834" s="119">
        <v>80</v>
      </c>
      <c r="F2834" s="120">
        <v>48</v>
      </c>
      <c r="G2834" s="52"/>
      <c r="H2834" s="51">
        <f t="shared" si="88"/>
        <v>0</v>
      </c>
      <c r="I2834" s="121">
        <v>40</v>
      </c>
      <c r="J2834" s="7"/>
      <c r="K2834" s="3">
        <f t="shared" si="89"/>
        <v>0</v>
      </c>
    </row>
    <row r="2835" spans="1:11" x14ac:dyDescent="0.3">
      <c r="A2835" s="76" t="s">
        <v>5534</v>
      </c>
      <c r="B2835" s="44" t="s">
        <v>5535</v>
      </c>
      <c r="C2835" s="71">
        <v>3.6</v>
      </c>
      <c r="D2835" s="72">
        <v>1.2</v>
      </c>
      <c r="E2835" s="119">
        <v>80</v>
      </c>
      <c r="F2835" s="120">
        <v>48</v>
      </c>
      <c r="G2835" s="52"/>
      <c r="H2835" s="51">
        <f t="shared" si="88"/>
        <v>0</v>
      </c>
      <c r="I2835" s="121">
        <v>40</v>
      </c>
      <c r="J2835" s="7"/>
      <c r="K2835" s="3">
        <f t="shared" si="89"/>
        <v>0</v>
      </c>
    </row>
    <row r="2836" spans="1:11" x14ac:dyDescent="0.3">
      <c r="A2836" s="76" t="s">
        <v>5536</v>
      </c>
      <c r="B2836" s="44" t="s">
        <v>5537</v>
      </c>
      <c r="C2836" s="71">
        <v>4.5</v>
      </c>
      <c r="D2836" s="72">
        <v>1.2</v>
      </c>
      <c r="E2836" s="119">
        <v>90</v>
      </c>
      <c r="F2836" s="120">
        <v>54</v>
      </c>
      <c r="G2836" s="52"/>
      <c r="H2836" s="51">
        <f t="shared" ref="H2836:H2899" si="90">G2836*F2836</f>
        <v>0</v>
      </c>
      <c r="I2836" s="121">
        <v>45</v>
      </c>
      <c r="J2836" s="7"/>
      <c r="K2836" s="3">
        <f t="shared" ref="K2836:K2899" si="91">J2836*I2836</f>
        <v>0</v>
      </c>
    </row>
    <row r="2837" spans="1:11" x14ac:dyDescent="0.3">
      <c r="A2837" s="76" t="s">
        <v>5538</v>
      </c>
      <c r="B2837" s="44" t="s">
        <v>5539</v>
      </c>
      <c r="C2837" s="71">
        <v>4.5</v>
      </c>
      <c r="D2837" s="72">
        <v>1.2</v>
      </c>
      <c r="E2837" s="119">
        <v>90</v>
      </c>
      <c r="F2837" s="120">
        <v>54</v>
      </c>
      <c r="G2837" s="52"/>
      <c r="H2837" s="51">
        <f t="shared" si="90"/>
        <v>0</v>
      </c>
      <c r="I2837" s="121">
        <v>45</v>
      </c>
      <c r="J2837" s="7"/>
      <c r="K2837" s="3">
        <f t="shared" si="91"/>
        <v>0</v>
      </c>
    </row>
    <row r="2838" spans="1:11" x14ac:dyDescent="0.3">
      <c r="A2838" s="76" t="s">
        <v>5540</v>
      </c>
      <c r="B2838" s="44" t="s">
        <v>5541</v>
      </c>
      <c r="C2838" s="71">
        <v>4.9000000000000004</v>
      </c>
      <c r="D2838" s="72">
        <v>1.3</v>
      </c>
      <c r="E2838" s="119">
        <v>100</v>
      </c>
      <c r="F2838" s="120">
        <v>60</v>
      </c>
      <c r="G2838" s="52"/>
      <c r="H2838" s="51">
        <f t="shared" si="90"/>
        <v>0</v>
      </c>
      <c r="I2838" s="121">
        <v>50</v>
      </c>
      <c r="J2838" s="7"/>
      <c r="K2838" s="3">
        <f t="shared" si="91"/>
        <v>0</v>
      </c>
    </row>
    <row r="2839" spans="1:11" x14ac:dyDescent="0.3">
      <c r="A2839" s="76" t="s">
        <v>5542</v>
      </c>
      <c r="B2839" s="44" t="s">
        <v>5543</v>
      </c>
      <c r="C2839" s="71">
        <v>3.1</v>
      </c>
      <c r="D2839" s="72">
        <v>1.3</v>
      </c>
      <c r="E2839" s="119">
        <v>80</v>
      </c>
      <c r="F2839" s="120">
        <v>48</v>
      </c>
      <c r="G2839" s="52"/>
      <c r="H2839" s="51">
        <f t="shared" si="90"/>
        <v>0</v>
      </c>
      <c r="I2839" s="121">
        <v>40</v>
      </c>
      <c r="J2839" s="7"/>
      <c r="K2839" s="3">
        <f t="shared" si="91"/>
        <v>0</v>
      </c>
    </row>
    <row r="2840" spans="1:11" x14ac:dyDescent="0.3">
      <c r="A2840" s="76" t="s">
        <v>5544</v>
      </c>
      <c r="B2840" s="44" t="s">
        <v>5545</v>
      </c>
      <c r="C2840" s="71">
        <v>4.0999999999999996</v>
      </c>
      <c r="D2840" s="72">
        <v>0.9</v>
      </c>
      <c r="E2840" s="119">
        <v>70</v>
      </c>
      <c r="F2840" s="120">
        <v>42</v>
      </c>
      <c r="G2840" s="52"/>
      <c r="H2840" s="51">
        <f t="shared" si="90"/>
        <v>0</v>
      </c>
      <c r="I2840" s="121">
        <v>35</v>
      </c>
      <c r="J2840" s="7"/>
      <c r="K2840" s="3">
        <f t="shared" si="91"/>
        <v>0</v>
      </c>
    </row>
    <row r="2841" spans="1:11" x14ac:dyDescent="0.3">
      <c r="A2841" s="76" t="s">
        <v>5546</v>
      </c>
      <c r="B2841" s="44" t="s">
        <v>5547</v>
      </c>
      <c r="C2841" s="71">
        <v>5.5</v>
      </c>
      <c r="D2841" s="72">
        <v>1</v>
      </c>
      <c r="E2841" s="119">
        <v>90</v>
      </c>
      <c r="F2841" s="120">
        <v>54</v>
      </c>
      <c r="G2841" s="52"/>
      <c r="H2841" s="51">
        <f t="shared" si="90"/>
        <v>0</v>
      </c>
      <c r="I2841" s="121">
        <v>45</v>
      </c>
      <c r="J2841" s="7"/>
      <c r="K2841" s="3">
        <f t="shared" si="91"/>
        <v>0</v>
      </c>
    </row>
    <row r="2842" spans="1:11" x14ac:dyDescent="0.3">
      <c r="A2842" s="76" t="s">
        <v>5548</v>
      </c>
      <c r="B2842" s="44" t="s">
        <v>5549</v>
      </c>
      <c r="C2842" s="71">
        <v>5</v>
      </c>
      <c r="D2842" s="72">
        <v>1.2</v>
      </c>
      <c r="E2842" s="119">
        <v>90</v>
      </c>
      <c r="F2842" s="120">
        <v>54</v>
      </c>
      <c r="G2842" s="52"/>
      <c r="H2842" s="51">
        <f t="shared" si="90"/>
        <v>0</v>
      </c>
      <c r="I2842" s="121">
        <v>45</v>
      </c>
      <c r="J2842" s="7"/>
      <c r="K2842" s="3">
        <f t="shared" si="91"/>
        <v>0</v>
      </c>
    </row>
    <row r="2843" spans="1:11" x14ac:dyDescent="0.3">
      <c r="A2843" s="76" t="s">
        <v>5550</v>
      </c>
      <c r="B2843" s="44" t="s">
        <v>5551</v>
      </c>
      <c r="C2843" s="71">
        <v>5.5</v>
      </c>
      <c r="D2843" s="72">
        <v>1.1000000000000001</v>
      </c>
      <c r="E2843" s="119">
        <v>90</v>
      </c>
      <c r="F2843" s="120">
        <v>54</v>
      </c>
      <c r="G2843" s="52"/>
      <c r="H2843" s="51">
        <f t="shared" si="90"/>
        <v>0</v>
      </c>
      <c r="I2843" s="121">
        <v>45</v>
      </c>
      <c r="J2843" s="7"/>
      <c r="K2843" s="3">
        <f t="shared" si="91"/>
        <v>0</v>
      </c>
    </row>
    <row r="2844" spans="1:11" x14ac:dyDescent="0.3">
      <c r="A2844" s="76" t="s">
        <v>5552</v>
      </c>
      <c r="B2844" s="44" t="s">
        <v>5553</v>
      </c>
      <c r="C2844" s="71">
        <v>5</v>
      </c>
      <c r="D2844" s="72">
        <v>1.8</v>
      </c>
      <c r="E2844" s="119">
        <v>130</v>
      </c>
      <c r="F2844" s="120">
        <v>78</v>
      </c>
      <c r="G2844" s="52"/>
      <c r="H2844" s="51">
        <f t="shared" si="90"/>
        <v>0</v>
      </c>
      <c r="I2844" s="121">
        <v>65</v>
      </c>
      <c r="J2844" s="7"/>
      <c r="K2844" s="3">
        <f t="shared" si="91"/>
        <v>0</v>
      </c>
    </row>
    <row r="2845" spans="1:11" x14ac:dyDescent="0.3">
      <c r="A2845" s="76" t="s">
        <v>5554</v>
      </c>
      <c r="B2845" s="44" t="s">
        <v>5555</v>
      </c>
      <c r="C2845" s="71">
        <v>5</v>
      </c>
      <c r="D2845" s="72">
        <v>1.6</v>
      </c>
      <c r="E2845" s="119">
        <v>120</v>
      </c>
      <c r="F2845" s="120">
        <v>72</v>
      </c>
      <c r="G2845" s="52"/>
      <c r="H2845" s="51">
        <f t="shared" si="90"/>
        <v>0</v>
      </c>
      <c r="I2845" s="121">
        <v>60</v>
      </c>
      <c r="J2845" s="7"/>
      <c r="K2845" s="3">
        <f t="shared" si="91"/>
        <v>0</v>
      </c>
    </row>
    <row r="2846" spans="1:11" x14ac:dyDescent="0.3">
      <c r="A2846" s="76" t="s">
        <v>5556</v>
      </c>
      <c r="B2846" s="44" t="s">
        <v>5557</v>
      </c>
      <c r="C2846" s="71">
        <v>4.5</v>
      </c>
      <c r="D2846" s="72">
        <v>1.5</v>
      </c>
      <c r="E2846" s="119">
        <v>100</v>
      </c>
      <c r="F2846" s="120">
        <v>60</v>
      </c>
      <c r="G2846" s="52"/>
      <c r="H2846" s="51">
        <f t="shared" si="90"/>
        <v>0</v>
      </c>
      <c r="I2846" s="121">
        <v>50</v>
      </c>
      <c r="J2846" s="7"/>
      <c r="K2846" s="3">
        <f t="shared" si="91"/>
        <v>0</v>
      </c>
    </row>
    <row r="2847" spans="1:11" x14ac:dyDescent="0.3">
      <c r="A2847" s="76" t="s">
        <v>5558</v>
      </c>
      <c r="B2847" s="44" t="s">
        <v>5559</v>
      </c>
      <c r="C2847" s="71">
        <v>7</v>
      </c>
      <c r="D2847" s="72">
        <v>0.9</v>
      </c>
      <c r="E2847" s="119">
        <v>100</v>
      </c>
      <c r="F2847" s="120">
        <v>60</v>
      </c>
      <c r="G2847" s="52"/>
      <c r="H2847" s="51">
        <f t="shared" si="90"/>
        <v>0</v>
      </c>
      <c r="I2847" s="121">
        <v>50</v>
      </c>
      <c r="J2847" s="7"/>
      <c r="K2847" s="3">
        <f t="shared" si="91"/>
        <v>0</v>
      </c>
    </row>
    <row r="2848" spans="1:11" x14ac:dyDescent="0.3">
      <c r="A2848" s="76" t="s">
        <v>5560</v>
      </c>
      <c r="B2848" s="44" t="s">
        <v>5561</v>
      </c>
      <c r="C2848" s="71">
        <v>4.4000000000000004</v>
      </c>
      <c r="D2848" s="72">
        <v>1.8</v>
      </c>
      <c r="E2848" s="119">
        <v>120</v>
      </c>
      <c r="F2848" s="120">
        <v>72</v>
      </c>
      <c r="G2848" s="52"/>
      <c r="H2848" s="51">
        <f t="shared" si="90"/>
        <v>0</v>
      </c>
      <c r="I2848" s="121">
        <v>60</v>
      </c>
      <c r="J2848" s="7"/>
      <c r="K2848" s="3">
        <f t="shared" si="91"/>
        <v>0</v>
      </c>
    </row>
    <row r="2849" spans="1:11" x14ac:dyDescent="0.3">
      <c r="A2849" s="76" t="s">
        <v>5562</v>
      </c>
      <c r="B2849" s="44" t="s">
        <v>5563</v>
      </c>
      <c r="C2849" s="71">
        <v>8.5</v>
      </c>
      <c r="D2849" s="72">
        <v>2.7</v>
      </c>
      <c r="E2849" s="119">
        <v>290</v>
      </c>
      <c r="F2849" s="120">
        <v>174</v>
      </c>
      <c r="G2849" s="52"/>
      <c r="H2849" s="51">
        <f t="shared" si="90"/>
        <v>0</v>
      </c>
      <c r="I2849" s="121">
        <v>145</v>
      </c>
      <c r="J2849" s="7"/>
      <c r="K2849" s="3">
        <f t="shared" si="91"/>
        <v>0</v>
      </c>
    </row>
    <row r="2850" spans="1:11" x14ac:dyDescent="0.3">
      <c r="A2850" s="76" t="s">
        <v>5564</v>
      </c>
      <c r="B2850" s="44" t="s">
        <v>5565</v>
      </c>
      <c r="C2850" s="71">
        <v>8.1</v>
      </c>
      <c r="D2850" s="72">
        <v>1.4</v>
      </c>
      <c r="E2850" s="119">
        <v>160</v>
      </c>
      <c r="F2850" s="120">
        <v>96</v>
      </c>
      <c r="G2850" s="52"/>
      <c r="H2850" s="51">
        <f t="shared" si="90"/>
        <v>0</v>
      </c>
      <c r="I2850" s="121">
        <v>80</v>
      </c>
      <c r="J2850" s="7"/>
      <c r="K2850" s="3">
        <f t="shared" si="91"/>
        <v>0</v>
      </c>
    </row>
    <row r="2851" spans="1:11" x14ac:dyDescent="0.3">
      <c r="A2851" s="76" t="s">
        <v>5566</v>
      </c>
      <c r="B2851" s="44" t="s">
        <v>5567</v>
      </c>
      <c r="C2851" s="71">
        <v>8</v>
      </c>
      <c r="D2851" s="72">
        <v>1.6</v>
      </c>
      <c r="E2851" s="119">
        <v>180</v>
      </c>
      <c r="F2851" s="120">
        <v>108</v>
      </c>
      <c r="G2851" s="52"/>
      <c r="H2851" s="51">
        <f t="shared" si="90"/>
        <v>0</v>
      </c>
      <c r="I2851" s="121">
        <v>90</v>
      </c>
      <c r="J2851" s="7"/>
      <c r="K2851" s="3">
        <f t="shared" si="91"/>
        <v>0</v>
      </c>
    </row>
    <row r="2852" spans="1:11" x14ac:dyDescent="0.3">
      <c r="A2852" s="76" t="s">
        <v>5568</v>
      </c>
      <c r="B2852" s="44" t="s">
        <v>5569</v>
      </c>
      <c r="C2852" s="71">
        <v>7</v>
      </c>
      <c r="D2852" s="72">
        <v>1</v>
      </c>
      <c r="E2852" s="119">
        <v>100</v>
      </c>
      <c r="F2852" s="120">
        <v>60</v>
      </c>
      <c r="G2852" s="52"/>
      <c r="H2852" s="51">
        <f t="shared" si="90"/>
        <v>0</v>
      </c>
      <c r="I2852" s="121">
        <v>50</v>
      </c>
      <c r="J2852" s="7"/>
      <c r="K2852" s="3">
        <f t="shared" si="91"/>
        <v>0</v>
      </c>
    </row>
    <row r="2853" spans="1:11" x14ac:dyDescent="0.3">
      <c r="A2853" s="76" t="s">
        <v>5570</v>
      </c>
      <c r="B2853" s="44" t="s">
        <v>5571</v>
      </c>
      <c r="C2853" s="71">
        <v>7</v>
      </c>
      <c r="D2853" s="72">
        <v>0.7</v>
      </c>
      <c r="E2853" s="119">
        <v>80</v>
      </c>
      <c r="F2853" s="120">
        <v>48</v>
      </c>
      <c r="G2853" s="52"/>
      <c r="H2853" s="51">
        <f t="shared" si="90"/>
        <v>0</v>
      </c>
      <c r="I2853" s="121">
        <v>40</v>
      </c>
      <c r="J2853" s="7"/>
      <c r="K2853" s="3">
        <f t="shared" si="91"/>
        <v>0</v>
      </c>
    </row>
    <row r="2854" spans="1:11" x14ac:dyDescent="0.3">
      <c r="A2854" s="76" t="s">
        <v>5572</v>
      </c>
      <c r="B2854" s="44" t="s">
        <v>5573</v>
      </c>
      <c r="C2854" s="71">
        <v>6.5</v>
      </c>
      <c r="D2854" s="72">
        <v>2.8</v>
      </c>
      <c r="E2854" s="119">
        <v>230</v>
      </c>
      <c r="F2854" s="120">
        <v>138</v>
      </c>
      <c r="G2854" s="52"/>
      <c r="H2854" s="51">
        <f t="shared" si="90"/>
        <v>0</v>
      </c>
      <c r="I2854" s="121">
        <v>115</v>
      </c>
      <c r="J2854" s="7"/>
      <c r="K2854" s="3">
        <f t="shared" si="91"/>
        <v>0</v>
      </c>
    </row>
    <row r="2855" spans="1:11" x14ac:dyDescent="0.3">
      <c r="A2855" s="76" t="s">
        <v>5576</v>
      </c>
      <c r="B2855" s="44" t="s">
        <v>5577</v>
      </c>
      <c r="C2855" s="71">
        <v>5</v>
      </c>
      <c r="D2855" s="72">
        <v>1.8</v>
      </c>
      <c r="E2855" s="119">
        <v>130</v>
      </c>
      <c r="F2855" s="120">
        <v>78</v>
      </c>
      <c r="G2855" s="52"/>
      <c r="H2855" s="51">
        <f t="shared" si="90"/>
        <v>0</v>
      </c>
      <c r="I2855" s="121">
        <v>65</v>
      </c>
      <c r="J2855" s="7"/>
      <c r="K2855" s="3">
        <f t="shared" si="91"/>
        <v>0</v>
      </c>
    </row>
    <row r="2856" spans="1:11" x14ac:dyDescent="0.3">
      <c r="A2856" s="76" t="s">
        <v>5578</v>
      </c>
      <c r="B2856" s="44" t="s">
        <v>5579</v>
      </c>
      <c r="C2856" s="71">
        <v>4.5</v>
      </c>
      <c r="D2856" s="72">
        <v>1.6</v>
      </c>
      <c r="E2856" s="119">
        <v>110</v>
      </c>
      <c r="F2856" s="120">
        <v>66</v>
      </c>
      <c r="G2856" s="52"/>
      <c r="H2856" s="51">
        <f t="shared" si="90"/>
        <v>0</v>
      </c>
      <c r="I2856" s="121">
        <v>55</v>
      </c>
      <c r="J2856" s="7"/>
      <c r="K2856" s="3">
        <f t="shared" si="91"/>
        <v>0</v>
      </c>
    </row>
    <row r="2857" spans="1:11" x14ac:dyDescent="0.3">
      <c r="A2857" s="76" t="s">
        <v>5580</v>
      </c>
      <c r="B2857" s="44" t="s">
        <v>5581</v>
      </c>
      <c r="C2857" s="71">
        <v>6</v>
      </c>
      <c r="D2857" s="72">
        <v>1.8</v>
      </c>
      <c r="E2857" s="119">
        <v>150</v>
      </c>
      <c r="F2857" s="120">
        <v>90</v>
      </c>
      <c r="G2857" s="52"/>
      <c r="H2857" s="51">
        <f t="shared" si="90"/>
        <v>0</v>
      </c>
      <c r="I2857" s="121">
        <v>75</v>
      </c>
      <c r="J2857" s="7"/>
      <c r="K2857" s="3">
        <f t="shared" si="91"/>
        <v>0</v>
      </c>
    </row>
    <row r="2858" spans="1:11" x14ac:dyDescent="0.3">
      <c r="A2858" s="76" t="s">
        <v>5907</v>
      </c>
      <c r="B2858" s="44" t="s">
        <v>5908</v>
      </c>
      <c r="C2858" s="71">
        <v>5.9</v>
      </c>
      <c r="D2858" s="72">
        <v>4.5</v>
      </c>
      <c r="E2858" s="119">
        <v>290</v>
      </c>
      <c r="F2858" s="120">
        <v>174</v>
      </c>
      <c r="G2858" s="52"/>
      <c r="H2858" s="51">
        <f t="shared" si="90"/>
        <v>0</v>
      </c>
      <c r="I2858" s="121">
        <v>145</v>
      </c>
      <c r="J2858" s="7"/>
      <c r="K2858" s="3">
        <f t="shared" si="91"/>
        <v>0</v>
      </c>
    </row>
    <row r="2859" spans="1:11" x14ac:dyDescent="0.3">
      <c r="A2859" s="76" t="s">
        <v>5909</v>
      </c>
      <c r="B2859" s="44" t="s">
        <v>5910</v>
      </c>
      <c r="C2859" s="71">
        <v>10</v>
      </c>
      <c r="D2859" s="72">
        <v>0.7</v>
      </c>
      <c r="E2859" s="119">
        <v>110</v>
      </c>
      <c r="F2859" s="120">
        <v>66</v>
      </c>
      <c r="G2859" s="52"/>
      <c r="H2859" s="51">
        <f t="shared" si="90"/>
        <v>0</v>
      </c>
      <c r="I2859" s="121">
        <v>55</v>
      </c>
      <c r="J2859" s="7"/>
      <c r="K2859" s="3">
        <f t="shared" si="91"/>
        <v>0</v>
      </c>
    </row>
    <row r="2860" spans="1:11" x14ac:dyDescent="0.3">
      <c r="A2860" s="76" t="s">
        <v>5911</v>
      </c>
      <c r="B2860" s="44" t="s">
        <v>5912</v>
      </c>
      <c r="C2860" s="71">
        <v>4.5</v>
      </c>
      <c r="D2860" s="72">
        <v>1.8</v>
      </c>
      <c r="E2860" s="119">
        <v>120</v>
      </c>
      <c r="F2860" s="120">
        <v>72</v>
      </c>
      <c r="G2860" s="52"/>
      <c r="H2860" s="51">
        <f t="shared" si="90"/>
        <v>0</v>
      </c>
      <c r="I2860" s="121">
        <v>60</v>
      </c>
      <c r="J2860" s="7"/>
      <c r="K2860" s="3">
        <f t="shared" si="91"/>
        <v>0</v>
      </c>
    </row>
    <row r="2861" spans="1:11" x14ac:dyDescent="0.3">
      <c r="A2861" s="76" t="s">
        <v>5913</v>
      </c>
      <c r="B2861" s="44" t="s">
        <v>5914</v>
      </c>
      <c r="C2861" s="71">
        <v>5.5</v>
      </c>
      <c r="D2861" s="72">
        <v>0.6</v>
      </c>
      <c r="E2861" s="119">
        <v>70</v>
      </c>
      <c r="F2861" s="120">
        <v>42</v>
      </c>
      <c r="G2861" s="52"/>
      <c r="H2861" s="51">
        <f t="shared" si="90"/>
        <v>0</v>
      </c>
      <c r="I2861" s="121">
        <v>35</v>
      </c>
      <c r="J2861" s="7"/>
      <c r="K2861" s="3">
        <f t="shared" si="91"/>
        <v>0</v>
      </c>
    </row>
    <row r="2862" spans="1:11" x14ac:dyDescent="0.3">
      <c r="A2862" s="76" t="s">
        <v>5915</v>
      </c>
      <c r="B2862" s="44" t="s">
        <v>5916</v>
      </c>
      <c r="C2862" s="71">
        <v>6.5</v>
      </c>
      <c r="D2862" s="72">
        <v>1.9</v>
      </c>
      <c r="E2862" s="119">
        <v>170</v>
      </c>
      <c r="F2862" s="120">
        <v>102</v>
      </c>
      <c r="G2862" s="52"/>
      <c r="H2862" s="51">
        <f t="shared" si="90"/>
        <v>0</v>
      </c>
      <c r="I2862" s="121">
        <v>85</v>
      </c>
      <c r="J2862" s="7"/>
      <c r="K2862" s="3">
        <f t="shared" si="91"/>
        <v>0</v>
      </c>
    </row>
    <row r="2863" spans="1:11" x14ac:dyDescent="0.3">
      <c r="A2863" s="76" t="s">
        <v>5917</v>
      </c>
      <c r="B2863" s="44" t="s">
        <v>5918</v>
      </c>
      <c r="C2863" s="71">
        <v>6.5</v>
      </c>
      <c r="D2863" s="72">
        <v>1.7</v>
      </c>
      <c r="E2863" s="119">
        <v>150</v>
      </c>
      <c r="F2863" s="120">
        <v>90</v>
      </c>
      <c r="G2863" s="52"/>
      <c r="H2863" s="51">
        <f t="shared" si="90"/>
        <v>0</v>
      </c>
      <c r="I2863" s="121">
        <v>75</v>
      </c>
      <c r="J2863" s="7"/>
      <c r="K2863" s="3">
        <f t="shared" si="91"/>
        <v>0</v>
      </c>
    </row>
    <row r="2864" spans="1:11" x14ac:dyDescent="0.3">
      <c r="A2864" s="76" t="s">
        <v>5919</v>
      </c>
      <c r="B2864" s="44" t="s">
        <v>5920</v>
      </c>
      <c r="C2864" s="71">
        <v>5</v>
      </c>
      <c r="D2864" s="72">
        <v>2.1</v>
      </c>
      <c r="E2864" s="119">
        <v>140</v>
      </c>
      <c r="F2864" s="120">
        <v>84</v>
      </c>
      <c r="G2864" s="52"/>
      <c r="H2864" s="51">
        <f t="shared" si="90"/>
        <v>0</v>
      </c>
      <c r="I2864" s="121">
        <v>70</v>
      </c>
      <c r="J2864" s="7"/>
      <c r="K2864" s="3">
        <f t="shared" si="91"/>
        <v>0</v>
      </c>
    </row>
    <row r="2865" spans="1:11" x14ac:dyDescent="0.3">
      <c r="A2865" s="76" t="s">
        <v>5921</v>
      </c>
      <c r="B2865" s="44" t="s">
        <v>5922</v>
      </c>
      <c r="C2865" s="71">
        <v>6.5</v>
      </c>
      <c r="D2865" s="72">
        <v>0.6</v>
      </c>
      <c r="E2865" s="119">
        <v>80</v>
      </c>
      <c r="F2865" s="120">
        <v>48</v>
      </c>
      <c r="G2865" s="52"/>
      <c r="H2865" s="51">
        <f t="shared" si="90"/>
        <v>0</v>
      </c>
      <c r="I2865" s="121">
        <v>40</v>
      </c>
      <c r="J2865" s="7"/>
      <c r="K2865" s="3">
        <f t="shared" si="91"/>
        <v>0</v>
      </c>
    </row>
    <row r="2866" spans="1:11" x14ac:dyDescent="0.3">
      <c r="A2866" s="76" t="s">
        <v>5923</v>
      </c>
      <c r="B2866" s="44" t="s">
        <v>5924</v>
      </c>
      <c r="C2866" s="71">
        <v>5.4</v>
      </c>
      <c r="D2866" s="72">
        <v>1.4</v>
      </c>
      <c r="E2866" s="119">
        <v>110</v>
      </c>
      <c r="F2866" s="120">
        <v>66</v>
      </c>
      <c r="G2866" s="52"/>
      <c r="H2866" s="51">
        <f t="shared" si="90"/>
        <v>0</v>
      </c>
      <c r="I2866" s="121">
        <v>55</v>
      </c>
      <c r="J2866" s="7"/>
      <c r="K2866" s="3">
        <f t="shared" si="91"/>
        <v>0</v>
      </c>
    </row>
    <row r="2867" spans="1:11" x14ac:dyDescent="0.3">
      <c r="A2867" s="76" t="s">
        <v>5925</v>
      </c>
      <c r="B2867" s="44" t="s">
        <v>5926</v>
      </c>
      <c r="C2867" s="71">
        <v>6</v>
      </c>
      <c r="D2867" s="72">
        <v>2</v>
      </c>
      <c r="E2867" s="119">
        <v>160</v>
      </c>
      <c r="F2867" s="120">
        <v>96</v>
      </c>
      <c r="G2867" s="52"/>
      <c r="H2867" s="51">
        <f t="shared" si="90"/>
        <v>0</v>
      </c>
      <c r="I2867" s="121">
        <v>80</v>
      </c>
      <c r="J2867" s="7"/>
      <c r="K2867" s="3">
        <f t="shared" si="91"/>
        <v>0</v>
      </c>
    </row>
    <row r="2868" spans="1:11" x14ac:dyDescent="0.3">
      <c r="A2868" s="76" t="s">
        <v>5927</v>
      </c>
      <c r="B2868" s="44" t="s">
        <v>5928</v>
      </c>
      <c r="C2868" s="71">
        <v>5</v>
      </c>
      <c r="D2868" s="72">
        <v>2.7</v>
      </c>
      <c r="E2868" s="119">
        <v>180</v>
      </c>
      <c r="F2868" s="120">
        <v>108</v>
      </c>
      <c r="G2868" s="52"/>
      <c r="H2868" s="51">
        <f t="shared" si="90"/>
        <v>0</v>
      </c>
      <c r="I2868" s="121">
        <v>90</v>
      </c>
      <c r="J2868" s="7"/>
      <c r="K2868" s="3">
        <f t="shared" si="91"/>
        <v>0</v>
      </c>
    </row>
    <row r="2869" spans="1:11" x14ac:dyDescent="0.3">
      <c r="A2869" s="76" t="s">
        <v>5929</v>
      </c>
      <c r="B2869" s="44" t="s">
        <v>5930</v>
      </c>
      <c r="C2869" s="71">
        <v>3</v>
      </c>
      <c r="D2869" s="72">
        <v>3.5</v>
      </c>
      <c r="E2869" s="119">
        <v>140</v>
      </c>
      <c r="F2869" s="120">
        <v>84</v>
      </c>
      <c r="G2869" s="52"/>
      <c r="H2869" s="51">
        <f t="shared" si="90"/>
        <v>0</v>
      </c>
      <c r="I2869" s="121">
        <v>70</v>
      </c>
      <c r="J2869" s="7"/>
      <c r="K2869" s="3">
        <f t="shared" si="91"/>
        <v>0</v>
      </c>
    </row>
    <row r="2870" spans="1:11" x14ac:dyDescent="0.3">
      <c r="A2870" s="76" t="s">
        <v>5931</v>
      </c>
      <c r="B2870" s="44" t="s">
        <v>5932</v>
      </c>
      <c r="C2870" s="71">
        <v>4</v>
      </c>
      <c r="D2870" s="72">
        <v>1.3</v>
      </c>
      <c r="E2870" s="119">
        <v>80</v>
      </c>
      <c r="F2870" s="120">
        <v>48</v>
      </c>
      <c r="G2870" s="52"/>
      <c r="H2870" s="51">
        <f t="shared" si="90"/>
        <v>0</v>
      </c>
      <c r="I2870" s="121">
        <v>40</v>
      </c>
      <c r="J2870" s="7"/>
      <c r="K2870" s="3">
        <f t="shared" si="91"/>
        <v>0</v>
      </c>
    </row>
    <row r="2871" spans="1:11" x14ac:dyDescent="0.3">
      <c r="A2871" s="76" t="s">
        <v>5933</v>
      </c>
      <c r="B2871" s="44" t="s">
        <v>5934</v>
      </c>
      <c r="C2871" s="71">
        <v>5</v>
      </c>
      <c r="D2871" s="72">
        <v>3.5</v>
      </c>
      <c r="E2871" s="119">
        <v>220</v>
      </c>
      <c r="F2871" s="120">
        <v>132</v>
      </c>
      <c r="G2871" s="52"/>
      <c r="H2871" s="51">
        <f t="shared" si="90"/>
        <v>0</v>
      </c>
      <c r="I2871" s="121">
        <v>110</v>
      </c>
      <c r="J2871" s="7"/>
      <c r="K2871" s="3">
        <f t="shared" si="91"/>
        <v>0</v>
      </c>
    </row>
    <row r="2872" spans="1:11" x14ac:dyDescent="0.3">
      <c r="A2872" s="76" t="s">
        <v>5935</v>
      </c>
      <c r="B2872" s="44" t="s">
        <v>5936</v>
      </c>
      <c r="C2872" s="71">
        <v>4.4000000000000004</v>
      </c>
      <c r="D2872" s="72">
        <v>3</v>
      </c>
      <c r="E2872" s="119">
        <v>180</v>
      </c>
      <c r="F2872" s="120">
        <v>108</v>
      </c>
      <c r="G2872" s="52"/>
      <c r="H2872" s="51">
        <f t="shared" si="90"/>
        <v>0</v>
      </c>
      <c r="I2872" s="121">
        <v>90</v>
      </c>
      <c r="J2872" s="7"/>
      <c r="K2872" s="3">
        <f t="shared" si="91"/>
        <v>0</v>
      </c>
    </row>
    <row r="2873" spans="1:11" x14ac:dyDescent="0.3">
      <c r="A2873" s="76" t="s">
        <v>5937</v>
      </c>
      <c r="B2873" s="44" t="s">
        <v>5938</v>
      </c>
      <c r="C2873" s="71">
        <v>5</v>
      </c>
      <c r="D2873" s="72">
        <v>2.5</v>
      </c>
      <c r="E2873" s="119">
        <v>170</v>
      </c>
      <c r="F2873" s="120">
        <v>102</v>
      </c>
      <c r="G2873" s="52"/>
      <c r="H2873" s="51">
        <f t="shared" si="90"/>
        <v>0</v>
      </c>
      <c r="I2873" s="121">
        <v>85</v>
      </c>
      <c r="J2873" s="7"/>
      <c r="K2873" s="3">
        <f t="shared" si="91"/>
        <v>0</v>
      </c>
    </row>
    <row r="2874" spans="1:11" x14ac:dyDescent="0.3">
      <c r="A2874" s="76" t="s">
        <v>5939</v>
      </c>
      <c r="B2874" s="44" t="s">
        <v>5940</v>
      </c>
      <c r="C2874" s="71">
        <v>2.8</v>
      </c>
      <c r="D2874" s="72">
        <v>2</v>
      </c>
      <c r="E2874" s="119">
        <v>90</v>
      </c>
      <c r="F2874" s="120">
        <v>54</v>
      </c>
      <c r="G2874" s="52"/>
      <c r="H2874" s="51">
        <f t="shared" si="90"/>
        <v>0</v>
      </c>
      <c r="I2874" s="121">
        <v>45</v>
      </c>
      <c r="J2874" s="7"/>
      <c r="K2874" s="3">
        <f t="shared" si="91"/>
        <v>0</v>
      </c>
    </row>
    <row r="2875" spans="1:11" x14ac:dyDescent="0.3">
      <c r="A2875" s="76" t="s">
        <v>6029</v>
      </c>
      <c r="B2875" s="44" t="s">
        <v>6030</v>
      </c>
      <c r="C2875" s="71">
        <v>5</v>
      </c>
      <c r="D2875" s="72">
        <v>1.4</v>
      </c>
      <c r="E2875" s="119">
        <v>100</v>
      </c>
      <c r="F2875" s="120">
        <v>60</v>
      </c>
      <c r="G2875" s="52"/>
      <c r="H2875" s="51">
        <f t="shared" si="90"/>
        <v>0</v>
      </c>
      <c r="I2875" s="121">
        <v>50</v>
      </c>
      <c r="J2875" s="7"/>
      <c r="K2875" s="3">
        <f t="shared" si="91"/>
        <v>0</v>
      </c>
    </row>
    <row r="2876" spans="1:11" x14ac:dyDescent="0.3">
      <c r="A2876" s="76" t="s">
        <v>6031</v>
      </c>
      <c r="B2876" s="44" t="s">
        <v>6032</v>
      </c>
      <c r="C2876" s="71">
        <v>4</v>
      </c>
      <c r="D2876" s="72">
        <v>4.0999999999999996</v>
      </c>
      <c r="E2876" s="119">
        <v>210</v>
      </c>
      <c r="F2876" s="120">
        <v>126</v>
      </c>
      <c r="G2876" s="52"/>
      <c r="H2876" s="51">
        <f t="shared" si="90"/>
        <v>0</v>
      </c>
      <c r="I2876" s="121">
        <v>105</v>
      </c>
      <c r="J2876" s="7"/>
      <c r="K2876" s="3">
        <f t="shared" si="91"/>
        <v>0</v>
      </c>
    </row>
    <row r="2877" spans="1:11" x14ac:dyDescent="0.3">
      <c r="A2877" s="76" t="s">
        <v>6033</v>
      </c>
      <c r="B2877" s="44" t="s">
        <v>6034</v>
      </c>
      <c r="C2877" s="71">
        <v>3</v>
      </c>
      <c r="D2877" s="72">
        <v>3.8</v>
      </c>
      <c r="E2877" s="119">
        <v>160</v>
      </c>
      <c r="F2877" s="120">
        <v>96</v>
      </c>
      <c r="G2877" s="52"/>
      <c r="H2877" s="51">
        <f t="shared" si="90"/>
        <v>0</v>
      </c>
      <c r="I2877" s="121">
        <v>80</v>
      </c>
      <c r="J2877" s="7"/>
      <c r="K2877" s="3">
        <f t="shared" si="91"/>
        <v>0</v>
      </c>
    </row>
    <row r="2878" spans="1:11" x14ac:dyDescent="0.3">
      <c r="A2878" s="76" t="s">
        <v>6035</v>
      </c>
      <c r="B2878" s="44" t="s">
        <v>6036</v>
      </c>
      <c r="C2878" s="71">
        <v>4.3</v>
      </c>
      <c r="D2878" s="72">
        <v>4.3</v>
      </c>
      <c r="E2878" s="119">
        <v>240</v>
      </c>
      <c r="F2878" s="120">
        <v>144</v>
      </c>
      <c r="G2878" s="52"/>
      <c r="H2878" s="51">
        <f t="shared" si="90"/>
        <v>0</v>
      </c>
      <c r="I2878" s="121">
        <v>120</v>
      </c>
      <c r="J2878" s="7"/>
      <c r="K2878" s="3">
        <f t="shared" si="91"/>
        <v>0</v>
      </c>
    </row>
    <row r="2879" spans="1:11" x14ac:dyDescent="0.3">
      <c r="A2879" s="76" t="s">
        <v>6037</v>
      </c>
      <c r="B2879" s="44" t="s">
        <v>6038</v>
      </c>
      <c r="C2879" s="71">
        <v>4.4000000000000004</v>
      </c>
      <c r="D2879" s="72">
        <v>4.4000000000000004</v>
      </c>
      <c r="E2879" s="119">
        <v>250</v>
      </c>
      <c r="F2879" s="120">
        <v>150</v>
      </c>
      <c r="G2879" s="52"/>
      <c r="H2879" s="51">
        <f t="shared" si="90"/>
        <v>0</v>
      </c>
      <c r="I2879" s="121">
        <v>125</v>
      </c>
      <c r="J2879" s="7"/>
      <c r="K2879" s="3">
        <f t="shared" si="91"/>
        <v>0</v>
      </c>
    </row>
    <row r="2880" spans="1:11" x14ac:dyDescent="0.3">
      <c r="A2880" s="76" t="s">
        <v>6039</v>
      </c>
      <c r="B2880" s="44" t="s">
        <v>6040</v>
      </c>
      <c r="C2880" s="71">
        <v>4</v>
      </c>
      <c r="D2880" s="72">
        <v>2.7</v>
      </c>
      <c r="E2880" s="119">
        <v>150</v>
      </c>
      <c r="F2880" s="120">
        <v>90</v>
      </c>
      <c r="G2880" s="52"/>
      <c r="H2880" s="51">
        <f t="shared" si="90"/>
        <v>0</v>
      </c>
      <c r="I2880" s="121">
        <v>75</v>
      </c>
      <c r="J2880" s="7"/>
      <c r="K2880" s="3">
        <f t="shared" si="91"/>
        <v>0</v>
      </c>
    </row>
    <row r="2881" spans="1:11" x14ac:dyDescent="0.3">
      <c r="A2881" s="76" t="s">
        <v>6041</v>
      </c>
      <c r="B2881" s="44" t="s">
        <v>6042</v>
      </c>
      <c r="C2881" s="71">
        <v>3</v>
      </c>
      <c r="D2881" s="72">
        <v>2</v>
      </c>
      <c r="E2881" s="119">
        <v>90</v>
      </c>
      <c r="F2881" s="120">
        <v>54</v>
      </c>
      <c r="G2881" s="52"/>
      <c r="H2881" s="51">
        <f t="shared" si="90"/>
        <v>0</v>
      </c>
      <c r="I2881" s="121">
        <v>45</v>
      </c>
      <c r="J2881" s="7"/>
      <c r="K2881" s="3">
        <f t="shared" si="91"/>
        <v>0</v>
      </c>
    </row>
    <row r="2882" spans="1:11" x14ac:dyDescent="0.3">
      <c r="A2882" s="76" t="s">
        <v>6043</v>
      </c>
      <c r="B2882" s="44" t="s">
        <v>6044</v>
      </c>
      <c r="C2882" s="71">
        <v>3</v>
      </c>
      <c r="D2882" s="72">
        <v>2</v>
      </c>
      <c r="E2882" s="119">
        <v>90</v>
      </c>
      <c r="F2882" s="120">
        <v>54</v>
      </c>
      <c r="G2882" s="52"/>
      <c r="H2882" s="51">
        <f t="shared" si="90"/>
        <v>0</v>
      </c>
      <c r="I2882" s="121">
        <v>45</v>
      </c>
      <c r="J2882" s="7"/>
      <c r="K2882" s="3">
        <f t="shared" si="91"/>
        <v>0</v>
      </c>
    </row>
    <row r="2883" spans="1:11" x14ac:dyDescent="0.3">
      <c r="A2883" s="76" t="s">
        <v>6045</v>
      </c>
      <c r="B2883" s="44" t="s">
        <v>6046</v>
      </c>
      <c r="C2883" s="71">
        <v>3</v>
      </c>
      <c r="D2883" s="72">
        <v>2.7</v>
      </c>
      <c r="E2883" s="119">
        <v>120</v>
      </c>
      <c r="F2883" s="120">
        <v>72</v>
      </c>
      <c r="G2883" s="52"/>
      <c r="H2883" s="51">
        <f t="shared" si="90"/>
        <v>0</v>
      </c>
      <c r="I2883" s="121">
        <v>60</v>
      </c>
      <c r="J2883" s="7"/>
      <c r="K2883" s="3">
        <f t="shared" si="91"/>
        <v>0</v>
      </c>
    </row>
    <row r="2884" spans="1:11" x14ac:dyDescent="0.3">
      <c r="A2884" s="76" t="s">
        <v>6047</v>
      </c>
      <c r="B2884" s="44" t="s">
        <v>6048</v>
      </c>
      <c r="C2884" s="71">
        <v>2.5</v>
      </c>
      <c r="D2884" s="72">
        <v>2</v>
      </c>
      <c r="E2884" s="119">
        <v>80</v>
      </c>
      <c r="F2884" s="120">
        <v>48</v>
      </c>
      <c r="G2884" s="52"/>
      <c r="H2884" s="51">
        <f t="shared" si="90"/>
        <v>0</v>
      </c>
      <c r="I2884" s="121">
        <v>40</v>
      </c>
      <c r="J2884" s="7"/>
      <c r="K2884" s="3">
        <f t="shared" si="91"/>
        <v>0</v>
      </c>
    </row>
    <row r="2885" spans="1:11" x14ac:dyDescent="0.3">
      <c r="A2885" s="76" t="s">
        <v>6049</v>
      </c>
      <c r="B2885" s="44" t="s">
        <v>6050</v>
      </c>
      <c r="C2885" s="71">
        <v>5.3</v>
      </c>
      <c r="D2885" s="72">
        <v>2.5</v>
      </c>
      <c r="E2885" s="119">
        <v>170</v>
      </c>
      <c r="F2885" s="120">
        <v>102</v>
      </c>
      <c r="G2885" s="52"/>
      <c r="H2885" s="51">
        <f t="shared" si="90"/>
        <v>0</v>
      </c>
      <c r="I2885" s="121">
        <v>85</v>
      </c>
      <c r="J2885" s="7"/>
      <c r="K2885" s="3">
        <f t="shared" si="91"/>
        <v>0</v>
      </c>
    </row>
    <row r="2886" spans="1:11" x14ac:dyDescent="0.3">
      <c r="A2886" s="76" t="s">
        <v>6051</v>
      </c>
      <c r="B2886" s="44" t="s">
        <v>6052</v>
      </c>
      <c r="C2886" s="71">
        <v>3</v>
      </c>
      <c r="D2886" s="72">
        <v>2.9</v>
      </c>
      <c r="E2886" s="119">
        <v>120</v>
      </c>
      <c r="F2886" s="120">
        <v>72</v>
      </c>
      <c r="G2886" s="52"/>
      <c r="H2886" s="51">
        <f t="shared" si="90"/>
        <v>0</v>
      </c>
      <c r="I2886" s="121">
        <v>60</v>
      </c>
      <c r="J2886" s="7"/>
      <c r="K2886" s="3">
        <f t="shared" si="91"/>
        <v>0</v>
      </c>
    </row>
    <row r="2887" spans="1:11" x14ac:dyDescent="0.3">
      <c r="A2887" s="76" t="s">
        <v>6053</v>
      </c>
      <c r="B2887" s="44" t="s">
        <v>6054</v>
      </c>
      <c r="C2887" s="71">
        <v>3</v>
      </c>
      <c r="D2887" s="72">
        <v>1.5</v>
      </c>
      <c r="E2887" s="119">
        <v>80</v>
      </c>
      <c r="F2887" s="120">
        <v>48</v>
      </c>
      <c r="G2887" s="52"/>
      <c r="H2887" s="51">
        <f t="shared" si="90"/>
        <v>0</v>
      </c>
      <c r="I2887" s="121">
        <v>40</v>
      </c>
      <c r="J2887" s="7"/>
      <c r="K2887" s="3">
        <f t="shared" si="91"/>
        <v>0</v>
      </c>
    </row>
    <row r="2888" spans="1:11" x14ac:dyDescent="0.3">
      <c r="A2888" s="76" t="s">
        <v>6055</v>
      </c>
      <c r="B2888" s="44" t="s">
        <v>6056</v>
      </c>
      <c r="C2888" s="71">
        <v>4</v>
      </c>
      <c r="D2888" s="72">
        <v>2</v>
      </c>
      <c r="E2888" s="119">
        <v>120</v>
      </c>
      <c r="F2888" s="120">
        <v>72</v>
      </c>
      <c r="G2888" s="52"/>
      <c r="H2888" s="51">
        <f t="shared" si="90"/>
        <v>0</v>
      </c>
      <c r="I2888" s="121">
        <v>60</v>
      </c>
      <c r="J2888" s="7"/>
      <c r="K2888" s="3">
        <f t="shared" si="91"/>
        <v>0</v>
      </c>
    </row>
    <row r="2889" spans="1:11" x14ac:dyDescent="0.3">
      <c r="A2889" s="127" t="s">
        <v>6066</v>
      </c>
      <c r="B2889" s="73" t="s">
        <v>6067</v>
      </c>
      <c r="C2889" s="71">
        <v>4.5</v>
      </c>
      <c r="D2889" s="72">
        <v>1.3</v>
      </c>
      <c r="E2889" s="119">
        <v>90</v>
      </c>
      <c r="F2889" s="120">
        <v>54</v>
      </c>
      <c r="G2889" s="52"/>
      <c r="H2889" s="51">
        <f t="shared" si="90"/>
        <v>0</v>
      </c>
      <c r="I2889" s="121">
        <v>45</v>
      </c>
      <c r="J2889" s="7"/>
      <c r="K2889" s="3">
        <f t="shared" si="91"/>
        <v>0</v>
      </c>
    </row>
    <row r="2890" spans="1:11" x14ac:dyDescent="0.3">
      <c r="A2890" s="127" t="s">
        <v>6068</v>
      </c>
      <c r="B2890" s="73" t="s">
        <v>6069</v>
      </c>
      <c r="C2890" s="71">
        <v>7.5</v>
      </c>
      <c r="D2890" s="72">
        <v>2.9</v>
      </c>
      <c r="E2890" s="119">
        <v>280</v>
      </c>
      <c r="F2890" s="120">
        <v>168</v>
      </c>
      <c r="G2890" s="52"/>
      <c r="H2890" s="51">
        <f t="shared" si="90"/>
        <v>0</v>
      </c>
      <c r="I2890" s="121">
        <v>140</v>
      </c>
      <c r="J2890" s="7"/>
      <c r="K2890" s="3">
        <f t="shared" si="91"/>
        <v>0</v>
      </c>
    </row>
    <row r="2891" spans="1:11" x14ac:dyDescent="0.3">
      <c r="A2891" s="127" t="s">
        <v>6070</v>
      </c>
      <c r="B2891" s="73" t="s">
        <v>6071</v>
      </c>
      <c r="C2891" s="71">
        <v>6.5</v>
      </c>
      <c r="D2891" s="72">
        <v>3.1</v>
      </c>
      <c r="E2891" s="119">
        <v>250</v>
      </c>
      <c r="F2891" s="120">
        <v>150</v>
      </c>
      <c r="G2891" s="52"/>
      <c r="H2891" s="51">
        <f t="shared" si="90"/>
        <v>0</v>
      </c>
      <c r="I2891" s="121">
        <v>125</v>
      </c>
      <c r="J2891" s="7"/>
      <c r="K2891" s="3">
        <f t="shared" si="91"/>
        <v>0</v>
      </c>
    </row>
    <row r="2892" spans="1:11" x14ac:dyDescent="0.3">
      <c r="A2892" s="127" t="s">
        <v>6078</v>
      </c>
      <c r="B2892" s="73" t="s">
        <v>6079</v>
      </c>
      <c r="C2892" s="71">
        <v>8</v>
      </c>
      <c r="D2892" s="72">
        <v>1.5</v>
      </c>
      <c r="E2892" s="119">
        <v>170</v>
      </c>
      <c r="F2892" s="120">
        <v>102</v>
      </c>
      <c r="G2892" s="52"/>
      <c r="H2892" s="51">
        <f t="shared" si="90"/>
        <v>0</v>
      </c>
      <c r="I2892" s="121">
        <v>85</v>
      </c>
      <c r="J2892" s="7"/>
      <c r="K2892" s="3">
        <f t="shared" si="91"/>
        <v>0</v>
      </c>
    </row>
    <row r="2893" spans="1:11" x14ac:dyDescent="0.3">
      <c r="A2893" s="127" t="s">
        <v>6080</v>
      </c>
      <c r="B2893" s="73" t="s">
        <v>6081</v>
      </c>
      <c r="C2893" s="71">
        <v>8</v>
      </c>
      <c r="D2893" s="72">
        <v>2.2999999999999998</v>
      </c>
      <c r="E2893" s="119">
        <v>240</v>
      </c>
      <c r="F2893" s="120">
        <v>144</v>
      </c>
      <c r="G2893" s="52"/>
      <c r="H2893" s="51">
        <f t="shared" si="90"/>
        <v>0</v>
      </c>
      <c r="I2893" s="121">
        <v>120</v>
      </c>
      <c r="J2893" s="7"/>
      <c r="K2893" s="3">
        <f t="shared" si="91"/>
        <v>0</v>
      </c>
    </row>
    <row r="2894" spans="1:11" x14ac:dyDescent="0.3">
      <c r="A2894" s="127" t="s">
        <v>6082</v>
      </c>
      <c r="B2894" s="73" t="s">
        <v>6083</v>
      </c>
      <c r="C2894" s="71">
        <v>8</v>
      </c>
      <c r="D2894" s="72">
        <v>3.7</v>
      </c>
      <c r="E2894" s="119">
        <v>330</v>
      </c>
      <c r="F2894" s="120">
        <v>198</v>
      </c>
      <c r="G2894" s="52"/>
      <c r="H2894" s="51">
        <f t="shared" si="90"/>
        <v>0</v>
      </c>
      <c r="I2894" s="121">
        <v>165</v>
      </c>
      <c r="J2894" s="7"/>
      <c r="K2894" s="3">
        <f t="shared" si="91"/>
        <v>0</v>
      </c>
    </row>
    <row r="2895" spans="1:11" x14ac:dyDescent="0.3">
      <c r="A2895" s="127" t="s">
        <v>6084</v>
      </c>
      <c r="B2895" s="73" t="s">
        <v>6085</v>
      </c>
      <c r="C2895" s="71">
        <v>8</v>
      </c>
      <c r="D2895" s="72">
        <v>1.2</v>
      </c>
      <c r="E2895" s="119">
        <v>140</v>
      </c>
      <c r="F2895" s="120">
        <v>84</v>
      </c>
      <c r="G2895" s="52"/>
      <c r="H2895" s="51">
        <f t="shared" si="90"/>
        <v>0</v>
      </c>
      <c r="I2895" s="121">
        <v>70</v>
      </c>
      <c r="J2895" s="7"/>
      <c r="K2895" s="3">
        <f t="shared" si="91"/>
        <v>0</v>
      </c>
    </row>
    <row r="2896" spans="1:11" x14ac:dyDescent="0.3">
      <c r="A2896" s="127" t="s">
        <v>6086</v>
      </c>
      <c r="B2896" s="73" t="s">
        <v>6087</v>
      </c>
      <c r="C2896" s="71">
        <v>5</v>
      </c>
      <c r="D2896" s="72">
        <v>3</v>
      </c>
      <c r="E2896" s="119">
        <v>200</v>
      </c>
      <c r="F2896" s="120">
        <v>120</v>
      </c>
      <c r="G2896" s="52"/>
      <c r="H2896" s="51">
        <f t="shared" si="90"/>
        <v>0</v>
      </c>
      <c r="I2896" s="121">
        <v>100</v>
      </c>
      <c r="J2896" s="7"/>
      <c r="K2896" s="3">
        <f t="shared" si="91"/>
        <v>0</v>
      </c>
    </row>
    <row r="2897" spans="1:11" x14ac:dyDescent="0.3">
      <c r="A2897" s="127" t="s">
        <v>6088</v>
      </c>
      <c r="B2897" s="73" t="s">
        <v>6089</v>
      </c>
      <c r="C2897" s="71">
        <v>9</v>
      </c>
      <c r="D2897" s="72">
        <v>2.8</v>
      </c>
      <c r="E2897" s="119">
        <v>300</v>
      </c>
      <c r="F2897" s="120">
        <v>180</v>
      </c>
      <c r="G2897" s="52"/>
      <c r="H2897" s="51">
        <f t="shared" si="90"/>
        <v>0</v>
      </c>
      <c r="I2897" s="121">
        <v>150</v>
      </c>
      <c r="J2897" s="7"/>
      <c r="K2897" s="3">
        <f t="shared" si="91"/>
        <v>0</v>
      </c>
    </row>
    <row r="2898" spans="1:11" x14ac:dyDescent="0.3">
      <c r="A2898" s="127" t="s">
        <v>6090</v>
      </c>
      <c r="B2898" s="73" t="s">
        <v>6091</v>
      </c>
      <c r="C2898" s="71">
        <v>8</v>
      </c>
      <c r="D2898" s="72">
        <v>1.7</v>
      </c>
      <c r="E2898" s="119">
        <v>190</v>
      </c>
      <c r="F2898" s="120">
        <v>114</v>
      </c>
      <c r="G2898" s="52"/>
      <c r="H2898" s="51">
        <f t="shared" si="90"/>
        <v>0</v>
      </c>
      <c r="I2898" s="121">
        <v>95</v>
      </c>
      <c r="J2898" s="7"/>
      <c r="K2898" s="3">
        <f t="shared" si="91"/>
        <v>0</v>
      </c>
    </row>
    <row r="2899" spans="1:11" x14ac:dyDescent="0.3">
      <c r="A2899" s="127" t="s">
        <v>6092</v>
      </c>
      <c r="B2899" s="73" t="s">
        <v>6093</v>
      </c>
      <c r="C2899" s="71">
        <v>8</v>
      </c>
      <c r="D2899" s="72">
        <v>1.5</v>
      </c>
      <c r="E2899" s="119">
        <v>170</v>
      </c>
      <c r="F2899" s="120">
        <v>102</v>
      </c>
      <c r="G2899" s="52"/>
      <c r="H2899" s="51">
        <f t="shared" si="90"/>
        <v>0</v>
      </c>
      <c r="I2899" s="121">
        <v>85</v>
      </c>
      <c r="J2899" s="7"/>
      <c r="K2899" s="3">
        <f t="shared" si="91"/>
        <v>0</v>
      </c>
    </row>
    <row r="2900" spans="1:11" x14ac:dyDescent="0.3">
      <c r="A2900" s="76" t="s">
        <v>6094</v>
      </c>
      <c r="B2900" s="44" t="s">
        <v>6095</v>
      </c>
      <c r="C2900" s="64">
        <v>4.8</v>
      </c>
      <c r="D2900" s="59">
        <v>5.3</v>
      </c>
      <c r="E2900" s="119">
        <v>300</v>
      </c>
      <c r="F2900" s="120">
        <v>180</v>
      </c>
      <c r="G2900" s="52"/>
      <c r="H2900" s="51">
        <f t="shared" ref="H2900:H2963" si="92">G2900*F2900</f>
        <v>0</v>
      </c>
      <c r="I2900" s="121">
        <v>150</v>
      </c>
      <c r="J2900" s="7"/>
      <c r="K2900" s="3">
        <f t="shared" ref="K2900:K2963" si="93">J2900*I2900</f>
        <v>0</v>
      </c>
    </row>
    <row r="2901" spans="1:11" x14ac:dyDescent="0.3">
      <c r="A2901" s="76" t="s">
        <v>6096</v>
      </c>
      <c r="B2901" s="44" t="s">
        <v>6097</v>
      </c>
      <c r="C2901" s="64">
        <v>5</v>
      </c>
      <c r="D2901" s="59">
        <v>5.3</v>
      </c>
      <c r="E2901" s="119">
        <v>310</v>
      </c>
      <c r="F2901" s="120">
        <v>186</v>
      </c>
      <c r="G2901" s="52"/>
      <c r="H2901" s="51">
        <f t="shared" si="92"/>
        <v>0</v>
      </c>
      <c r="I2901" s="121">
        <v>155</v>
      </c>
      <c r="J2901" s="7"/>
      <c r="K2901" s="3">
        <f t="shared" si="93"/>
        <v>0</v>
      </c>
    </row>
    <row r="2902" spans="1:11" x14ac:dyDescent="0.3">
      <c r="A2902" s="76" t="s">
        <v>6098</v>
      </c>
      <c r="B2902" s="44" t="s">
        <v>6099</v>
      </c>
      <c r="C2902" s="64">
        <v>5.3</v>
      </c>
      <c r="D2902" s="59">
        <v>5.3</v>
      </c>
      <c r="E2902" s="119">
        <v>320</v>
      </c>
      <c r="F2902" s="120">
        <v>192</v>
      </c>
      <c r="G2902" s="52"/>
      <c r="H2902" s="51">
        <f t="shared" si="92"/>
        <v>0</v>
      </c>
      <c r="I2902" s="121">
        <v>160</v>
      </c>
      <c r="J2902" s="7"/>
      <c r="K2902" s="3">
        <f t="shared" si="93"/>
        <v>0</v>
      </c>
    </row>
    <row r="2903" spans="1:11" x14ac:dyDescent="0.3">
      <c r="A2903" s="76" t="s">
        <v>6100</v>
      </c>
      <c r="B2903" s="44" t="s">
        <v>6101</v>
      </c>
      <c r="C2903" s="64">
        <v>4.3</v>
      </c>
      <c r="D2903" s="59">
        <v>6.1</v>
      </c>
      <c r="E2903" s="119">
        <v>310</v>
      </c>
      <c r="F2903" s="120">
        <v>186</v>
      </c>
      <c r="G2903" s="52"/>
      <c r="H2903" s="51">
        <f t="shared" si="92"/>
        <v>0</v>
      </c>
      <c r="I2903" s="121">
        <v>155</v>
      </c>
      <c r="J2903" s="7"/>
      <c r="K2903" s="3">
        <f t="shared" si="93"/>
        <v>0</v>
      </c>
    </row>
    <row r="2904" spans="1:11" x14ac:dyDescent="0.3">
      <c r="A2904" s="76" t="s">
        <v>6150</v>
      </c>
      <c r="B2904" s="44" t="s">
        <v>6151</v>
      </c>
      <c r="C2904" s="64">
        <v>3.5</v>
      </c>
      <c r="D2904" s="59">
        <v>5.7</v>
      </c>
      <c r="E2904" s="119">
        <v>250</v>
      </c>
      <c r="F2904" s="120">
        <v>150</v>
      </c>
      <c r="G2904" s="52"/>
      <c r="H2904" s="51">
        <f t="shared" si="92"/>
        <v>0</v>
      </c>
      <c r="I2904" s="121">
        <v>125</v>
      </c>
      <c r="J2904" s="7"/>
      <c r="K2904" s="3">
        <f t="shared" si="93"/>
        <v>0</v>
      </c>
    </row>
    <row r="2905" spans="1:11" x14ac:dyDescent="0.3">
      <c r="A2905" s="76" t="s">
        <v>6152</v>
      </c>
      <c r="B2905" s="44" t="s">
        <v>6153</v>
      </c>
      <c r="C2905" s="64">
        <v>4.9000000000000004</v>
      </c>
      <c r="D2905" s="59">
        <v>2.6</v>
      </c>
      <c r="E2905" s="119">
        <v>170</v>
      </c>
      <c r="F2905" s="120">
        <v>102</v>
      </c>
      <c r="G2905" s="52"/>
      <c r="H2905" s="51">
        <f t="shared" si="92"/>
        <v>0</v>
      </c>
      <c r="I2905" s="121">
        <v>85</v>
      </c>
      <c r="J2905" s="7"/>
      <c r="K2905" s="3">
        <f t="shared" si="93"/>
        <v>0</v>
      </c>
    </row>
    <row r="2906" spans="1:11" x14ac:dyDescent="0.3">
      <c r="A2906" s="76" t="s">
        <v>6154</v>
      </c>
      <c r="B2906" s="44" t="s">
        <v>6155</v>
      </c>
      <c r="C2906" s="64">
        <v>5</v>
      </c>
      <c r="D2906" s="59">
        <v>4.5</v>
      </c>
      <c r="E2906" s="119">
        <v>290</v>
      </c>
      <c r="F2906" s="120">
        <v>174</v>
      </c>
      <c r="G2906" s="52"/>
      <c r="H2906" s="51">
        <f t="shared" si="92"/>
        <v>0</v>
      </c>
      <c r="I2906" s="121">
        <v>145</v>
      </c>
      <c r="J2906" s="7"/>
      <c r="K2906" s="3">
        <f t="shared" si="93"/>
        <v>0</v>
      </c>
    </row>
    <row r="2907" spans="1:11" x14ac:dyDescent="0.3">
      <c r="A2907" s="76" t="s">
        <v>6156</v>
      </c>
      <c r="B2907" s="44" t="s">
        <v>6157</v>
      </c>
      <c r="C2907" s="64">
        <v>5.5</v>
      </c>
      <c r="D2907" s="59">
        <v>6.8</v>
      </c>
      <c r="E2907" s="119">
        <v>380</v>
      </c>
      <c r="F2907" s="120">
        <v>228</v>
      </c>
      <c r="G2907" s="52"/>
      <c r="H2907" s="51">
        <f t="shared" si="92"/>
        <v>0</v>
      </c>
      <c r="I2907" s="121">
        <v>190</v>
      </c>
      <c r="J2907" s="7"/>
      <c r="K2907" s="3">
        <f t="shared" si="93"/>
        <v>0</v>
      </c>
    </row>
    <row r="2908" spans="1:11" x14ac:dyDescent="0.3">
      <c r="A2908" s="76" t="s">
        <v>6158</v>
      </c>
      <c r="B2908" s="44" t="s">
        <v>6159</v>
      </c>
      <c r="C2908" s="64">
        <v>6.2</v>
      </c>
      <c r="D2908" s="59">
        <v>6.8</v>
      </c>
      <c r="E2908" s="119">
        <v>410</v>
      </c>
      <c r="F2908" s="120">
        <v>246</v>
      </c>
      <c r="G2908" s="52"/>
      <c r="H2908" s="51">
        <f t="shared" si="92"/>
        <v>0</v>
      </c>
      <c r="I2908" s="121">
        <v>205</v>
      </c>
      <c r="J2908" s="7"/>
      <c r="K2908" s="3">
        <f t="shared" si="93"/>
        <v>0</v>
      </c>
    </row>
    <row r="2909" spans="1:11" x14ac:dyDescent="0.3">
      <c r="A2909" s="76" t="s">
        <v>6160</v>
      </c>
      <c r="B2909" s="44" t="s">
        <v>6161</v>
      </c>
      <c r="C2909" s="64">
        <v>3</v>
      </c>
      <c r="D2909" s="59">
        <v>4.5</v>
      </c>
      <c r="E2909" s="119">
        <v>180</v>
      </c>
      <c r="F2909" s="120">
        <v>108</v>
      </c>
      <c r="G2909" s="52"/>
      <c r="H2909" s="51">
        <f t="shared" si="92"/>
        <v>0</v>
      </c>
      <c r="I2909" s="121">
        <v>90</v>
      </c>
      <c r="J2909" s="7"/>
      <c r="K2909" s="3">
        <f t="shared" si="93"/>
        <v>0</v>
      </c>
    </row>
    <row r="2910" spans="1:11" x14ac:dyDescent="0.3">
      <c r="A2910" s="76" t="s">
        <v>6162</v>
      </c>
      <c r="B2910" s="44" t="s">
        <v>6163</v>
      </c>
      <c r="C2910" s="64">
        <v>3</v>
      </c>
      <c r="D2910" s="59">
        <v>4.5</v>
      </c>
      <c r="E2910" s="119">
        <v>180</v>
      </c>
      <c r="F2910" s="120">
        <v>108</v>
      </c>
      <c r="G2910" s="52"/>
      <c r="H2910" s="51">
        <f t="shared" si="92"/>
        <v>0</v>
      </c>
      <c r="I2910" s="121">
        <v>90</v>
      </c>
      <c r="J2910" s="7"/>
      <c r="K2910" s="3">
        <f t="shared" si="93"/>
        <v>0</v>
      </c>
    </row>
    <row r="2911" spans="1:11" x14ac:dyDescent="0.3">
      <c r="A2911" s="76" t="s">
        <v>6164</v>
      </c>
      <c r="B2911" s="44" t="s">
        <v>6165</v>
      </c>
      <c r="C2911" s="64">
        <v>3</v>
      </c>
      <c r="D2911" s="59">
        <v>4.5</v>
      </c>
      <c r="E2911" s="119">
        <v>180</v>
      </c>
      <c r="F2911" s="120">
        <v>108</v>
      </c>
      <c r="G2911" s="52"/>
      <c r="H2911" s="51">
        <f t="shared" si="92"/>
        <v>0</v>
      </c>
      <c r="I2911" s="121">
        <v>90</v>
      </c>
      <c r="J2911" s="7"/>
      <c r="K2911" s="3">
        <f t="shared" si="93"/>
        <v>0</v>
      </c>
    </row>
    <row r="2912" spans="1:11" x14ac:dyDescent="0.3">
      <c r="A2912" s="76" t="s">
        <v>6166</v>
      </c>
      <c r="B2912" s="44" t="s">
        <v>6167</v>
      </c>
      <c r="C2912" s="64">
        <v>6</v>
      </c>
      <c r="D2912" s="59">
        <v>0.6</v>
      </c>
      <c r="E2912" s="119">
        <v>70</v>
      </c>
      <c r="F2912" s="120">
        <v>42</v>
      </c>
      <c r="G2912" s="52"/>
      <c r="H2912" s="51">
        <f t="shared" si="92"/>
        <v>0</v>
      </c>
      <c r="I2912" s="121">
        <v>35</v>
      </c>
      <c r="J2912" s="7"/>
      <c r="K2912" s="3">
        <f t="shared" si="93"/>
        <v>0</v>
      </c>
    </row>
    <row r="2913" spans="1:11" x14ac:dyDescent="0.3">
      <c r="A2913" s="76" t="s">
        <v>6168</v>
      </c>
      <c r="B2913" s="44" t="s">
        <v>6169</v>
      </c>
      <c r="C2913" s="64">
        <v>6</v>
      </c>
      <c r="D2913" s="59">
        <v>1.7</v>
      </c>
      <c r="E2913" s="119">
        <v>140</v>
      </c>
      <c r="F2913" s="120">
        <v>84</v>
      </c>
      <c r="G2913" s="52"/>
      <c r="H2913" s="51">
        <f t="shared" si="92"/>
        <v>0</v>
      </c>
      <c r="I2913" s="121">
        <v>70</v>
      </c>
      <c r="J2913" s="7"/>
      <c r="K2913" s="3">
        <f t="shared" si="93"/>
        <v>0</v>
      </c>
    </row>
    <row r="2914" spans="1:11" x14ac:dyDescent="0.3">
      <c r="A2914" s="76" t="s">
        <v>6170</v>
      </c>
      <c r="B2914" s="44" t="s">
        <v>6171</v>
      </c>
      <c r="C2914" s="64">
        <v>6.5</v>
      </c>
      <c r="D2914" s="59">
        <v>1.9</v>
      </c>
      <c r="E2914" s="119">
        <v>170</v>
      </c>
      <c r="F2914" s="120">
        <v>102</v>
      </c>
      <c r="G2914" s="52"/>
      <c r="H2914" s="51">
        <f t="shared" si="92"/>
        <v>0</v>
      </c>
      <c r="I2914" s="121">
        <v>85</v>
      </c>
      <c r="J2914" s="7"/>
      <c r="K2914" s="3">
        <f t="shared" si="93"/>
        <v>0</v>
      </c>
    </row>
    <row r="2915" spans="1:11" x14ac:dyDescent="0.3">
      <c r="A2915" s="76" t="s">
        <v>6172</v>
      </c>
      <c r="B2915" s="44" t="s">
        <v>6173</v>
      </c>
      <c r="C2915" s="64">
        <v>4</v>
      </c>
      <c r="D2915" s="59">
        <v>1.7</v>
      </c>
      <c r="E2915" s="119">
        <v>100</v>
      </c>
      <c r="F2915" s="120">
        <v>60</v>
      </c>
      <c r="G2915" s="52"/>
      <c r="H2915" s="51">
        <f t="shared" si="92"/>
        <v>0</v>
      </c>
      <c r="I2915" s="121">
        <v>50</v>
      </c>
      <c r="J2915" s="7"/>
      <c r="K2915" s="3">
        <f t="shared" si="93"/>
        <v>0</v>
      </c>
    </row>
    <row r="2916" spans="1:11" x14ac:dyDescent="0.3">
      <c r="A2916" s="76" t="s">
        <v>6174</v>
      </c>
      <c r="B2916" s="44" t="s">
        <v>6175</v>
      </c>
      <c r="C2916" s="64">
        <v>5</v>
      </c>
      <c r="D2916" s="59">
        <v>0.6</v>
      </c>
      <c r="E2916" s="119">
        <v>70</v>
      </c>
      <c r="F2916" s="120">
        <v>42</v>
      </c>
      <c r="G2916" s="52"/>
      <c r="H2916" s="51">
        <f t="shared" si="92"/>
        <v>0</v>
      </c>
      <c r="I2916" s="121">
        <v>35</v>
      </c>
      <c r="J2916" s="7"/>
      <c r="K2916" s="3">
        <f t="shared" si="93"/>
        <v>0</v>
      </c>
    </row>
    <row r="2917" spans="1:11" x14ac:dyDescent="0.3">
      <c r="A2917" s="76" t="s">
        <v>6176</v>
      </c>
      <c r="B2917" s="44" t="s">
        <v>6177</v>
      </c>
      <c r="C2917" s="64">
        <v>7</v>
      </c>
      <c r="D2917" s="59">
        <v>2.2000000000000002</v>
      </c>
      <c r="E2917" s="119">
        <v>200</v>
      </c>
      <c r="F2917" s="120">
        <v>120</v>
      </c>
      <c r="G2917" s="52"/>
      <c r="H2917" s="51">
        <f t="shared" si="92"/>
        <v>0</v>
      </c>
      <c r="I2917" s="121">
        <v>100</v>
      </c>
      <c r="J2917" s="7"/>
      <c r="K2917" s="3">
        <f t="shared" si="93"/>
        <v>0</v>
      </c>
    </row>
    <row r="2918" spans="1:11" x14ac:dyDescent="0.3">
      <c r="A2918" s="76" t="s">
        <v>6253</v>
      </c>
      <c r="B2918" s="44" t="s">
        <v>6254</v>
      </c>
      <c r="C2918" s="71">
        <v>7.5</v>
      </c>
      <c r="D2918" s="72">
        <v>2.6</v>
      </c>
      <c r="E2918" s="119">
        <v>250</v>
      </c>
      <c r="F2918" s="120">
        <v>150</v>
      </c>
      <c r="G2918" s="52"/>
      <c r="H2918" s="51">
        <f t="shared" si="92"/>
        <v>0</v>
      </c>
      <c r="I2918" s="121">
        <v>125</v>
      </c>
      <c r="J2918" s="7"/>
      <c r="K2918" s="3">
        <f t="shared" si="93"/>
        <v>0</v>
      </c>
    </row>
    <row r="2919" spans="1:11" x14ac:dyDescent="0.3">
      <c r="A2919" s="76" t="s">
        <v>6255</v>
      </c>
      <c r="B2919" s="44" t="s">
        <v>6256</v>
      </c>
      <c r="C2919" s="71">
        <v>7.4</v>
      </c>
      <c r="D2919" s="72">
        <v>1.8</v>
      </c>
      <c r="E2919" s="119">
        <v>180</v>
      </c>
      <c r="F2919" s="120">
        <v>108</v>
      </c>
      <c r="G2919" s="52"/>
      <c r="H2919" s="51">
        <f t="shared" si="92"/>
        <v>0</v>
      </c>
      <c r="I2919" s="121">
        <v>90</v>
      </c>
      <c r="J2919" s="7"/>
      <c r="K2919" s="3">
        <f t="shared" si="93"/>
        <v>0</v>
      </c>
    </row>
    <row r="2920" spans="1:11" x14ac:dyDescent="0.3">
      <c r="A2920" s="76" t="s">
        <v>6257</v>
      </c>
      <c r="B2920" s="44" t="s">
        <v>6258</v>
      </c>
      <c r="C2920" s="71">
        <v>6.7</v>
      </c>
      <c r="D2920" s="72">
        <v>1.8</v>
      </c>
      <c r="E2920" s="119">
        <v>170</v>
      </c>
      <c r="F2920" s="120">
        <v>102</v>
      </c>
      <c r="G2920" s="52"/>
      <c r="H2920" s="51">
        <f t="shared" si="92"/>
        <v>0</v>
      </c>
      <c r="I2920" s="121">
        <v>85</v>
      </c>
      <c r="J2920" s="7"/>
      <c r="K2920" s="3">
        <f t="shared" si="93"/>
        <v>0</v>
      </c>
    </row>
    <row r="2921" spans="1:11" x14ac:dyDescent="0.3">
      <c r="A2921" s="76" t="s">
        <v>6259</v>
      </c>
      <c r="B2921" s="44" t="s">
        <v>6260</v>
      </c>
      <c r="C2921" s="71">
        <v>7.3</v>
      </c>
      <c r="D2921" s="72">
        <v>1.3</v>
      </c>
      <c r="E2921" s="119">
        <v>140</v>
      </c>
      <c r="F2921" s="120">
        <v>84</v>
      </c>
      <c r="G2921" s="52"/>
      <c r="H2921" s="51">
        <f t="shared" si="92"/>
        <v>0</v>
      </c>
      <c r="I2921" s="121">
        <v>70</v>
      </c>
      <c r="J2921" s="7"/>
      <c r="K2921" s="3">
        <f t="shared" si="93"/>
        <v>0</v>
      </c>
    </row>
    <row r="2922" spans="1:11" x14ac:dyDescent="0.3">
      <c r="A2922" s="76" t="s">
        <v>6261</v>
      </c>
      <c r="B2922" s="44" t="s">
        <v>6262</v>
      </c>
      <c r="C2922" s="71">
        <v>4.5999999999999996</v>
      </c>
      <c r="D2922" s="72">
        <v>1.7</v>
      </c>
      <c r="E2922" s="119">
        <v>110</v>
      </c>
      <c r="F2922" s="120">
        <v>66</v>
      </c>
      <c r="G2922" s="52"/>
      <c r="H2922" s="51">
        <f t="shared" si="92"/>
        <v>0</v>
      </c>
      <c r="I2922" s="121">
        <v>55</v>
      </c>
      <c r="J2922" s="7"/>
      <c r="K2922" s="3">
        <f t="shared" si="93"/>
        <v>0</v>
      </c>
    </row>
    <row r="2923" spans="1:11" x14ac:dyDescent="0.3">
      <c r="A2923" s="76" t="s">
        <v>6263</v>
      </c>
      <c r="B2923" s="44" t="s">
        <v>6264</v>
      </c>
      <c r="C2923" s="71">
        <v>8</v>
      </c>
      <c r="D2923" s="72">
        <v>1.7</v>
      </c>
      <c r="E2923" s="119">
        <v>190</v>
      </c>
      <c r="F2923" s="120">
        <v>114</v>
      </c>
      <c r="G2923" s="52"/>
      <c r="H2923" s="51">
        <f t="shared" si="92"/>
        <v>0</v>
      </c>
      <c r="I2923" s="121">
        <v>95</v>
      </c>
      <c r="J2923" s="7"/>
      <c r="K2923" s="3">
        <f t="shared" si="93"/>
        <v>0</v>
      </c>
    </row>
    <row r="2924" spans="1:11" x14ac:dyDescent="0.3">
      <c r="A2924" s="76" t="s">
        <v>6265</v>
      </c>
      <c r="B2924" s="44" t="s">
        <v>6266</v>
      </c>
      <c r="C2924" s="71">
        <v>5.5</v>
      </c>
      <c r="D2924" s="72">
        <v>2.9</v>
      </c>
      <c r="E2924" s="119">
        <v>210</v>
      </c>
      <c r="F2924" s="120">
        <v>126</v>
      </c>
      <c r="G2924" s="52"/>
      <c r="H2924" s="51">
        <f t="shared" si="92"/>
        <v>0</v>
      </c>
      <c r="I2924" s="121">
        <v>105</v>
      </c>
      <c r="J2924" s="7"/>
      <c r="K2924" s="3">
        <f t="shared" si="93"/>
        <v>0</v>
      </c>
    </row>
    <row r="2925" spans="1:11" x14ac:dyDescent="0.3">
      <c r="A2925" s="76" t="s">
        <v>6267</v>
      </c>
      <c r="B2925" s="44" t="s">
        <v>6268</v>
      </c>
      <c r="C2925" s="71">
        <v>5.3</v>
      </c>
      <c r="D2925" s="72">
        <v>1.2</v>
      </c>
      <c r="E2925" s="119">
        <v>100</v>
      </c>
      <c r="F2925" s="120">
        <v>60</v>
      </c>
      <c r="G2925" s="52"/>
      <c r="H2925" s="51">
        <f t="shared" si="92"/>
        <v>0</v>
      </c>
      <c r="I2925" s="121">
        <v>50</v>
      </c>
      <c r="J2925" s="7"/>
      <c r="K2925" s="3">
        <f t="shared" si="93"/>
        <v>0</v>
      </c>
    </row>
    <row r="2926" spans="1:11" x14ac:dyDescent="0.3">
      <c r="A2926" s="76" t="s">
        <v>6269</v>
      </c>
      <c r="B2926" s="44" t="s">
        <v>6270</v>
      </c>
      <c r="C2926" s="71">
        <v>3.6</v>
      </c>
      <c r="D2926" s="72">
        <v>1.4</v>
      </c>
      <c r="E2926" s="119">
        <v>80</v>
      </c>
      <c r="F2926" s="120">
        <v>48</v>
      </c>
      <c r="G2926" s="52"/>
      <c r="H2926" s="51">
        <f t="shared" si="92"/>
        <v>0</v>
      </c>
      <c r="I2926" s="121">
        <v>40</v>
      </c>
      <c r="J2926" s="7"/>
      <c r="K2926" s="3">
        <f t="shared" si="93"/>
        <v>0</v>
      </c>
    </row>
    <row r="2927" spans="1:11" x14ac:dyDescent="0.3">
      <c r="A2927" s="76" t="s">
        <v>6271</v>
      </c>
      <c r="B2927" s="44" t="s">
        <v>6272</v>
      </c>
      <c r="C2927" s="71">
        <v>5.0999999999999996</v>
      </c>
      <c r="D2927" s="72">
        <v>2.4</v>
      </c>
      <c r="E2927" s="119">
        <v>160</v>
      </c>
      <c r="F2927" s="120">
        <v>96</v>
      </c>
      <c r="G2927" s="52"/>
      <c r="H2927" s="51">
        <f t="shared" si="92"/>
        <v>0</v>
      </c>
      <c r="I2927" s="121">
        <v>80</v>
      </c>
      <c r="J2927" s="7"/>
      <c r="K2927" s="3">
        <f t="shared" si="93"/>
        <v>0</v>
      </c>
    </row>
    <row r="2928" spans="1:11" x14ac:dyDescent="0.3">
      <c r="A2928" s="76" t="s">
        <v>6273</v>
      </c>
      <c r="B2928" s="44" t="s">
        <v>6274</v>
      </c>
      <c r="C2928" s="71">
        <v>7.5</v>
      </c>
      <c r="D2928" s="72">
        <v>1.3</v>
      </c>
      <c r="E2928" s="119">
        <v>130</v>
      </c>
      <c r="F2928" s="120">
        <v>78</v>
      </c>
      <c r="G2928" s="52"/>
      <c r="H2928" s="51">
        <f t="shared" si="92"/>
        <v>0</v>
      </c>
      <c r="I2928" s="121">
        <v>65</v>
      </c>
      <c r="J2928" s="7"/>
      <c r="K2928" s="3">
        <f t="shared" si="93"/>
        <v>0</v>
      </c>
    </row>
    <row r="2929" spans="1:11" x14ac:dyDescent="0.3">
      <c r="A2929" s="76" t="s">
        <v>6275</v>
      </c>
      <c r="B2929" s="44" t="s">
        <v>6276</v>
      </c>
      <c r="C2929" s="71">
        <v>4.8</v>
      </c>
      <c r="D2929" s="72">
        <v>1.4</v>
      </c>
      <c r="E2929" s="119">
        <v>100</v>
      </c>
      <c r="F2929" s="120">
        <v>60</v>
      </c>
      <c r="G2929" s="52"/>
      <c r="H2929" s="51">
        <f t="shared" si="92"/>
        <v>0</v>
      </c>
      <c r="I2929" s="121">
        <v>50</v>
      </c>
      <c r="J2929" s="7"/>
      <c r="K2929" s="3">
        <f t="shared" si="93"/>
        <v>0</v>
      </c>
    </row>
    <row r="2930" spans="1:11" x14ac:dyDescent="0.3">
      <c r="A2930" s="76" t="s">
        <v>6277</v>
      </c>
      <c r="B2930" s="44" t="s">
        <v>6278</v>
      </c>
      <c r="C2930" s="71">
        <v>3.9</v>
      </c>
      <c r="D2930" s="72">
        <v>1.6</v>
      </c>
      <c r="E2930" s="119">
        <v>100</v>
      </c>
      <c r="F2930" s="120">
        <v>60</v>
      </c>
      <c r="G2930" s="52"/>
      <c r="H2930" s="51">
        <f t="shared" si="92"/>
        <v>0</v>
      </c>
      <c r="I2930" s="121">
        <v>50</v>
      </c>
      <c r="J2930" s="7"/>
      <c r="K2930" s="3">
        <f t="shared" si="93"/>
        <v>0</v>
      </c>
    </row>
    <row r="2931" spans="1:11" x14ac:dyDescent="0.3">
      <c r="A2931" s="76" t="s">
        <v>6279</v>
      </c>
      <c r="B2931" s="44" t="s">
        <v>6280</v>
      </c>
      <c r="C2931" s="71">
        <v>4.0999999999999996</v>
      </c>
      <c r="D2931" s="72">
        <v>1.6</v>
      </c>
      <c r="E2931" s="119">
        <v>100</v>
      </c>
      <c r="F2931" s="120">
        <v>60</v>
      </c>
      <c r="G2931" s="52"/>
      <c r="H2931" s="51">
        <f t="shared" si="92"/>
        <v>0</v>
      </c>
      <c r="I2931" s="121">
        <v>50</v>
      </c>
      <c r="J2931" s="7"/>
      <c r="K2931" s="3">
        <f t="shared" si="93"/>
        <v>0</v>
      </c>
    </row>
    <row r="2932" spans="1:11" x14ac:dyDescent="0.3">
      <c r="A2932" s="76" t="s">
        <v>6281</v>
      </c>
      <c r="B2932" s="44" t="s">
        <v>6282</v>
      </c>
      <c r="C2932" s="71">
        <v>7</v>
      </c>
      <c r="D2932" s="72">
        <v>3</v>
      </c>
      <c r="E2932" s="119">
        <v>270</v>
      </c>
      <c r="F2932" s="120">
        <v>162</v>
      </c>
      <c r="G2932" s="52"/>
      <c r="H2932" s="51">
        <f t="shared" si="92"/>
        <v>0</v>
      </c>
      <c r="I2932" s="121">
        <v>135</v>
      </c>
      <c r="J2932" s="7"/>
      <c r="K2932" s="3">
        <f t="shared" si="93"/>
        <v>0</v>
      </c>
    </row>
    <row r="2933" spans="1:11" x14ac:dyDescent="0.3">
      <c r="A2933" s="76" t="s">
        <v>6283</v>
      </c>
      <c r="B2933" s="44" t="s">
        <v>6284</v>
      </c>
      <c r="C2933" s="71">
        <v>4.5</v>
      </c>
      <c r="D2933" s="72">
        <v>2</v>
      </c>
      <c r="E2933" s="119">
        <v>130</v>
      </c>
      <c r="F2933" s="120">
        <v>78</v>
      </c>
      <c r="G2933" s="52"/>
      <c r="H2933" s="51">
        <f t="shared" si="92"/>
        <v>0</v>
      </c>
      <c r="I2933" s="121">
        <v>65</v>
      </c>
      <c r="J2933" s="7"/>
      <c r="K2933" s="3">
        <f t="shared" si="93"/>
        <v>0</v>
      </c>
    </row>
    <row r="2934" spans="1:11" x14ac:dyDescent="0.3">
      <c r="A2934" s="76" t="s">
        <v>6285</v>
      </c>
      <c r="B2934" s="44" t="s">
        <v>6286</v>
      </c>
      <c r="C2934" s="71">
        <v>7.4</v>
      </c>
      <c r="D2934" s="72">
        <v>1</v>
      </c>
      <c r="E2934" s="119">
        <v>120</v>
      </c>
      <c r="F2934" s="120">
        <v>72</v>
      </c>
      <c r="G2934" s="52"/>
      <c r="H2934" s="51">
        <f t="shared" si="92"/>
        <v>0</v>
      </c>
      <c r="I2934" s="121">
        <v>60</v>
      </c>
      <c r="J2934" s="7"/>
      <c r="K2934" s="3">
        <f t="shared" si="93"/>
        <v>0</v>
      </c>
    </row>
    <row r="2935" spans="1:11" x14ac:dyDescent="0.3">
      <c r="A2935" s="76" t="s">
        <v>6287</v>
      </c>
      <c r="B2935" s="44" t="s">
        <v>6288</v>
      </c>
      <c r="C2935" s="71">
        <v>6.4</v>
      </c>
      <c r="D2935" s="72">
        <v>1.2</v>
      </c>
      <c r="E2935" s="119">
        <v>110</v>
      </c>
      <c r="F2935" s="120">
        <v>66</v>
      </c>
      <c r="G2935" s="52"/>
      <c r="H2935" s="51">
        <f t="shared" si="92"/>
        <v>0</v>
      </c>
      <c r="I2935" s="121">
        <v>55</v>
      </c>
      <c r="J2935" s="7"/>
      <c r="K2935" s="3">
        <f t="shared" si="93"/>
        <v>0</v>
      </c>
    </row>
    <row r="2936" spans="1:11" x14ac:dyDescent="0.3">
      <c r="A2936" s="76" t="s">
        <v>6289</v>
      </c>
      <c r="B2936" s="44" t="s">
        <v>6290</v>
      </c>
      <c r="C2936" s="71">
        <v>5</v>
      </c>
      <c r="D2936" s="72">
        <v>1.1000000000000001</v>
      </c>
      <c r="E2936" s="119">
        <v>90</v>
      </c>
      <c r="F2936" s="120">
        <v>54</v>
      </c>
      <c r="G2936" s="52"/>
      <c r="H2936" s="51">
        <f t="shared" si="92"/>
        <v>0</v>
      </c>
      <c r="I2936" s="121">
        <v>45</v>
      </c>
      <c r="J2936" s="7"/>
      <c r="K2936" s="3">
        <f t="shared" si="93"/>
        <v>0</v>
      </c>
    </row>
    <row r="2937" spans="1:11" x14ac:dyDescent="0.3">
      <c r="A2937" s="76" t="s">
        <v>6291</v>
      </c>
      <c r="B2937" s="44" t="s">
        <v>6292</v>
      </c>
      <c r="C2937" s="71">
        <v>4.4000000000000004</v>
      </c>
      <c r="D2937" s="72">
        <v>1.1000000000000001</v>
      </c>
      <c r="E2937" s="119">
        <v>80</v>
      </c>
      <c r="F2937" s="120">
        <v>48</v>
      </c>
      <c r="G2937" s="52"/>
      <c r="H2937" s="51">
        <f t="shared" si="92"/>
        <v>0</v>
      </c>
      <c r="I2937" s="121">
        <v>40</v>
      </c>
      <c r="J2937" s="7"/>
      <c r="K2937" s="3">
        <f t="shared" si="93"/>
        <v>0</v>
      </c>
    </row>
    <row r="2938" spans="1:11" x14ac:dyDescent="0.3">
      <c r="A2938" s="76" t="s">
        <v>6293</v>
      </c>
      <c r="B2938" s="44" t="s">
        <v>6294</v>
      </c>
      <c r="C2938" s="71">
        <v>5</v>
      </c>
      <c r="D2938" s="72">
        <v>2</v>
      </c>
      <c r="E2938" s="119">
        <v>140</v>
      </c>
      <c r="F2938" s="120">
        <v>84</v>
      </c>
      <c r="G2938" s="52"/>
      <c r="H2938" s="51">
        <f t="shared" si="92"/>
        <v>0</v>
      </c>
      <c r="I2938" s="121">
        <v>70</v>
      </c>
      <c r="J2938" s="7"/>
      <c r="K2938" s="3">
        <f t="shared" si="93"/>
        <v>0</v>
      </c>
    </row>
    <row r="2939" spans="1:11" x14ac:dyDescent="0.3">
      <c r="A2939" s="76" t="s">
        <v>6295</v>
      </c>
      <c r="B2939" s="44" t="s">
        <v>6296</v>
      </c>
      <c r="C2939" s="71">
        <v>7</v>
      </c>
      <c r="D2939" s="72">
        <v>1.1000000000000001</v>
      </c>
      <c r="E2939" s="119">
        <v>120</v>
      </c>
      <c r="F2939" s="120">
        <v>72</v>
      </c>
      <c r="G2939" s="52"/>
      <c r="H2939" s="51">
        <f t="shared" si="92"/>
        <v>0</v>
      </c>
      <c r="I2939" s="121">
        <v>60</v>
      </c>
      <c r="J2939" s="7"/>
      <c r="K2939" s="3">
        <f t="shared" si="93"/>
        <v>0</v>
      </c>
    </row>
    <row r="2940" spans="1:11" x14ac:dyDescent="0.3">
      <c r="A2940" s="76" t="s">
        <v>6297</v>
      </c>
      <c r="B2940" s="44" t="s">
        <v>6298</v>
      </c>
      <c r="C2940" s="71">
        <v>5</v>
      </c>
      <c r="D2940" s="72">
        <v>1.7</v>
      </c>
      <c r="E2940" s="119">
        <v>120</v>
      </c>
      <c r="F2940" s="120">
        <v>72</v>
      </c>
      <c r="G2940" s="52"/>
      <c r="H2940" s="51">
        <f t="shared" si="92"/>
        <v>0</v>
      </c>
      <c r="I2940" s="121">
        <v>60</v>
      </c>
      <c r="J2940" s="7"/>
      <c r="K2940" s="3">
        <f t="shared" si="93"/>
        <v>0</v>
      </c>
    </row>
    <row r="2941" spans="1:11" x14ac:dyDescent="0.3">
      <c r="A2941" s="76" t="s">
        <v>6299</v>
      </c>
      <c r="B2941" s="44" t="s">
        <v>6300</v>
      </c>
      <c r="C2941" s="71">
        <v>5.9</v>
      </c>
      <c r="D2941" s="72">
        <v>0.8</v>
      </c>
      <c r="E2941" s="119">
        <v>80</v>
      </c>
      <c r="F2941" s="120">
        <v>48</v>
      </c>
      <c r="G2941" s="52"/>
      <c r="H2941" s="51">
        <f t="shared" si="92"/>
        <v>0</v>
      </c>
      <c r="I2941" s="121">
        <v>40</v>
      </c>
      <c r="J2941" s="7"/>
      <c r="K2941" s="3">
        <f t="shared" si="93"/>
        <v>0</v>
      </c>
    </row>
    <row r="2942" spans="1:11" x14ac:dyDescent="0.3">
      <c r="A2942" s="76" t="s">
        <v>6301</v>
      </c>
      <c r="B2942" s="44" t="s">
        <v>6302</v>
      </c>
      <c r="C2942" s="71">
        <v>8.5</v>
      </c>
      <c r="D2942" s="72">
        <v>2.2000000000000002</v>
      </c>
      <c r="E2942" s="119">
        <v>250</v>
      </c>
      <c r="F2942" s="120">
        <v>150</v>
      </c>
      <c r="G2942" s="52"/>
      <c r="H2942" s="51">
        <f t="shared" si="92"/>
        <v>0</v>
      </c>
      <c r="I2942" s="121">
        <v>125</v>
      </c>
      <c r="J2942" s="7"/>
      <c r="K2942" s="3">
        <f t="shared" si="93"/>
        <v>0</v>
      </c>
    </row>
    <row r="2943" spans="1:11" x14ac:dyDescent="0.3">
      <c r="A2943" s="76" t="s">
        <v>6303</v>
      </c>
      <c r="B2943" s="44" t="s">
        <v>6304</v>
      </c>
      <c r="C2943" s="71">
        <v>5.7</v>
      </c>
      <c r="D2943" s="72">
        <v>0.8</v>
      </c>
      <c r="E2943" s="119">
        <v>80</v>
      </c>
      <c r="F2943" s="120">
        <v>48</v>
      </c>
      <c r="G2943" s="52"/>
      <c r="H2943" s="51">
        <f t="shared" si="92"/>
        <v>0</v>
      </c>
      <c r="I2943" s="121">
        <v>40</v>
      </c>
      <c r="J2943" s="7"/>
      <c r="K2943" s="3">
        <f t="shared" si="93"/>
        <v>0</v>
      </c>
    </row>
    <row r="2944" spans="1:11" x14ac:dyDescent="0.3">
      <c r="A2944" s="76" t="s">
        <v>6305</v>
      </c>
      <c r="B2944" s="44" t="s">
        <v>6306</v>
      </c>
      <c r="C2944" s="71">
        <v>4.5</v>
      </c>
      <c r="D2944" s="72">
        <v>1.2</v>
      </c>
      <c r="E2944" s="119">
        <v>90</v>
      </c>
      <c r="F2944" s="120">
        <v>54</v>
      </c>
      <c r="G2944" s="52"/>
      <c r="H2944" s="51">
        <f t="shared" si="92"/>
        <v>0</v>
      </c>
      <c r="I2944" s="121">
        <v>45</v>
      </c>
      <c r="J2944" s="7"/>
      <c r="K2944" s="3">
        <f t="shared" si="93"/>
        <v>0</v>
      </c>
    </row>
    <row r="2945" spans="1:11" x14ac:dyDescent="0.3">
      <c r="A2945" s="76" t="s">
        <v>6307</v>
      </c>
      <c r="B2945" s="44" t="s">
        <v>6308</v>
      </c>
      <c r="C2945" s="71">
        <v>5</v>
      </c>
      <c r="D2945" s="72">
        <v>0.8</v>
      </c>
      <c r="E2945" s="119">
        <v>80</v>
      </c>
      <c r="F2945" s="120">
        <v>48</v>
      </c>
      <c r="G2945" s="52"/>
      <c r="H2945" s="51">
        <f t="shared" si="92"/>
        <v>0</v>
      </c>
      <c r="I2945" s="121">
        <v>40</v>
      </c>
      <c r="J2945" s="7"/>
      <c r="K2945" s="3">
        <f t="shared" si="93"/>
        <v>0</v>
      </c>
    </row>
    <row r="2946" spans="1:11" x14ac:dyDescent="0.3">
      <c r="A2946" s="76" t="s">
        <v>6309</v>
      </c>
      <c r="B2946" s="44" t="s">
        <v>6310</v>
      </c>
      <c r="C2946" s="71">
        <v>7</v>
      </c>
      <c r="D2946" s="72">
        <v>1</v>
      </c>
      <c r="E2946" s="119">
        <v>110</v>
      </c>
      <c r="F2946" s="120">
        <v>66</v>
      </c>
      <c r="G2946" s="52"/>
      <c r="H2946" s="51">
        <f t="shared" si="92"/>
        <v>0</v>
      </c>
      <c r="I2946" s="121">
        <v>55</v>
      </c>
      <c r="J2946" s="7"/>
      <c r="K2946" s="3">
        <f t="shared" si="93"/>
        <v>0</v>
      </c>
    </row>
    <row r="2947" spans="1:11" x14ac:dyDescent="0.3">
      <c r="A2947" s="76" t="s">
        <v>6311</v>
      </c>
      <c r="B2947" s="44" t="s">
        <v>6312</v>
      </c>
      <c r="C2947" s="71">
        <v>6</v>
      </c>
      <c r="D2947" s="72">
        <v>3.4</v>
      </c>
      <c r="E2947" s="119">
        <v>260</v>
      </c>
      <c r="F2947" s="120">
        <v>156</v>
      </c>
      <c r="G2947" s="52"/>
      <c r="H2947" s="51">
        <f t="shared" si="92"/>
        <v>0</v>
      </c>
      <c r="I2947" s="121">
        <v>130</v>
      </c>
      <c r="J2947" s="7"/>
      <c r="K2947" s="3">
        <f t="shared" si="93"/>
        <v>0</v>
      </c>
    </row>
    <row r="2948" spans="1:11" x14ac:dyDescent="0.3">
      <c r="A2948" s="76" t="s">
        <v>6313</v>
      </c>
      <c r="B2948" s="44" t="s">
        <v>6314</v>
      </c>
      <c r="C2948" s="71">
        <v>8.1999999999999993</v>
      </c>
      <c r="D2948" s="72">
        <v>2.4</v>
      </c>
      <c r="E2948" s="119">
        <v>260</v>
      </c>
      <c r="F2948" s="120">
        <v>156</v>
      </c>
      <c r="G2948" s="52"/>
      <c r="H2948" s="51">
        <f t="shared" si="92"/>
        <v>0</v>
      </c>
      <c r="I2948" s="121">
        <v>130</v>
      </c>
      <c r="J2948" s="7"/>
      <c r="K2948" s="3">
        <f t="shared" si="93"/>
        <v>0</v>
      </c>
    </row>
    <row r="2949" spans="1:11" x14ac:dyDescent="0.3">
      <c r="A2949" s="76" t="s">
        <v>6315</v>
      </c>
      <c r="B2949" s="44" t="s">
        <v>6316</v>
      </c>
      <c r="C2949" s="71">
        <v>4.5</v>
      </c>
      <c r="D2949" s="72">
        <v>2.2999999999999998</v>
      </c>
      <c r="E2949" s="119">
        <v>140</v>
      </c>
      <c r="F2949" s="120">
        <v>84</v>
      </c>
      <c r="G2949" s="52"/>
      <c r="H2949" s="51">
        <f t="shared" si="92"/>
        <v>0</v>
      </c>
      <c r="I2949" s="121">
        <v>70</v>
      </c>
      <c r="J2949" s="7"/>
      <c r="K2949" s="3">
        <f t="shared" si="93"/>
        <v>0</v>
      </c>
    </row>
    <row r="2950" spans="1:11" x14ac:dyDescent="0.3">
      <c r="A2950" s="76" t="s">
        <v>6317</v>
      </c>
      <c r="B2950" s="44" t="s">
        <v>6318</v>
      </c>
      <c r="C2950" s="71">
        <v>8.5</v>
      </c>
      <c r="D2950" s="72">
        <v>1.8</v>
      </c>
      <c r="E2950" s="119">
        <v>210</v>
      </c>
      <c r="F2950" s="120">
        <v>126</v>
      </c>
      <c r="G2950" s="52"/>
      <c r="H2950" s="51">
        <f t="shared" si="92"/>
        <v>0</v>
      </c>
      <c r="I2950" s="121">
        <v>105</v>
      </c>
      <c r="J2950" s="7"/>
      <c r="K2950" s="3">
        <f t="shared" si="93"/>
        <v>0</v>
      </c>
    </row>
    <row r="2951" spans="1:11" x14ac:dyDescent="0.3">
      <c r="A2951" s="76" t="s">
        <v>6319</v>
      </c>
      <c r="B2951" s="44" t="s">
        <v>6320</v>
      </c>
      <c r="C2951" s="71">
        <v>7</v>
      </c>
      <c r="D2951" s="72">
        <v>2.2999999999999998</v>
      </c>
      <c r="E2951" s="119">
        <v>220</v>
      </c>
      <c r="F2951" s="120">
        <v>132</v>
      </c>
      <c r="G2951" s="52"/>
      <c r="H2951" s="51">
        <f t="shared" si="92"/>
        <v>0</v>
      </c>
      <c r="I2951" s="121">
        <v>110</v>
      </c>
      <c r="J2951" s="7"/>
      <c r="K2951" s="3">
        <f t="shared" si="93"/>
        <v>0</v>
      </c>
    </row>
    <row r="2952" spans="1:11" x14ac:dyDescent="0.3">
      <c r="A2952" s="76" t="s">
        <v>6321</v>
      </c>
      <c r="B2952" s="44" t="s">
        <v>6322</v>
      </c>
      <c r="C2952" s="71">
        <v>6</v>
      </c>
      <c r="D2952" s="72">
        <v>1.2</v>
      </c>
      <c r="E2952" s="119">
        <v>110</v>
      </c>
      <c r="F2952" s="120">
        <v>66</v>
      </c>
      <c r="G2952" s="52"/>
      <c r="H2952" s="51">
        <f t="shared" si="92"/>
        <v>0</v>
      </c>
      <c r="I2952" s="121">
        <v>55</v>
      </c>
      <c r="J2952" s="7"/>
      <c r="K2952" s="3">
        <f t="shared" si="93"/>
        <v>0</v>
      </c>
    </row>
    <row r="2953" spans="1:11" x14ac:dyDescent="0.3">
      <c r="A2953" s="76" t="s">
        <v>6323</v>
      </c>
      <c r="B2953" s="44" t="s">
        <v>6324</v>
      </c>
      <c r="C2953" s="71">
        <v>4.5</v>
      </c>
      <c r="D2953" s="72">
        <v>1.6</v>
      </c>
      <c r="E2953" s="119">
        <v>110</v>
      </c>
      <c r="F2953" s="120">
        <v>66</v>
      </c>
      <c r="G2953" s="52"/>
      <c r="H2953" s="51">
        <f t="shared" si="92"/>
        <v>0</v>
      </c>
      <c r="I2953" s="121">
        <v>55</v>
      </c>
      <c r="J2953" s="7"/>
      <c r="K2953" s="3">
        <f t="shared" si="93"/>
        <v>0</v>
      </c>
    </row>
    <row r="2954" spans="1:11" x14ac:dyDescent="0.3">
      <c r="A2954" s="76" t="s">
        <v>6325</v>
      </c>
      <c r="B2954" s="44" t="s">
        <v>6326</v>
      </c>
      <c r="C2954" s="71">
        <v>6.5</v>
      </c>
      <c r="D2954" s="72">
        <v>2.5</v>
      </c>
      <c r="E2954" s="119">
        <v>210</v>
      </c>
      <c r="F2954" s="120">
        <v>126</v>
      </c>
      <c r="G2954" s="52"/>
      <c r="H2954" s="51">
        <f t="shared" si="92"/>
        <v>0</v>
      </c>
      <c r="I2954" s="121">
        <v>105</v>
      </c>
      <c r="J2954" s="7"/>
      <c r="K2954" s="3">
        <f t="shared" si="93"/>
        <v>0</v>
      </c>
    </row>
    <row r="2955" spans="1:11" x14ac:dyDescent="0.3">
      <c r="A2955" s="76" t="s">
        <v>6327</v>
      </c>
      <c r="B2955" s="44" t="s">
        <v>6328</v>
      </c>
      <c r="C2955" s="71">
        <v>7</v>
      </c>
      <c r="D2955" s="72">
        <v>1.9</v>
      </c>
      <c r="E2955" s="119">
        <v>180</v>
      </c>
      <c r="F2955" s="120">
        <v>108</v>
      </c>
      <c r="G2955" s="52"/>
      <c r="H2955" s="51">
        <f t="shared" si="92"/>
        <v>0</v>
      </c>
      <c r="I2955" s="121">
        <v>90</v>
      </c>
      <c r="J2955" s="7"/>
      <c r="K2955" s="3">
        <f t="shared" si="93"/>
        <v>0</v>
      </c>
    </row>
    <row r="2956" spans="1:11" x14ac:dyDescent="0.3">
      <c r="A2956" s="76" t="s">
        <v>6329</v>
      </c>
      <c r="B2956" s="44" t="s">
        <v>6330</v>
      </c>
      <c r="C2956" s="71">
        <v>4.5</v>
      </c>
      <c r="D2956" s="72">
        <v>1</v>
      </c>
      <c r="E2956" s="119">
        <v>80</v>
      </c>
      <c r="F2956" s="120">
        <v>48</v>
      </c>
      <c r="G2956" s="52"/>
      <c r="H2956" s="51">
        <f t="shared" si="92"/>
        <v>0</v>
      </c>
      <c r="I2956" s="121">
        <v>40</v>
      </c>
      <c r="J2956" s="7"/>
      <c r="K2956" s="3">
        <f t="shared" si="93"/>
        <v>0</v>
      </c>
    </row>
    <row r="2957" spans="1:11" x14ac:dyDescent="0.3">
      <c r="A2957" s="76" t="s">
        <v>6331</v>
      </c>
      <c r="B2957" s="44" t="s">
        <v>6332</v>
      </c>
      <c r="C2957" s="71">
        <v>4.5</v>
      </c>
      <c r="D2957" s="72">
        <v>1</v>
      </c>
      <c r="E2957" s="119">
        <v>80</v>
      </c>
      <c r="F2957" s="120">
        <v>48</v>
      </c>
      <c r="G2957" s="52"/>
      <c r="H2957" s="51">
        <f t="shared" si="92"/>
        <v>0</v>
      </c>
      <c r="I2957" s="121">
        <v>40</v>
      </c>
      <c r="J2957" s="7"/>
      <c r="K2957" s="3">
        <f t="shared" si="93"/>
        <v>0</v>
      </c>
    </row>
    <row r="2958" spans="1:11" x14ac:dyDescent="0.3">
      <c r="A2958" s="76" t="s">
        <v>6333</v>
      </c>
      <c r="B2958" s="44" t="s">
        <v>6334</v>
      </c>
      <c r="C2958" s="71">
        <v>5</v>
      </c>
      <c r="D2958" s="72">
        <v>1</v>
      </c>
      <c r="E2958" s="119">
        <v>80</v>
      </c>
      <c r="F2958" s="120">
        <v>48</v>
      </c>
      <c r="G2958" s="52"/>
      <c r="H2958" s="51">
        <f t="shared" si="92"/>
        <v>0</v>
      </c>
      <c r="I2958" s="121">
        <v>40</v>
      </c>
      <c r="J2958" s="7"/>
      <c r="K2958" s="3">
        <f t="shared" si="93"/>
        <v>0</v>
      </c>
    </row>
    <row r="2959" spans="1:11" x14ac:dyDescent="0.3">
      <c r="A2959" s="76" t="s">
        <v>6335</v>
      </c>
      <c r="B2959" s="44" t="s">
        <v>6336</v>
      </c>
      <c r="C2959" s="71">
        <v>5</v>
      </c>
      <c r="D2959" s="72">
        <v>1</v>
      </c>
      <c r="E2959" s="119">
        <v>80</v>
      </c>
      <c r="F2959" s="120">
        <v>48</v>
      </c>
      <c r="G2959" s="52"/>
      <c r="H2959" s="51">
        <f t="shared" si="92"/>
        <v>0</v>
      </c>
      <c r="I2959" s="121">
        <v>40</v>
      </c>
      <c r="J2959" s="7"/>
      <c r="K2959" s="3">
        <f t="shared" si="93"/>
        <v>0</v>
      </c>
    </row>
    <row r="2960" spans="1:11" x14ac:dyDescent="0.3">
      <c r="A2960" s="76" t="s">
        <v>6337</v>
      </c>
      <c r="B2960" s="44" t="s">
        <v>6338</v>
      </c>
      <c r="C2960" s="71">
        <v>4.5</v>
      </c>
      <c r="D2960" s="72">
        <v>1.3</v>
      </c>
      <c r="E2960" s="119">
        <v>90</v>
      </c>
      <c r="F2960" s="120">
        <v>54</v>
      </c>
      <c r="G2960" s="52"/>
      <c r="H2960" s="51">
        <f t="shared" si="92"/>
        <v>0</v>
      </c>
      <c r="I2960" s="121">
        <v>45</v>
      </c>
      <c r="J2960" s="7"/>
      <c r="K2960" s="3">
        <f t="shared" si="93"/>
        <v>0</v>
      </c>
    </row>
    <row r="2961" spans="1:11" x14ac:dyDescent="0.3">
      <c r="A2961" s="76" t="s">
        <v>6339</v>
      </c>
      <c r="B2961" s="44" t="s">
        <v>6340</v>
      </c>
      <c r="C2961" s="71">
        <v>5.5</v>
      </c>
      <c r="D2961" s="72">
        <v>0.8</v>
      </c>
      <c r="E2961" s="119">
        <v>80</v>
      </c>
      <c r="F2961" s="120">
        <v>48</v>
      </c>
      <c r="G2961" s="52"/>
      <c r="H2961" s="51">
        <f t="shared" si="92"/>
        <v>0</v>
      </c>
      <c r="I2961" s="121">
        <v>40</v>
      </c>
      <c r="J2961" s="7"/>
      <c r="K2961" s="3">
        <f t="shared" si="93"/>
        <v>0</v>
      </c>
    </row>
    <row r="2962" spans="1:11" x14ac:dyDescent="0.3">
      <c r="A2962" s="76" t="s">
        <v>6341</v>
      </c>
      <c r="B2962" s="44" t="s">
        <v>6342</v>
      </c>
      <c r="C2962" s="71">
        <v>6</v>
      </c>
      <c r="D2962" s="72">
        <v>1.6</v>
      </c>
      <c r="E2962" s="119">
        <v>130</v>
      </c>
      <c r="F2962" s="120">
        <v>78</v>
      </c>
      <c r="G2962" s="52"/>
      <c r="H2962" s="51">
        <f t="shared" si="92"/>
        <v>0</v>
      </c>
      <c r="I2962" s="121">
        <v>65</v>
      </c>
      <c r="J2962" s="7"/>
      <c r="K2962" s="3">
        <f t="shared" si="93"/>
        <v>0</v>
      </c>
    </row>
    <row r="2963" spans="1:11" x14ac:dyDescent="0.3">
      <c r="A2963" s="76" t="s">
        <v>6343</v>
      </c>
      <c r="B2963" s="44" t="s">
        <v>6344</v>
      </c>
      <c r="C2963" s="71">
        <v>7</v>
      </c>
      <c r="D2963" s="72">
        <v>1</v>
      </c>
      <c r="E2963" s="119">
        <v>110</v>
      </c>
      <c r="F2963" s="120">
        <v>66</v>
      </c>
      <c r="G2963" s="52"/>
      <c r="H2963" s="51">
        <f t="shared" si="92"/>
        <v>0</v>
      </c>
      <c r="I2963" s="121">
        <v>55</v>
      </c>
      <c r="J2963" s="7"/>
      <c r="K2963" s="3">
        <f t="shared" si="93"/>
        <v>0</v>
      </c>
    </row>
    <row r="2964" spans="1:11" x14ac:dyDescent="0.3">
      <c r="A2964" s="76" t="s">
        <v>6345</v>
      </c>
      <c r="B2964" s="44" t="s">
        <v>6346</v>
      </c>
      <c r="C2964" s="71">
        <v>7.5</v>
      </c>
      <c r="D2964" s="72">
        <v>1</v>
      </c>
      <c r="E2964" s="119">
        <v>120</v>
      </c>
      <c r="F2964" s="120">
        <v>72</v>
      </c>
      <c r="G2964" s="52"/>
      <c r="H2964" s="51">
        <f t="shared" ref="H2964:H3027" si="94">G2964*F2964</f>
        <v>0</v>
      </c>
      <c r="I2964" s="121">
        <v>60</v>
      </c>
      <c r="J2964" s="7"/>
      <c r="K2964" s="3">
        <f t="shared" ref="K2964:K3027" si="95">J2964*I2964</f>
        <v>0</v>
      </c>
    </row>
    <row r="2965" spans="1:11" x14ac:dyDescent="0.3">
      <c r="A2965" s="76" t="s">
        <v>6347</v>
      </c>
      <c r="B2965" s="44" t="s">
        <v>6348</v>
      </c>
      <c r="C2965" s="71">
        <v>4</v>
      </c>
      <c r="D2965" s="72">
        <v>2.8</v>
      </c>
      <c r="E2965" s="119">
        <v>150</v>
      </c>
      <c r="F2965" s="120">
        <v>90</v>
      </c>
      <c r="G2965" s="52"/>
      <c r="H2965" s="51">
        <f t="shared" si="94"/>
        <v>0</v>
      </c>
      <c r="I2965" s="121">
        <v>75</v>
      </c>
      <c r="J2965" s="7"/>
      <c r="K2965" s="3">
        <f t="shared" si="95"/>
        <v>0</v>
      </c>
    </row>
    <row r="2966" spans="1:11" x14ac:dyDescent="0.3">
      <c r="A2966" s="76" t="s">
        <v>6378</v>
      </c>
      <c r="B2966" s="44" t="s">
        <v>6379</v>
      </c>
      <c r="C2966" s="71">
        <v>6</v>
      </c>
      <c r="D2966" s="72">
        <v>1.1000000000000001</v>
      </c>
      <c r="E2966" s="119">
        <v>100</v>
      </c>
      <c r="F2966" s="120">
        <v>60</v>
      </c>
      <c r="G2966" s="52"/>
      <c r="H2966" s="51">
        <f t="shared" si="94"/>
        <v>0</v>
      </c>
      <c r="I2966" s="121">
        <v>50</v>
      </c>
      <c r="J2966" s="7"/>
      <c r="K2966" s="3">
        <f t="shared" si="95"/>
        <v>0</v>
      </c>
    </row>
    <row r="2967" spans="1:11" x14ac:dyDescent="0.3">
      <c r="A2967" s="76" t="s">
        <v>6380</v>
      </c>
      <c r="B2967" s="44" t="s">
        <v>6381</v>
      </c>
      <c r="C2967" s="71">
        <v>5.5</v>
      </c>
      <c r="D2967" s="72">
        <v>4.4000000000000004</v>
      </c>
      <c r="E2967" s="119">
        <v>290</v>
      </c>
      <c r="F2967" s="120">
        <v>174</v>
      </c>
      <c r="G2967" s="52"/>
      <c r="H2967" s="51">
        <f t="shared" si="94"/>
        <v>0</v>
      </c>
      <c r="I2967" s="121">
        <v>145</v>
      </c>
      <c r="J2967" s="7"/>
      <c r="K2967" s="3">
        <f t="shared" si="95"/>
        <v>0</v>
      </c>
    </row>
    <row r="2968" spans="1:11" x14ac:dyDescent="0.3">
      <c r="A2968" s="76" t="s">
        <v>6382</v>
      </c>
      <c r="B2968" s="44" t="s">
        <v>6383</v>
      </c>
      <c r="C2968" s="71">
        <v>6.7</v>
      </c>
      <c r="D2968" s="72">
        <v>3.4</v>
      </c>
      <c r="E2968" s="119">
        <v>280</v>
      </c>
      <c r="F2968" s="120">
        <v>168</v>
      </c>
      <c r="G2968" s="52"/>
      <c r="H2968" s="51">
        <f t="shared" si="94"/>
        <v>0</v>
      </c>
      <c r="I2968" s="121">
        <v>140</v>
      </c>
      <c r="J2968" s="7"/>
      <c r="K2968" s="3">
        <f t="shared" si="95"/>
        <v>0</v>
      </c>
    </row>
    <row r="2969" spans="1:11" x14ac:dyDescent="0.3">
      <c r="A2969" s="76" t="s">
        <v>6384</v>
      </c>
      <c r="B2969" s="44" t="s">
        <v>6385</v>
      </c>
      <c r="C2969" s="71">
        <v>5.6</v>
      </c>
      <c r="D2969" s="72">
        <v>2.9</v>
      </c>
      <c r="E2969" s="119">
        <v>210</v>
      </c>
      <c r="F2969" s="120">
        <v>126</v>
      </c>
      <c r="G2969" s="52"/>
      <c r="H2969" s="51">
        <f t="shared" si="94"/>
        <v>0</v>
      </c>
      <c r="I2969" s="121">
        <v>105</v>
      </c>
      <c r="J2969" s="7"/>
      <c r="K2969" s="3">
        <f t="shared" si="95"/>
        <v>0</v>
      </c>
    </row>
    <row r="2970" spans="1:11" x14ac:dyDescent="0.3">
      <c r="A2970" s="76" t="s">
        <v>6386</v>
      </c>
      <c r="B2970" s="44" t="s">
        <v>6387</v>
      </c>
      <c r="C2970" s="71">
        <v>4</v>
      </c>
      <c r="D2970" s="72">
        <v>2.5</v>
      </c>
      <c r="E2970" s="119">
        <v>140</v>
      </c>
      <c r="F2970" s="120">
        <v>84</v>
      </c>
      <c r="G2970" s="52"/>
      <c r="H2970" s="51">
        <f t="shared" si="94"/>
        <v>0</v>
      </c>
      <c r="I2970" s="121">
        <v>70</v>
      </c>
      <c r="J2970" s="7"/>
      <c r="K2970" s="3">
        <f t="shared" si="95"/>
        <v>0</v>
      </c>
    </row>
    <row r="2971" spans="1:11" x14ac:dyDescent="0.3">
      <c r="A2971" s="76" t="s">
        <v>6388</v>
      </c>
      <c r="B2971" s="44" t="s">
        <v>6389</v>
      </c>
      <c r="C2971" s="71">
        <v>5</v>
      </c>
      <c r="D2971" s="72">
        <v>2.4</v>
      </c>
      <c r="E2971" s="119">
        <v>160</v>
      </c>
      <c r="F2971" s="120">
        <v>96</v>
      </c>
      <c r="G2971" s="52"/>
      <c r="H2971" s="51">
        <f t="shared" si="94"/>
        <v>0</v>
      </c>
      <c r="I2971" s="121">
        <v>80</v>
      </c>
      <c r="J2971" s="7"/>
      <c r="K2971" s="3">
        <f t="shared" si="95"/>
        <v>0</v>
      </c>
    </row>
    <row r="2972" spans="1:11" x14ac:dyDescent="0.3">
      <c r="A2972" s="76" t="s">
        <v>6390</v>
      </c>
      <c r="B2972" s="44" t="s">
        <v>6391</v>
      </c>
      <c r="C2972" s="71">
        <v>3</v>
      </c>
      <c r="D2972" s="72">
        <v>4</v>
      </c>
      <c r="E2972" s="119">
        <v>160</v>
      </c>
      <c r="F2972" s="120">
        <v>96</v>
      </c>
      <c r="G2972" s="52"/>
      <c r="H2972" s="51">
        <f t="shared" si="94"/>
        <v>0</v>
      </c>
      <c r="I2972" s="121">
        <v>80</v>
      </c>
      <c r="J2972" s="7"/>
      <c r="K2972" s="3">
        <f t="shared" si="95"/>
        <v>0</v>
      </c>
    </row>
    <row r="2973" spans="1:11" x14ac:dyDescent="0.3">
      <c r="A2973" s="76" t="s">
        <v>6392</v>
      </c>
      <c r="B2973" s="44" t="s">
        <v>6393</v>
      </c>
      <c r="C2973" s="71">
        <v>4.0999999999999996</v>
      </c>
      <c r="D2973" s="72">
        <v>3.2</v>
      </c>
      <c r="E2973" s="119">
        <v>170</v>
      </c>
      <c r="F2973" s="120">
        <v>102</v>
      </c>
      <c r="G2973" s="52"/>
      <c r="H2973" s="51">
        <f t="shared" si="94"/>
        <v>0</v>
      </c>
      <c r="I2973" s="121">
        <v>85</v>
      </c>
      <c r="J2973" s="7"/>
      <c r="K2973" s="3">
        <f t="shared" si="95"/>
        <v>0</v>
      </c>
    </row>
    <row r="2974" spans="1:11" x14ac:dyDescent="0.3">
      <c r="A2974" s="76" t="s">
        <v>6394</v>
      </c>
      <c r="B2974" s="44" t="s">
        <v>6395</v>
      </c>
      <c r="C2974" s="71">
        <v>7</v>
      </c>
      <c r="D2974" s="72">
        <v>0.7</v>
      </c>
      <c r="E2974" s="119">
        <v>90</v>
      </c>
      <c r="F2974" s="120">
        <v>54</v>
      </c>
      <c r="G2974" s="52"/>
      <c r="H2974" s="51">
        <f t="shared" si="94"/>
        <v>0</v>
      </c>
      <c r="I2974" s="121">
        <v>45</v>
      </c>
      <c r="J2974" s="7"/>
      <c r="K2974" s="3">
        <f t="shared" si="95"/>
        <v>0</v>
      </c>
    </row>
    <row r="2975" spans="1:11" x14ac:dyDescent="0.3">
      <c r="A2975" s="76" t="s">
        <v>6396</v>
      </c>
      <c r="B2975" s="44" t="s">
        <v>6397</v>
      </c>
      <c r="C2975" s="71">
        <v>3</v>
      </c>
      <c r="D2975" s="72">
        <v>3</v>
      </c>
      <c r="E2975" s="119">
        <v>130</v>
      </c>
      <c r="F2975" s="120">
        <v>78</v>
      </c>
      <c r="G2975" s="52"/>
      <c r="H2975" s="51">
        <f t="shared" si="94"/>
        <v>0</v>
      </c>
      <c r="I2975" s="121">
        <v>65</v>
      </c>
      <c r="J2975" s="7"/>
      <c r="K2975" s="3">
        <f t="shared" si="95"/>
        <v>0</v>
      </c>
    </row>
    <row r="2976" spans="1:11" x14ac:dyDescent="0.3">
      <c r="A2976" s="76" t="s">
        <v>6398</v>
      </c>
      <c r="B2976" s="44" t="s">
        <v>6399</v>
      </c>
      <c r="C2976" s="71">
        <v>6.5</v>
      </c>
      <c r="D2976" s="72">
        <v>5.2</v>
      </c>
      <c r="E2976" s="119">
        <v>330</v>
      </c>
      <c r="F2976" s="120">
        <v>198</v>
      </c>
      <c r="G2976" s="52"/>
      <c r="H2976" s="51">
        <f t="shared" si="94"/>
        <v>0</v>
      </c>
      <c r="I2976" s="121">
        <v>165</v>
      </c>
      <c r="J2976" s="7"/>
      <c r="K2976" s="3">
        <f t="shared" si="95"/>
        <v>0</v>
      </c>
    </row>
    <row r="2977" spans="1:11" x14ac:dyDescent="0.3">
      <c r="A2977" s="76" t="s">
        <v>6400</v>
      </c>
      <c r="B2977" s="44" t="s">
        <v>6401</v>
      </c>
      <c r="C2977" s="71">
        <v>7</v>
      </c>
      <c r="D2977" s="72">
        <v>2</v>
      </c>
      <c r="E2977" s="119">
        <v>190</v>
      </c>
      <c r="F2977" s="120">
        <v>114</v>
      </c>
      <c r="G2977" s="52"/>
      <c r="H2977" s="51">
        <f t="shared" si="94"/>
        <v>0</v>
      </c>
      <c r="I2977" s="121">
        <v>95</v>
      </c>
      <c r="J2977" s="7"/>
      <c r="K2977" s="3">
        <f t="shared" si="95"/>
        <v>0</v>
      </c>
    </row>
    <row r="2978" spans="1:11" x14ac:dyDescent="0.3">
      <c r="A2978" s="76" t="s">
        <v>6402</v>
      </c>
      <c r="B2978" s="44" t="s">
        <v>6403</v>
      </c>
      <c r="C2978" s="71">
        <v>6.3</v>
      </c>
      <c r="D2978" s="72">
        <v>2.6</v>
      </c>
      <c r="E2978" s="119">
        <v>210</v>
      </c>
      <c r="F2978" s="120">
        <v>126</v>
      </c>
      <c r="G2978" s="52"/>
      <c r="H2978" s="51">
        <f t="shared" si="94"/>
        <v>0</v>
      </c>
      <c r="I2978" s="121">
        <v>105</v>
      </c>
      <c r="J2978" s="7"/>
      <c r="K2978" s="3">
        <f t="shared" si="95"/>
        <v>0</v>
      </c>
    </row>
    <row r="2979" spans="1:11" x14ac:dyDescent="0.3">
      <c r="A2979" s="76" t="s">
        <v>6404</v>
      </c>
      <c r="B2979" s="44" t="s">
        <v>6405</v>
      </c>
      <c r="C2979" s="71">
        <v>7</v>
      </c>
      <c r="D2979" s="72">
        <v>2.2000000000000002</v>
      </c>
      <c r="E2979" s="119">
        <v>210</v>
      </c>
      <c r="F2979" s="120">
        <v>126</v>
      </c>
      <c r="G2979" s="52"/>
      <c r="H2979" s="51">
        <f t="shared" si="94"/>
        <v>0</v>
      </c>
      <c r="I2979" s="121">
        <v>105</v>
      </c>
      <c r="J2979" s="7"/>
      <c r="K2979" s="3">
        <f t="shared" si="95"/>
        <v>0</v>
      </c>
    </row>
    <row r="2980" spans="1:11" x14ac:dyDescent="0.3">
      <c r="A2980" s="76" t="s">
        <v>6406</v>
      </c>
      <c r="B2980" s="44" t="s">
        <v>6407</v>
      </c>
      <c r="C2980" s="71">
        <v>5.3</v>
      </c>
      <c r="D2980" s="72">
        <v>3.2</v>
      </c>
      <c r="E2980" s="119">
        <v>220</v>
      </c>
      <c r="F2980" s="120">
        <v>132</v>
      </c>
      <c r="G2980" s="52"/>
      <c r="H2980" s="51">
        <f t="shared" si="94"/>
        <v>0</v>
      </c>
      <c r="I2980" s="121">
        <v>110</v>
      </c>
      <c r="J2980" s="7"/>
      <c r="K2980" s="3">
        <f t="shared" si="95"/>
        <v>0</v>
      </c>
    </row>
    <row r="2981" spans="1:11" x14ac:dyDescent="0.3">
      <c r="A2981" s="76" t="s">
        <v>6408</v>
      </c>
      <c r="B2981" s="44" t="s">
        <v>6409</v>
      </c>
      <c r="C2981" s="71">
        <v>5.3</v>
      </c>
      <c r="D2981" s="72">
        <v>4.2</v>
      </c>
      <c r="E2981" s="119">
        <v>280</v>
      </c>
      <c r="F2981" s="120">
        <v>168</v>
      </c>
      <c r="G2981" s="52"/>
      <c r="H2981" s="51">
        <f t="shared" si="94"/>
        <v>0</v>
      </c>
      <c r="I2981" s="121">
        <v>140</v>
      </c>
      <c r="J2981" s="7"/>
      <c r="K2981" s="3">
        <f t="shared" si="95"/>
        <v>0</v>
      </c>
    </row>
    <row r="2982" spans="1:11" x14ac:dyDescent="0.3">
      <c r="A2982" s="76" t="s">
        <v>6410</v>
      </c>
      <c r="B2982" s="44" t="s">
        <v>6411</v>
      </c>
      <c r="C2982" s="71">
        <v>5.5</v>
      </c>
      <c r="D2982" s="72">
        <v>2.2999999999999998</v>
      </c>
      <c r="E2982" s="119">
        <v>170</v>
      </c>
      <c r="F2982" s="120">
        <v>102</v>
      </c>
      <c r="G2982" s="52"/>
      <c r="H2982" s="51">
        <f t="shared" si="94"/>
        <v>0</v>
      </c>
      <c r="I2982" s="121">
        <v>85</v>
      </c>
      <c r="J2982" s="7"/>
      <c r="K2982" s="3">
        <f t="shared" si="95"/>
        <v>0</v>
      </c>
    </row>
    <row r="2983" spans="1:11" x14ac:dyDescent="0.3">
      <c r="A2983" s="76" t="s">
        <v>6451</v>
      </c>
      <c r="B2983" s="44" t="s">
        <v>6452</v>
      </c>
      <c r="C2983" s="71">
        <v>5</v>
      </c>
      <c r="D2983" s="72">
        <v>4.7</v>
      </c>
      <c r="E2983" s="119">
        <v>290</v>
      </c>
      <c r="F2983" s="120">
        <v>174</v>
      </c>
      <c r="G2983" s="52"/>
      <c r="H2983" s="51">
        <f t="shared" si="94"/>
        <v>0</v>
      </c>
      <c r="I2983" s="121">
        <v>145</v>
      </c>
      <c r="J2983" s="7"/>
      <c r="K2983" s="3">
        <f t="shared" si="95"/>
        <v>0</v>
      </c>
    </row>
    <row r="2984" spans="1:11" x14ac:dyDescent="0.3">
      <c r="A2984" s="76" t="s">
        <v>6453</v>
      </c>
      <c r="B2984" s="44" t="s">
        <v>6454</v>
      </c>
      <c r="C2984" s="71">
        <v>5</v>
      </c>
      <c r="D2984" s="72">
        <v>4.4000000000000004</v>
      </c>
      <c r="E2984" s="119">
        <v>270</v>
      </c>
      <c r="F2984" s="120">
        <v>162</v>
      </c>
      <c r="G2984" s="52"/>
      <c r="H2984" s="51">
        <f t="shared" si="94"/>
        <v>0</v>
      </c>
      <c r="I2984" s="121">
        <v>135</v>
      </c>
      <c r="J2984" s="7"/>
      <c r="K2984" s="3">
        <f t="shared" si="95"/>
        <v>0</v>
      </c>
    </row>
    <row r="2985" spans="1:11" x14ac:dyDescent="0.3">
      <c r="A2985" s="76" t="s">
        <v>6455</v>
      </c>
      <c r="B2985" s="44" t="s">
        <v>6456</v>
      </c>
      <c r="C2985" s="71">
        <v>4.2</v>
      </c>
      <c r="D2985" s="72">
        <v>4.7</v>
      </c>
      <c r="E2985" s="119">
        <v>250</v>
      </c>
      <c r="F2985" s="120">
        <v>150</v>
      </c>
      <c r="G2985" s="52"/>
      <c r="H2985" s="51">
        <f t="shared" si="94"/>
        <v>0</v>
      </c>
      <c r="I2985" s="121">
        <v>125</v>
      </c>
      <c r="J2985" s="7"/>
      <c r="K2985" s="3">
        <f t="shared" si="95"/>
        <v>0</v>
      </c>
    </row>
    <row r="2986" spans="1:11" x14ac:dyDescent="0.3">
      <c r="A2986" s="76" t="s">
        <v>6457</v>
      </c>
      <c r="B2986" s="44" t="s">
        <v>6458</v>
      </c>
      <c r="C2986" s="71">
        <v>4.8</v>
      </c>
      <c r="D2986" s="72">
        <v>3.2</v>
      </c>
      <c r="E2986" s="119">
        <v>200</v>
      </c>
      <c r="F2986" s="120">
        <v>120</v>
      </c>
      <c r="G2986" s="52"/>
      <c r="H2986" s="51">
        <f t="shared" si="94"/>
        <v>0</v>
      </c>
      <c r="I2986" s="121">
        <v>100</v>
      </c>
      <c r="J2986" s="7"/>
      <c r="K2986" s="3">
        <f t="shared" si="95"/>
        <v>0</v>
      </c>
    </row>
    <row r="2987" spans="1:11" x14ac:dyDescent="0.3">
      <c r="A2987" s="76" t="s">
        <v>6459</v>
      </c>
      <c r="B2987" s="44" t="s">
        <v>6460</v>
      </c>
      <c r="C2987" s="71">
        <v>5.2</v>
      </c>
      <c r="D2987" s="72">
        <v>3.6</v>
      </c>
      <c r="E2987" s="119">
        <v>240</v>
      </c>
      <c r="F2987" s="120">
        <v>144</v>
      </c>
      <c r="G2987" s="52"/>
      <c r="H2987" s="51">
        <f t="shared" si="94"/>
        <v>0</v>
      </c>
      <c r="I2987" s="121">
        <v>120</v>
      </c>
      <c r="J2987" s="7"/>
      <c r="K2987" s="3">
        <f t="shared" si="95"/>
        <v>0</v>
      </c>
    </row>
    <row r="2988" spans="1:11" x14ac:dyDescent="0.3">
      <c r="A2988" s="118" t="s">
        <v>6463</v>
      </c>
      <c r="B2988" s="44" t="s">
        <v>6464</v>
      </c>
      <c r="C2988" s="71">
        <v>6</v>
      </c>
      <c r="D2988" s="72">
        <v>0.9</v>
      </c>
      <c r="E2988" s="119">
        <v>90</v>
      </c>
      <c r="F2988" s="120">
        <v>54</v>
      </c>
      <c r="G2988" s="52"/>
      <c r="H2988" s="51">
        <f t="shared" si="94"/>
        <v>0</v>
      </c>
      <c r="I2988" s="121">
        <v>45</v>
      </c>
      <c r="J2988" s="7"/>
      <c r="K2988" s="3">
        <f t="shared" si="95"/>
        <v>0</v>
      </c>
    </row>
    <row r="2989" spans="1:11" x14ac:dyDescent="0.3">
      <c r="A2989" s="118" t="s">
        <v>6465</v>
      </c>
      <c r="B2989" s="44" t="s">
        <v>6466</v>
      </c>
      <c r="C2989" s="71">
        <v>5.6</v>
      </c>
      <c r="D2989" s="72">
        <v>1.1000000000000001</v>
      </c>
      <c r="E2989" s="119">
        <v>100</v>
      </c>
      <c r="F2989" s="120">
        <v>60</v>
      </c>
      <c r="G2989" s="52"/>
      <c r="H2989" s="51">
        <f t="shared" si="94"/>
        <v>0</v>
      </c>
      <c r="I2989" s="121">
        <v>50</v>
      </c>
      <c r="J2989" s="7"/>
      <c r="K2989" s="3">
        <f t="shared" si="95"/>
        <v>0</v>
      </c>
    </row>
    <row r="2990" spans="1:11" x14ac:dyDescent="0.3">
      <c r="A2990" s="118" t="s">
        <v>6467</v>
      </c>
      <c r="B2990" s="44" t="s">
        <v>6468</v>
      </c>
      <c r="C2990" s="71">
        <v>7.5</v>
      </c>
      <c r="D2990" s="72">
        <v>1.3</v>
      </c>
      <c r="E2990" s="119">
        <v>140</v>
      </c>
      <c r="F2990" s="120">
        <v>84</v>
      </c>
      <c r="G2990" s="52"/>
      <c r="H2990" s="51">
        <f t="shared" si="94"/>
        <v>0</v>
      </c>
      <c r="I2990" s="121">
        <v>70</v>
      </c>
      <c r="J2990" s="7"/>
      <c r="K2990" s="3">
        <f t="shared" si="95"/>
        <v>0</v>
      </c>
    </row>
    <row r="2991" spans="1:11" x14ac:dyDescent="0.3">
      <c r="A2991" s="118" t="s">
        <v>6469</v>
      </c>
      <c r="B2991" s="44" t="s">
        <v>6470</v>
      </c>
      <c r="C2991" s="71">
        <v>5</v>
      </c>
      <c r="D2991" s="72">
        <v>1.3</v>
      </c>
      <c r="E2991" s="119">
        <v>100</v>
      </c>
      <c r="F2991" s="120">
        <v>60</v>
      </c>
      <c r="G2991" s="52"/>
      <c r="H2991" s="51">
        <f t="shared" si="94"/>
        <v>0</v>
      </c>
      <c r="I2991" s="121">
        <v>50</v>
      </c>
      <c r="J2991" s="7"/>
      <c r="K2991" s="3">
        <f t="shared" si="95"/>
        <v>0</v>
      </c>
    </row>
    <row r="2992" spans="1:11" x14ac:dyDescent="0.3">
      <c r="A2992" s="118" t="s">
        <v>6471</v>
      </c>
      <c r="B2992" s="44" t="s">
        <v>6472</v>
      </c>
      <c r="C2992" s="71">
        <v>6</v>
      </c>
      <c r="D2992" s="72">
        <v>0.6</v>
      </c>
      <c r="E2992" s="119">
        <v>70</v>
      </c>
      <c r="F2992" s="120">
        <v>42</v>
      </c>
      <c r="G2992" s="52"/>
      <c r="H2992" s="51">
        <f t="shared" si="94"/>
        <v>0</v>
      </c>
      <c r="I2992" s="121">
        <v>35</v>
      </c>
      <c r="J2992" s="7"/>
      <c r="K2992" s="3">
        <f t="shared" si="95"/>
        <v>0</v>
      </c>
    </row>
    <row r="2993" spans="1:11" x14ac:dyDescent="0.3">
      <c r="A2993" s="118" t="s">
        <v>6473</v>
      </c>
      <c r="B2993" s="44" t="s">
        <v>6474</v>
      </c>
      <c r="C2993" s="71">
        <v>6</v>
      </c>
      <c r="D2993" s="72">
        <v>1.5</v>
      </c>
      <c r="E2993" s="119">
        <v>130</v>
      </c>
      <c r="F2993" s="120">
        <v>78</v>
      </c>
      <c r="G2993" s="52"/>
      <c r="H2993" s="51">
        <f t="shared" si="94"/>
        <v>0</v>
      </c>
      <c r="I2993" s="121">
        <v>65</v>
      </c>
      <c r="J2993" s="7"/>
      <c r="K2993" s="3">
        <f t="shared" si="95"/>
        <v>0</v>
      </c>
    </row>
    <row r="2994" spans="1:11" x14ac:dyDescent="0.3">
      <c r="A2994" s="118" t="s">
        <v>6475</v>
      </c>
      <c r="B2994" s="44" t="s">
        <v>6476</v>
      </c>
      <c r="C2994" s="71">
        <v>5</v>
      </c>
      <c r="D2994" s="72">
        <v>1.4</v>
      </c>
      <c r="E2994" s="119">
        <v>100</v>
      </c>
      <c r="F2994" s="120">
        <v>60</v>
      </c>
      <c r="G2994" s="52"/>
      <c r="H2994" s="51">
        <f t="shared" si="94"/>
        <v>0</v>
      </c>
      <c r="I2994" s="121">
        <v>50</v>
      </c>
      <c r="J2994" s="7"/>
      <c r="K2994" s="3">
        <f t="shared" si="95"/>
        <v>0</v>
      </c>
    </row>
    <row r="2995" spans="1:11" x14ac:dyDescent="0.3">
      <c r="A2995" s="118" t="s">
        <v>6477</v>
      </c>
      <c r="B2995" s="44" t="s">
        <v>6478</v>
      </c>
      <c r="C2995" s="71">
        <v>6</v>
      </c>
      <c r="D2995" s="72">
        <v>0.7</v>
      </c>
      <c r="E2995" s="119">
        <v>80</v>
      </c>
      <c r="F2995" s="120">
        <v>48</v>
      </c>
      <c r="G2995" s="52"/>
      <c r="H2995" s="51">
        <f t="shared" si="94"/>
        <v>0</v>
      </c>
      <c r="I2995" s="121">
        <v>40</v>
      </c>
      <c r="J2995" s="7"/>
      <c r="K2995" s="3">
        <f t="shared" si="95"/>
        <v>0</v>
      </c>
    </row>
    <row r="2996" spans="1:11" x14ac:dyDescent="0.3">
      <c r="A2996" s="118" t="s">
        <v>6479</v>
      </c>
      <c r="B2996" s="44" t="s">
        <v>6480</v>
      </c>
      <c r="C2996" s="71">
        <v>5</v>
      </c>
      <c r="D2996" s="72">
        <v>0.8</v>
      </c>
      <c r="E2996" s="119">
        <v>80</v>
      </c>
      <c r="F2996" s="120">
        <v>48</v>
      </c>
      <c r="G2996" s="52"/>
      <c r="H2996" s="51">
        <f t="shared" si="94"/>
        <v>0</v>
      </c>
      <c r="I2996" s="121">
        <v>40</v>
      </c>
      <c r="J2996" s="7"/>
      <c r="K2996" s="3">
        <f t="shared" si="95"/>
        <v>0</v>
      </c>
    </row>
    <row r="2997" spans="1:11" x14ac:dyDescent="0.3">
      <c r="A2997" s="118" t="s">
        <v>6481</v>
      </c>
      <c r="B2997" s="44" t="s">
        <v>6482</v>
      </c>
      <c r="C2997" s="71">
        <v>6</v>
      </c>
      <c r="D2997" s="72">
        <v>0.6</v>
      </c>
      <c r="E2997" s="119">
        <v>70</v>
      </c>
      <c r="F2997" s="120">
        <v>42</v>
      </c>
      <c r="G2997" s="52"/>
      <c r="H2997" s="51">
        <f t="shared" si="94"/>
        <v>0</v>
      </c>
      <c r="I2997" s="121">
        <v>35</v>
      </c>
      <c r="J2997" s="7"/>
      <c r="K2997" s="3">
        <f t="shared" si="95"/>
        <v>0</v>
      </c>
    </row>
    <row r="2998" spans="1:11" x14ac:dyDescent="0.3">
      <c r="A2998" s="118" t="s">
        <v>6483</v>
      </c>
      <c r="B2998" s="44" t="s">
        <v>6484</v>
      </c>
      <c r="C2998" s="71">
        <v>5</v>
      </c>
      <c r="D2998" s="72">
        <v>0.8</v>
      </c>
      <c r="E2998" s="119">
        <v>80</v>
      </c>
      <c r="F2998" s="120">
        <v>48</v>
      </c>
      <c r="G2998" s="52"/>
      <c r="H2998" s="51">
        <f t="shared" si="94"/>
        <v>0</v>
      </c>
      <c r="I2998" s="121">
        <v>40</v>
      </c>
      <c r="J2998" s="7"/>
      <c r="K2998" s="3">
        <f t="shared" si="95"/>
        <v>0</v>
      </c>
    </row>
    <row r="2999" spans="1:11" x14ac:dyDescent="0.3">
      <c r="A2999" s="118" t="s">
        <v>6485</v>
      </c>
      <c r="B2999" s="44" t="s">
        <v>6486</v>
      </c>
      <c r="C2999" s="71">
        <v>7</v>
      </c>
      <c r="D2999" s="72">
        <v>1.3</v>
      </c>
      <c r="E2999" s="119">
        <v>130</v>
      </c>
      <c r="F2999" s="120">
        <v>78</v>
      </c>
      <c r="G2999" s="52"/>
      <c r="H2999" s="51">
        <f t="shared" si="94"/>
        <v>0</v>
      </c>
      <c r="I2999" s="121">
        <v>65</v>
      </c>
      <c r="J2999" s="7"/>
      <c r="K2999" s="3">
        <f t="shared" si="95"/>
        <v>0</v>
      </c>
    </row>
    <row r="3000" spans="1:11" x14ac:dyDescent="0.3">
      <c r="A3000" s="118" t="s">
        <v>6487</v>
      </c>
      <c r="B3000" s="44" t="s">
        <v>6488</v>
      </c>
      <c r="C3000" s="71">
        <v>5</v>
      </c>
      <c r="D3000" s="72">
        <v>1.6</v>
      </c>
      <c r="E3000" s="119">
        <v>120</v>
      </c>
      <c r="F3000" s="120">
        <v>72</v>
      </c>
      <c r="G3000" s="52"/>
      <c r="H3000" s="51">
        <f t="shared" si="94"/>
        <v>0</v>
      </c>
      <c r="I3000" s="121">
        <v>60</v>
      </c>
      <c r="J3000" s="7"/>
      <c r="K3000" s="3">
        <f t="shared" si="95"/>
        <v>0</v>
      </c>
    </row>
    <row r="3001" spans="1:11" x14ac:dyDescent="0.3">
      <c r="A3001" s="118" t="s">
        <v>6489</v>
      </c>
      <c r="B3001" s="44" t="s">
        <v>6490</v>
      </c>
      <c r="C3001" s="71">
        <v>6</v>
      </c>
      <c r="D3001" s="72">
        <v>1.5</v>
      </c>
      <c r="E3001" s="119">
        <v>130</v>
      </c>
      <c r="F3001" s="120">
        <v>78</v>
      </c>
      <c r="G3001" s="52"/>
      <c r="H3001" s="51">
        <f t="shared" si="94"/>
        <v>0</v>
      </c>
      <c r="I3001" s="121">
        <v>65</v>
      </c>
      <c r="J3001" s="7"/>
      <c r="K3001" s="3">
        <f t="shared" si="95"/>
        <v>0</v>
      </c>
    </row>
    <row r="3002" spans="1:11" x14ac:dyDescent="0.3">
      <c r="A3002" s="118" t="s">
        <v>6491</v>
      </c>
      <c r="B3002" s="44" t="s">
        <v>6492</v>
      </c>
      <c r="C3002" s="71">
        <v>6</v>
      </c>
      <c r="D3002" s="72">
        <v>0.5</v>
      </c>
      <c r="E3002" s="119">
        <v>70</v>
      </c>
      <c r="F3002" s="120">
        <v>42</v>
      </c>
      <c r="G3002" s="52"/>
      <c r="H3002" s="51">
        <f t="shared" si="94"/>
        <v>0</v>
      </c>
      <c r="I3002" s="121">
        <v>35</v>
      </c>
      <c r="J3002" s="7"/>
      <c r="K3002" s="3">
        <f t="shared" si="95"/>
        <v>0</v>
      </c>
    </row>
    <row r="3003" spans="1:11" x14ac:dyDescent="0.3">
      <c r="A3003" s="118" t="s">
        <v>6493</v>
      </c>
      <c r="B3003" s="44" t="s">
        <v>6494</v>
      </c>
      <c r="C3003" s="71">
        <v>6</v>
      </c>
      <c r="D3003" s="72">
        <v>0.7</v>
      </c>
      <c r="E3003" s="119">
        <v>80</v>
      </c>
      <c r="F3003" s="120">
        <v>48</v>
      </c>
      <c r="G3003" s="52"/>
      <c r="H3003" s="51">
        <f t="shared" si="94"/>
        <v>0</v>
      </c>
      <c r="I3003" s="121">
        <v>40</v>
      </c>
      <c r="J3003" s="7"/>
      <c r="K3003" s="3">
        <f t="shared" si="95"/>
        <v>0</v>
      </c>
    </row>
    <row r="3004" spans="1:11" x14ac:dyDescent="0.3">
      <c r="A3004" s="118" t="s">
        <v>6495</v>
      </c>
      <c r="B3004" s="44" t="s">
        <v>6496</v>
      </c>
      <c r="C3004" s="71">
        <v>5</v>
      </c>
      <c r="D3004" s="72">
        <v>0.7</v>
      </c>
      <c r="E3004" s="119">
        <v>70</v>
      </c>
      <c r="F3004" s="120">
        <v>42</v>
      </c>
      <c r="G3004" s="52"/>
      <c r="H3004" s="51">
        <f t="shared" si="94"/>
        <v>0</v>
      </c>
      <c r="I3004" s="121">
        <v>35</v>
      </c>
      <c r="J3004" s="7"/>
      <c r="K3004" s="3">
        <f t="shared" si="95"/>
        <v>0</v>
      </c>
    </row>
    <row r="3005" spans="1:11" x14ac:dyDescent="0.3">
      <c r="A3005" s="118" t="s">
        <v>6497</v>
      </c>
      <c r="B3005" s="44" t="s">
        <v>6498</v>
      </c>
      <c r="C3005" s="71">
        <v>5</v>
      </c>
      <c r="D3005" s="72">
        <v>0.7</v>
      </c>
      <c r="E3005" s="119">
        <v>70</v>
      </c>
      <c r="F3005" s="120">
        <v>42</v>
      </c>
      <c r="G3005" s="52"/>
      <c r="H3005" s="51">
        <f t="shared" si="94"/>
        <v>0</v>
      </c>
      <c r="I3005" s="121">
        <v>35</v>
      </c>
      <c r="J3005" s="7"/>
      <c r="K3005" s="3">
        <f t="shared" si="95"/>
        <v>0</v>
      </c>
    </row>
    <row r="3006" spans="1:11" x14ac:dyDescent="0.3">
      <c r="A3006" s="125" t="s">
        <v>6499</v>
      </c>
      <c r="B3006" s="73" t="s">
        <v>6500</v>
      </c>
      <c r="C3006" s="71">
        <v>5.5</v>
      </c>
      <c r="D3006" s="72">
        <v>1.2</v>
      </c>
      <c r="E3006" s="119">
        <v>100</v>
      </c>
      <c r="F3006" s="120">
        <v>60</v>
      </c>
      <c r="G3006" s="52"/>
      <c r="H3006" s="51">
        <f t="shared" si="94"/>
        <v>0</v>
      </c>
      <c r="I3006" s="121">
        <v>50</v>
      </c>
      <c r="J3006" s="7"/>
      <c r="K3006" s="3">
        <f t="shared" si="95"/>
        <v>0</v>
      </c>
    </row>
    <row r="3007" spans="1:11" x14ac:dyDescent="0.3">
      <c r="A3007" s="125" t="s">
        <v>6501</v>
      </c>
      <c r="B3007" s="73" t="s">
        <v>6502</v>
      </c>
      <c r="C3007" s="71">
        <v>4.0999999999999996</v>
      </c>
      <c r="D3007" s="72">
        <v>1.5</v>
      </c>
      <c r="E3007" s="119">
        <v>90</v>
      </c>
      <c r="F3007" s="120">
        <v>54</v>
      </c>
      <c r="G3007" s="52"/>
      <c r="H3007" s="51">
        <f t="shared" si="94"/>
        <v>0</v>
      </c>
      <c r="I3007" s="121">
        <v>45</v>
      </c>
      <c r="J3007" s="7"/>
      <c r="K3007" s="3">
        <f t="shared" si="95"/>
        <v>0</v>
      </c>
    </row>
    <row r="3008" spans="1:11" x14ac:dyDescent="0.3">
      <c r="A3008" s="125" t="s">
        <v>6503</v>
      </c>
      <c r="B3008" s="73" t="s">
        <v>6504</v>
      </c>
      <c r="C3008" s="71">
        <v>5.5</v>
      </c>
      <c r="D3008" s="72">
        <v>1.6</v>
      </c>
      <c r="E3008" s="119">
        <v>130</v>
      </c>
      <c r="F3008" s="120">
        <v>78</v>
      </c>
      <c r="G3008" s="52"/>
      <c r="H3008" s="51">
        <f t="shared" si="94"/>
        <v>0</v>
      </c>
      <c r="I3008" s="121">
        <v>65</v>
      </c>
      <c r="J3008" s="7"/>
      <c r="K3008" s="3">
        <f t="shared" si="95"/>
        <v>0</v>
      </c>
    </row>
    <row r="3009" spans="1:11" x14ac:dyDescent="0.3">
      <c r="A3009" s="125" t="s">
        <v>6505</v>
      </c>
      <c r="B3009" s="73" t="s">
        <v>6506</v>
      </c>
      <c r="C3009" s="71">
        <v>6</v>
      </c>
      <c r="D3009" s="72">
        <v>1.5</v>
      </c>
      <c r="E3009" s="119">
        <v>130</v>
      </c>
      <c r="F3009" s="120">
        <v>78</v>
      </c>
      <c r="G3009" s="52"/>
      <c r="H3009" s="51">
        <f t="shared" si="94"/>
        <v>0</v>
      </c>
      <c r="I3009" s="121">
        <v>65</v>
      </c>
      <c r="J3009" s="7"/>
      <c r="K3009" s="3">
        <f t="shared" si="95"/>
        <v>0</v>
      </c>
    </row>
    <row r="3010" spans="1:11" x14ac:dyDescent="0.3">
      <c r="A3010" s="125" t="s">
        <v>6507</v>
      </c>
      <c r="B3010" s="73" t="s">
        <v>6508</v>
      </c>
      <c r="C3010" s="71">
        <v>5.5</v>
      </c>
      <c r="D3010" s="72">
        <v>1.6</v>
      </c>
      <c r="E3010" s="119">
        <v>130</v>
      </c>
      <c r="F3010" s="120">
        <v>78</v>
      </c>
      <c r="G3010" s="52"/>
      <c r="H3010" s="51">
        <f t="shared" si="94"/>
        <v>0</v>
      </c>
      <c r="I3010" s="121">
        <v>65</v>
      </c>
      <c r="J3010" s="7"/>
      <c r="K3010" s="3">
        <f t="shared" si="95"/>
        <v>0</v>
      </c>
    </row>
    <row r="3011" spans="1:11" x14ac:dyDescent="0.3">
      <c r="A3011" s="125" t="s">
        <v>6509</v>
      </c>
      <c r="B3011" s="73" t="s">
        <v>6510</v>
      </c>
      <c r="C3011" s="71">
        <v>5.3</v>
      </c>
      <c r="D3011" s="72">
        <v>1.2</v>
      </c>
      <c r="E3011" s="119">
        <v>100</v>
      </c>
      <c r="F3011" s="120">
        <v>60</v>
      </c>
      <c r="G3011" s="52"/>
      <c r="H3011" s="51">
        <f t="shared" si="94"/>
        <v>0</v>
      </c>
      <c r="I3011" s="121">
        <v>50</v>
      </c>
      <c r="J3011" s="7"/>
      <c r="K3011" s="3">
        <f t="shared" si="95"/>
        <v>0</v>
      </c>
    </row>
    <row r="3012" spans="1:11" x14ac:dyDescent="0.3">
      <c r="A3012" s="125" t="s">
        <v>6511</v>
      </c>
      <c r="B3012" s="73" t="s">
        <v>6512</v>
      </c>
      <c r="C3012" s="71">
        <v>4.5</v>
      </c>
      <c r="D3012" s="72">
        <v>0.4</v>
      </c>
      <c r="E3012" s="119">
        <v>60</v>
      </c>
      <c r="F3012" s="120">
        <v>36</v>
      </c>
      <c r="G3012" s="52"/>
      <c r="H3012" s="51">
        <f t="shared" si="94"/>
        <v>0</v>
      </c>
      <c r="I3012" s="121">
        <v>30</v>
      </c>
      <c r="J3012" s="7"/>
      <c r="K3012" s="3">
        <f t="shared" si="95"/>
        <v>0</v>
      </c>
    </row>
    <row r="3013" spans="1:11" x14ac:dyDescent="0.3">
      <c r="A3013" s="125" t="s">
        <v>6513</v>
      </c>
      <c r="B3013" s="73" t="s">
        <v>6514</v>
      </c>
      <c r="C3013" s="71">
        <v>3.5</v>
      </c>
      <c r="D3013" s="72">
        <v>0.9</v>
      </c>
      <c r="E3013" s="119">
        <v>70</v>
      </c>
      <c r="F3013" s="120">
        <v>42</v>
      </c>
      <c r="G3013" s="52"/>
      <c r="H3013" s="51">
        <f t="shared" si="94"/>
        <v>0</v>
      </c>
      <c r="I3013" s="121">
        <v>35</v>
      </c>
      <c r="J3013" s="7"/>
      <c r="K3013" s="3">
        <f t="shared" si="95"/>
        <v>0</v>
      </c>
    </row>
    <row r="3014" spans="1:11" x14ac:dyDescent="0.3">
      <c r="A3014" s="125" t="s">
        <v>6515</v>
      </c>
      <c r="B3014" s="73" t="s">
        <v>6516</v>
      </c>
      <c r="C3014" s="71">
        <v>4</v>
      </c>
      <c r="D3014" s="72">
        <v>1.1000000000000001</v>
      </c>
      <c r="E3014" s="119">
        <v>80</v>
      </c>
      <c r="F3014" s="120">
        <v>48</v>
      </c>
      <c r="G3014" s="52"/>
      <c r="H3014" s="51">
        <f t="shared" si="94"/>
        <v>0</v>
      </c>
      <c r="I3014" s="121">
        <v>40</v>
      </c>
      <c r="J3014" s="7"/>
      <c r="K3014" s="3">
        <f t="shared" si="95"/>
        <v>0</v>
      </c>
    </row>
    <row r="3015" spans="1:11" x14ac:dyDescent="0.3">
      <c r="A3015" s="125" t="s">
        <v>6517</v>
      </c>
      <c r="B3015" s="73" t="s">
        <v>6518</v>
      </c>
      <c r="C3015" s="71">
        <v>3.5</v>
      </c>
      <c r="D3015" s="72">
        <v>1.5</v>
      </c>
      <c r="E3015" s="119">
        <v>80</v>
      </c>
      <c r="F3015" s="120">
        <v>48</v>
      </c>
      <c r="G3015" s="52"/>
      <c r="H3015" s="51">
        <f t="shared" si="94"/>
        <v>0</v>
      </c>
      <c r="I3015" s="121">
        <v>40</v>
      </c>
      <c r="J3015" s="7"/>
      <c r="K3015" s="3">
        <f t="shared" si="95"/>
        <v>0</v>
      </c>
    </row>
    <row r="3016" spans="1:11" x14ac:dyDescent="0.3">
      <c r="A3016" s="125" t="s">
        <v>6519</v>
      </c>
      <c r="B3016" s="73" t="s">
        <v>6520</v>
      </c>
      <c r="C3016" s="71">
        <v>1.6</v>
      </c>
      <c r="D3016" s="72">
        <v>0.9</v>
      </c>
      <c r="E3016" s="119">
        <v>50</v>
      </c>
      <c r="F3016" s="120">
        <v>30</v>
      </c>
      <c r="G3016" s="52"/>
      <c r="H3016" s="51">
        <f t="shared" si="94"/>
        <v>0</v>
      </c>
      <c r="I3016" s="121">
        <v>25</v>
      </c>
      <c r="J3016" s="7"/>
      <c r="K3016" s="3">
        <f t="shared" si="95"/>
        <v>0</v>
      </c>
    </row>
    <row r="3017" spans="1:11" x14ac:dyDescent="0.3">
      <c r="A3017" s="125" t="s">
        <v>6521</v>
      </c>
      <c r="B3017" s="73" t="s">
        <v>6522</v>
      </c>
      <c r="C3017" s="71">
        <v>4</v>
      </c>
      <c r="D3017" s="72">
        <v>1.6</v>
      </c>
      <c r="E3017" s="119">
        <v>100</v>
      </c>
      <c r="F3017" s="120">
        <v>60</v>
      </c>
      <c r="G3017" s="52"/>
      <c r="H3017" s="51">
        <f t="shared" si="94"/>
        <v>0</v>
      </c>
      <c r="I3017" s="121">
        <v>50</v>
      </c>
      <c r="J3017" s="7"/>
      <c r="K3017" s="3">
        <f t="shared" si="95"/>
        <v>0</v>
      </c>
    </row>
    <row r="3018" spans="1:11" x14ac:dyDescent="0.3">
      <c r="A3018" s="125" t="s">
        <v>6523</v>
      </c>
      <c r="B3018" s="73" t="s">
        <v>6524</v>
      </c>
      <c r="C3018" s="71">
        <v>4.4000000000000004</v>
      </c>
      <c r="D3018" s="72">
        <v>1.8</v>
      </c>
      <c r="E3018" s="119">
        <v>120</v>
      </c>
      <c r="F3018" s="120">
        <v>72</v>
      </c>
      <c r="G3018" s="52"/>
      <c r="H3018" s="51">
        <f t="shared" si="94"/>
        <v>0</v>
      </c>
      <c r="I3018" s="121">
        <v>60</v>
      </c>
      <c r="J3018" s="7"/>
      <c r="K3018" s="3">
        <f t="shared" si="95"/>
        <v>0</v>
      </c>
    </row>
    <row r="3019" spans="1:11" x14ac:dyDescent="0.3">
      <c r="A3019" s="125" t="s">
        <v>6525</v>
      </c>
      <c r="B3019" s="73" t="s">
        <v>6526</v>
      </c>
      <c r="C3019" s="71">
        <v>4</v>
      </c>
      <c r="D3019" s="72">
        <v>1</v>
      </c>
      <c r="E3019" s="119">
        <v>80</v>
      </c>
      <c r="F3019" s="120">
        <v>48</v>
      </c>
      <c r="G3019" s="52"/>
      <c r="H3019" s="51">
        <f t="shared" si="94"/>
        <v>0</v>
      </c>
      <c r="I3019" s="121">
        <v>40</v>
      </c>
      <c r="J3019" s="7"/>
      <c r="K3019" s="3">
        <f t="shared" si="95"/>
        <v>0</v>
      </c>
    </row>
    <row r="3020" spans="1:11" x14ac:dyDescent="0.3">
      <c r="A3020" s="125" t="s">
        <v>6527</v>
      </c>
      <c r="B3020" s="73" t="s">
        <v>6528</v>
      </c>
      <c r="C3020" s="71">
        <v>5</v>
      </c>
      <c r="D3020" s="72">
        <v>0.9</v>
      </c>
      <c r="E3020" s="119">
        <v>80</v>
      </c>
      <c r="F3020" s="120">
        <v>48</v>
      </c>
      <c r="G3020" s="52"/>
      <c r="H3020" s="51">
        <f t="shared" si="94"/>
        <v>0</v>
      </c>
      <c r="I3020" s="121">
        <v>40</v>
      </c>
      <c r="J3020" s="7"/>
      <c r="K3020" s="3">
        <f t="shared" si="95"/>
        <v>0</v>
      </c>
    </row>
    <row r="3021" spans="1:11" x14ac:dyDescent="0.3">
      <c r="A3021" s="125" t="s">
        <v>6529</v>
      </c>
      <c r="B3021" s="73" t="s">
        <v>6530</v>
      </c>
      <c r="C3021" s="71">
        <v>4</v>
      </c>
      <c r="D3021" s="72">
        <v>1.3</v>
      </c>
      <c r="E3021" s="119">
        <v>80</v>
      </c>
      <c r="F3021" s="120">
        <v>48</v>
      </c>
      <c r="G3021" s="52"/>
      <c r="H3021" s="51">
        <f t="shared" si="94"/>
        <v>0</v>
      </c>
      <c r="I3021" s="121">
        <v>40</v>
      </c>
      <c r="J3021" s="7"/>
      <c r="K3021" s="3">
        <f t="shared" si="95"/>
        <v>0</v>
      </c>
    </row>
    <row r="3022" spans="1:11" x14ac:dyDescent="0.3">
      <c r="A3022" s="125" t="s">
        <v>6531</v>
      </c>
      <c r="B3022" s="73" t="s">
        <v>6532</v>
      </c>
      <c r="C3022" s="71">
        <v>4</v>
      </c>
      <c r="D3022" s="72">
        <v>1.7</v>
      </c>
      <c r="E3022" s="119">
        <v>100</v>
      </c>
      <c r="F3022" s="120">
        <v>60</v>
      </c>
      <c r="G3022" s="52"/>
      <c r="H3022" s="51">
        <f t="shared" si="94"/>
        <v>0</v>
      </c>
      <c r="I3022" s="121">
        <v>50</v>
      </c>
      <c r="J3022" s="7"/>
      <c r="K3022" s="3">
        <f t="shared" si="95"/>
        <v>0</v>
      </c>
    </row>
    <row r="3023" spans="1:11" x14ac:dyDescent="0.3">
      <c r="A3023" s="125" t="s">
        <v>6561</v>
      </c>
      <c r="B3023" s="73" t="s">
        <v>6562</v>
      </c>
      <c r="C3023" s="71">
        <v>6</v>
      </c>
      <c r="D3023" s="72">
        <v>3.2</v>
      </c>
      <c r="E3023" s="119">
        <v>240</v>
      </c>
      <c r="F3023" s="120">
        <v>144</v>
      </c>
      <c r="G3023" s="52"/>
      <c r="H3023" s="51">
        <f t="shared" si="94"/>
        <v>0</v>
      </c>
      <c r="I3023" s="121">
        <v>120</v>
      </c>
      <c r="J3023" s="7"/>
      <c r="K3023" s="3">
        <f t="shared" si="95"/>
        <v>0</v>
      </c>
    </row>
    <row r="3024" spans="1:11" x14ac:dyDescent="0.3">
      <c r="A3024" s="118" t="s">
        <v>6563</v>
      </c>
      <c r="B3024" s="44" t="s">
        <v>6564</v>
      </c>
      <c r="C3024" s="71">
        <v>3.5</v>
      </c>
      <c r="D3024" s="72">
        <v>3.5</v>
      </c>
      <c r="E3024" s="119">
        <v>160</v>
      </c>
      <c r="F3024" s="120">
        <v>96</v>
      </c>
      <c r="G3024" s="52"/>
      <c r="H3024" s="51">
        <f t="shared" si="94"/>
        <v>0</v>
      </c>
      <c r="I3024" s="121">
        <v>80</v>
      </c>
      <c r="J3024" s="7"/>
      <c r="K3024" s="3">
        <f t="shared" si="95"/>
        <v>0</v>
      </c>
    </row>
    <row r="3025" spans="1:11" x14ac:dyDescent="0.3">
      <c r="A3025" s="118" t="s">
        <v>6565</v>
      </c>
      <c r="B3025" s="44" t="s">
        <v>6566</v>
      </c>
      <c r="C3025" s="71">
        <v>5</v>
      </c>
      <c r="D3025" s="72">
        <v>5.4</v>
      </c>
      <c r="E3025" s="119">
        <v>290</v>
      </c>
      <c r="F3025" s="120">
        <v>174</v>
      </c>
      <c r="G3025" s="52"/>
      <c r="H3025" s="51">
        <f t="shared" si="94"/>
        <v>0</v>
      </c>
      <c r="I3025" s="121">
        <v>145</v>
      </c>
      <c r="J3025" s="7"/>
      <c r="K3025" s="3">
        <f t="shared" si="95"/>
        <v>0</v>
      </c>
    </row>
    <row r="3026" spans="1:11" x14ac:dyDescent="0.3">
      <c r="A3026" s="118" t="s">
        <v>6567</v>
      </c>
      <c r="B3026" s="44" t="s">
        <v>11128</v>
      </c>
      <c r="C3026" s="71">
        <v>4</v>
      </c>
      <c r="D3026" s="72">
        <v>1.8</v>
      </c>
      <c r="E3026" s="119">
        <v>110</v>
      </c>
      <c r="F3026" s="120">
        <v>66</v>
      </c>
      <c r="G3026" s="52"/>
      <c r="H3026" s="51">
        <f t="shared" si="94"/>
        <v>0</v>
      </c>
      <c r="I3026" s="121">
        <v>55</v>
      </c>
      <c r="J3026" s="7"/>
      <c r="K3026" s="3">
        <f t="shared" si="95"/>
        <v>0</v>
      </c>
    </row>
    <row r="3027" spans="1:11" x14ac:dyDescent="0.3">
      <c r="A3027" s="118" t="s">
        <v>6568</v>
      </c>
      <c r="B3027" s="44" t="s">
        <v>6569</v>
      </c>
      <c r="C3027" s="71">
        <v>3</v>
      </c>
      <c r="D3027" s="72">
        <v>1.8</v>
      </c>
      <c r="E3027" s="119">
        <v>90</v>
      </c>
      <c r="F3027" s="120">
        <v>54</v>
      </c>
      <c r="G3027" s="52"/>
      <c r="H3027" s="51">
        <f t="shared" si="94"/>
        <v>0</v>
      </c>
      <c r="I3027" s="121">
        <v>45</v>
      </c>
      <c r="J3027" s="7"/>
      <c r="K3027" s="3">
        <f t="shared" si="95"/>
        <v>0</v>
      </c>
    </row>
    <row r="3028" spans="1:11" x14ac:dyDescent="0.3">
      <c r="A3028" s="118" t="s">
        <v>6570</v>
      </c>
      <c r="B3028" s="44" t="s">
        <v>6571</v>
      </c>
      <c r="C3028" s="71">
        <v>4.5</v>
      </c>
      <c r="D3028" s="72">
        <v>1.4</v>
      </c>
      <c r="E3028" s="119">
        <v>100</v>
      </c>
      <c r="F3028" s="120">
        <v>60</v>
      </c>
      <c r="G3028" s="52"/>
      <c r="H3028" s="51">
        <f t="shared" ref="H3028:H3091" si="96">G3028*F3028</f>
        <v>0</v>
      </c>
      <c r="I3028" s="121">
        <v>50</v>
      </c>
      <c r="J3028" s="7"/>
      <c r="K3028" s="3">
        <f t="shared" ref="K3028:K3091" si="97">J3028*I3028</f>
        <v>0</v>
      </c>
    </row>
    <row r="3029" spans="1:11" x14ac:dyDescent="0.3">
      <c r="A3029" s="118" t="s">
        <v>6649</v>
      </c>
      <c r="B3029" s="44" t="s">
        <v>6650</v>
      </c>
      <c r="C3029" s="71">
        <v>6</v>
      </c>
      <c r="D3029" s="72">
        <v>1.1000000000000001</v>
      </c>
      <c r="E3029" s="119">
        <v>100</v>
      </c>
      <c r="F3029" s="120">
        <v>60</v>
      </c>
      <c r="G3029" s="52"/>
      <c r="H3029" s="51">
        <f t="shared" si="96"/>
        <v>0</v>
      </c>
      <c r="I3029" s="121">
        <v>50</v>
      </c>
      <c r="J3029" s="7"/>
      <c r="K3029" s="3">
        <f t="shared" si="97"/>
        <v>0</v>
      </c>
    </row>
    <row r="3030" spans="1:11" x14ac:dyDescent="0.3">
      <c r="A3030" s="118" t="s">
        <v>6618</v>
      </c>
      <c r="B3030" s="44" t="s">
        <v>6619</v>
      </c>
      <c r="C3030" s="71">
        <v>4</v>
      </c>
      <c r="D3030" s="72">
        <v>1.3</v>
      </c>
      <c r="E3030" s="119">
        <v>80</v>
      </c>
      <c r="F3030" s="120">
        <v>48</v>
      </c>
      <c r="G3030" s="52"/>
      <c r="H3030" s="51">
        <f t="shared" si="96"/>
        <v>0</v>
      </c>
      <c r="I3030" s="121">
        <v>40</v>
      </c>
      <c r="J3030" s="7"/>
      <c r="K3030" s="3">
        <f t="shared" si="97"/>
        <v>0</v>
      </c>
    </row>
    <row r="3031" spans="1:11" x14ac:dyDescent="0.3">
      <c r="A3031" s="118" t="s">
        <v>6620</v>
      </c>
      <c r="B3031" s="44" t="s">
        <v>6621</v>
      </c>
      <c r="C3031" s="71">
        <v>4</v>
      </c>
      <c r="D3031" s="72">
        <v>1.2</v>
      </c>
      <c r="E3031" s="119">
        <v>80</v>
      </c>
      <c r="F3031" s="120">
        <v>48</v>
      </c>
      <c r="G3031" s="52"/>
      <c r="H3031" s="51">
        <f t="shared" si="96"/>
        <v>0</v>
      </c>
      <c r="I3031" s="121">
        <v>40</v>
      </c>
      <c r="J3031" s="7"/>
      <c r="K3031" s="3">
        <f t="shared" si="97"/>
        <v>0</v>
      </c>
    </row>
    <row r="3032" spans="1:11" x14ac:dyDescent="0.3">
      <c r="A3032" s="118" t="s">
        <v>6622</v>
      </c>
      <c r="B3032" s="44" t="s">
        <v>6623</v>
      </c>
      <c r="C3032" s="71">
        <v>4</v>
      </c>
      <c r="D3032" s="72">
        <v>1.2</v>
      </c>
      <c r="E3032" s="119">
        <v>80</v>
      </c>
      <c r="F3032" s="120">
        <v>48</v>
      </c>
      <c r="G3032" s="52"/>
      <c r="H3032" s="51">
        <f t="shared" si="96"/>
        <v>0</v>
      </c>
      <c r="I3032" s="121">
        <v>40</v>
      </c>
      <c r="J3032" s="7"/>
      <c r="K3032" s="3">
        <f t="shared" si="97"/>
        <v>0</v>
      </c>
    </row>
    <row r="3033" spans="1:11" x14ac:dyDescent="0.3">
      <c r="A3033" s="118" t="s">
        <v>6624</v>
      </c>
      <c r="B3033" s="44" t="s">
        <v>6625</v>
      </c>
      <c r="C3033" s="71">
        <v>5.2</v>
      </c>
      <c r="D3033" s="72">
        <v>1.1000000000000001</v>
      </c>
      <c r="E3033" s="119">
        <v>90</v>
      </c>
      <c r="F3033" s="120">
        <v>54</v>
      </c>
      <c r="G3033" s="52"/>
      <c r="H3033" s="51">
        <f t="shared" si="96"/>
        <v>0</v>
      </c>
      <c r="I3033" s="121">
        <v>45</v>
      </c>
      <c r="J3033" s="7"/>
      <c r="K3033" s="3">
        <f t="shared" si="97"/>
        <v>0</v>
      </c>
    </row>
    <row r="3034" spans="1:11" x14ac:dyDescent="0.3">
      <c r="A3034" s="118" t="s">
        <v>6626</v>
      </c>
      <c r="B3034" s="44" t="s">
        <v>6627</v>
      </c>
      <c r="C3034" s="71">
        <v>4.7</v>
      </c>
      <c r="D3034" s="72">
        <v>1.1000000000000001</v>
      </c>
      <c r="E3034" s="119">
        <v>80</v>
      </c>
      <c r="F3034" s="120">
        <v>48</v>
      </c>
      <c r="G3034" s="52"/>
      <c r="H3034" s="51">
        <f t="shared" si="96"/>
        <v>0</v>
      </c>
      <c r="I3034" s="121">
        <v>40</v>
      </c>
      <c r="J3034" s="7"/>
      <c r="K3034" s="3">
        <f t="shared" si="97"/>
        <v>0</v>
      </c>
    </row>
    <row r="3035" spans="1:11" x14ac:dyDescent="0.3">
      <c r="A3035" s="118" t="s">
        <v>6628</v>
      </c>
      <c r="B3035" s="44" t="s">
        <v>6629</v>
      </c>
      <c r="C3035" s="71">
        <v>4.0999999999999996</v>
      </c>
      <c r="D3035" s="72">
        <v>1</v>
      </c>
      <c r="E3035" s="119">
        <v>80</v>
      </c>
      <c r="F3035" s="120">
        <v>48</v>
      </c>
      <c r="G3035" s="52"/>
      <c r="H3035" s="51">
        <f t="shared" si="96"/>
        <v>0</v>
      </c>
      <c r="I3035" s="121">
        <v>40</v>
      </c>
      <c r="J3035" s="7"/>
      <c r="K3035" s="3">
        <f t="shared" si="97"/>
        <v>0</v>
      </c>
    </row>
    <row r="3036" spans="1:11" x14ac:dyDescent="0.3">
      <c r="A3036" s="118" t="s">
        <v>6630</v>
      </c>
      <c r="B3036" s="44" t="s">
        <v>6631</v>
      </c>
      <c r="C3036" s="71">
        <v>8.3000000000000007</v>
      </c>
      <c r="D3036" s="72">
        <v>1.2</v>
      </c>
      <c r="E3036" s="119">
        <v>140</v>
      </c>
      <c r="F3036" s="120">
        <v>84</v>
      </c>
      <c r="G3036" s="52"/>
      <c r="H3036" s="51">
        <f t="shared" si="96"/>
        <v>0</v>
      </c>
      <c r="I3036" s="121">
        <v>70</v>
      </c>
      <c r="J3036" s="7"/>
      <c r="K3036" s="3">
        <f t="shared" si="97"/>
        <v>0</v>
      </c>
    </row>
    <row r="3037" spans="1:11" x14ac:dyDescent="0.3">
      <c r="A3037" s="118" t="s">
        <v>6632</v>
      </c>
      <c r="B3037" s="44" t="s">
        <v>6633</v>
      </c>
      <c r="C3037" s="71">
        <v>4.4000000000000004</v>
      </c>
      <c r="D3037" s="72">
        <v>2.2000000000000002</v>
      </c>
      <c r="E3037" s="119">
        <v>140</v>
      </c>
      <c r="F3037" s="120">
        <v>84</v>
      </c>
      <c r="G3037" s="52"/>
      <c r="H3037" s="51">
        <f t="shared" si="96"/>
        <v>0</v>
      </c>
      <c r="I3037" s="121">
        <v>70</v>
      </c>
      <c r="J3037" s="7"/>
      <c r="K3037" s="3">
        <f t="shared" si="97"/>
        <v>0</v>
      </c>
    </row>
    <row r="3038" spans="1:11" x14ac:dyDescent="0.3">
      <c r="A3038" s="118" t="s">
        <v>6634</v>
      </c>
      <c r="B3038" s="44" t="s">
        <v>6635</v>
      </c>
      <c r="C3038" s="71">
        <v>5.0999999999999996</v>
      </c>
      <c r="D3038" s="72">
        <v>1</v>
      </c>
      <c r="E3038" s="119">
        <v>80</v>
      </c>
      <c r="F3038" s="120">
        <v>48</v>
      </c>
      <c r="G3038" s="52"/>
      <c r="H3038" s="51">
        <f t="shared" si="96"/>
        <v>0</v>
      </c>
      <c r="I3038" s="121">
        <v>40</v>
      </c>
      <c r="J3038" s="7"/>
      <c r="K3038" s="3">
        <f t="shared" si="97"/>
        <v>0</v>
      </c>
    </row>
    <row r="3039" spans="1:11" x14ac:dyDescent="0.3">
      <c r="A3039" s="118" t="s">
        <v>6636</v>
      </c>
      <c r="B3039" s="44" t="s">
        <v>6637</v>
      </c>
      <c r="C3039" s="71">
        <v>5.2</v>
      </c>
      <c r="D3039" s="72">
        <v>1</v>
      </c>
      <c r="E3039" s="119">
        <v>80</v>
      </c>
      <c r="F3039" s="120">
        <v>48</v>
      </c>
      <c r="G3039" s="52"/>
      <c r="H3039" s="51">
        <f t="shared" si="96"/>
        <v>0</v>
      </c>
      <c r="I3039" s="121">
        <v>40</v>
      </c>
      <c r="J3039" s="7"/>
      <c r="K3039" s="3">
        <f t="shared" si="97"/>
        <v>0</v>
      </c>
    </row>
    <row r="3040" spans="1:11" x14ac:dyDescent="0.3">
      <c r="A3040" s="118" t="s">
        <v>6638</v>
      </c>
      <c r="B3040" s="44" t="s">
        <v>6484</v>
      </c>
      <c r="C3040" s="71">
        <v>5.2</v>
      </c>
      <c r="D3040" s="72">
        <v>1.2</v>
      </c>
      <c r="E3040" s="119">
        <v>100</v>
      </c>
      <c r="F3040" s="120">
        <v>60</v>
      </c>
      <c r="G3040" s="52"/>
      <c r="H3040" s="51">
        <f t="shared" si="96"/>
        <v>0</v>
      </c>
      <c r="I3040" s="121">
        <v>50</v>
      </c>
      <c r="J3040" s="7"/>
      <c r="K3040" s="3">
        <f t="shared" si="97"/>
        <v>0</v>
      </c>
    </row>
    <row r="3041" spans="1:11" x14ac:dyDescent="0.3">
      <c r="A3041" s="118" t="s">
        <v>6639</v>
      </c>
      <c r="B3041" s="44" t="s">
        <v>6640</v>
      </c>
      <c r="C3041" s="71">
        <v>5</v>
      </c>
      <c r="D3041" s="72">
        <v>1.1000000000000001</v>
      </c>
      <c r="E3041" s="119">
        <v>90</v>
      </c>
      <c r="F3041" s="120">
        <v>54</v>
      </c>
      <c r="G3041" s="52"/>
      <c r="H3041" s="51">
        <f t="shared" si="96"/>
        <v>0</v>
      </c>
      <c r="I3041" s="121">
        <v>45</v>
      </c>
      <c r="J3041" s="7"/>
      <c r="K3041" s="3">
        <f t="shared" si="97"/>
        <v>0</v>
      </c>
    </row>
    <row r="3042" spans="1:11" x14ac:dyDescent="0.3">
      <c r="A3042" s="118" t="s">
        <v>6641</v>
      </c>
      <c r="B3042" s="44" t="s">
        <v>6642</v>
      </c>
      <c r="C3042" s="71">
        <v>5</v>
      </c>
      <c r="D3042" s="72">
        <v>1.1000000000000001</v>
      </c>
      <c r="E3042" s="119">
        <v>90</v>
      </c>
      <c r="F3042" s="120">
        <v>54</v>
      </c>
      <c r="G3042" s="52"/>
      <c r="H3042" s="51">
        <f t="shared" si="96"/>
        <v>0</v>
      </c>
      <c r="I3042" s="121">
        <v>45</v>
      </c>
      <c r="J3042" s="7"/>
      <c r="K3042" s="3">
        <f t="shared" si="97"/>
        <v>0</v>
      </c>
    </row>
    <row r="3043" spans="1:11" x14ac:dyDescent="0.3">
      <c r="A3043" s="118" t="s">
        <v>6643</v>
      </c>
      <c r="B3043" s="44" t="s">
        <v>6644</v>
      </c>
      <c r="C3043" s="71">
        <v>5.0999999999999996</v>
      </c>
      <c r="D3043" s="72">
        <v>0.9</v>
      </c>
      <c r="E3043" s="119">
        <v>80</v>
      </c>
      <c r="F3043" s="120">
        <v>48</v>
      </c>
      <c r="G3043" s="52"/>
      <c r="H3043" s="51">
        <f t="shared" si="96"/>
        <v>0</v>
      </c>
      <c r="I3043" s="121">
        <v>40</v>
      </c>
      <c r="J3043" s="7"/>
      <c r="K3043" s="3">
        <f t="shared" si="97"/>
        <v>0</v>
      </c>
    </row>
    <row r="3044" spans="1:11" x14ac:dyDescent="0.3">
      <c r="A3044" s="118" t="s">
        <v>6645</v>
      </c>
      <c r="B3044" s="44" t="s">
        <v>6646</v>
      </c>
      <c r="C3044" s="71">
        <v>5.5</v>
      </c>
      <c r="D3044" s="72">
        <v>1.1000000000000001</v>
      </c>
      <c r="E3044" s="119">
        <v>90</v>
      </c>
      <c r="F3044" s="120">
        <v>54</v>
      </c>
      <c r="G3044" s="52"/>
      <c r="H3044" s="51">
        <f t="shared" si="96"/>
        <v>0</v>
      </c>
      <c r="I3044" s="121">
        <v>45</v>
      </c>
      <c r="J3044" s="7"/>
      <c r="K3044" s="3">
        <f t="shared" si="97"/>
        <v>0</v>
      </c>
    </row>
    <row r="3045" spans="1:11" x14ac:dyDescent="0.3">
      <c r="A3045" s="118" t="s">
        <v>6647</v>
      </c>
      <c r="B3045" s="44" t="s">
        <v>6648</v>
      </c>
      <c r="C3045" s="71">
        <v>4.8</v>
      </c>
      <c r="D3045" s="72">
        <v>3.2</v>
      </c>
      <c r="E3045" s="119">
        <v>200</v>
      </c>
      <c r="F3045" s="120">
        <v>120</v>
      </c>
      <c r="G3045" s="52"/>
      <c r="H3045" s="51">
        <f t="shared" si="96"/>
        <v>0</v>
      </c>
      <c r="I3045" s="121">
        <v>100</v>
      </c>
      <c r="J3045" s="7"/>
      <c r="K3045" s="3">
        <f t="shared" si="97"/>
        <v>0</v>
      </c>
    </row>
    <row r="3046" spans="1:11" x14ac:dyDescent="0.3">
      <c r="A3046" s="118" t="s">
        <v>6687</v>
      </c>
      <c r="B3046" s="44" t="s">
        <v>6688</v>
      </c>
      <c r="C3046" s="71">
        <v>5</v>
      </c>
      <c r="D3046" s="72">
        <v>1</v>
      </c>
      <c r="E3046" s="119">
        <v>80</v>
      </c>
      <c r="F3046" s="120">
        <v>48</v>
      </c>
      <c r="G3046" s="52"/>
      <c r="H3046" s="51">
        <f t="shared" si="96"/>
        <v>0</v>
      </c>
      <c r="I3046" s="121">
        <v>40</v>
      </c>
      <c r="J3046" s="7"/>
      <c r="K3046" s="3">
        <f t="shared" si="97"/>
        <v>0</v>
      </c>
    </row>
    <row r="3047" spans="1:11" x14ac:dyDescent="0.3">
      <c r="A3047" s="118" t="s">
        <v>6689</v>
      </c>
      <c r="B3047" s="44" t="s">
        <v>2506</v>
      </c>
      <c r="C3047" s="71">
        <v>3.6</v>
      </c>
      <c r="D3047" s="72">
        <v>1</v>
      </c>
      <c r="E3047" s="119">
        <v>70</v>
      </c>
      <c r="F3047" s="120">
        <v>42</v>
      </c>
      <c r="G3047" s="52"/>
      <c r="H3047" s="51">
        <f t="shared" si="96"/>
        <v>0</v>
      </c>
      <c r="I3047" s="121">
        <v>35</v>
      </c>
      <c r="J3047" s="7"/>
      <c r="K3047" s="3">
        <f t="shared" si="97"/>
        <v>0</v>
      </c>
    </row>
    <row r="3048" spans="1:11" x14ac:dyDescent="0.3">
      <c r="A3048" s="118" t="s">
        <v>6690</v>
      </c>
      <c r="B3048" s="44" t="s">
        <v>6691</v>
      </c>
      <c r="C3048" s="71">
        <v>4.3</v>
      </c>
      <c r="D3048" s="72">
        <v>1</v>
      </c>
      <c r="E3048" s="119">
        <v>80</v>
      </c>
      <c r="F3048" s="120">
        <v>48</v>
      </c>
      <c r="G3048" s="52"/>
      <c r="H3048" s="51">
        <f t="shared" si="96"/>
        <v>0</v>
      </c>
      <c r="I3048" s="121">
        <v>40</v>
      </c>
      <c r="J3048" s="7"/>
      <c r="K3048" s="3">
        <f t="shared" si="97"/>
        <v>0</v>
      </c>
    </row>
    <row r="3049" spans="1:11" x14ac:dyDescent="0.3">
      <c r="A3049" s="118" t="s">
        <v>6692</v>
      </c>
      <c r="B3049" s="44" t="s">
        <v>6693</v>
      </c>
      <c r="C3049" s="71">
        <v>5.0999999999999996</v>
      </c>
      <c r="D3049" s="72">
        <v>1.1000000000000001</v>
      </c>
      <c r="E3049" s="119">
        <v>90</v>
      </c>
      <c r="F3049" s="120">
        <v>54</v>
      </c>
      <c r="G3049" s="52"/>
      <c r="H3049" s="51">
        <f t="shared" si="96"/>
        <v>0</v>
      </c>
      <c r="I3049" s="121">
        <v>45</v>
      </c>
      <c r="J3049" s="7"/>
      <c r="K3049" s="3">
        <f t="shared" si="97"/>
        <v>0</v>
      </c>
    </row>
    <row r="3050" spans="1:11" x14ac:dyDescent="0.3">
      <c r="A3050" s="118" t="s">
        <v>6694</v>
      </c>
      <c r="B3050" s="44" t="s">
        <v>6695</v>
      </c>
      <c r="C3050" s="71">
        <v>5.5</v>
      </c>
      <c r="D3050" s="72">
        <v>1</v>
      </c>
      <c r="E3050" s="119">
        <v>90</v>
      </c>
      <c r="F3050" s="120">
        <v>54</v>
      </c>
      <c r="G3050" s="52"/>
      <c r="H3050" s="51">
        <f t="shared" si="96"/>
        <v>0</v>
      </c>
      <c r="I3050" s="121">
        <v>45</v>
      </c>
      <c r="J3050" s="7"/>
      <c r="K3050" s="3">
        <f t="shared" si="97"/>
        <v>0</v>
      </c>
    </row>
    <row r="3051" spans="1:11" x14ac:dyDescent="0.3">
      <c r="A3051" s="118" t="s">
        <v>6696</v>
      </c>
      <c r="B3051" s="44" t="s">
        <v>6697</v>
      </c>
      <c r="C3051" s="71">
        <v>5.5</v>
      </c>
      <c r="D3051" s="72">
        <v>1</v>
      </c>
      <c r="E3051" s="119">
        <v>90</v>
      </c>
      <c r="F3051" s="120">
        <v>54</v>
      </c>
      <c r="G3051" s="52"/>
      <c r="H3051" s="51">
        <f t="shared" si="96"/>
        <v>0</v>
      </c>
      <c r="I3051" s="121">
        <v>45</v>
      </c>
      <c r="J3051" s="7"/>
      <c r="K3051" s="3">
        <f t="shared" si="97"/>
        <v>0</v>
      </c>
    </row>
    <row r="3052" spans="1:11" x14ac:dyDescent="0.3">
      <c r="A3052" s="118" t="s">
        <v>6698</v>
      </c>
      <c r="B3052" s="44" t="s">
        <v>6699</v>
      </c>
      <c r="C3052" s="71">
        <v>5.6</v>
      </c>
      <c r="D3052" s="72">
        <v>1.1000000000000001</v>
      </c>
      <c r="E3052" s="119">
        <v>100</v>
      </c>
      <c r="F3052" s="120">
        <v>60</v>
      </c>
      <c r="G3052" s="52"/>
      <c r="H3052" s="51">
        <f t="shared" si="96"/>
        <v>0</v>
      </c>
      <c r="I3052" s="121">
        <v>50</v>
      </c>
      <c r="J3052" s="7"/>
      <c r="K3052" s="3">
        <f t="shared" si="97"/>
        <v>0</v>
      </c>
    </row>
    <row r="3053" spans="1:11" x14ac:dyDescent="0.3">
      <c r="A3053" s="118" t="s">
        <v>6700</v>
      </c>
      <c r="B3053" s="44" t="s">
        <v>6701</v>
      </c>
      <c r="C3053" s="71">
        <v>3.5</v>
      </c>
      <c r="D3053" s="72">
        <v>1.1000000000000001</v>
      </c>
      <c r="E3053" s="119">
        <v>80</v>
      </c>
      <c r="F3053" s="120">
        <v>48</v>
      </c>
      <c r="G3053" s="52"/>
      <c r="H3053" s="51">
        <f t="shared" si="96"/>
        <v>0</v>
      </c>
      <c r="I3053" s="121">
        <v>40</v>
      </c>
      <c r="J3053" s="7"/>
      <c r="K3053" s="3">
        <f t="shared" si="97"/>
        <v>0</v>
      </c>
    </row>
    <row r="3054" spans="1:11" x14ac:dyDescent="0.3">
      <c r="A3054" s="118" t="s">
        <v>6702</v>
      </c>
      <c r="B3054" s="44" t="s">
        <v>6703</v>
      </c>
      <c r="C3054" s="71">
        <v>4.5</v>
      </c>
      <c r="D3054" s="72">
        <v>1.2</v>
      </c>
      <c r="E3054" s="119">
        <v>90</v>
      </c>
      <c r="F3054" s="120">
        <v>54</v>
      </c>
      <c r="G3054" s="52"/>
      <c r="H3054" s="51">
        <f t="shared" si="96"/>
        <v>0</v>
      </c>
      <c r="I3054" s="121">
        <v>45</v>
      </c>
      <c r="J3054" s="7"/>
      <c r="K3054" s="3">
        <f t="shared" si="97"/>
        <v>0</v>
      </c>
    </row>
    <row r="3055" spans="1:11" x14ac:dyDescent="0.3">
      <c r="A3055" s="118" t="s">
        <v>6809</v>
      </c>
      <c r="B3055" s="44" t="s">
        <v>6810</v>
      </c>
      <c r="C3055" s="71">
        <v>5.5</v>
      </c>
      <c r="D3055" s="72">
        <v>1.2</v>
      </c>
      <c r="E3055" s="119">
        <v>100</v>
      </c>
      <c r="F3055" s="120">
        <v>60</v>
      </c>
      <c r="G3055" s="52"/>
      <c r="H3055" s="51">
        <f t="shared" si="96"/>
        <v>0</v>
      </c>
      <c r="I3055" s="121">
        <v>50</v>
      </c>
      <c r="J3055" s="7"/>
      <c r="K3055" s="3">
        <f t="shared" si="97"/>
        <v>0</v>
      </c>
    </row>
    <row r="3056" spans="1:11" x14ac:dyDescent="0.3">
      <c r="A3056" s="118" t="s">
        <v>6811</v>
      </c>
      <c r="B3056" s="44" t="s">
        <v>6812</v>
      </c>
      <c r="C3056" s="71">
        <v>5.5</v>
      </c>
      <c r="D3056" s="72">
        <v>2.1</v>
      </c>
      <c r="E3056" s="119">
        <v>160</v>
      </c>
      <c r="F3056" s="120">
        <v>96</v>
      </c>
      <c r="G3056" s="52"/>
      <c r="H3056" s="51">
        <f t="shared" si="96"/>
        <v>0</v>
      </c>
      <c r="I3056" s="121">
        <v>80</v>
      </c>
      <c r="J3056" s="7"/>
      <c r="K3056" s="3">
        <f t="shared" si="97"/>
        <v>0</v>
      </c>
    </row>
    <row r="3057" spans="1:11" x14ac:dyDescent="0.3">
      <c r="A3057" s="118" t="s">
        <v>6813</v>
      </c>
      <c r="B3057" s="44" t="s">
        <v>6814</v>
      </c>
      <c r="C3057" s="71">
        <v>6.5</v>
      </c>
      <c r="D3057" s="72">
        <v>1</v>
      </c>
      <c r="E3057" s="119">
        <v>100</v>
      </c>
      <c r="F3057" s="120">
        <v>60</v>
      </c>
      <c r="G3057" s="52"/>
      <c r="H3057" s="51">
        <f t="shared" si="96"/>
        <v>0</v>
      </c>
      <c r="I3057" s="121">
        <v>50</v>
      </c>
      <c r="J3057" s="7"/>
      <c r="K3057" s="3">
        <f t="shared" si="97"/>
        <v>0</v>
      </c>
    </row>
    <row r="3058" spans="1:11" x14ac:dyDescent="0.3">
      <c r="A3058" s="118" t="s">
        <v>6815</v>
      </c>
      <c r="B3058" s="44" t="s">
        <v>4583</v>
      </c>
      <c r="C3058" s="71">
        <v>5.5</v>
      </c>
      <c r="D3058" s="72">
        <v>1</v>
      </c>
      <c r="E3058" s="119">
        <v>90</v>
      </c>
      <c r="F3058" s="120">
        <v>54</v>
      </c>
      <c r="G3058" s="52"/>
      <c r="H3058" s="51">
        <f t="shared" si="96"/>
        <v>0</v>
      </c>
      <c r="I3058" s="121">
        <v>45</v>
      </c>
      <c r="J3058" s="7"/>
      <c r="K3058" s="3">
        <f t="shared" si="97"/>
        <v>0</v>
      </c>
    </row>
    <row r="3059" spans="1:11" x14ac:dyDescent="0.3">
      <c r="A3059" s="118" t="s">
        <v>6816</v>
      </c>
      <c r="B3059" s="44" t="s">
        <v>6817</v>
      </c>
      <c r="C3059" s="71">
        <v>5.7</v>
      </c>
      <c r="D3059" s="72">
        <v>1</v>
      </c>
      <c r="E3059" s="119">
        <v>90</v>
      </c>
      <c r="F3059" s="120">
        <v>54</v>
      </c>
      <c r="G3059" s="52"/>
      <c r="H3059" s="51">
        <f t="shared" si="96"/>
        <v>0</v>
      </c>
      <c r="I3059" s="121">
        <v>45</v>
      </c>
      <c r="J3059" s="7"/>
      <c r="K3059" s="3">
        <f t="shared" si="97"/>
        <v>0</v>
      </c>
    </row>
    <row r="3060" spans="1:11" x14ac:dyDescent="0.3">
      <c r="A3060" s="118" t="s">
        <v>6818</v>
      </c>
      <c r="B3060" s="44" t="s">
        <v>6819</v>
      </c>
      <c r="C3060" s="71">
        <v>5.7</v>
      </c>
      <c r="D3060" s="72">
        <v>1</v>
      </c>
      <c r="E3060" s="119">
        <v>90</v>
      </c>
      <c r="F3060" s="120">
        <v>54</v>
      </c>
      <c r="G3060" s="52"/>
      <c r="H3060" s="51">
        <f t="shared" si="96"/>
        <v>0</v>
      </c>
      <c r="I3060" s="121">
        <v>45</v>
      </c>
      <c r="J3060" s="7"/>
      <c r="K3060" s="3">
        <f t="shared" si="97"/>
        <v>0</v>
      </c>
    </row>
    <row r="3061" spans="1:11" x14ac:dyDescent="0.3">
      <c r="A3061" s="118" t="s">
        <v>6820</v>
      </c>
      <c r="B3061" s="44" t="s">
        <v>6821</v>
      </c>
      <c r="C3061" s="71">
        <v>6</v>
      </c>
      <c r="D3061" s="72">
        <v>1.1000000000000001</v>
      </c>
      <c r="E3061" s="119">
        <v>100</v>
      </c>
      <c r="F3061" s="120">
        <v>60</v>
      </c>
      <c r="G3061" s="52"/>
      <c r="H3061" s="51">
        <f t="shared" si="96"/>
        <v>0</v>
      </c>
      <c r="I3061" s="121">
        <v>50</v>
      </c>
      <c r="J3061" s="7"/>
      <c r="K3061" s="3">
        <f t="shared" si="97"/>
        <v>0</v>
      </c>
    </row>
    <row r="3062" spans="1:11" x14ac:dyDescent="0.3">
      <c r="A3062" s="118" t="s">
        <v>6822</v>
      </c>
      <c r="B3062" s="44" t="s">
        <v>6823</v>
      </c>
      <c r="C3062" s="71">
        <v>6</v>
      </c>
      <c r="D3062" s="72">
        <v>1.1000000000000001</v>
      </c>
      <c r="E3062" s="119">
        <v>100</v>
      </c>
      <c r="F3062" s="120">
        <v>60</v>
      </c>
      <c r="G3062" s="52"/>
      <c r="H3062" s="51">
        <f t="shared" si="96"/>
        <v>0</v>
      </c>
      <c r="I3062" s="121">
        <v>50</v>
      </c>
      <c r="J3062" s="7"/>
      <c r="K3062" s="3">
        <f t="shared" si="97"/>
        <v>0</v>
      </c>
    </row>
    <row r="3063" spans="1:11" x14ac:dyDescent="0.3">
      <c r="A3063" s="118" t="s">
        <v>6824</v>
      </c>
      <c r="B3063" s="44" t="s">
        <v>6825</v>
      </c>
      <c r="C3063" s="71">
        <v>4.7</v>
      </c>
      <c r="D3063" s="72">
        <v>2.5</v>
      </c>
      <c r="E3063" s="119">
        <v>160</v>
      </c>
      <c r="F3063" s="120">
        <v>96</v>
      </c>
      <c r="G3063" s="52"/>
      <c r="H3063" s="51">
        <f t="shared" si="96"/>
        <v>0</v>
      </c>
      <c r="I3063" s="121">
        <v>80</v>
      </c>
      <c r="J3063" s="7"/>
      <c r="K3063" s="3">
        <f t="shared" si="97"/>
        <v>0</v>
      </c>
    </row>
    <row r="3064" spans="1:11" x14ac:dyDescent="0.3">
      <c r="A3064" s="118" t="s">
        <v>6826</v>
      </c>
      <c r="B3064" s="44" t="s">
        <v>6827</v>
      </c>
      <c r="C3064" s="71">
        <v>4.7</v>
      </c>
      <c r="D3064" s="72">
        <v>1.2</v>
      </c>
      <c r="E3064" s="119">
        <v>90</v>
      </c>
      <c r="F3064" s="120">
        <v>54</v>
      </c>
      <c r="G3064" s="52"/>
      <c r="H3064" s="51">
        <f t="shared" si="96"/>
        <v>0</v>
      </c>
      <c r="I3064" s="121">
        <v>45</v>
      </c>
      <c r="J3064" s="7"/>
      <c r="K3064" s="3">
        <f t="shared" si="97"/>
        <v>0</v>
      </c>
    </row>
    <row r="3065" spans="1:11" x14ac:dyDescent="0.3">
      <c r="A3065" s="118" t="s">
        <v>6828</v>
      </c>
      <c r="B3065" s="44" t="s">
        <v>6829</v>
      </c>
      <c r="C3065" s="71">
        <v>5.5</v>
      </c>
      <c r="D3065" s="72">
        <v>1.2</v>
      </c>
      <c r="E3065" s="119">
        <v>100</v>
      </c>
      <c r="F3065" s="120">
        <v>60</v>
      </c>
      <c r="G3065" s="52"/>
      <c r="H3065" s="51">
        <f t="shared" si="96"/>
        <v>0</v>
      </c>
      <c r="I3065" s="121">
        <v>50</v>
      </c>
      <c r="J3065" s="7"/>
      <c r="K3065" s="3">
        <f t="shared" si="97"/>
        <v>0</v>
      </c>
    </row>
    <row r="3066" spans="1:11" x14ac:dyDescent="0.3">
      <c r="A3066" s="118" t="s">
        <v>6830</v>
      </c>
      <c r="B3066" s="44" t="s">
        <v>6831</v>
      </c>
      <c r="C3066" s="71">
        <v>4</v>
      </c>
      <c r="D3066" s="72">
        <v>1.2</v>
      </c>
      <c r="E3066" s="119">
        <v>80</v>
      </c>
      <c r="F3066" s="120">
        <v>48</v>
      </c>
      <c r="G3066" s="52"/>
      <c r="H3066" s="51">
        <f t="shared" si="96"/>
        <v>0</v>
      </c>
      <c r="I3066" s="121">
        <v>40</v>
      </c>
      <c r="J3066" s="7"/>
      <c r="K3066" s="3">
        <f t="shared" si="97"/>
        <v>0</v>
      </c>
    </row>
    <row r="3067" spans="1:11" x14ac:dyDescent="0.3">
      <c r="A3067" s="118" t="s">
        <v>6832</v>
      </c>
      <c r="B3067" s="44" t="s">
        <v>6833</v>
      </c>
      <c r="C3067" s="71">
        <v>6.5</v>
      </c>
      <c r="D3067" s="72">
        <v>1.1000000000000001</v>
      </c>
      <c r="E3067" s="119">
        <v>110</v>
      </c>
      <c r="F3067" s="120">
        <v>66</v>
      </c>
      <c r="G3067" s="52"/>
      <c r="H3067" s="51">
        <f t="shared" si="96"/>
        <v>0</v>
      </c>
      <c r="I3067" s="121">
        <v>55</v>
      </c>
      <c r="J3067" s="7"/>
      <c r="K3067" s="3">
        <f t="shared" si="97"/>
        <v>0</v>
      </c>
    </row>
    <row r="3068" spans="1:11" x14ac:dyDescent="0.3">
      <c r="A3068" s="118" t="s">
        <v>6834</v>
      </c>
      <c r="B3068" s="44" t="s">
        <v>4633</v>
      </c>
      <c r="C3068" s="71">
        <v>5</v>
      </c>
      <c r="D3068" s="72">
        <v>1.1000000000000001</v>
      </c>
      <c r="E3068" s="119">
        <v>90</v>
      </c>
      <c r="F3068" s="120">
        <v>54</v>
      </c>
      <c r="G3068" s="52"/>
      <c r="H3068" s="51">
        <f t="shared" si="96"/>
        <v>0</v>
      </c>
      <c r="I3068" s="121">
        <v>45</v>
      </c>
      <c r="J3068" s="7"/>
      <c r="K3068" s="3">
        <f t="shared" si="97"/>
        <v>0</v>
      </c>
    </row>
    <row r="3069" spans="1:11" x14ac:dyDescent="0.3">
      <c r="A3069" s="118" t="s">
        <v>6835</v>
      </c>
      <c r="B3069" s="44" t="s">
        <v>5037</v>
      </c>
      <c r="C3069" s="71">
        <v>3.5</v>
      </c>
      <c r="D3069" s="72">
        <v>1.2</v>
      </c>
      <c r="E3069" s="119">
        <v>80</v>
      </c>
      <c r="F3069" s="120">
        <v>48</v>
      </c>
      <c r="G3069" s="52"/>
      <c r="H3069" s="51">
        <f t="shared" si="96"/>
        <v>0</v>
      </c>
      <c r="I3069" s="121">
        <v>40</v>
      </c>
      <c r="J3069" s="7"/>
      <c r="K3069" s="3">
        <f t="shared" si="97"/>
        <v>0</v>
      </c>
    </row>
    <row r="3070" spans="1:11" x14ac:dyDescent="0.3">
      <c r="A3070" s="118" t="s">
        <v>6836</v>
      </c>
      <c r="B3070" s="44" t="s">
        <v>6837</v>
      </c>
      <c r="C3070" s="71">
        <v>8</v>
      </c>
      <c r="D3070" s="72">
        <v>1</v>
      </c>
      <c r="E3070" s="119">
        <v>120</v>
      </c>
      <c r="F3070" s="120">
        <v>72</v>
      </c>
      <c r="G3070" s="52"/>
      <c r="H3070" s="51">
        <f t="shared" si="96"/>
        <v>0</v>
      </c>
      <c r="I3070" s="121">
        <v>60</v>
      </c>
      <c r="J3070" s="7"/>
      <c r="K3070" s="3">
        <f t="shared" si="97"/>
        <v>0</v>
      </c>
    </row>
    <row r="3071" spans="1:11" x14ac:dyDescent="0.3">
      <c r="A3071" s="118" t="s">
        <v>6838</v>
      </c>
      <c r="B3071" s="44" t="s">
        <v>6839</v>
      </c>
      <c r="C3071" s="71">
        <v>6.7</v>
      </c>
      <c r="D3071" s="72">
        <v>1</v>
      </c>
      <c r="E3071" s="119">
        <v>100</v>
      </c>
      <c r="F3071" s="120">
        <v>60</v>
      </c>
      <c r="G3071" s="52"/>
      <c r="H3071" s="51">
        <f t="shared" si="96"/>
        <v>0</v>
      </c>
      <c r="I3071" s="121">
        <v>50</v>
      </c>
      <c r="J3071" s="7"/>
      <c r="K3071" s="3">
        <f t="shared" si="97"/>
        <v>0</v>
      </c>
    </row>
    <row r="3072" spans="1:11" x14ac:dyDescent="0.3">
      <c r="A3072" s="118" t="s">
        <v>6840</v>
      </c>
      <c r="B3072" s="44" t="s">
        <v>6841</v>
      </c>
      <c r="C3072" s="71">
        <v>12</v>
      </c>
      <c r="D3072" s="72">
        <v>0.7</v>
      </c>
      <c r="E3072" s="119">
        <v>130</v>
      </c>
      <c r="F3072" s="120">
        <v>78</v>
      </c>
      <c r="G3072" s="52"/>
      <c r="H3072" s="51">
        <f t="shared" si="96"/>
        <v>0</v>
      </c>
      <c r="I3072" s="121">
        <v>65</v>
      </c>
      <c r="J3072" s="7"/>
      <c r="K3072" s="3">
        <f t="shared" si="97"/>
        <v>0</v>
      </c>
    </row>
    <row r="3073" spans="1:11" x14ac:dyDescent="0.3">
      <c r="A3073" s="118" t="s">
        <v>6842</v>
      </c>
      <c r="B3073" s="44" t="s">
        <v>6843</v>
      </c>
      <c r="C3073" s="71">
        <v>6.4</v>
      </c>
      <c r="D3073" s="72">
        <v>0.9</v>
      </c>
      <c r="E3073" s="119">
        <v>90</v>
      </c>
      <c r="F3073" s="120">
        <v>54</v>
      </c>
      <c r="G3073" s="52"/>
      <c r="H3073" s="51">
        <f t="shared" si="96"/>
        <v>0</v>
      </c>
      <c r="I3073" s="121">
        <v>45</v>
      </c>
      <c r="J3073" s="7"/>
      <c r="K3073" s="3">
        <f t="shared" si="97"/>
        <v>0</v>
      </c>
    </row>
    <row r="3074" spans="1:11" x14ac:dyDescent="0.3">
      <c r="A3074" s="118" t="s">
        <v>6844</v>
      </c>
      <c r="B3074" s="44" t="s">
        <v>6845</v>
      </c>
      <c r="C3074" s="71">
        <v>6</v>
      </c>
      <c r="D3074" s="72">
        <v>1.3</v>
      </c>
      <c r="E3074" s="119">
        <v>110</v>
      </c>
      <c r="F3074" s="120">
        <v>66</v>
      </c>
      <c r="G3074" s="52"/>
      <c r="H3074" s="51">
        <f t="shared" si="96"/>
        <v>0</v>
      </c>
      <c r="I3074" s="121">
        <v>55</v>
      </c>
      <c r="J3074" s="7"/>
      <c r="K3074" s="3">
        <f t="shared" si="97"/>
        <v>0</v>
      </c>
    </row>
    <row r="3075" spans="1:11" x14ac:dyDescent="0.3">
      <c r="A3075" s="118" t="s">
        <v>6846</v>
      </c>
      <c r="B3075" s="44" t="s">
        <v>6847</v>
      </c>
      <c r="C3075" s="71">
        <v>19</v>
      </c>
      <c r="D3075" s="72">
        <v>0.6</v>
      </c>
      <c r="E3075" s="119">
        <v>160</v>
      </c>
      <c r="F3075" s="120">
        <v>96</v>
      </c>
      <c r="G3075" s="52"/>
      <c r="H3075" s="51">
        <f t="shared" si="96"/>
        <v>0</v>
      </c>
      <c r="I3075" s="121">
        <v>80</v>
      </c>
      <c r="J3075" s="7"/>
      <c r="K3075" s="3">
        <f t="shared" si="97"/>
        <v>0</v>
      </c>
    </row>
    <row r="3076" spans="1:11" x14ac:dyDescent="0.3">
      <c r="A3076" s="118" t="s">
        <v>6848</v>
      </c>
      <c r="B3076" s="44" t="s">
        <v>6849</v>
      </c>
      <c r="C3076" s="71">
        <v>16.3</v>
      </c>
      <c r="D3076" s="72">
        <v>0.9</v>
      </c>
      <c r="E3076" s="119">
        <v>200</v>
      </c>
      <c r="F3076" s="120">
        <v>120</v>
      </c>
      <c r="G3076" s="52"/>
      <c r="H3076" s="51">
        <f t="shared" si="96"/>
        <v>0</v>
      </c>
      <c r="I3076" s="121">
        <v>100</v>
      </c>
      <c r="J3076" s="7"/>
      <c r="K3076" s="3">
        <f t="shared" si="97"/>
        <v>0</v>
      </c>
    </row>
    <row r="3077" spans="1:11" x14ac:dyDescent="0.3">
      <c r="A3077" s="118" t="s">
        <v>6850</v>
      </c>
      <c r="B3077" s="44" t="s">
        <v>6851</v>
      </c>
      <c r="C3077" s="71">
        <v>33</v>
      </c>
      <c r="D3077" s="72">
        <v>0.8</v>
      </c>
      <c r="E3077" s="119">
        <v>310</v>
      </c>
      <c r="F3077" s="120">
        <v>186</v>
      </c>
      <c r="G3077" s="52"/>
      <c r="H3077" s="51">
        <f t="shared" si="96"/>
        <v>0</v>
      </c>
      <c r="I3077" s="121">
        <v>155</v>
      </c>
      <c r="J3077" s="7"/>
      <c r="K3077" s="3">
        <f t="shared" si="97"/>
        <v>0</v>
      </c>
    </row>
    <row r="3078" spans="1:11" x14ac:dyDescent="0.3">
      <c r="A3078" s="118" t="s">
        <v>6852</v>
      </c>
      <c r="B3078" s="44" t="s">
        <v>6853</v>
      </c>
      <c r="C3078" s="71">
        <v>5</v>
      </c>
      <c r="D3078" s="72">
        <v>1.5</v>
      </c>
      <c r="E3078" s="119">
        <v>110</v>
      </c>
      <c r="F3078" s="120">
        <v>66</v>
      </c>
      <c r="G3078" s="52"/>
      <c r="H3078" s="51">
        <f t="shared" si="96"/>
        <v>0</v>
      </c>
      <c r="I3078" s="121">
        <v>55</v>
      </c>
      <c r="J3078" s="7"/>
      <c r="K3078" s="3">
        <f t="shared" si="97"/>
        <v>0</v>
      </c>
    </row>
    <row r="3079" spans="1:11" x14ac:dyDescent="0.3">
      <c r="A3079" s="118" t="s">
        <v>6854</v>
      </c>
      <c r="B3079" s="44" t="s">
        <v>6855</v>
      </c>
      <c r="C3079" s="71">
        <v>16.600000000000001</v>
      </c>
      <c r="D3079" s="72">
        <v>0.7</v>
      </c>
      <c r="E3079" s="119">
        <v>160</v>
      </c>
      <c r="F3079" s="120">
        <v>96</v>
      </c>
      <c r="G3079" s="52"/>
      <c r="H3079" s="51">
        <f t="shared" si="96"/>
        <v>0</v>
      </c>
      <c r="I3079" s="121">
        <v>80</v>
      </c>
      <c r="J3079" s="7"/>
      <c r="K3079" s="3">
        <f t="shared" si="97"/>
        <v>0</v>
      </c>
    </row>
    <row r="3080" spans="1:11" x14ac:dyDescent="0.3">
      <c r="A3080" s="118" t="s">
        <v>6856</v>
      </c>
      <c r="B3080" s="44" t="s">
        <v>6857</v>
      </c>
      <c r="C3080" s="71">
        <v>5.5</v>
      </c>
      <c r="D3080" s="72">
        <v>0.9</v>
      </c>
      <c r="E3080" s="119">
        <v>80</v>
      </c>
      <c r="F3080" s="120">
        <v>48</v>
      </c>
      <c r="G3080" s="52"/>
      <c r="H3080" s="51">
        <f t="shared" si="96"/>
        <v>0</v>
      </c>
      <c r="I3080" s="121">
        <v>40</v>
      </c>
      <c r="J3080" s="7"/>
      <c r="K3080" s="3">
        <f t="shared" si="97"/>
        <v>0</v>
      </c>
    </row>
    <row r="3081" spans="1:11" x14ac:dyDescent="0.3">
      <c r="A3081" s="118" t="s">
        <v>6858</v>
      </c>
      <c r="B3081" s="44" t="s">
        <v>6859</v>
      </c>
      <c r="C3081" s="71">
        <v>32</v>
      </c>
      <c r="D3081" s="72">
        <v>0.7</v>
      </c>
      <c r="E3081" s="119">
        <v>290</v>
      </c>
      <c r="F3081" s="120">
        <v>174</v>
      </c>
      <c r="G3081" s="52"/>
      <c r="H3081" s="51">
        <f t="shared" si="96"/>
        <v>0</v>
      </c>
      <c r="I3081" s="121">
        <v>145</v>
      </c>
      <c r="J3081" s="7"/>
      <c r="K3081" s="3">
        <f t="shared" si="97"/>
        <v>0</v>
      </c>
    </row>
    <row r="3082" spans="1:11" x14ac:dyDescent="0.3">
      <c r="A3082" s="118" t="s">
        <v>6860</v>
      </c>
      <c r="B3082" s="44" t="s">
        <v>6861</v>
      </c>
      <c r="C3082" s="71">
        <v>8</v>
      </c>
      <c r="D3082" s="72">
        <v>1.5</v>
      </c>
      <c r="E3082" s="119">
        <v>170</v>
      </c>
      <c r="F3082" s="120">
        <v>102</v>
      </c>
      <c r="G3082" s="52"/>
      <c r="H3082" s="51">
        <f t="shared" si="96"/>
        <v>0</v>
      </c>
      <c r="I3082" s="121">
        <v>85</v>
      </c>
      <c r="J3082" s="7"/>
      <c r="K3082" s="3">
        <f t="shared" si="97"/>
        <v>0</v>
      </c>
    </row>
    <row r="3083" spans="1:11" x14ac:dyDescent="0.3">
      <c r="A3083" s="118" t="s">
        <v>6862</v>
      </c>
      <c r="B3083" s="44" t="s">
        <v>6863</v>
      </c>
      <c r="C3083" s="71">
        <v>11.4</v>
      </c>
      <c r="D3083" s="72">
        <v>0.6</v>
      </c>
      <c r="E3083" s="119">
        <v>110</v>
      </c>
      <c r="F3083" s="120">
        <v>66</v>
      </c>
      <c r="G3083" s="52"/>
      <c r="H3083" s="51">
        <f t="shared" si="96"/>
        <v>0</v>
      </c>
      <c r="I3083" s="121">
        <v>55</v>
      </c>
      <c r="J3083" s="7"/>
      <c r="K3083" s="3">
        <f t="shared" si="97"/>
        <v>0</v>
      </c>
    </row>
    <row r="3084" spans="1:11" x14ac:dyDescent="0.3">
      <c r="A3084" s="118" t="s">
        <v>6864</v>
      </c>
      <c r="B3084" s="44" t="s">
        <v>6865</v>
      </c>
      <c r="C3084" s="71">
        <v>4</v>
      </c>
      <c r="D3084" s="72">
        <v>1.1000000000000001</v>
      </c>
      <c r="E3084" s="119">
        <v>80</v>
      </c>
      <c r="F3084" s="120">
        <v>48</v>
      </c>
      <c r="G3084" s="52"/>
      <c r="H3084" s="51">
        <f t="shared" si="96"/>
        <v>0</v>
      </c>
      <c r="I3084" s="121">
        <v>40</v>
      </c>
      <c r="J3084" s="7"/>
      <c r="K3084" s="3">
        <f t="shared" si="97"/>
        <v>0</v>
      </c>
    </row>
    <row r="3085" spans="1:11" x14ac:dyDescent="0.3">
      <c r="A3085" s="118" t="s">
        <v>6866</v>
      </c>
      <c r="B3085" s="44" t="s">
        <v>6867</v>
      </c>
      <c r="C3085" s="71">
        <v>5.2</v>
      </c>
      <c r="D3085" s="72">
        <v>1.4</v>
      </c>
      <c r="E3085" s="119">
        <v>110</v>
      </c>
      <c r="F3085" s="120">
        <v>66</v>
      </c>
      <c r="G3085" s="52"/>
      <c r="H3085" s="51">
        <f t="shared" si="96"/>
        <v>0</v>
      </c>
      <c r="I3085" s="121">
        <v>55</v>
      </c>
      <c r="J3085" s="7"/>
      <c r="K3085" s="3">
        <f t="shared" si="97"/>
        <v>0</v>
      </c>
    </row>
    <row r="3086" spans="1:11" x14ac:dyDescent="0.3">
      <c r="A3086" s="118" t="s">
        <v>6868</v>
      </c>
      <c r="B3086" s="44" t="s">
        <v>6869</v>
      </c>
      <c r="C3086" s="71">
        <v>7.4</v>
      </c>
      <c r="D3086" s="72">
        <v>1.4</v>
      </c>
      <c r="E3086" s="119">
        <v>150</v>
      </c>
      <c r="F3086" s="120">
        <v>90</v>
      </c>
      <c r="G3086" s="52"/>
      <c r="H3086" s="51">
        <f t="shared" si="96"/>
        <v>0</v>
      </c>
      <c r="I3086" s="121">
        <v>75</v>
      </c>
      <c r="J3086" s="7"/>
      <c r="K3086" s="3">
        <f t="shared" si="97"/>
        <v>0</v>
      </c>
    </row>
    <row r="3087" spans="1:11" x14ac:dyDescent="0.3">
      <c r="A3087" s="118" t="s">
        <v>6870</v>
      </c>
      <c r="B3087" s="44" t="s">
        <v>6871</v>
      </c>
      <c r="C3087" s="71">
        <v>6.9</v>
      </c>
      <c r="D3087" s="72">
        <v>1.4</v>
      </c>
      <c r="E3087" s="119">
        <v>140</v>
      </c>
      <c r="F3087" s="120">
        <v>84</v>
      </c>
      <c r="G3087" s="52"/>
      <c r="H3087" s="51">
        <f t="shared" si="96"/>
        <v>0</v>
      </c>
      <c r="I3087" s="121">
        <v>70</v>
      </c>
      <c r="J3087" s="7"/>
      <c r="K3087" s="3">
        <f t="shared" si="97"/>
        <v>0</v>
      </c>
    </row>
    <row r="3088" spans="1:11" x14ac:dyDescent="0.3">
      <c r="A3088" s="118" t="s">
        <v>6872</v>
      </c>
      <c r="B3088" s="44" t="s">
        <v>5523</v>
      </c>
      <c r="C3088" s="71">
        <v>7.7</v>
      </c>
      <c r="D3088" s="72">
        <v>1.5</v>
      </c>
      <c r="E3088" s="119">
        <v>160</v>
      </c>
      <c r="F3088" s="120">
        <v>96</v>
      </c>
      <c r="G3088" s="52"/>
      <c r="H3088" s="51">
        <f t="shared" si="96"/>
        <v>0</v>
      </c>
      <c r="I3088" s="121">
        <v>80</v>
      </c>
      <c r="J3088" s="7"/>
      <c r="K3088" s="3">
        <f t="shared" si="97"/>
        <v>0</v>
      </c>
    </row>
    <row r="3089" spans="1:11" x14ac:dyDescent="0.3">
      <c r="A3089" s="118" t="s">
        <v>6873</v>
      </c>
      <c r="B3089" s="44" t="s">
        <v>6874</v>
      </c>
      <c r="C3089" s="71">
        <v>6.5</v>
      </c>
      <c r="D3089" s="72">
        <v>1.3</v>
      </c>
      <c r="E3089" s="119">
        <v>120</v>
      </c>
      <c r="F3089" s="120">
        <v>72</v>
      </c>
      <c r="G3089" s="52"/>
      <c r="H3089" s="51">
        <f t="shared" si="96"/>
        <v>0</v>
      </c>
      <c r="I3089" s="121">
        <v>60</v>
      </c>
      <c r="J3089" s="7"/>
      <c r="K3089" s="3">
        <f t="shared" si="97"/>
        <v>0</v>
      </c>
    </row>
    <row r="3090" spans="1:11" x14ac:dyDescent="0.3">
      <c r="A3090" s="118" t="s">
        <v>6875</v>
      </c>
      <c r="B3090" s="44" t="s">
        <v>6876</v>
      </c>
      <c r="C3090" s="71">
        <v>4.9000000000000004</v>
      </c>
      <c r="D3090" s="72">
        <v>1.4</v>
      </c>
      <c r="E3090" s="119">
        <v>100</v>
      </c>
      <c r="F3090" s="120">
        <v>60</v>
      </c>
      <c r="G3090" s="52"/>
      <c r="H3090" s="51">
        <f t="shared" si="96"/>
        <v>0</v>
      </c>
      <c r="I3090" s="121">
        <v>50</v>
      </c>
      <c r="J3090" s="7"/>
      <c r="K3090" s="3">
        <f t="shared" si="97"/>
        <v>0</v>
      </c>
    </row>
    <row r="3091" spans="1:11" x14ac:dyDescent="0.3">
      <c r="A3091" s="118" t="s">
        <v>6877</v>
      </c>
      <c r="B3091" s="44" t="s">
        <v>6878</v>
      </c>
      <c r="C3091" s="71">
        <v>5.8</v>
      </c>
      <c r="D3091" s="72">
        <v>2</v>
      </c>
      <c r="E3091" s="119">
        <v>160</v>
      </c>
      <c r="F3091" s="120">
        <v>96</v>
      </c>
      <c r="G3091" s="52"/>
      <c r="H3091" s="51">
        <f t="shared" si="96"/>
        <v>0</v>
      </c>
      <c r="I3091" s="121">
        <v>80</v>
      </c>
      <c r="J3091" s="7"/>
      <c r="K3091" s="3">
        <f t="shared" si="97"/>
        <v>0</v>
      </c>
    </row>
    <row r="3092" spans="1:11" x14ac:dyDescent="0.3">
      <c r="A3092" s="118" t="s">
        <v>6879</v>
      </c>
      <c r="B3092" s="44" t="s">
        <v>6880</v>
      </c>
      <c r="C3092" s="71">
        <v>7</v>
      </c>
      <c r="D3092" s="72">
        <v>1.2</v>
      </c>
      <c r="E3092" s="119">
        <v>130</v>
      </c>
      <c r="F3092" s="120">
        <v>78</v>
      </c>
      <c r="G3092" s="52"/>
      <c r="H3092" s="51">
        <f t="shared" ref="H3092:H3155" si="98">G3092*F3092</f>
        <v>0</v>
      </c>
      <c r="I3092" s="121">
        <v>65</v>
      </c>
      <c r="J3092" s="7"/>
      <c r="K3092" s="3">
        <f t="shared" ref="K3092:K3155" si="99">J3092*I3092</f>
        <v>0</v>
      </c>
    </row>
    <row r="3093" spans="1:11" x14ac:dyDescent="0.3">
      <c r="A3093" s="118" t="s">
        <v>7225</v>
      </c>
      <c r="B3093" s="44" t="s">
        <v>7226</v>
      </c>
      <c r="C3093" s="71">
        <v>4.5</v>
      </c>
      <c r="D3093" s="72">
        <v>1.3</v>
      </c>
      <c r="E3093" s="119">
        <v>90</v>
      </c>
      <c r="F3093" s="120">
        <v>54</v>
      </c>
      <c r="G3093" s="52"/>
      <c r="H3093" s="51">
        <f t="shared" si="98"/>
        <v>0</v>
      </c>
      <c r="I3093" s="121">
        <v>45</v>
      </c>
      <c r="J3093" s="7"/>
      <c r="K3093" s="3">
        <f t="shared" si="99"/>
        <v>0</v>
      </c>
    </row>
    <row r="3094" spans="1:11" x14ac:dyDescent="0.3">
      <c r="A3094" s="118" t="s">
        <v>7227</v>
      </c>
      <c r="B3094" s="44" t="s">
        <v>7228</v>
      </c>
      <c r="C3094" s="71">
        <v>6</v>
      </c>
      <c r="D3094" s="72">
        <v>1.2</v>
      </c>
      <c r="E3094" s="119">
        <v>110</v>
      </c>
      <c r="F3094" s="120">
        <v>66</v>
      </c>
      <c r="G3094" s="52"/>
      <c r="H3094" s="51">
        <f t="shared" si="98"/>
        <v>0</v>
      </c>
      <c r="I3094" s="121">
        <v>55</v>
      </c>
      <c r="J3094" s="7"/>
      <c r="K3094" s="3">
        <f t="shared" si="99"/>
        <v>0</v>
      </c>
    </row>
    <row r="3095" spans="1:11" x14ac:dyDescent="0.3">
      <c r="A3095" s="118" t="s">
        <v>7229</v>
      </c>
      <c r="B3095" s="44" t="s">
        <v>7230</v>
      </c>
      <c r="C3095" s="71">
        <v>8</v>
      </c>
      <c r="D3095" s="72">
        <v>1.1000000000000001</v>
      </c>
      <c r="E3095" s="119">
        <v>130</v>
      </c>
      <c r="F3095" s="120">
        <v>78</v>
      </c>
      <c r="G3095" s="52"/>
      <c r="H3095" s="51">
        <f t="shared" si="98"/>
        <v>0</v>
      </c>
      <c r="I3095" s="121">
        <v>65</v>
      </c>
      <c r="J3095" s="7"/>
      <c r="K3095" s="3">
        <f t="shared" si="99"/>
        <v>0</v>
      </c>
    </row>
    <row r="3096" spans="1:11" x14ac:dyDescent="0.3">
      <c r="A3096" s="118" t="s">
        <v>7231</v>
      </c>
      <c r="B3096" s="44" t="s">
        <v>7232</v>
      </c>
      <c r="C3096" s="71">
        <v>4.5</v>
      </c>
      <c r="D3096" s="72">
        <v>4</v>
      </c>
      <c r="E3096" s="119">
        <v>230</v>
      </c>
      <c r="F3096" s="120">
        <v>138</v>
      </c>
      <c r="G3096" s="52"/>
      <c r="H3096" s="51">
        <f t="shared" si="98"/>
        <v>0</v>
      </c>
      <c r="I3096" s="121">
        <v>115</v>
      </c>
      <c r="J3096" s="7"/>
      <c r="K3096" s="3">
        <f t="shared" si="99"/>
        <v>0</v>
      </c>
    </row>
    <row r="3097" spans="1:11" x14ac:dyDescent="0.3">
      <c r="A3097" s="118" t="s">
        <v>7233</v>
      </c>
      <c r="B3097" s="44" t="s">
        <v>7234</v>
      </c>
      <c r="C3097" s="71">
        <v>5.8</v>
      </c>
      <c r="D3097" s="72">
        <v>1.4</v>
      </c>
      <c r="E3097" s="119">
        <v>120</v>
      </c>
      <c r="F3097" s="120">
        <v>72</v>
      </c>
      <c r="G3097" s="52"/>
      <c r="H3097" s="51">
        <f t="shared" si="98"/>
        <v>0</v>
      </c>
      <c r="I3097" s="121">
        <v>60</v>
      </c>
      <c r="J3097" s="7"/>
      <c r="K3097" s="3">
        <f t="shared" si="99"/>
        <v>0</v>
      </c>
    </row>
    <row r="3098" spans="1:11" x14ac:dyDescent="0.3">
      <c r="A3098" s="118" t="s">
        <v>7235</v>
      </c>
      <c r="B3098" s="44" t="s">
        <v>7236</v>
      </c>
      <c r="C3098" s="71">
        <v>5.5</v>
      </c>
      <c r="D3098" s="72">
        <v>0.6</v>
      </c>
      <c r="E3098" s="119">
        <v>70</v>
      </c>
      <c r="F3098" s="120">
        <v>42</v>
      </c>
      <c r="G3098" s="52"/>
      <c r="H3098" s="51">
        <f t="shared" si="98"/>
        <v>0</v>
      </c>
      <c r="I3098" s="121">
        <v>35</v>
      </c>
      <c r="J3098" s="7"/>
      <c r="K3098" s="3">
        <f t="shared" si="99"/>
        <v>0</v>
      </c>
    </row>
    <row r="3099" spans="1:11" x14ac:dyDescent="0.3">
      <c r="A3099" s="118" t="s">
        <v>7237</v>
      </c>
      <c r="B3099" s="44" t="s">
        <v>7238</v>
      </c>
      <c r="C3099" s="71">
        <v>3.8</v>
      </c>
      <c r="D3099" s="72">
        <v>0.6</v>
      </c>
      <c r="E3099" s="119">
        <v>60</v>
      </c>
      <c r="F3099" s="120">
        <v>36</v>
      </c>
      <c r="G3099" s="52"/>
      <c r="H3099" s="51">
        <f t="shared" si="98"/>
        <v>0</v>
      </c>
      <c r="I3099" s="121">
        <v>30</v>
      </c>
      <c r="J3099" s="7"/>
      <c r="K3099" s="3">
        <f t="shared" si="99"/>
        <v>0</v>
      </c>
    </row>
    <row r="3100" spans="1:11" x14ac:dyDescent="0.3">
      <c r="A3100" s="118" t="s">
        <v>7239</v>
      </c>
      <c r="B3100" s="44" t="s">
        <v>7240</v>
      </c>
      <c r="C3100" s="71">
        <v>3.1</v>
      </c>
      <c r="D3100" s="72">
        <v>0.6</v>
      </c>
      <c r="E3100" s="119">
        <v>60</v>
      </c>
      <c r="F3100" s="120">
        <v>36</v>
      </c>
      <c r="G3100" s="52"/>
      <c r="H3100" s="51">
        <f t="shared" si="98"/>
        <v>0</v>
      </c>
      <c r="I3100" s="121">
        <v>30</v>
      </c>
      <c r="J3100" s="7"/>
      <c r="K3100" s="3">
        <f t="shared" si="99"/>
        <v>0</v>
      </c>
    </row>
    <row r="3101" spans="1:11" x14ac:dyDescent="0.3">
      <c r="A3101" s="118" t="s">
        <v>7241</v>
      </c>
      <c r="B3101" s="44" t="s">
        <v>7242</v>
      </c>
      <c r="C3101" s="71">
        <v>5</v>
      </c>
      <c r="D3101" s="72">
        <v>0.6</v>
      </c>
      <c r="E3101" s="119">
        <v>70</v>
      </c>
      <c r="F3101" s="120">
        <v>42</v>
      </c>
      <c r="G3101" s="52"/>
      <c r="H3101" s="51">
        <f t="shared" si="98"/>
        <v>0</v>
      </c>
      <c r="I3101" s="121">
        <v>35</v>
      </c>
      <c r="J3101" s="7"/>
      <c r="K3101" s="3">
        <f t="shared" si="99"/>
        <v>0</v>
      </c>
    </row>
    <row r="3102" spans="1:11" x14ac:dyDescent="0.3">
      <c r="A3102" s="118" t="s">
        <v>7243</v>
      </c>
      <c r="B3102" s="44" t="s">
        <v>7244</v>
      </c>
      <c r="C3102" s="71">
        <v>7</v>
      </c>
      <c r="D3102" s="72">
        <v>0.9</v>
      </c>
      <c r="E3102" s="119">
        <v>100</v>
      </c>
      <c r="F3102" s="120">
        <v>60</v>
      </c>
      <c r="G3102" s="52"/>
      <c r="H3102" s="51">
        <f t="shared" si="98"/>
        <v>0</v>
      </c>
      <c r="I3102" s="121">
        <v>50</v>
      </c>
      <c r="J3102" s="7"/>
      <c r="K3102" s="3">
        <f t="shared" si="99"/>
        <v>0</v>
      </c>
    </row>
    <row r="3103" spans="1:11" x14ac:dyDescent="0.3">
      <c r="A3103" s="118" t="s">
        <v>7245</v>
      </c>
      <c r="B3103" s="44" t="s">
        <v>7246</v>
      </c>
      <c r="C3103" s="71">
        <v>4.5</v>
      </c>
      <c r="D3103" s="72">
        <v>2.5</v>
      </c>
      <c r="E3103" s="119">
        <v>150</v>
      </c>
      <c r="F3103" s="120">
        <v>90</v>
      </c>
      <c r="G3103" s="52"/>
      <c r="H3103" s="51">
        <f t="shared" si="98"/>
        <v>0</v>
      </c>
      <c r="I3103" s="121">
        <v>75</v>
      </c>
      <c r="J3103" s="7"/>
      <c r="K3103" s="3">
        <f t="shared" si="99"/>
        <v>0</v>
      </c>
    </row>
    <row r="3104" spans="1:11" x14ac:dyDescent="0.3">
      <c r="A3104" s="118" t="s">
        <v>7247</v>
      </c>
      <c r="B3104" s="44" t="s">
        <v>7248</v>
      </c>
      <c r="C3104" s="71">
        <v>9</v>
      </c>
      <c r="D3104" s="72">
        <v>0.5</v>
      </c>
      <c r="E3104" s="119">
        <v>80</v>
      </c>
      <c r="F3104" s="120">
        <v>48</v>
      </c>
      <c r="G3104" s="52"/>
      <c r="H3104" s="51">
        <f t="shared" si="98"/>
        <v>0</v>
      </c>
      <c r="I3104" s="121">
        <v>40</v>
      </c>
      <c r="J3104" s="7"/>
      <c r="K3104" s="3">
        <f t="shared" si="99"/>
        <v>0</v>
      </c>
    </row>
    <row r="3105" spans="1:11" x14ac:dyDescent="0.3">
      <c r="A3105" s="118" t="s">
        <v>7249</v>
      </c>
      <c r="B3105" s="44" t="s">
        <v>7250</v>
      </c>
      <c r="C3105" s="71">
        <v>6.5</v>
      </c>
      <c r="D3105" s="72">
        <v>1</v>
      </c>
      <c r="E3105" s="119">
        <v>100</v>
      </c>
      <c r="F3105" s="120">
        <v>60</v>
      </c>
      <c r="G3105" s="52"/>
      <c r="H3105" s="51">
        <f t="shared" si="98"/>
        <v>0</v>
      </c>
      <c r="I3105" s="121">
        <v>50</v>
      </c>
      <c r="J3105" s="7"/>
      <c r="K3105" s="3">
        <f t="shared" si="99"/>
        <v>0</v>
      </c>
    </row>
    <row r="3106" spans="1:11" x14ac:dyDescent="0.3">
      <c r="A3106" s="118" t="s">
        <v>7251</v>
      </c>
      <c r="B3106" s="44" t="s">
        <v>7252</v>
      </c>
      <c r="C3106" s="71">
        <v>7.2</v>
      </c>
      <c r="D3106" s="72">
        <v>1.2</v>
      </c>
      <c r="E3106" s="119">
        <v>130</v>
      </c>
      <c r="F3106" s="120">
        <v>78</v>
      </c>
      <c r="G3106" s="52"/>
      <c r="H3106" s="51">
        <f t="shared" si="98"/>
        <v>0</v>
      </c>
      <c r="I3106" s="121">
        <v>65</v>
      </c>
      <c r="J3106" s="7"/>
      <c r="K3106" s="3">
        <f t="shared" si="99"/>
        <v>0</v>
      </c>
    </row>
    <row r="3107" spans="1:11" x14ac:dyDescent="0.3">
      <c r="A3107" s="118" t="s">
        <v>7253</v>
      </c>
      <c r="B3107" s="44" t="s">
        <v>7254</v>
      </c>
      <c r="C3107" s="71">
        <v>7.5</v>
      </c>
      <c r="D3107" s="72">
        <v>1.2</v>
      </c>
      <c r="E3107" s="119">
        <v>130</v>
      </c>
      <c r="F3107" s="120">
        <v>78</v>
      </c>
      <c r="G3107" s="52"/>
      <c r="H3107" s="51">
        <f t="shared" si="98"/>
        <v>0</v>
      </c>
      <c r="I3107" s="121">
        <v>65</v>
      </c>
      <c r="J3107" s="7"/>
      <c r="K3107" s="3">
        <f t="shared" si="99"/>
        <v>0</v>
      </c>
    </row>
    <row r="3108" spans="1:11" x14ac:dyDescent="0.3">
      <c r="A3108" s="118" t="s">
        <v>7255</v>
      </c>
      <c r="B3108" s="44" t="s">
        <v>7256</v>
      </c>
      <c r="C3108" s="71">
        <v>7</v>
      </c>
      <c r="D3108" s="72">
        <v>1</v>
      </c>
      <c r="E3108" s="119">
        <v>110</v>
      </c>
      <c r="F3108" s="120">
        <v>66</v>
      </c>
      <c r="G3108" s="52"/>
      <c r="H3108" s="51">
        <f t="shared" si="98"/>
        <v>0</v>
      </c>
      <c r="I3108" s="121">
        <v>55</v>
      </c>
      <c r="J3108" s="7"/>
      <c r="K3108" s="3">
        <f t="shared" si="99"/>
        <v>0</v>
      </c>
    </row>
    <row r="3109" spans="1:11" x14ac:dyDescent="0.3">
      <c r="A3109" s="118" t="s">
        <v>7257</v>
      </c>
      <c r="B3109" s="44" t="s">
        <v>6237</v>
      </c>
      <c r="C3109" s="71">
        <v>4.9000000000000004</v>
      </c>
      <c r="D3109" s="72">
        <v>1.6</v>
      </c>
      <c r="E3109" s="119">
        <v>110</v>
      </c>
      <c r="F3109" s="120">
        <v>66</v>
      </c>
      <c r="G3109" s="52"/>
      <c r="H3109" s="51">
        <f t="shared" si="98"/>
        <v>0</v>
      </c>
      <c r="I3109" s="121">
        <v>55</v>
      </c>
      <c r="J3109" s="7"/>
      <c r="K3109" s="3">
        <f t="shared" si="99"/>
        <v>0</v>
      </c>
    </row>
    <row r="3110" spans="1:11" x14ac:dyDescent="0.3">
      <c r="A3110" s="118" t="s">
        <v>7258</v>
      </c>
      <c r="B3110" s="44" t="s">
        <v>7259</v>
      </c>
      <c r="C3110" s="71">
        <v>7</v>
      </c>
      <c r="D3110" s="72">
        <v>1.7</v>
      </c>
      <c r="E3110" s="119">
        <v>170</v>
      </c>
      <c r="F3110" s="120">
        <v>102</v>
      </c>
      <c r="G3110" s="52"/>
      <c r="H3110" s="51">
        <f t="shared" si="98"/>
        <v>0</v>
      </c>
      <c r="I3110" s="121">
        <v>85</v>
      </c>
      <c r="J3110" s="7"/>
      <c r="K3110" s="3">
        <f t="shared" si="99"/>
        <v>0</v>
      </c>
    </row>
    <row r="3111" spans="1:11" x14ac:dyDescent="0.3">
      <c r="A3111" s="118" t="s">
        <v>7260</v>
      </c>
      <c r="B3111" s="44" t="s">
        <v>7261</v>
      </c>
      <c r="C3111" s="71">
        <v>5.5</v>
      </c>
      <c r="D3111" s="72">
        <v>2.2999999999999998</v>
      </c>
      <c r="E3111" s="119">
        <v>170</v>
      </c>
      <c r="F3111" s="120">
        <v>102</v>
      </c>
      <c r="G3111" s="52"/>
      <c r="H3111" s="51">
        <f t="shared" si="98"/>
        <v>0</v>
      </c>
      <c r="I3111" s="121">
        <v>85</v>
      </c>
      <c r="J3111" s="7"/>
      <c r="K3111" s="3">
        <f t="shared" si="99"/>
        <v>0</v>
      </c>
    </row>
    <row r="3112" spans="1:11" x14ac:dyDescent="0.3">
      <c r="A3112" s="118" t="s">
        <v>7262</v>
      </c>
      <c r="B3112" s="44" t="s">
        <v>7263</v>
      </c>
      <c r="C3112" s="71">
        <v>7.5</v>
      </c>
      <c r="D3112" s="72">
        <v>2.7</v>
      </c>
      <c r="E3112" s="119">
        <v>260</v>
      </c>
      <c r="F3112" s="120">
        <v>156</v>
      </c>
      <c r="G3112" s="52"/>
      <c r="H3112" s="51">
        <f t="shared" si="98"/>
        <v>0</v>
      </c>
      <c r="I3112" s="121">
        <v>130</v>
      </c>
      <c r="J3112" s="7"/>
      <c r="K3112" s="3">
        <f t="shared" si="99"/>
        <v>0</v>
      </c>
    </row>
    <row r="3113" spans="1:11" x14ac:dyDescent="0.3">
      <c r="A3113" s="118" t="s">
        <v>7264</v>
      </c>
      <c r="B3113" s="44" t="s">
        <v>7265</v>
      </c>
      <c r="C3113" s="71">
        <v>9.5</v>
      </c>
      <c r="D3113" s="72">
        <v>1.8</v>
      </c>
      <c r="E3113" s="119">
        <v>230</v>
      </c>
      <c r="F3113" s="120">
        <v>138</v>
      </c>
      <c r="G3113" s="52"/>
      <c r="H3113" s="51">
        <f t="shared" si="98"/>
        <v>0</v>
      </c>
      <c r="I3113" s="121">
        <v>115</v>
      </c>
      <c r="J3113" s="7"/>
      <c r="K3113" s="3">
        <f t="shared" si="99"/>
        <v>0</v>
      </c>
    </row>
    <row r="3114" spans="1:11" x14ac:dyDescent="0.3">
      <c r="A3114" s="118" t="s">
        <v>7266</v>
      </c>
      <c r="B3114" s="44" t="s">
        <v>7267</v>
      </c>
      <c r="C3114" s="71">
        <v>6.7</v>
      </c>
      <c r="D3114" s="72">
        <v>1.2</v>
      </c>
      <c r="E3114" s="119">
        <v>120</v>
      </c>
      <c r="F3114" s="120">
        <v>72</v>
      </c>
      <c r="G3114" s="52"/>
      <c r="H3114" s="51">
        <f t="shared" si="98"/>
        <v>0</v>
      </c>
      <c r="I3114" s="121">
        <v>60</v>
      </c>
      <c r="J3114" s="7"/>
      <c r="K3114" s="3">
        <f t="shared" si="99"/>
        <v>0</v>
      </c>
    </row>
    <row r="3115" spans="1:11" x14ac:dyDescent="0.3">
      <c r="A3115" s="118" t="s">
        <v>7268</v>
      </c>
      <c r="B3115" s="44" t="s">
        <v>7269</v>
      </c>
      <c r="C3115" s="71">
        <v>7.5</v>
      </c>
      <c r="D3115" s="72">
        <v>1</v>
      </c>
      <c r="E3115" s="119">
        <v>120</v>
      </c>
      <c r="F3115" s="120">
        <v>72</v>
      </c>
      <c r="G3115" s="52"/>
      <c r="H3115" s="51">
        <f t="shared" si="98"/>
        <v>0</v>
      </c>
      <c r="I3115" s="121">
        <v>60</v>
      </c>
      <c r="J3115" s="7"/>
      <c r="K3115" s="3">
        <f t="shared" si="99"/>
        <v>0</v>
      </c>
    </row>
    <row r="3116" spans="1:11" x14ac:dyDescent="0.3">
      <c r="A3116" s="118" t="s">
        <v>7270</v>
      </c>
      <c r="B3116" s="44" t="s">
        <v>7271</v>
      </c>
      <c r="C3116" s="71">
        <v>8.5</v>
      </c>
      <c r="D3116" s="72">
        <v>1.2</v>
      </c>
      <c r="E3116" s="119">
        <v>150</v>
      </c>
      <c r="F3116" s="120">
        <v>90</v>
      </c>
      <c r="G3116" s="52"/>
      <c r="H3116" s="51">
        <f t="shared" si="98"/>
        <v>0</v>
      </c>
      <c r="I3116" s="121">
        <v>75</v>
      </c>
      <c r="J3116" s="7"/>
      <c r="K3116" s="3">
        <f t="shared" si="99"/>
        <v>0</v>
      </c>
    </row>
    <row r="3117" spans="1:11" x14ac:dyDescent="0.3">
      <c r="A3117" s="118" t="s">
        <v>7272</v>
      </c>
      <c r="B3117" s="44" t="s">
        <v>7273</v>
      </c>
      <c r="C3117" s="71">
        <v>4.8</v>
      </c>
      <c r="D3117" s="72">
        <v>1.4</v>
      </c>
      <c r="E3117" s="119">
        <v>100</v>
      </c>
      <c r="F3117" s="120">
        <v>60</v>
      </c>
      <c r="G3117" s="52"/>
      <c r="H3117" s="51">
        <f t="shared" si="98"/>
        <v>0</v>
      </c>
      <c r="I3117" s="121">
        <v>50</v>
      </c>
      <c r="J3117" s="7"/>
      <c r="K3117" s="3">
        <f t="shared" si="99"/>
        <v>0</v>
      </c>
    </row>
    <row r="3118" spans="1:11" x14ac:dyDescent="0.3">
      <c r="A3118" s="118" t="s">
        <v>7274</v>
      </c>
      <c r="B3118" s="44" t="s">
        <v>7275</v>
      </c>
      <c r="C3118" s="71">
        <v>5</v>
      </c>
      <c r="D3118" s="72">
        <v>1.4</v>
      </c>
      <c r="E3118" s="119">
        <v>100</v>
      </c>
      <c r="F3118" s="120">
        <v>60</v>
      </c>
      <c r="G3118" s="52"/>
      <c r="H3118" s="51">
        <f t="shared" si="98"/>
        <v>0</v>
      </c>
      <c r="I3118" s="121">
        <v>50</v>
      </c>
      <c r="J3118" s="7"/>
      <c r="K3118" s="3">
        <f t="shared" si="99"/>
        <v>0</v>
      </c>
    </row>
    <row r="3119" spans="1:11" x14ac:dyDescent="0.3">
      <c r="A3119" s="118" t="s">
        <v>7276</v>
      </c>
      <c r="B3119" s="44" t="s">
        <v>7277</v>
      </c>
      <c r="C3119" s="71">
        <v>5.5</v>
      </c>
      <c r="D3119" s="72">
        <v>0.8</v>
      </c>
      <c r="E3119" s="119">
        <v>80</v>
      </c>
      <c r="F3119" s="120">
        <v>48</v>
      </c>
      <c r="G3119" s="52"/>
      <c r="H3119" s="51">
        <f t="shared" si="98"/>
        <v>0</v>
      </c>
      <c r="I3119" s="121">
        <v>40</v>
      </c>
      <c r="J3119" s="7"/>
      <c r="K3119" s="3">
        <f t="shared" si="99"/>
        <v>0</v>
      </c>
    </row>
    <row r="3120" spans="1:11" x14ac:dyDescent="0.3">
      <c r="A3120" s="118" t="s">
        <v>7278</v>
      </c>
      <c r="B3120" s="44" t="s">
        <v>7279</v>
      </c>
      <c r="C3120" s="71">
        <v>5.8</v>
      </c>
      <c r="D3120" s="72">
        <v>0.9</v>
      </c>
      <c r="E3120" s="119">
        <v>80</v>
      </c>
      <c r="F3120" s="120">
        <v>48</v>
      </c>
      <c r="G3120" s="52"/>
      <c r="H3120" s="51">
        <f t="shared" si="98"/>
        <v>0</v>
      </c>
      <c r="I3120" s="121">
        <v>40</v>
      </c>
      <c r="J3120" s="7"/>
      <c r="K3120" s="3">
        <f t="shared" si="99"/>
        <v>0</v>
      </c>
    </row>
    <row r="3121" spans="1:11" x14ac:dyDescent="0.3">
      <c r="A3121" s="118" t="s">
        <v>7280</v>
      </c>
      <c r="B3121" s="44" t="s">
        <v>7281</v>
      </c>
      <c r="C3121" s="71">
        <v>4.0999999999999996</v>
      </c>
      <c r="D3121" s="72">
        <v>1.2</v>
      </c>
      <c r="E3121" s="119">
        <v>80</v>
      </c>
      <c r="F3121" s="120">
        <v>48</v>
      </c>
      <c r="G3121" s="52"/>
      <c r="H3121" s="51">
        <f t="shared" si="98"/>
        <v>0</v>
      </c>
      <c r="I3121" s="121">
        <v>40</v>
      </c>
      <c r="J3121" s="7"/>
      <c r="K3121" s="3">
        <f t="shared" si="99"/>
        <v>0</v>
      </c>
    </row>
    <row r="3122" spans="1:11" x14ac:dyDescent="0.3">
      <c r="A3122" s="118" t="s">
        <v>7282</v>
      </c>
      <c r="B3122" s="44" t="s">
        <v>7283</v>
      </c>
      <c r="C3122" s="71">
        <v>3.5</v>
      </c>
      <c r="D3122" s="72">
        <v>0.9</v>
      </c>
      <c r="E3122" s="119">
        <v>70</v>
      </c>
      <c r="F3122" s="120">
        <v>42</v>
      </c>
      <c r="G3122" s="52"/>
      <c r="H3122" s="51">
        <f t="shared" si="98"/>
        <v>0</v>
      </c>
      <c r="I3122" s="121">
        <v>35</v>
      </c>
      <c r="J3122" s="7"/>
      <c r="K3122" s="3">
        <f t="shared" si="99"/>
        <v>0</v>
      </c>
    </row>
    <row r="3123" spans="1:11" x14ac:dyDescent="0.3">
      <c r="A3123" s="118" t="s">
        <v>7284</v>
      </c>
      <c r="B3123" s="44" t="s">
        <v>7285</v>
      </c>
      <c r="C3123" s="71">
        <v>4.2</v>
      </c>
      <c r="D3123" s="72">
        <v>1.2</v>
      </c>
      <c r="E3123" s="119">
        <v>80</v>
      </c>
      <c r="F3123" s="120">
        <v>48</v>
      </c>
      <c r="G3123" s="52"/>
      <c r="H3123" s="51">
        <f t="shared" si="98"/>
        <v>0</v>
      </c>
      <c r="I3123" s="121">
        <v>40</v>
      </c>
      <c r="J3123" s="7"/>
      <c r="K3123" s="3">
        <f t="shared" si="99"/>
        <v>0</v>
      </c>
    </row>
    <row r="3124" spans="1:11" x14ac:dyDescent="0.3">
      <c r="A3124" s="118" t="s">
        <v>7286</v>
      </c>
      <c r="B3124" s="44" t="s">
        <v>7287</v>
      </c>
      <c r="C3124" s="71">
        <v>5</v>
      </c>
      <c r="D3124" s="72">
        <v>1.2</v>
      </c>
      <c r="E3124" s="119">
        <v>90</v>
      </c>
      <c r="F3124" s="120">
        <v>54</v>
      </c>
      <c r="G3124" s="52"/>
      <c r="H3124" s="51">
        <f t="shared" si="98"/>
        <v>0</v>
      </c>
      <c r="I3124" s="121">
        <v>45</v>
      </c>
      <c r="J3124" s="7"/>
      <c r="K3124" s="3">
        <f t="shared" si="99"/>
        <v>0</v>
      </c>
    </row>
    <row r="3125" spans="1:11" x14ac:dyDescent="0.3">
      <c r="A3125" s="118" t="s">
        <v>7288</v>
      </c>
      <c r="B3125" s="44" t="s">
        <v>7289</v>
      </c>
      <c r="C3125" s="71">
        <v>5</v>
      </c>
      <c r="D3125" s="72">
        <v>1.3</v>
      </c>
      <c r="E3125" s="119">
        <v>100</v>
      </c>
      <c r="F3125" s="120">
        <v>60</v>
      </c>
      <c r="G3125" s="52"/>
      <c r="H3125" s="51">
        <f t="shared" si="98"/>
        <v>0</v>
      </c>
      <c r="I3125" s="121">
        <v>50</v>
      </c>
      <c r="J3125" s="7"/>
      <c r="K3125" s="3">
        <f t="shared" si="99"/>
        <v>0</v>
      </c>
    </row>
    <row r="3126" spans="1:11" x14ac:dyDescent="0.3">
      <c r="A3126" s="118" t="s">
        <v>7290</v>
      </c>
      <c r="B3126" s="44" t="s">
        <v>7291</v>
      </c>
      <c r="C3126" s="71">
        <v>8</v>
      </c>
      <c r="D3126" s="72">
        <v>1.7</v>
      </c>
      <c r="E3126" s="119">
        <v>190</v>
      </c>
      <c r="F3126" s="120">
        <v>114</v>
      </c>
      <c r="G3126" s="52"/>
      <c r="H3126" s="51">
        <f t="shared" si="98"/>
        <v>0</v>
      </c>
      <c r="I3126" s="121">
        <v>95</v>
      </c>
      <c r="J3126" s="7"/>
      <c r="K3126" s="3">
        <f t="shared" si="99"/>
        <v>0</v>
      </c>
    </row>
    <row r="3127" spans="1:11" x14ac:dyDescent="0.3">
      <c r="A3127" s="118" t="s">
        <v>7292</v>
      </c>
      <c r="B3127" s="44" t="s">
        <v>7293</v>
      </c>
      <c r="C3127" s="71">
        <v>7.8</v>
      </c>
      <c r="D3127" s="72">
        <v>1.5</v>
      </c>
      <c r="E3127" s="119">
        <v>170</v>
      </c>
      <c r="F3127" s="120">
        <v>102</v>
      </c>
      <c r="G3127" s="52"/>
      <c r="H3127" s="51">
        <f t="shared" si="98"/>
        <v>0</v>
      </c>
      <c r="I3127" s="121">
        <v>85</v>
      </c>
      <c r="J3127" s="7"/>
      <c r="K3127" s="3">
        <f t="shared" si="99"/>
        <v>0</v>
      </c>
    </row>
    <row r="3128" spans="1:11" x14ac:dyDescent="0.3">
      <c r="A3128" s="118" t="s">
        <v>7294</v>
      </c>
      <c r="B3128" s="44" t="s">
        <v>7295</v>
      </c>
      <c r="C3128" s="71">
        <v>6.6</v>
      </c>
      <c r="D3128" s="72">
        <v>1.8</v>
      </c>
      <c r="E3128" s="119">
        <v>160</v>
      </c>
      <c r="F3128" s="120">
        <v>96</v>
      </c>
      <c r="G3128" s="52"/>
      <c r="H3128" s="51">
        <f t="shared" si="98"/>
        <v>0</v>
      </c>
      <c r="I3128" s="121">
        <v>80</v>
      </c>
      <c r="J3128" s="7"/>
      <c r="K3128" s="3">
        <f t="shared" si="99"/>
        <v>0</v>
      </c>
    </row>
    <row r="3129" spans="1:11" x14ac:dyDescent="0.3">
      <c r="A3129" s="118" t="s">
        <v>7296</v>
      </c>
      <c r="B3129" s="44" t="s">
        <v>7297</v>
      </c>
      <c r="C3129" s="71">
        <v>5.5</v>
      </c>
      <c r="D3129" s="72">
        <v>1.6</v>
      </c>
      <c r="E3129" s="119">
        <v>130</v>
      </c>
      <c r="F3129" s="120">
        <v>78</v>
      </c>
      <c r="G3129" s="52"/>
      <c r="H3129" s="51">
        <f t="shared" si="98"/>
        <v>0</v>
      </c>
      <c r="I3129" s="121">
        <v>65</v>
      </c>
      <c r="J3129" s="7"/>
      <c r="K3129" s="3">
        <f t="shared" si="99"/>
        <v>0</v>
      </c>
    </row>
    <row r="3130" spans="1:11" x14ac:dyDescent="0.3">
      <c r="A3130" s="118" t="s">
        <v>7298</v>
      </c>
      <c r="B3130" s="44" t="s">
        <v>7299</v>
      </c>
      <c r="C3130" s="71">
        <v>8</v>
      </c>
      <c r="D3130" s="72">
        <v>0.8</v>
      </c>
      <c r="E3130" s="119">
        <v>100</v>
      </c>
      <c r="F3130" s="120">
        <v>60</v>
      </c>
      <c r="G3130" s="52"/>
      <c r="H3130" s="51">
        <f t="shared" si="98"/>
        <v>0</v>
      </c>
      <c r="I3130" s="121">
        <v>50</v>
      </c>
      <c r="J3130" s="7"/>
      <c r="K3130" s="3">
        <f t="shared" si="99"/>
        <v>0</v>
      </c>
    </row>
    <row r="3131" spans="1:11" x14ac:dyDescent="0.3">
      <c r="A3131" s="118" t="s">
        <v>7300</v>
      </c>
      <c r="B3131" s="44" t="s">
        <v>7301</v>
      </c>
      <c r="C3131" s="71">
        <v>4.2</v>
      </c>
      <c r="D3131" s="72">
        <v>1.6</v>
      </c>
      <c r="E3131" s="119">
        <v>100</v>
      </c>
      <c r="F3131" s="120">
        <v>60</v>
      </c>
      <c r="G3131" s="52"/>
      <c r="H3131" s="51">
        <f t="shared" si="98"/>
        <v>0</v>
      </c>
      <c r="I3131" s="121">
        <v>50</v>
      </c>
      <c r="J3131" s="7"/>
      <c r="K3131" s="3">
        <f t="shared" si="99"/>
        <v>0</v>
      </c>
    </row>
    <row r="3132" spans="1:11" x14ac:dyDescent="0.3">
      <c r="A3132" s="118" t="s">
        <v>7302</v>
      </c>
      <c r="B3132" s="44" t="s">
        <v>7303</v>
      </c>
      <c r="C3132" s="71">
        <v>5.6</v>
      </c>
      <c r="D3132" s="72">
        <v>0.7</v>
      </c>
      <c r="E3132" s="119">
        <v>80</v>
      </c>
      <c r="F3132" s="120">
        <v>48</v>
      </c>
      <c r="G3132" s="52"/>
      <c r="H3132" s="51">
        <f t="shared" si="98"/>
        <v>0</v>
      </c>
      <c r="I3132" s="121">
        <v>40</v>
      </c>
      <c r="J3132" s="7"/>
      <c r="K3132" s="3">
        <f t="shared" si="99"/>
        <v>0</v>
      </c>
    </row>
    <row r="3133" spans="1:11" x14ac:dyDescent="0.3">
      <c r="A3133" s="118" t="s">
        <v>7304</v>
      </c>
      <c r="B3133" s="44" t="s">
        <v>7305</v>
      </c>
      <c r="C3133" s="71">
        <v>6.7</v>
      </c>
      <c r="D3133" s="72">
        <v>0.7</v>
      </c>
      <c r="E3133" s="119">
        <v>80</v>
      </c>
      <c r="F3133" s="120">
        <v>48</v>
      </c>
      <c r="G3133" s="52"/>
      <c r="H3133" s="51">
        <f t="shared" si="98"/>
        <v>0</v>
      </c>
      <c r="I3133" s="121">
        <v>40</v>
      </c>
      <c r="J3133" s="7"/>
      <c r="K3133" s="3">
        <f t="shared" si="99"/>
        <v>0</v>
      </c>
    </row>
    <row r="3134" spans="1:11" x14ac:dyDescent="0.3">
      <c r="A3134" s="118" t="s">
        <v>7306</v>
      </c>
      <c r="B3134" s="44" t="s">
        <v>1792</v>
      </c>
      <c r="C3134" s="71">
        <v>4.5</v>
      </c>
      <c r="D3134" s="72">
        <v>1.7</v>
      </c>
      <c r="E3134" s="119">
        <v>110</v>
      </c>
      <c r="F3134" s="120">
        <v>66</v>
      </c>
      <c r="G3134" s="52"/>
      <c r="H3134" s="51">
        <f t="shared" si="98"/>
        <v>0</v>
      </c>
      <c r="I3134" s="121">
        <v>55</v>
      </c>
      <c r="J3134" s="7"/>
      <c r="K3134" s="3">
        <f t="shared" si="99"/>
        <v>0</v>
      </c>
    </row>
    <row r="3135" spans="1:11" x14ac:dyDescent="0.3">
      <c r="A3135" s="118" t="s">
        <v>7307</v>
      </c>
      <c r="B3135" s="44" t="s">
        <v>7308</v>
      </c>
      <c r="C3135" s="71">
        <v>5</v>
      </c>
      <c r="D3135" s="72">
        <v>0.8</v>
      </c>
      <c r="E3135" s="119">
        <v>80</v>
      </c>
      <c r="F3135" s="120">
        <v>48</v>
      </c>
      <c r="G3135" s="52"/>
      <c r="H3135" s="51">
        <f t="shared" si="98"/>
        <v>0</v>
      </c>
      <c r="I3135" s="121">
        <v>40</v>
      </c>
      <c r="J3135" s="7"/>
      <c r="K3135" s="3">
        <f t="shared" si="99"/>
        <v>0</v>
      </c>
    </row>
    <row r="3136" spans="1:11" x14ac:dyDescent="0.3">
      <c r="A3136" s="118" t="s">
        <v>7309</v>
      </c>
      <c r="B3136" s="44" t="s">
        <v>7310</v>
      </c>
      <c r="C3136" s="71">
        <v>5</v>
      </c>
      <c r="D3136" s="72">
        <v>0.6</v>
      </c>
      <c r="E3136" s="119">
        <v>70</v>
      </c>
      <c r="F3136" s="120">
        <v>42</v>
      </c>
      <c r="G3136" s="52"/>
      <c r="H3136" s="51">
        <f t="shared" si="98"/>
        <v>0</v>
      </c>
      <c r="I3136" s="121">
        <v>35</v>
      </c>
      <c r="J3136" s="7"/>
      <c r="K3136" s="3">
        <f t="shared" si="99"/>
        <v>0</v>
      </c>
    </row>
    <row r="3137" spans="1:11" x14ac:dyDescent="0.3">
      <c r="A3137" s="118" t="s">
        <v>7311</v>
      </c>
      <c r="B3137" s="44" t="s">
        <v>7312</v>
      </c>
      <c r="C3137" s="71">
        <v>6</v>
      </c>
      <c r="D3137" s="72">
        <v>0.9</v>
      </c>
      <c r="E3137" s="119">
        <v>90</v>
      </c>
      <c r="F3137" s="120">
        <v>54</v>
      </c>
      <c r="G3137" s="52"/>
      <c r="H3137" s="51">
        <f t="shared" si="98"/>
        <v>0</v>
      </c>
      <c r="I3137" s="121">
        <v>45</v>
      </c>
      <c r="J3137" s="7"/>
      <c r="K3137" s="3">
        <f t="shared" si="99"/>
        <v>0</v>
      </c>
    </row>
    <row r="3138" spans="1:11" x14ac:dyDescent="0.3">
      <c r="A3138" s="118" t="s">
        <v>7313</v>
      </c>
      <c r="B3138" s="44" t="s">
        <v>7314</v>
      </c>
      <c r="C3138" s="71">
        <v>4.5999999999999996</v>
      </c>
      <c r="D3138" s="72">
        <v>0.6</v>
      </c>
      <c r="E3138" s="119">
        <v>70</v>
      </c>
      <c r="F3138" s="120">
        <v>42</v>
      </c>
      <c r="G3138" s="52"/>
      <c r="H3138" s="51">
        <f t="shared" si="98"/>
        <v>0</v>
      </c>
      <c r="I3138" s="121">
        <v>35</v>
      </c>
      <c r="J3138" s="7"/>
      <c r="K3138" s="3">
        <f t="shared" si="99"/>
        <v>0</v>
      </c>
    </row>
    <row r="3139" spans="1:11" x14ac:dyDescent="0.3">
      <c r="A3139" s="118" t="s">
        <v>7315</v>
      </c>
      <c r="B3139" s="44" t="s">
        <v>7316</v>
      </c>
      <c r="C3139" s="71">
        <v>2.5</v>
      </c>
      <c r="D3139" s="72">
        <v>1.7</v>
      </c>
      <c r="E3139" s="119">
        <v>80</v>
      </c>
      <c r="F3139" s="120">
        <v>48</v>
      </c>
      <c r="G3139" s="52"/>
      <c r="H3139" s="51">
        <f t="shared" si="98"/>
        <v>0</v>
      </c>
      <c r="I3139" s="121">
        <v>40</v>
      </c>
      <c r="J3139" s="7"/>
      <c r="K3139" s="3">
        <f t="shared" si="99"/>
        <v>0</v>
      </c>
    </row>
    <row r="3140" spans="1:11" x14ac:dyDescent="0.3">
      <c r="A3140" s="118" t="s">
        <v>7317</v>
      </c>
      <c r="B3140" s="44" t="s">
        <v>7318</v>
      </c>
      <c r="C3140" s="71">
        <v>4.9000000000000004</v>
      </c>
      <c r="D3140" s="72">
        <v>1.3</v>
      </c>
      <c r="E3140" s="119">
        <v>100</v>
      </c>
      <c r="F3140" s="120">
        <v>60</v>
      </c>
      <c r="G3140" s="52"/>
      <c r="H3140" s="51">
        <f t="shared" si="98"/>
        <v>0</v>
      </c>
      <c r="I3140" s="121">
        <v>50</v>
      </c>
      <c r="J3140" s="7"/>
      <c r="K3140" s="3">
        <f t="shared" si="99"/>
        <v>0</v>
      </c>
    </row>
    <row r="3141" spans="1:11" x14ac:dyDescent="0.3">
      <c r="A3141" s="118" t="s">
        <v>7319</v>
      </c>
      <c r="B3141" s="44" t="s">
        <v>7320</v>
      </c>
      <c r="C3141" s="71">
        <v>7.6</v>
      </c>
      <c r="D3141" s="72">
        <v>1.5</v>
      </c>
      <c r="E3141" s="119">
        <v>160</v>
      </c>
      <c r="F3141" s="120">
        <v>96</v>
      </c>
      <c r="G3141" s="52"/>
      <c r="H3141" s="51">
        <f t="shared" si="98"/>
        <v>0</v>
      </c>
      <c r="I3141" s="121">
        <v>80</v>
      </c>
      <c r="J3141" s="7"/>
      <c r="K3141" s="3">
        <f t="shared" si="99"/>
        <v>0</v>
      </c>
    </row>
    <row r="3142" spans="1:11" x14ac:dyDescent="0.3">
      <c r="A3142" s="118" t="s">
        <v>7321</v>
      </c>
      <c r="B3142" s="44" t="s">
        <v>7322</v>
      </c>
      <c r="C3142" s="71">
        <v>4.3</v>
      </c>
      <c r="D3142" s="72">
        <v>1.2</v>
      </c>
      <c r="E3142" s="119">
        <v>80</v>
      </c>
      <c r="F3142" s="120">
        <v>48</v>
      </c>
      <c r="G3142" s="52"/>
      <c r="H3142" s="51">
        <f t="shared" si="98"/>
        <v>0</v>
      </c>
      <c r="I3142" s="121">
        <v>40</v>
      </c>
      <c r="J3142" s="7"/>
      <c r="K3142" s="3">
        <f t="shared" si="99"/>
        <v>0</v>
      </c>
    </row>
    <row r="3143" spans="1:11" x14ac:dyDescent="0.3">
      <c r="A3143" s="118" t="s">
        <v>7323</v>
      </c>
      <c r="B3143" s="44" t="s">
        <v>7324</v>
      </c>
      <c r="C3143" s="71">
        <v>3.9</v>
      </c>
      <c r="D3143" s="72">
        <v>0.6</v>
      </c>
      <c r="E3143" s="119">
        <v>60</v>
      </c>
      <c r="F3143" s="120">
        <v>36</v>
      </c>
      <c r="G3143" s="52"/>
      <c r="H3143" s="51">
        <f t="shared" si="98"/>
        <v>0</v>
      </c>
      <c r="I3143" s="121">
        <v>30</v>
      </c>
      <c r="J3143" s="7"/>
      <c r="K3143" s="3">
        <f t="shared" si="99"/>
        <v>0</v>
      </c>
    </row>
    <row r="3144" spans="1:11" x14ac:dyDescent="0.3">
      <c r="A3144" s="118" t="s">
        <v>7325</v>
      </c>
      <c r="B3144" s="44" t="s">
        <v>7326</v>
      </c>
      <c r="C3144" s="71">
        <v>4.4000000000000004</v>
      </c>
      <c r="D3144" s="72">
        <v>0.5</v>
      </c>
      <c r="E3144" s="119">
        <v>60</v>
      </c>
      <c r="F3144" s="120">
        <v>36</v>
      </c>
      <c r="G3144" s="52"/>
      <c r="H3144" s="51">
        <f t="shared" si="98"/>
        <v>0</v>
      </c>
      <c r="I3144" s="121">
        <v>30</v>
      </c>
      <c r="J3144" s="7"/>
      <c r="K3144" s="3">
        <f t="shared" si="99"/>
        <v>0</v>
      </c>
    </row>
    <row r="3145" spans="1:11" x14ac:dyDescent="0.3">
      <c r="A3145" s="118" t="s">
        <v>7327</v>
      </c>
      <c r="B3145" s="44" t="s">
        <v>7328</v>
      </c>
      <c r="C3145" s="71">
        <v>6.7</v>
      </c>
      <c r="D3145" s="72">
        <v>0.6</v>
      </c>
      <c r="E3145" s="119">
        <v>80</v>
      </c>
      <c r="F3145" s="120">
        <v>48</v>
      </c>
      <c r="G3145" s="52"/>
      <c r="H3145" s="51">
        <f t="shared" si="98"/>
        <v>0</v>
      </c>
      <c r="I3145" s="121">
        <v>40</v>
      </c>
      <c r="J3145" s="7"/>
      <c r="K3145" s="3">
        <f t="shared" si="99"/>
        <v>0</v>
      </c>
    </row>
    <row r="3146" spans="1:11" x14ac:dyDescent="0.3">
      <c r="A3146" s="118" t="s">
        <v>7329</v>
      </c>
      <c r="B3146" s="44" t="s">
        <v>7330</v>
      </c>
      <c r="C3146" s="71">
        <v>7</v>
      </c>
      <c r="D3146" s="72">
        <v>1.4</v>
      </c>
      <c r="E3146" s="119">
        <v>140</v>
      </c>
      <c r="F3146" s="120">
        <v>84</v>
      </c>
      <c r="G3146" s="52"/>
      <c r="H3146" s="51">
        <f t="shared" si="98"/>
        <v>0</v>
      </c>
      <c r="I3146" s="121">
        <v>70</v>
      </c>
      <c r="J3146" s="7"/>
      <c r="K3146" s="3">
        <f t="shared" si="99"/>
        <v>0</v>
      </c>
    </row>
    <row r="3147" spans="1:11" x14ac:dyDescent="0.3">
      <c r="A3147" s="118" t="s">
        <v>7331</v>
      </c>
      <c r="B3147" s="44" t="s">
        <v>7332</v>
      </c>
      <c r="C3147" s="71">
        <v>3.5</v>
      </c>
      <c r="D3147" s="72">
        <v>3</v>
      </c>
      <c r="E3147" s="119">
        <v>140</v>
      </c>
      <c r="F3147" s="120">
        <v>84</v>
      </c>
      <c r="G3147" s="52"/>
      <c r="H3147" s="51">
        <f t="shared" si="98"/>
        <v>0</v>
      </c>
      <c r="I3147" s="121">
        <v>70</v>
      </c>
      <c r="J3147" s="7"/>
      <c r="K3147" s="3">
        <f t="shared" si="99"/>
        <v>0</v>
      </c>
    </row>
    <row r="3148" spans="1:11" x14ac:dyDescent="0.3">
      <c r="A3148" s="118" t="s">
        <v>7333</v>
      </c>
      <c r="B3148" s="44" t="s">
        <v>7334</v>
      </c>
      <c r="C3148" s="71">
        <v>5.8</v>
      </c>
      <c r="D3148" s="72">
        <v>1</v>
      </c>
      <c r="E3148" s="119">
        <v>90</v>
      </c>
      <c r="F3148" s="120">
        <v>54</v>
      </c>
      <c r="G3148" s="52"/>
      <c r="H3148" s="51">
        <f t="shared" si="98"/>
        <v>0</v>
      </c>
      <c r="I3148" s="121">
        <v>45</v>
      </c>
      <c r="J3148" s="7"/>
      <c r="K3148" s="3">
        <f t="shared" si="99"/>
        <v>0</v>
      </c>
    </row>
    <row r="3149" spans="1:11" x14ac:dyDescent="0.3">
      <c r="A3149" s="118" t="s">
        <v>7335</v>
      </c>
      <c r="B3149" s="44" t="s">
        <v>7336</v>
      </c>
      <c r="C3149" s="71">
        <v>5</v>
      </c>
      <c r="D3149" s="72">
        <v>2.2000000000000002</v>
      </c>
      <c r="E3149" s="119">
        <v>150</v>
      </c>
      <c r="F3149" s="120">
        <v>90</v>
      </c>
      <c r="G3149" s="52"/>
      <c r="H3149" s="51">
        <f t="shared" si="98"/>
        <v>0</v>
      </c>
      <c r="I3149" s="121">
        <v>75</v>
      </c>
      <c r="J3149" s="7"/>
      <c r="K3149" s="3">
        <f t="shared" si="99"/>
        <v>0</v>
      </c>
    </row>
    <row r="3150" spans="1:11" x14ac:dyDescent="0.3">
      <c r="A3150" s="118" t="s">
        <v>7337</v>
      </c>
      <c r="B3150" s="44" t="s">
        <v>7338</v>
      </c>
      <c r="C3150" s="71">
        <v>3.7</v>
      </c>
      <c r="D3150" s="72">
        <v>0.7</v>
      </c>
      <c r="E3150" s="119">
        <v>60</v>
      </c>
      <c r="F3150" s="120">
        <v>36</v>
      </c>
      <c r="G3150" s="52"/>
      <c r="H3150" s="51">
        <f t="shared" si="98"/>
        <v>0</v>
      </c>
      <c r="I3150" s="121">
        <v>30</v>
      </c>
      <c r="J3150" s="7"/>
      <c r="K3150" s="3">
        <f t="shared" si="99"/>
        <v>0</v>
      </c>
    </row>
    <row r="3151" spans="1:11" x14ac:dyDescent="0.3">
      <c r="A3151" s="118" t="s">
        <v>7339</v>
      </c>
      <c r="B3151" s="44" t="s">
        <v>7340</v>
      </c>
      <c r="C3151" s="71">
        <v>6.8</v>
      </c>
      <c r="D3151" s="72">
        <v>1.5</v>
      </c>
      <c r="E3151" s="119">
        <v>150</v>
      </c>
      <c r="F3151" s="120">
        <v>90</v>
      </c>
      <c r="G3151" s="52"/>
      <c r="H3151" s="51">
        <f t="shared" si="98"/>
        <v>0</v>
      </c>
      <c r="I3151" s="121">
        <v>75</v>
      </c>
      <c r="J3151" s="7"/>
      <c r="K3151" s="3">
        <f t="shared" si="99"/>
        <v>0</v>
      </c>
    </row>
    <row r="3152" spans="1:11" x14ac:dyDescent="0.3">
      <c r="A3152" s="118" t="s">
        <v>7341</v>
      </c>
      <c r="B3152" s="44" t="s">
        <v>7342</v>
      </c>
      <c r="C3152" s="71">
        <v>6</v>
      </c>
      <c r="D3152" s="72">
        <v>2.1</v>
      </c>
      <c r="E3152" s="119">
        <v>170</v>
      </c>
      <c r="F3152" s="120">
        <v>102</v>
      </c>
      <c r="G3152" s="52"/>
      <c r="H3152" s="51">
        <f t="shared" si="98"/>
        <v>0</v>
      </c>
      <c r="I3152" s="121">
        <v>85</v>
      </c>
      <c r="J3152" s="7"/>
      <c r="K3152" s="3">
        <f t="shared" si="99"/>
        <v>0</v>
      </c>
    </row>
    <row r="3153" spans="1:11" x14ac:dyDescent="0.3">
      <c r="A3153" s="118" t="s">
        <v>7343</v>
      </c>
      <c r="B3153" s="44" t="s">
        <v>7344</v>
      </c>
      <c r="C3153" s="71">
        <v>6.5</v>
      </c>
      <c r="D3153" s="72">
        <v>1</v>
      </c>
      <c r="E3153" s="119">
        <v>100</v>
      </c>
      <c r="F3153" s="120">
        <v>60</v>
      </c>
      <c r="G3153" s="52"/>
      <c r="H3153" s="51">
        <f t="shared" si="98"/>
        <v>0</v>
      </c>
      <c r="I3153" s="121">
        <v>50</v>
      </c>
      <c r="J3153" s="7"/>
      <c r="K3153" s="3">
        <f t="shared" si="99"/>
        <v>0</v>
      </c>
    </row>
    <row r="3154" spans="1:11" x14ac:dyDescent="0.3">
      <c r="A3154" s="118" t="s">
        <v>7345</v>
      </c>
      <c r="B3154" s="44" t="s">
        <v>7346</v>
      </c>
      <c r="C3154" s="71">
        <v>5</v>
      </c>
      <c r="D3154" s="72">
        <v>0.6</v>
      </c>
      <c r="E3154" s="119">
        <v>70</v>
      </c>
      <c r="F3154" s="120">
        <v>42</v>
      </c>
      <c r="G3154" s="52"/>
      <c r="H3154" s="51">
        <f t="shared" si="98"/>
        <v>0</v>
      </c>
      <c r="I3154" s="121">
        <v>35</v>
      </c>
      <c r="J3154" s="7"/>
      <c r="K3154" s="3">
        <f t="shared" si="99"/>
        <v>0</v>
      </c>
    </row>
    <row r="3155" spans="1:11" x14ac:dyDescent="0.3">
      <c r="A3155" s="118" t="s">
        <v>7347</v>
      </c>
      <c r="B3155" s="44" t="s">
        <v>7348</v>
      </c>
      <c r="C3155" s="71">
        <v>7.2</v>
      </c>
      <c r="D3155" s="72">
        <v>0.6</v>
      </c>
      <c r="E3155" s="119">
        <v>80</v>
      </c>
      <c r="F3155" s="120">
        <v>48</v>
      </c>
      <c r="G3155" s="52"/>
      <c r="H3155" s="51">
        <f t="shared" si="98"/>
        <v>0</v>
      </c>
      <c r="I3155" s="121">
        <v>40</v>
      </c>
      <c r="J3155" s="7"/>
      <c r="K3155" s="3">
        <f t="shared" si="99"/>
        <v>0</v>
      </c>
    </row>
    <row r="3156" spans="1:11" x14ac:dyDescent="0.3">
      <c r="A3156" s="118" t="s">
        <v>7349</v>
      </c>
      <c r="B3156" s="44" t="s">
        <v>7350</v>
      </c>
      <c r="C3156" s="71">
        <v>6.5</v>
      </c>
      <c r="D3156" s="72">
        <v>0.5</v>
      </c>
      <c r="E3156" s="119">
        <v>70</v>
      </c>
      <c r="F3156" s="120">
        <v>42</v>
      </c>
      <c r="G3156" s="52"/>
      <c r="H3156" s="51">
        <f t="shared" ref="H3156:H3219" si="100">G3156*F3156</f>
        <v>0</v>
      </c>
      <c r="I3156" s="121">
        <v>35</v>
      </c>
      <c r="J3156" s="7"/>
      <c r="K3156" s="3">
        <f t="shared" ref="K3156:K3219" si="101">J3156*I3156</f>
        <v>0</v>
      </c>
    </row>
    <row r="3157" spans="1:11" x14ac:dyDescent="0.3">
      <c r="A3157" s="118" t="s">
        <v>7351</v>
      </c>
      <c r="B3157" s="44" t="s">
        <v>7352</v>
      </c>
      <c r="C3157" s="71">
        <v>4</v>
      </c>
      <c r="D3157" s="72">
        <v>1.7</v>
      </c>
      <c r="E3157" s="119">
        <v>100</v>
      </c>
      <c r="F3157" s="120">
        <v>60</v>
      </c>
      <c r="G3157" s="52"/>
      <c r="H3157" s="51">
        <f t="shared" si="100"/>
        <v>0</v>
      </c>
      <c r="I3157" s="121">
        <v>50</v>
      </c>
      <c r="J3157" s="7"/>
      <c r="K3157" s="3">
        <f t="shared" si="101"/>
        <v>0</v>
      </c>
    </row>
    <row r="3158" spans="1:11" x14ac:dyDescent="0.3">
      <c r="A3158" s="118" t="s">
        <v>7353</v>
      </c>
      <c r="B3158" s="44" t="s">
        <v>7354</v>
      </c>
      <c r="C3158" s="71">
        <v>3.5</v>
      </c>
      <c r="D3158" s="72">
        <v>2.9</v>
      </c>
      <c r="E3158" s="119">
        <v>140</v>
      </c>
      <c r="F3158" s="120">
        <v>84</v>
      </c>
      <c r="G3158" s="52"/>
      <c r="H3158" s="51">
        <f t="shared" si="100"/>
        <v>0</v>
      </c>
      <c r="I3158" s="121">
        <v>70</v>
      </c>
      <c r="J3158" s="7"/>
      <c r="K3158" s="3">
        <f t="shared" si="101"/>
        <v>0</v>
      </c>
    </row>
    <row r="3159" spans="1:11" x14ac:dyDescent="0.3">
      <c r="A3159" s="118" t="s">
        <v>7355</v>
      </c>
      <c r="B3159" s="44" t="s">
        <v>7356</v>
      </c>
      <c r="C3159" s="71">
        <v>3.5</v>
      </c>
      <c r="D3159" s="72">
        <v>1.5</v>
      </c>
      <c r="E3159" s="119">
        <v>80</v>
      </c>
      <c r="F3159" s="120">
        <v>48</v>
      </c>
      <c r="G3159" s="52"/>
      <c r="H3159" s="51">
        <f t="shared" si="100"/>
        <v>0</v>
      </c>
      <c r="I3159" s="121">
        <v>40</v>
      </c>
      <c r="J3159" s="7"/>
      <c r="K3159" s="3">
        <f t="shared" si="101"/>
        <v>0</v>
      </c>
    </row>
    <row r="3160" spans="1:11" x14ac:dyDescent="0.3">
      <c r="A3160" s="118" t="s">
        <v>7357</v>
      </c>
      <c r="B3160" s="44" t="s">
        <v>7358</v>
      </c>
      <c r="C3160" s="71">
        <v>5.5</v>
      </c>
      <c r="D3160" s="72">
        <v>1.2</v>
      </c>
      <c r="E3160" s="119">
        <v>100</v>
      </c>
      <c r="F3160" s="120">
        <v>60</v>
      </c>
      <c r="G3160" s="52"/>
      <c r="H3160" s="51">
        <f t="shared" si="100"/>
        <v>0</v>
      </c>
      <c r="I3160" s="121">
        <v>50</v>
      </c>
      <c r="J3160" s="7"/>
      <c r="K3160" s="3">
        <f t="shared" si="101"/>
        <v>0</v>
      </c>
    </row>
    <row r="3161" spans="1:11" x14ac:dyDescent="0.3">
      <c r="A3161" s="118" t="s">
        <v>7359</v>
      </c>
      <c r="B3161" s="44" t="s">
        <v>7360</v>
      </c>
      <c r="C3161" s="71">
        <v>6</v>
      </c>
      <c r="D3161" s="72">
        <v>0.5</v>
      </c>
      <c r="E3161" s="119">
        <v>70</v>
      </c>
      <c r="F3161" s="120">
        <v>42</v>
      </c>
      <c r="G3161" s="52"/>
      <c r="H3161" s="51">
        <f t="shared" si="100"/>
        <v>0</v>
      </c>
      <c r="I3161" s="121">
        <v>35</v>
      </c>
      <c r="J3161" s="7"/>
      <c r="K3161" s="3">
        <f t="shared" si="101"/>
        <v>0</v>
      </c>
    </row>
    <row r="3162" spans="1:11" x14ac:dyDescent="0.3">
      <c r="A3162" s="118" t="s">
        <v>7361</v>
      </c>
      <c r="B3162" s="44" t="s">
        <v>7362</v>
      </c>
      <c r="C3162" s="71">
        <v>6.5</v>
      </c>
      <c r="D3162" s="72">
        <v>0.5</v>
      </c>
      <c r="E3162" s="119">
        <v>80</v>
      </c>
      <c r="F3162" s="120">
        <v>48</v>
      </c>
      <c r="G3162" s="52"/>
      <c r="H3162" s="51">
        <f t="shared" si="100"/>
        <v>0</v>
      </c>
      <c r="I3162" s="121">
        <v>40</v>
      </c>
      <c r="J3162" s="7"/>
      <c r="K3162" s="3">
        <f t="shared" si="101"/>
        <v>0</v>
      </c>
    </row>
    <row r="3163" spans="1:11" x14ac:dyDescent="0.3">
      <c r="A3163" s="118" t="s">
        <v>7363</v>
      </c>
      <c r="B3163" s="44" t="s">
        <v>7364</v>
      </c>
      <c r="C3163" s="71">
        <v>2.5</v>
      </c>
      <c r="D3163" s="72">
        <v>1.5</v>
      </c>
      <c r="E3163" s="119">
        <v>70</v>
      </c>
      <c r="F3163" s="120">
        <v>42</v>
      </c>
      <c r="G3163" s="52"/>
      <c r="H3163" s="51">
        <f t="shared" si="100"/>
        <v>0</v>
      </c>
      <c r="I3163" s="121">
        <v>35</v>
      </c>
      <c r="J3163" s="7"/>
      <c r="K3163" s="3">
        <f t="shared" si="101"/>
        <v>0</v>
      </c>
    </row>
    <row r="3164" spans="1:11" x14ac:dyDescent="0.3">
      <c r="A3164" s="118" t="s">
        <v>7365</v>
      </c>
      <c r="B3164" s="44" t="s">
        <v>7366</v>
      </c>
      <c r="C3164" s="71">
        <v>3.8</v>
      </c>
      <c r="D3164" s="72">
        <v>1.3</v>
      </c>
      <c r="E3164" s="119">
        <v>80</v>
      </c>
      <c r="F3164" s="120">
        <v>48</v>
      </c>
      <c r="G3164" s="52"/>
      <c r="H3164" s="51">
        <f t="shared" si="100"/>
        <v>0</v>
      </c>
      <c r="I3164" s="121">
        <v>40</v>
      </c>
      <c r="J3164" s="7"/>
      <c r="K3164" s="3">
        <f t="shared" si="101"/>
        <v>0</v>
      </c>
    </row>
    <row r="3165" spans="1:11" x14ac:dyDescent="0.3">
      <c r="A3165" s="118" t="s">
        <v>7367</v>
      </c>
      <c r="B3165" s="44" t="s">
        <v>7368</v>
      </c>
      <c r="C3165" s="71">
        <v>6</v>
      </c>
      <c r="D3165" s="72">
        <v>0.7</v>
      </c>
      <c r="E3165" s="119">
        <v>80</v>
      </c>
      <c r="F3165" s="120">
        <v>48</v>
      </c>
      <c r="G3165" s="52"/>
      <c r="H3165" s="51">
        <f t="shared" si="100"/>
        <v>0</v>
      </c>
      <c r="I3165" s="121">
        <v>40</v>
      </c>
      <c r="J3165" s="7"/>
      <c r="K3165" s="3">
        <f t="shared" si="101"/>
        <v>0</v>
      </c>
    </row>
    <row r="3166" spans="1:11" x14ac:dyDescent="0.3">
      <c r="A3166" s="118" t="s">
        <v>7369</v>
      </c>
      <c r="B3166" s="44" t="s">
        <v>7370</v>
      </c>
      <c r="C3166" s="71">
        <v>3</v>
      </c>
      <c r="D3166" s="72">
        <v>1.2</v>
      </c>
      <c r="E3166" s="119">
        <v>70</v>
      </c>
      <c r="F3166" s="120">
        <v>42</v>
      </c>
      <c r="G3166" s="52"/>
      <c r="H3166" s="51">
        <f t="shared" si="100"/>
        <v>0</v>
      </c>
      <c r="I3166" s="121">
        <v>35</v>
      </c>
      <c r="J3166" s="7"/>
      <c r="K3166" s="3">
        <f t="shared" si="101"/>
        <v>0</v>
      </c>
    </row>
    <row r="3167" spans="1:11" x14ac:dyDescent="0.3">
      <c r="A3167" s="118" t="s">
        <v>7371</v>
      </c>
      <c r="B3167" s="44" t="s">
        <v>7372</v>
      </c>
      <c r="C3167" s="71">
        <v>6</v>
      </c>
      <c r="D3167" s="72">
        <v>0.9</v>
      </c>
      <c r="E3167" s="119">
        <v>90</v>
      </c>
      <c r="F3167" s="120">
        <v>54</v>
      </c>
      <c r="G3167" s="52"/>
      <c r="H3167" s="51">
        <f t="shared" si="100"/>
        <v>0</v>
      </c>
      <c r="I3167" s="121">
        <v>45</v>
      </c>
      <c r="J3167" s="7"/>
      <c r="K3167" s="3">
        <f t="shared" si="101"/>
        <v>0</v>
      </c>
    </row>
    <row r="3168" spans="1:11" x14ac:dyDescent="0.3">
      <c r="A3168" s="118" t="s">
        <v>7373</v>
      </c>
      <c r="B3168" s="44" t="s">
        <v>7374</v>
      </c>
      <c r="C3168" s="71">
        <v>3.5</v>
      </c>
      <c r="D3168" s="72">
        <v>4</v>
      </c>
      <c r="E3168" s="119">
        <v>180</v>
      </c>
      <c r="F3168" s="120">
        <v>108</v>
      </c>
      <c r="G3168" s="52"/>
      <c r="H3168" s="51">
        <f t="shared" si="100"/>
        <v>0</v>
      </c>
      <c r="I3168" s="121">
        <v>90</v>
      </c>
      <c r="J3168" s="7"/>
      <c r="K3168" s="3">
        <f t="shared" si="101"/>
        <v>0</v>
      </c>
    </row>
    <row r="3169" spans="1:11" x14ac:dyDescent="0.3">
      <c r="A3169" s="118" t="s">
        <v>7375</v>
      </c>
      <c r="B3169" s="44" t="s">
        <v>7376</v>
      </c>
      <c r="C3169" s="71">
        <v>4.0999999999999996</v>
      </c>
      <c r="D3169" s="72">
        <v>1.1000000000000001</v>
      </c>
      <c r="E3169" s="119">
        <v>80</v>
      </c>
      <c r="F3169" s="120">
        <v>48</v>
      </c>
      <c r="G3169" s="52"/>
      <c r="H3169" s="51">
        <f t="shared" si="100"/>
        <v>0</v>
      </c>
      <c r="I3169" s="121">
        <v>40</v>
      </c>
      <c r="J3169" s="7"/>
      <c r="K3169" s="3">
        <f t="shared" si="101"/>
        <v>0</v>
      </c>
    </row>
    <row r="3170" spans="1:11" x14ac:dyDescent="0.3">
      <c r="A3170" s="118" t="s">
        <v>7377</v>
      </c>
      <c r="B3170" s="44" t="s">
        <v>7378</v>
      </c>
      <c r="C3170" s="71">
        <v>6.2</v>
      </c>
      <c r="D3170" s="72">
        <v>0.4</v>
      </c>
      <c r="E3170" s="119">
        <v>60</v>
      </c>
      <c r="F3170" s="120">
        <v>36</v>
      </c>
      <c r="G3170" s="52"/>
      <c r="H3170" s="51">
        <f t="shared" si="100"/>
        <v>0</v>
      </c>
      <c r="I3170" s="121">
        <v>30</v>
      </c>
      <c r="J3170" s="7"/>
      <c r="K3170" s="3">
        <f t="shared" si="101"/>
        <v>0</v>
      </c>
    </row>
    <row r="3171" spans="1:11" x14ac:dyDescent="0.3">
      <c r="A3171" s="118" t="s">
        <v>7379</v>
      </c>
      <c r="B3171" s="44" t="s">
        <v>4369</v>
      </c>
      <c r="C3171" s="71">
        <v>5</v>
      </c>
      <c r="D3171" s="72">
        <v>2.2000000000000002</v>
      </c>
      <c r="E3171" s="119">
        <v>150</v>
      </c>
      <c r="F3171" s="120">
        <v>90</v>
      </c>
      <c r="G3171" s="52"/>
      <c r="H3171" s="51">
        <f t="shared" si="100"/>
        <v>0</v>
      </c>
      <c r="I3171" s="121">
        <v>75</v>
      </c>
      <c r="J3171" s="7"/>
      <c r="K3171" s="3">
        <f t="shared" si="101"/>
        <v>0</v>
      </c>
    </row>
    <row r="3172" spans="1:11" x14ac:dyDescent="0.3">
      <c r="A3172" s="118" t="s">
        <v>7380</v>
      </c>
      <c r="B3172" s="44" t="s">
        <v>7381</v>
      </c>
      <c r="C3172" s="71">
        <v>4.8</v>
      </c>
      <c r="D3172" s="72">
        <v>0.5</v>
      </c>
      <c r="E3172" s="119">
        <v>60</v>
      </c>
      <c r="F3172" s="120">
        <v>36</v>
      </c>
      <c r="G3172" s="52"/>
      <c r="H3172" s="51">
        <f t="shared" si="100"/>
        <v>0</v>
      </c>
      <c r="I3172" s="121">
        <v>30</v>
      </c>
      <c r="J3172" s="7"/>
      <c r="K3172" s="3">
        <f t="shared" si="101"/>
        <v>0</v>
      </c>
    </row>
    <row r="3173" spans="1:11" x14ac:dyDescent="0.3">
      <c r="A3173" s="118" t="s">
        <v>7382</v>
      </c>
      <c r="B3173" s="44" t="s">
        <v>7383</v>
      </c>
      <c r="C3173" s="71">
        <v>2.8</v>
      </c>
      <c r="D3173" s="72">
        <v>2.5</v>
      </c>
      <c r="E3173" s="119">
        <v>100</v>
      </c>
      <c r="F3173" s="120">
        <v>60</v>
      </c>
      <c r="G3173" s="52"/>
      <c r="H3173" s="51">
        <f t="shared" si="100"/>
        <v>0</v>
      </c>
      <c r="I3173" s="121">
        <v>50</v>
      </c>
      <c r="J3173" s="7"/>
      <c r="K3173" s="3">
        <f t="shared" si="101"/>
        <v>0</v>
      </c>
    </row>
    <row r="3174" spans="1:11" x14ac:dyDescent="0.3">
      <c r="A3174" s="118" t="s">
        <v>7384</v>
      </c>
      <c r="B3174" s="44" t="s">
        <v>7385</v>
      </c>
      <c r="C3174" s="71">
        <v>3.7</v>
      </c>
      <c r="D3174" s="72">
        <v>0.6</v>
      </c>
      <c r="E3174" s="119">
        <v>60</v>
      </c>
      <c r="F3174" s="120">
        <v>36</v>
      </c>
      <c r="G3174" s="52"/>
      <c r="H3174" s="51">
        <f t="shared" si="100"/>
        <v>0</v>
      </c>
      <c r="I3174" s="121">
        <v>30</v>
      </c>
      <c r="J3174" s="7"/>
      <c r="K3174" s="3">
        <f t="shared" si="101"/>
        <v>0</v>
      </c>
    </row>
    <row r="3175" spans="1:11" x14ac:dyDescent="0.3">
      <c r="A3175" s="118" t="s">
        <v>7386</v>
      </c>
      <c r="B3175" s="44" t="s">
        <v>7387</v>
      </c>
      <c r="C3175" s="71">
        <v>4.3</v>
      </c>
      <c r="D3175" s="72">
        <v>1.3</v>
      </c>
      <c r="E3175" s="119">
        <v>90</v>
      </c>
      <c r="F3175" s="120">
        <v>54</v>
      </c>
      <c r="G3175" s="52"/>
      <c r="H3175" s="51">
        <f t="shared" si="100"/>
        <v>0</v>
      </c>
      <c r="I3175" s="121">
        <v>45</v>
      </c>
      <c r="J3175" s="7"/>
      <c r="K3175" s="3">
        <f t="shared" si="101"/>
        <v>0</v>
      </c>
    </row>
    <row r="3176" spans="1:11" x14ac:dyDescent="0.3">
      <c r="A3176" s="118" t="s">
        <v>7388</v>
      </c>
      <c r="B3176" s="44" t="s">
        <v>7389</v>
      </c>
      <c r="C3176" s="71">
        <v>6.7</v>
      </c>
      <c r="D3176" s="72">
        <v>0.5</v>
      </c>
      <c r="E3176" s="119">
        <v>70</v>
      </c>
      <c r="F3176" s="120">
        <v>42</v>
      </c>
      <c r="G3176" s="52"/>
      <c r="H3176" s="51">
        <f t="shared" si="100"/>
        <v>0</v>
      </c>
      <c r="I3176" s="121">
        <v>35</v>
      </c>
      <c r="J3176" s="7"/>
      <c r="K3176" s="3">
        <f t="shared" si="101"/>
        <v>0</v>
      </c>
    </row>
    <row r="3177" spans="1:11" x14ac:dyDescent="0.3">
      <c r="A3177" s="118" t="s">
        <v>7390</v>
      </c>
      <c r="B3177" s="44" t="s">
        <v>7391</v>
      </c>
      <c r="C3177" s="71">
        <v>4.5</v>
      </c>
      <c r="D3177" s="72">
        <v>0.4</v>
      </c>
      <c r="E3177" s="119">
        <v>60</v>
      </c>
      <c r="F3177" s="120">
        <v>36</v>
      </c>
      <c r="G3177" s="52"/>
      <c r="H3177" s="51">
        <f t="shared" si="100"/>
        <v>0</v>
      </c>
      <c r="I3177" s="121">
        <v>30</v>
      </c>
      <c r="J3177" s="7"/>
      <c r="K3177" s="3">
        <f t="shared" si="101"/>
        <v>0</v>
      </c>
    </row>
    <row r="3178" spans="1:11" x14ac:dyDescent="0.3">
      <c r="A3178" s="118" t="s">
        <v>7392</v>
      </c>
      <c r="B3178" s="44" t="s">
        <v>7393</v>
      </c>
      <c r="C3178" s="71">
        <v>4.7</v>
      </c>
      <c r="D3178" s="72">
        <v>0.5</v>
      </c>
      <c r="E3178" s="119">
        <v>60</v>
      </c>
      <c r="F3178" s="120">
        <v>36</v>
      </c>
      <c r="G3178" s="52"/>
      <c r="H3178" s="51">
        <f t="shared" si="100"/>
        <v>0</v>
      </c>
      <c r="I3178" s="121">
        <v>30</v>
      </c>
      <c r="J3178" s="7"/>
      <c r="K3178" s="3">
        <f t="shared" si="101"/>
        <v>0</v>
      </c>
    </row>
    <row r="3179" spans="1:11" x14ac:dyDescent="0.3">
      <c r="A3179" s="118" t="s">
        <v>7394</v>
      </c>
      <c r="B3179" s="44" t="s">
        <v>7395</v>
      </c>
      <c r="C3179" s="71">
        <v>2</v>
      </c>
      <c r="D3179" s="72">
        <v>1.5</v>
      </c>
      <c r="E3179" s="119">
        <v>70</v>
      </c>
      <c r="F3179" s="120">
        <v>42</v>
      </c>
      <c r="G3179" s="52"/>
      <c r="H3179" s="51">
        <f t="shared" si="100"/>
        <v>0</v>
      </c>
      <c r="I3179" s="121">
        <v>35</v>
      </c>
      <c r="J3179" s="7"/>
      <c r="K3179" s="3">
        <f t="shared" si="101"/>
        <v>0</v>
      </c>
    </row>
    <row r="3180" spans="1:11" x14ac:dyDescent="0.3">
      <c r="A3180" s="118" t="s">
        <v>7396</v>
      </c>
      <c r="B3180" s="44" t="s">
        <v>7397</v>
      </c>
      <c r="C3180" s="71">
        <v>2.6</v>
      </c>
      <c r="D3180" s="72">
        <v>1.4</v>
      </c>
      <c r="E3180" s="119">
        <v>70</v>
      </c>
      <c r="F3180" s="120">
        <v>42</v>
      </c>
      <c r="G3180" s="52"/>
      <c r="H3180" s="51">
        <f t="shared" si="100"/>
        <v>0</v>
      </c>
      <c r="I3180" s="121">
        <v>35</v>
      </c>
      <c r="J3180" s="7"/>
      <c r="K3180" s="3">
        <f t="shared" si="101"/>
        <v>0</v>
      </c>
    </row>
    <row r="3181" spans="1:11" x14ac:dyDescent="0.3">
      <c r="A3181" s="118" t="s">
        <v>7398</v>
      </c>
      <c r="B3181" s="44" t="s">
        <v>7399</v>
      </c>
      <c r="C3181" s="71">
        <v>3.9</v>
      </c>
      <c r="D3181" s="72">
        <v>1.3</v>
      </c>
      <c r="E3181" s="119">
        <v>80</v>
      </c>
      <c r="F3181" s="120">
        <v>48</v>
      </c>
      <c r="G3181" s="52"/>
      <c r="H3181" s="51">
        <f t="shared" si="100"/>
        <v>0</v>
      </c>
      <c r="I3181" s="121">
        <v>40</v>
      </c>
      <c r="J3181" s="7"/>
      <c r="K3181" s="3">
        <f t="shared" si="101"/>
        <v>0</v>
      </c>
    </row>
    <row r="3182" spans="1:11" x14ac:dyDescent="0.3">
      <c r="A3182" s="118" t="s">
        <v>7400</v>
      </c>
      <c r="B3182" s="44" t="s">
        <v>7401</v>
      </c>
      <c r="C3182" s="71">
        <v>5.5</v>
      </c>
      <c r="D3182" s="72">
        <v>1.1000000000000001</v>
      </c>
      <c r="E3182" s="119">
        <v>90</v>
      </c>
      <c r="F3182" s="120">
        <v>54</v>
      </c>
      <c r="G3182" s="52"/>
      <c r="H3182" s="51">
        <f t="shared" si="100"/>
        <v>0</v>
      </c>
      <c r="I3182" s="121">
        <v>45</v>
      </c>
      <c r="J3182" s="7"/>
      <c r="K3182" s="3">
        <f t="shared" si="101"/>
        <v>0</v>
      </c>
    </row>
    <row r="3183" spans="1:11" x14ac:dyDescent="0.3">
      <c r="A3183" s="118" t="s">
        <v>7402</v>
      </c>
      <c r="B3183" s="44" t="s">
        <v>7403</v>
      </c>
      <c r="C3183" s="71">
        <v>4.5999999999999996</v>
      </c>
      <c r="D3183" s="72">
        <v>0.4</v>
      </c>
      <c r="E3183" s="119">
        <v>60</v>
      </c>
      <c r="F3183" s="120">
        <v>36</v>
      </c>
      <c r="G3183" s="52"/>
      <c r="H3183" s="51">
        <f t="shared" si="100"/>
        <v>0</v>
      </c>
      <c r="I3183" s="121">
        <v>30</v>
      </c>
      <c r="J3183" s="7"/>
      <c r="K3183" s="3">
        <f t="shared" si="101"/>
        <v>0</v>
      </c>
    </row>
    <row r="3184" spans="1:11" x14ac:dyDescent="0.3">
      <c r="A3184" s="118" t="s">
        <v>7404</v>
      </c>
      <c r="B3184" s="44" t="s">
        <v>7405</v>
      </c>
      <c r="C3184" s="71">
        <v>3.6</v>
      </c>
      <c r="D3184" s="72">
        <v>1</v>
      </c>
      <c r="E3184" s="119">
        <v>70</v>
      </c>
      <c r="F3184" s="120">
        <v>42</v>
      </c>
      <c r="G3184" s="52"/>
      <c r="H3184" s="51">
        <f t="shared" si="100"/>
        <v>0</v>
      </c>
      <c r="I3184" s="121">
        <v>35</v>
      </c>
      <c r="J3184" s="7"/>
      <c r="K3184" s="3">
        <f t="shared" si="101"/>
        <v>0</v>
      </c>
    </row>
    <row r="3185" spans="1:11" x14ac:dyDescent="0.3">
      <c r="A3185" s="118" t="s">
        <v>7406</v>
      </c>
      <c r="B3185" s="44" t="s">
        <v>7407</v>
      </c>
      <c r="C3185" s="71">
        <v>4.5</v>
      </c>
      <c r="D3185" s="72">
        <v>0.6</v>
      </c>
      <c r="E3185" s="119">
        <v>60</v>
      </c>
      <c r="F3185" s="120">
        <v>36</v>
      </c>
      <c r="G3185" s="52"/>
      <c r="H3185" s="51">
        <f t="shared" si="100"/>
        <v>0</v>
      </c>
      <c r="I3185" s="121">
        <v>30</v>
      </c>
      <c r="J3185" s="7"/>
      <c r="K3185" s="3">
        <f t="shared" si="101"/>
        <v>0</v>
      </c>
    </row>
    <row r="3186" spans="1:11" x14ac:dyDescent="0.3">
      <c r="A3186" s="118" t="s">
        <v>7408</v>
      </c>
      <c r="B3186" s="44" t="s">
        <v>7409</v>
      </c>
      <c r="C3186" s="71">
        <v>3.8</v>
      </c>
      <c r="D3186" s="72">
        <v>1</v>
      </c>
      <c r="E3186" s="119">
        <v>80</v>
      </c>
      <c r="F3186" s="120">
        <v>48</v>
      </c>
      <c r="G3186" s="52"/>
      <c r="H3186" s="51">
        <f t="shared" si="100"/>
        <v>0</v>
      </c>
      <c r="I3186" s="121">
        <v>40</v>
      </c>
      <c r="J3186" s="7"/>
      <c r="K3186" s="3">
        <f t="shared" si="101"/>
        <v>0</v>
      </c>
    </row>
    <row r="3187" spans="1:11" x14ac:dyDescent="0.3">
      <c r="A3187" s="118" t="s">
        <v>7410</v>
      </c>
      <c r="B3187" s="44" t="s">
        <v>7411</v>
      </c>
      <c r="C3187" s="71">
        <v>6</v>
      </c>
      <c r="D3187" s="72">
        <v>0.5</v>
      </c>
      <c r="E3187" s="119">
        <v>70</v>
      </c>
      <c r="F3187" s="120">
        <v>42</v>
      </c>
      <c r="G3187" s="52"/>
      <c r="H3187" s="51">
        <f t="shared" si="100"/>
        <v>0</v>
      </c>
      <c r="I3187" s="121">
        <v>35</v>
      </c>
      <c r="J3187" s="7"/>
      <c r="K3187" s="3">
        <f t="shared" si="101"/>
        <v>0</v>
      </c>
    </row>
    <row r="3188" spans="1:11" x14ac:dyDescent="0.3">
      <c r="A3188" s="118" t="s">
        <v>7412</v>
      </c>
      <c r="B3188" s="44" t="s">
        <v>7413</v>
      </c>
      <c r="C3188" s="71">
        <v>4</v>
      </c>
      <c r="D3188" s="72">
        <v>2.2999999999999998</v>
      </c>
      <c r="E3188" s="119">
        <v>120</v>
      </c>
      <c r="F3188" s="120">
        <v>72</v>
      </c>
      <c r="G3188" s="52"/>
      <c r="H3188" s="51">
        <f t="shared" si="100"/>
        <v>0</v>
      </c>
      <c r="I3188" s="121">
        <v>60</v>
      </c>
      <c r="J3188" s="7"/>
      <c r="K3188" s="3">
        <f t="shared" si="101"/>
        <v>0</v>
      </c>
    </row>
    <row r="3189" spans="1:11" x14ac:dyDescent="0.3">
      <c r="A3189" s="118" t="s">
        <v>7414</v>
      </c>
      <c r="B3189" s="44" t="s">
        <v>7415</v>
      </c>
      <c r="C3189" s="71">
        <v>4.3</v>
      </c>
      <c r="D3189" s="72">
        <v>0.4</v>
      </c>
      <c r="E3189" s="119">
        <v>50</v>
      </c>
      <c r="F3189" s="120">
        <v>30</v>
      </c>
      <c r="G3189" s="52"/>
      <c r="H3189" s="51">
        <f t="shared" si="100"/>
        <v>0</v>
      </c>
      <c r="I3189" s="121">
        <v>25</v>
      </c>
      <c r="J3189" s="7"/>
      <c r="K3189" s="3">
        <f t="shared" si="101"/>
        <v>0</v>
      </c>
    </row>
    <row r="3190" spans="1:11" x14ac:dyDescent="0.3">
      <c r="A3190" s="118" t="s">
        <v>7416</v>
      </c>
      <c r="B3190" s="44" t="s">
        <v>7417</v>
      </c>
      <c r="C3190" s="71">
        <v>4.5</v>
      </c>
      <c r="D3190" s="72">
        <v>0.4</v>
      </c>
      <c r="E3190" s="119">
        <v>60</v>
      </c>
      <c r="F3190" s="120">
        <v>36</v>
      </c>
      <c r="G3190" s="52"/>
      <c r="H3190" s="51">
        <f t="shared" si="100"/>
        <v>0</v>
      </c>
      <c r="I3190" s="121">
        <v>30</v>
      </c>
      <c r="J3190" s="7"/>
      <c r="K3190" s="3">
        <f t="shared" si="101"/>
        <v>0</v>
      </c>
    </row>
    <row r="3191" spans="1:11" x14ac:dyDescent="0.3">
      <c r="A3191" s="118" t="s">
        <v>7418</v>
      </c>
      <c r="B3191" s="44" t="s">
        <v>7419</v>
      </c>
      <c r="C3191" s="71">
        <v>4.5</v>
      </c>
      <c r="D3191" s="72">
        <v>0.5</v>
      </c>
      <c r="E3191" s="119">
        <v>60</v>
      </c>
      <c r="F3191" s="120">
        <v>36</v>
      </c>
      <c r="G3191" s="52"/>
      <c r="H3191" s="51">
        <f t="shared" si="100"/>
        <v>0</v>
      </c>
      <c r="I3191" s="121">
        <v>30</v>
      </c>
      <c r="J3191" s="7"/>
      <c r="K3191" s="3">
        <f t="shared" si="101"/>
        <v>0</v>
      </c>
    </row>
    <row r="3192" spans="1:11" x14ac:dyDescent="0.3">
      <c r="A3192" s="118" t="s">
        <v>7420</v>
      </c>
      <c r="B3192" s="44" t="s">
        <v>7421</v>
      </c>
      <c r="C3192" s="71">
        <v>6.2</v>
      </c>
      <c r="D3192" s="72">
        <v>1.1000000000000001</v>
      </c>
      <c r="E3192" s="119">
        <v>100</v>
      </c>
      <c r="F3192" s="120">
        <v>60</v>
      </c>
      <c r="G3192" s="52"/>
      <c r="H3192" s="51">
        <f t="shared" si="100"/>
        <v>0</v>
      </c>
      <c r="I3192" s="121">
        <v>50</v>
      </c>
      <c r="J3192" s="7"/>
      <c r="K3192" s="3">
        <f t="shared" si="101"/>
        <v>0</v>
      </c>
    </row>
    <row r="3193" spans="1:11" x14ac:dyDescent="0.3">
      <c r="A3193" s="118" t="s">
        <v>7422</v>
      </c>
      <c r="B3193" s="44" t="s">
        <v>7423</v>
      </c>
      <c r="C3193" s="71">
        <v>3.3</v>
      </c>
      <c r="D3193" s="72">
        <v>0.5</v>
      </c>
      <c r="E3193" s="119">
        <v>50</v>
      </c>
      <c r="F3193" s="120">
        <v>30</v>
      </c>
      <c r="G3193" s="52"/>
      <c r="H3193" s="51">
        <f t="shared" si="100"/>
        <v>0</v>
      </c>
      <c r="I3193" s="121">
        <v>25</v>
      </c>
      <c r="J3193" s="7"/>
      <c r="K3193" s="3">
        <f t="shared" si="101"/>
        <v>0</v>
      </c>
    </row>
    <row r="3194" spans="1:11" x14ac:dyDescent="0.3">
      <c r="A3194" s="118" t="s">
        <v>7424</v>
      </c>
      <c r="B3194" s="44" t="s">
        <v>7425</v>
      </c>
      <c r="C3194" s="71">
        <v>5.5</v>
      </c>
      <c r="D3194" s="72">
        <v>0.6</v>
      </c>
      <c r="E3194" s="119">
        <v>70</v>
      </c>
      <c r="F3194" s="120">
        <v>42</v>
      </c>
      <c r="G3194" s="52"/>
      <c r="H3194" s="51">
        <f t="shared" si="100"/>
        <v>0</v>
      </c>
      <c r="I3194" s="121">
        <v>35</v>
      </c>
      <c r="J3194" s="7"/>
      <c r="K3194" s="3">
        <f t="shared" si="101"/>
        <v>0</v>
      </c>
    </row>
    <row r="3195" spans="1:11" x14ac:dyDescent="0.3">
      <c r="A3195" s="118" t="s">
        <v>7426</v>
      </c>
      <c r="B3195" s="44" t="s">
        <v>7427</v>
      </c>
      <c r="C3195" s="71">
        <v>5</v>
      </c>
      <c r="D3195" s="72">
        <v>0.6</v>
      </c>
      <c r="E3195" s="119">
        <v>70</v>
      </c>
      <c r="F3195" s="120">
        <v>42</v>
      </c>
      <c r="G3195" s="52"/>
      <c r="H3195" s="51">
        <f t="shared" si="100"/>
        <v>0</v>
      </c>
      <c r="I3195" s="121">
        <v>35</v>
      </c>
      <c r="J3195" s="7"/>
      <c r="K3195" s="3">
        <f t="shared" si="101"/>
        <v>0</v>
      </c>
    </row>
    <row r="3196" spans="1:11" x14ac:dyDescent="0.3">
      <c r="A3196" s="118" t="s">
        <v>7428</v>
      </c>
      <c r="B3196" s="44" t="s">
        <v>7429</v>
      </c>
      <c r="C3196" s="71">
        <v>4.3</v>
      </c>
      <c r="D3196" s="72">
        <v>0.6</v>
      </c>
      <c r="E3196" s="119">
        <v>60</v>
      </c>
      <c r="F3196" s="120">
        <v>36</v>
      </c>
      <c r="G3196" s="52"/>
      <c r="H3196" s="51">
        <f t="shared" si="100"/>
        <v>0</v>
      </c>
      <c r="I3196" s="121">
        <v>30</v>
      </c>
      <c r="J3196" s="7"/>
      <c r="K3196" s="3">
        <f t="shared" si="101"/>
        <v>0</v>
      </c>
    </row>
    <row r="3197" spans="1:11" x14ac:dyDescent="0.3">
      <c r="A3197" s="118" t="s">
        <v>7430</v>
      </c>
      <c r="B3197" s="44" t="s">
        <v>7431</v>
      </c>
      <c r="C3197" s="71">
        <v>4.5</v>
      </c>
      <c r="D3197" s="72">
        <v>1.3</v>
      </c>
      <c r="E3197" s="119">
        <v>90</v>
      </c>
      <c r="F3197" s="120">
        <v>54</v>
      </c>
      <c r="G3197" s="52"/>
      <c r="H3197" s="51">
        <f t="shared" si="100"/>
        <v>0</v>
      </c>
      <c r="I3197" s="121">
        <v>45</v>
      </c>
      <c r="J3197" s="7"/>
      <c r="K3197" s="3">
        <f t="shared" si="101"/>
        <v>0</v>
      </c>
    </row>
    <row r="3198" spans="1:11" x14ac:dyDescent="0.3">
      <c r="A3198" s="118" t="s">
        <v>7432</v>
      </c>
      <c r="B3198" s="44" t="s">
        <v>7433</v>
      </c>
      <c r="C3198" s="71">
        <v>6.2</v>
      </c>
      <c r="D3198" s="72">
        <v>1.3</v>
      </c>
      <c r="E3198" s="119">
        <v>120</v>
      </c>
      <c r="F3198" s="120">
        <v>72</v>
      </c>
      <c r="G3198" s="52"/>
      <c r="H3198" s="51">
        <f t="shared" si="100"/>
        <v>0</v>
      </c>
      <c r="I3198" s="121">
        <v>60</v>
      </c>
      <c r="J3198" s="7"/>
      <c r="K3198" s="3">
        <f t="shared" si="101"/>
        <v>0</v>
      </c>
    </row>
    <row r="3199" spans="1:11" x14ac:dyDescent="0.3">
      <c r="A3199" s="118" t="s">
        <v>7434</v>
      </c>
      <c r="B3199" s="44" t="s">
        <v>7435</v>
      </c>
      <c r="C3199" s="71">
        <v>4.3</v>
      </c>
      <c r="D3199" s="72">
        <v>1.9</v>
      </c>
      <c r="E3199" s="119">
        <v>120</v>
      </c>
      <c r="F3199" s="120">
        <v>72</v>
      </c>
      <c r="G3199" s="52"/>
      <c r="H3199" s="51">
        <f t="shared" si="100"/>
        <v>0</v>
      </c>
      <c r="I3199" s="121">
        <v>60</v>
      </c>
      <c r="J3199" s="7"/>
      <c r="K3199" s="3">
        <f t="shared" si="101"/>
        <v>0</v>
      </c>
    </row>
    <row r="3200" spans="1:11" x14ac:dyDescent="0.3">
      <c r="A3200" s="118" t="s">
        <v>7436</v>
      </c>
      <c r="B3200" s="44" t="s">
        <v>7437</v>
      </c>
      <c r="C3200" s="71">
        <v>6.5</v>
      </c>
      <c r="D3200" s="72">
        <v>0.4</v>
      </c>
      <c r="E3200" s="119">
        <v>60</v>
      </c>
      <c r="F3200" s="120">
        <v>36</v>
      </c>
      <c r="G3200" s="52"/>
      <c r="H3200" s="51">
        <f t="shared" si="100"/>
        <v>0</v>
      </c>
      <c r="I3200" s="121">
        <v>30</v>
      </c>
      <c r="J3200" s="7"/>
      <c r="K3200" s="3">
        <f t="shared" si="101"/>
        <v>0</v>
      </c>
    </row>
    <row r="3201" spans="1:11" x14ac:dyDescent="0.3">
      <c r="A3201" s="118" t="s">
        <v>7438</v>
      </c>
      <c r="B3201" s="44" t="s">
        <v>7439</v>
      </c>
      <c r="C3201" s="71">
        <v>4.2</v>
      </c>
      <c r="D3201" s="72">
        <v>0.4</v>
      </c>
      <c r="E3201" s="119">
        <v>50</v>
      </c>
      <c r="F3201" s="120">
        <v>30</v>
      </c>
      <c r="G3201" s="52"/>
      <c r="H3201" s="51">
        <f t="shared" si="100"/>
        <v>0</v>
      </c>
      <c r="I3201" s="121">
        <v>25</v>
      </c>
      <c r="J3201" s="7"/>
      <c r="K3201" s="3">
        <f t="shared" si="101"/>
        <v>0</v>
      </c>
    </row>
    <row r="3202" spans="1:11" x14ac:dyDescent="0.3">
      <c r="A3202" s="118" t="s">
        <v>7440</v>
      </c>
      <c r="B3202" s="44" t="s">
        <v>7441</v>
      </c>
      <c r="C3202" s="71">
        <v>5</v>
      </c>
      <c r="D3202" s="72">
        <v>0.4</v>
      </c>
      <c r="E3202" s="119">
        <v>60</v>
      </c>
      <c r="F3202" s="120">
        <v>36</v>
      </c>
      <c r="G3202" s="52"/>
      <c r="H3202" s="51">
        <f t="shared" si="100"/>
        <v>0</v>
      </c>
      <c r="I3202" s="121">
        <v>30</v>
      </c>
      <c r="J3202" s="7"/>
      <c r="K3202" s="3">
        <f t="shared" si="101"/>
        <v>0</v>
      </c>
    </row>
    <row r="3203" spans="1:11" x14ac:dyDescent="0.3">
      <c r="A3203" s="118" t="s">
        <v>7442</v>
      </c>
      <c r="B3203" s="44" t="s">
        <v>7443</v>
      </c>
      <c r="C3203" s="71">
        <v>6.3</v>
      </c>
      <c r="D3203" s="72">
        <v>0.4</v>
      </c>
      <c r="E3203" s="119">
        <v>60</v>
      </c>
      <c r="F3203" s="120">
        <v>36</v>
      </c>
      <c r="G3203" s="52"/>
      <c r="H3203" s="51">
        <f t="shared" si="100"/>
        <v>0</v>
      </c>
      <c r="I3203" s="121">
        <v>30</v>
      </c>
      <c r="J3203" s="7"/>
      <c r="K3203" s="3">
        <f t="shared" si="101"/>
        <v>0</v>
      </c>
    </row>
    <row r="3204" spans="1:11" x14ac:dyDescent="0.3">
      <c r="A3204" s="118" t="s">
        <v>7444</v>
      </c>
      <c r="B3204" s="44" t="s">
        <v>7445</v>
      </c>
      <c r="C3204" s="71">
        <v>5.4</v>
      </c>
      <c r="D3204" s="72">
        <v>0.9</v>
      </c>
      <c r="E3204" s="119">
        <v>80</v>
      </c>
      <c r="F3204" s="120">
        <v>48</v>
      </c>
      <c r="G3204" s="52"/>
      <c r="H3204" s="51">
        <f t="shared" si="100"/>
        <v>0</v>
      </c>
      <c r="I3204" s="121">
        <v>40</v>
      </c>
      <c r="J3204" s="7"/>
      <c r="K3204" s="3">
        <f t="shared" si="101"/>
        <v>0</v>
      </c>
    </row>
    <row r="3205" spans="1:11" x14ac:dyDescent="0.3">
      <c r="A3205" s="118" t="s">
        <v>7446</v>
      </c>
      <c r="B3205" s="44" t="s">
        <v>7447</v>
      </c>
      <c r="C3205" s="71">
        <v>4.5999999999999996</v>
      </c>
      <c r="D3205" s="72">
        <v>0.4</v>
      </c>
      <c r="E3205" s="119">
        <v>60</v>
      </c>
      <c r="F3205" s="120">
        <v>36</v>
      </c>
      <c r="G3205" s="52"/>
      <c r="H3205" s="51">
        <f t="shared" si="100"/>
        <v>0</v>
      </c>
      <c r="I3205" s="121">
        <v>30</v>
      </c>
      <c r="J3205" s="7"/>
      <c r="K3205" s="3">
        <f t="shared" si="101"/>
        <v>0</v>
      </c>
    </row>
    <row r="3206" spans="1:11" x14ac:dyDescent="0.3">
      <c r="A3206" s="118" t="s">
        <v>7448</v>
      </c>
      <c r="B3206" s="44" t="s">
        <v>7449</v>
      </c>
      <c r="C3206" s="71">
        <v>4.3</v>
      </c>
      <c r="D3206" s="72">
        <v>0.8</v>
      </c>
      <c r="E3206" s="119">
        <v>70</v>
      </c>
      <c r="F3206" s="120">
        <v>42</v>
      </c>
      <c r="G3206" s="52"/>
      <c r="H3206" s="51">
        <f t="shared" si="100"/>
        <v>0</v>
      </c>
      <c r="I3206" s="121">
        <v>35</v>
      </c>
      <c r="J3206" s="7"/>
      <c r="K3206" s="3">
        <f t="shared" si="101"/>
        <v>0</v>
      </c>
    </row>
    <row r="3207" spans="1:11" x14ac:dyDescent="0.3">
      <c r="A3207" s="118" t="s">
        <v>7450</v>
      </c>
      <c r="B3207" s="44" t="s">
        <v>7451</v>
      </c>
      <c r="C3207" s="71">
        <v>4</v>
      </c>
      <c r="D3207" s="72">
        <v>0.4</v>
      </c>
      <c r="E3207" s="119">
        <v>50</v>
      </c>
      <c r="F3207" s="120">
        <v>30</v>
      </c>
      <c r="G3207" s="52"/>
      <c r="H3207" s="51">
        <f t="shared" si="100"/>
        <v>0</v>
      </c>
      <c r="I3207" s="121">
        <v>25</v>
      </c>
      <c r="J3207" s="7"/>
      <c r="K3207" s="3">
        <f t="shared" si="101"/>
        <v>0</v>
      </c>
    </row>
    <row r="3208" spans="1:11" x14ac:dyDescent="0.3">
      <c r="A3208" s="118" t="s">
        <v>7452</v>
      </c>
      <c r="B3208" s="44" t="s">
        <v>7453</v>
      </c>
      <c r="C3208" s="71">
        <v>5</v>
      </c>
      <c r="D3208" s="72">
        <v>0.4</v>
      </c>
      <c r="E3208" s="119">
        <v>60</v>
      </c>
      <c r="F3208" s="120">
        <v>36</v>
      </c>
      <c r="G3208" s="52"/>
      <c r="H3208" s="51">
        <f t="shared" si="100"/>
        <v>0</v>
      </c>
      <c r="I3208" s="121">
        <v>30</v>
      </c>
      <c r="J3208" s="7"/>
      <c r="K3208" s="3">
        <f t="shared" si="101"/>
        <v>0</v>
      </c>
    </row>
    <row r="3209" spans="1:11" x14ac:dyDescent="0.3">
      <c r="A3209" s="118" t="s">
        <v>7454</v>
      </c>
      <c r="B3209" s="44" t="s">
        <v>7455</v>
      </c>
      <c r="C3209" s="71">
        <v>4.2</v>
      </c>
      <c r="D3209" s="72">
        <v>1.7</v>
      </c>
      <c r="E3209" s="119">
        <v>110</v>
      </c>
      <c r="F3209" s="120">
        <v>66</v>
      </c>
      <c r="G3209" s="52"/>
      <c r="H3209" s="51">
        <f t="shared" si="100"/>
        <v>0</v>
      </c>
      <c r="I3209" s="121">
        <v>55</v>
      </c>
      <c r="J3209" s="7"/>
      <c r="K3209" s="3">
        <f t="shared" si="101"/>
        <v>0</v>
      </c>
    </row>
    <row r="3210" spans="1:11" x14ac:dyDescent="0.3">
      <c r="A3210" s="118" t="s">
        <v>7456</v>
      </c>
      <c r="B3210" s="44" t="s">
        <v>7457</v>
      </c>
      <c r="C3210" s="71">
        <v>5.7</v>
      </c>
      <c r="D3210" s="72">
        <v>0.9</v>
      </c>
      <c r="E3210" s="119">
        <v>80</v>
      </c>
      <c r="F3210" s="120">
        <v>48</v>
      </c>
      <c r="G3210" s="52"/>
      <c r="H3210" s="51">
        <f t="shared" si="100"/>
        <v>0</v>
      </c>
      <c r="I3210" s="121">
        <v>40</v>
      </c>
      <c r="J3210" s="7"/>
      <c r="K3210" s="3">
        <f t="shared" si="101"/>
        <v>0</v>
      </c>
    </row>
    <row r="3211" spans="1:11" x14ac:dyDescent="0.3">
      <c r="A3211" s="118" t="s">
        <v>7458</v>
      </c>
      <c r="B3211" s="44" t="s">
        <v>7459</v>
      </c>
      <c r="C3211" s="71">
        <v>5</v>
      </c>
      <c r="D3211" s="72">
        <v>0.4</v>
      </c>
      <c r="E3211" s="119">
        <v>60</v>
      </c>
      <c r="F3211" s="120">
        <v>36</v>
      </c>
      <c r="G3211" s="52"/>
      <c r="H3211" s="51">
        <f t="shared" si="100"/>
        <v>0</v>
      </c>
      <c r="I3211" s="121">
        <v>30</v>
      </c>
      <c r="J3211" s="7"/>
      <c r="K3211" s="3">
        <f t="shared" si="101"/>
        <v>0</v>
      </c>
    </row>
    <row r="3212" spans="1:11" x14ac:dyDescent="0.3">
      <c r="A3212" s="118" t="s">
        <v>7460</v>
      </c>
      <c r="B3212" s="44" t="s">
        <v>7461</v>
      </c>
      <c r="C3212" s="71">
        <v>3.5</v>
      </c>
      <c r="D3212" s="72">
        <v>0.9</v>
      </c>
      <c r="E3212" s="119">
        <v>70</v>
      </c>
      <c r="F3212" s="120">
        <v>42</v>
      </c>
      <c r="G3212" s="52"/>
      <c r="H3212" s="51">
        <f t="shared" si="100"/>
        <v>0</v>
      </c>
      <c r="I3212" s="121">
        <v>35</v>
      </c>
      <c r="J3212" s="7"/>
      <c r="K3212" s="3">
        <f t="shared" si="101"/>
        <v>0</v>
      </c>
    </row>
    <row r="3213" spans="1:11" x14ac:dyDescent="0.3">
      <c r="A3213" s="118" t="s">
        <v>7462</v>
      </c>
      <c r="B3213" s="44" t="s">
        <v>7463</v>
      </c>
      <c r="C3213" s="71">
        <v>6</v>
      </c>
      <c r="D3213" s="72">
        <v>0.4</v>
      </c>
      <c r="E3213" s="119">
        <v>60</v>
      </c>
      <c r="F3213" s="120">
        <v>36</v>
      </c>
      <c r="G3213" s="52"/>
      <c r="H3213" s="51">
        <f t="shared" si="100"/>
        <v>0</v>
      </c>
      <c r="I3213" s="121">
        <v>30</v>
      </c>
      <c r="J3213" s="7"/>
      <c r="K3213" s="3">
        <f t="shared" si="101"/>
        <v>0</v>
      </c>
    </row>
    <row r="3214" spans="1:11" x14ac:dyDescent="0.3">
      <c r="A3214" s="118" t="s">
        <v>7464</v>
      </c>
      <c r="B3214" s="44" t="s">
        <v>7465</v>
      </c>
      <c r="C3214" s="71">
        <v>3.4</v>
      </c>
      <c r="D3214" s="72">
        <v>1.3</v>
      </c>
      <c r="E3214" s="119">
        <v>80</v>
      </c>
      <c r="F3214" s="120">
        <v>48</v>
      </c>
      <c r="G3214" s="52"/>
      <c r="H3214" s="51">
        <f t="shared" si="100"/>
        <v>0</v>
      </c>
      <c r="I3214" s="121">
        <v>40</v>
      </c>
      <c r="J3214" s="7"/>
      <c r="K3214" s="3">
        <f t="shared" si="101"/>
        <v>0</v>
      </c>
    </row>
    <row r="3215" spans="1:11" x14ac:dyDescent="0.3">
      <c r="A3215" s="118" t="s">
        <v>7466</v>
      </c>
      <c r="B3215" s="44" t="s">
        <v>7467</v>
      </c>
      <c r="C3215" s="71">
        <v>6.2</v>
      </c>
      <c r="D3215" s="72">
        <v>3</v>
      </c>
      <c r="E3215" s="119">
        <v>240</v>
      </c>
      <c r="F3215" s="120">
        <v>144</v>
      </c>
      <c r="G3215" s="52"/>
      <c r="H3215" s="51">
        <f t="shared" si="100"/>
        <v>0</v>
      </c>
      <c r="I3215" s="121">
        <v>120</v>
      </c>
      <c r="J3215" s="7"/>
      <c r="K3215" s="3">
        <f t="shared" si="101"/>
        <v>0</v>
      </c>
    </row>
    <row r="3216" spans="1:11" x14ac:dyDescent="0.3">
      <c r="A3216" s="118" t="s">
        <v>7468</v>
      </c>
      <c r="B3216" s="44" t="s">
        <v>7469</v>
      </c>
      <c r="C3216" s="71">
        <v>6.9</v>
      </c>
      <c r="D3216" s="72">
        <v>2.9</v>
      </c>
      <c r="E3216" s="119">
        <v>260</v>
      </c>
      <c r="F3216" s="120">
        <v>156</v>
      </c>
      <c r="G3216" s="52"/>
      <c r="H3216" s="51">
        <f t="shared" si="100"/>
        <v>0</v>
      </c>
      <c r="I3216" s="121">
        <v>130</v>
      </c>
      <c r="J3216" s="7"/>
      <c r="K3216" s="3">
        <f t="shared" si="101"/>
        <v>0</v>
      </c>
    </row>
    <row r="3217" spans="1:11" x14ac:dyDescent="0.3">
      <c r="A3217" s="118" t="s">
        <v>7470</v>
      </c>
      <c r="B3217" s="44" t="s">
        <v>7471</v>
      </c>
      <c r="C3217" s="71">
        <v>7</v>
      </c>
      <c r="D3217" s="72">
        <v>2.7</v>
      </c>
      <c r="E3217" s="119">
        <v>250</v>
      </c>
      <c r="F3217" s="120">
        <v>150</v>
      </c>
      <c r="G3217" s="52"/>
      <c r="H3217" s="51">
        <f t="shared" si="100"/>
        <v>0</v>
      </c>
      <c r="I3217" s="121">
        <v>125</v>
      </c>
      <c r="J3217" s="7"/>
      <c r="K3217" s="3">
        <f t="shared" si="101"/>
        <v>0</v>
      </c>
    </row>
    <row r="3218" spans="1:11" x14ac:dyDescent="0.3">
      <c r="A3218" s="118" t="s">
        <v>7472</v>
      </c>
      <c r="B3218" s="44" t="s">
        <v>5523</v>
      </c>
      <c r="C3218" s="71">
        <v>7</v>
      </c>
      <c r="D3218" s="72">
        <v>1.9</v>
      </c>
      <c r="E3218" s="119">
        <v>180</v>
      </c>
      <c r="F3218" s="120">
        <v>108</v>
      </c>
      <c r="G3218" s="52"/>
      <c r="H3218" s="51">
        <f t="shared" si="100"/>
        <v>0</v>
      </c>
      <c r="I3218" s="121">
        <v>90</v>
      </c>
      <c r="J3218" s="7"/>
      <c r="K3218" s="3">
        <f t="shared" si="101"/>
        <v>0</v>
      </c>
    </row>
    <row r="3219" spans="1:11" x14ac:dyDescent="0.3">
      <c r="A3219" s="118" t="s">
        <v>7473</v>
      </c>
      <c r="B3219" s="44" t="s">
        <v>7474</v>
      </c>
      <c r="C3219" s="71">
        <v>11.6</v>
      </c>
      <c r="D3219" s="72">
        <v>2</v>
      </c>
      <c r="E3219" s="119">
        <v>300</v>
      </c>
      <c r="F3219" s="120">
        <v>180</v>
      </c>
      <c r="G3219" s="52"/>
      <c r="H3219" s="51">
        <f t="shared" si="100"/>
        <v>0</v>
      </c>
      <c r="I3219" s="121">
        <v>150</v>
      </c>
      <c r="J3219" s="7"/>
      <c r="K3219" s="3">
        <f t="shared" si="101"/>
        <v>0</v>
      </c>
    </row>
    <row r="3220" spans="1:11" x14ac:dyDescent="0.3">
      <c r="A3220" s="118" t="s">
        <v>7475</v>
      </c>
      <c r="B3220" s="44" t="s">
        <v>7476</v>
      </c>
      <c r="C3220" s="71">
        <v>10.6</v>
      </c>
      <c r="D3220" s="72">
        <v>3</v>
      </c>
      <c r="E3220" s="119">
        <v>350</v>
      </c>
      <c r="F3220" s="120">
        <v>210</v>
      </c>
      <c r="G3220" s="52"/>
      <c r="H3220" s="51">
        <f t="shared" ref="H3220:H3283" si="102">G3220*F3220</f>
        <v>0</v>
      </c>
      <c r="I3220" s="121">
        <v>175</v>
      </c>
      <c r="J3220" s="7"/>
      <c r="K3220" s="3">
        <f t="shared" ref="K3220:K3283" si="103">J3220*I3220</f>
        <v>0</v>
      </c>
    </row>
    <row r="3221" spans="1:11" x14ac:dyDescent="0.3">
      <c r="A3221" s="118" t="s">
        <v>7477</v>
      </c>
      <c r="B3221" s="44" t="s">
        <v>7478</v>
      </c>
      <c r="C3221" s="71">
        <v>8.3000000000000007</v>
      </c>
      <c r="D3221" s="72">
        <v>4.8</v>
      </c>
      <c r="E3221" s="119">
        <v>400</v>
      </c>
      <c r="F3221" s="120">
        <v>240</v>
      </c>
      <c r="G3221" s="52"/>
      <c r="H3221" s="51">
        <f t="shared" si="102"/>
        <v>0</v>
      </c>
      <c r="I3221" s="121">
        <v>200</v>
      </c>
      <c r="J3221" s="7"/>
      <c r="K3221" s="3">
        <f t="shared" si="103"/>
        <v>0</v>
      </c>
    </row>
    <row r="3222" spans="1:11" x14ac:dyDescent="0.3">
      <c r="A3222" s="118" t="s">
        <v>7479</v>
      </c>
      <c r="B3222" s="44" t="s">
        <v>7480</v>
      </c>
      <c r="C3222" s="71">
        <v>6.9</v>
      </c>
      <c r="D3222" s="72">
        <v>4.8</v>
      </c>
      <c r="E3222" s="119">
        <v>360</v>
      </c>
      <c r="F3222" s="120">
        <v>216</v>
      </c>
      <c r="G3222" s="52"/>
      <c r="H3222" s="51">
        <f t="shared" si="102"/>
        <v>0</v>
      </c>
      <c r="I3222" s="121">
        <v>180</v>
      </c>
      <c r="J3222" s="7"/>
      <c r="K3222" s="3">
        <f t="shared" si="103"/>
        <v>0</v>
      </c>
    </row>
    <row r="3223" spans="1:11" x14ac:dyDescent="0.3">
      <c r="A3223" s="118" t="s">
        <v>7481</v>
      </c>
      <c r="B3223" s="44" t="s">
        <v>4633</v>
      </c>
      <c r="C3223" s="71">
        <v>6.2</v>
      </c>
      <c r="D3223" s="72">
        <v>2.8</v>
      </c>
      <c r="E3223" s="119">
        <v>220</v>
      </c>
      <c r="F3223" s="120">
        <v>132</v>
      </c>
      <c r="G3223" s="52"/>
      <c r="H3223" s="51">
        <f t="shared" si="102"/>
        <v>0</v>
      </c>
      <c r="I3223" s="121">
        <v>110</v>
      </c>
      <c r="J3223" s="7"/>
      <c r="K3223" s="3">
        <f t="shared" si="103"/>
        <v>0</v>
      </c>
    </row>
    <row r="3224" spans="1:11" x14ac:dyDescent="0.3">
      <c r="A3224" s="118" t="s">
        <v>7482</v>
      </c>
      <c r="B3224" s="44" t="s">
        <v>7483</v>
      </c>
      <c r="C3224" s="71">
        <v>6.7</v>
      </c>
      <c r="D3224" s="72">
        <v>3</v>
      </c>
      <c r="E3224" s="119">
        <v>250</v>
      </c>
      <c r="F3224" s="120">
        <v>150</v>
      </c>
      <c r="G3224" s="52"/>
      <c r="H3224" s="51">
        <f t="shared" si="102"/>
        <v>0</v>
      </c>
      <c r="I3224" s="121">
        <v>125</v>
      </c>
      <c r="J3224" s="7"/>
      <c r="K3224" s="3">
        <f t="shared" si="103"/>
        <v>0</v>
      </c>
    </row>
    <row r="3225" spans="1:11" x14ac:dyDescent="0.3">
      <c r="A3225" s="118" t="s">
        <v>7484</v>
      </c>
      <c r="B3225" s="44" t="s">
        <v>7360</v>
      </c>
      <c r="C3225" s="71">
        <v>4.5</v>
      </c>
      <c r="D3225" s="72">
        <v>1.9</v>
      </c>
      <c r="E3225" s="119">
        <v>120</v>
      </c>
      <c r="F3225" s="120">
        <v>72</v>
      </c>
      <c r="G3225" s="52"/>
      <c r="H3225" s="51">
        <f t="shared" si="102"/>
        <v>0</v>
      </c>
      <c r="I3225" s="121">
        <v>60</v>
      </c>
      <c r="J3225" s="7"/>
      <c r="K3225" s="3">
        <f t="shared" si="103"/>
        <v>0</v>
      </c>
    </row>
    <row r="3226" spans="1:11" x14ac:dyDescent="0.3">
      <c r="A3226" s="118" t="s">
        <v>7485</v>
      </c>
      <c r="B3226" s="44" t="s">
        <v>7486</v>
      </c>
      <c r="C3226" s="71">
        <v>6</v>
      </c>
      <c r="D3226" s="72">
        <v>2.7</v>
      </c>
      <c r="E3226" s="119">
        <v>210</v>
      </c>
      <c r="F3226" s="120">
        <v>126</v>
      </c>
      <c r="G3226" s="52"/>
      <c r="H3226" s="51">
        <f t="shared" si="102"/>
        <v>0</v>
      </c>
      <c r="I3226" s="121">
        <v>105</v>
      </c>
      <c r="J3226" s="7"/>
      <c r="K3226" s="3">
        <f t="shared" si="103"/>
        <v>0</v>
      </c>
    </row>
    <row r="3227" spans="1:11" x14ac:dyDescent="0.3">
      <c r="A3227" s="118" t="s">
        <v>8292</v>
      </c>
      <c r="B3227" s="44" t="s">
        <v>8293</v>
      </c>
      <c r="C3227" s="71">
        <v>4.5</v>
      </c>
      <c r="D3227" s="72">
        <v>0.5</v>
      </c>
      <c r="E3227" s="119">
        <v>60</v>
      </c>
      <c r="F3227" s="120">
        <v>36</v>
      </c>
      <c r="G3227" s="52"/>
      <c r="H3227" s="51">
        <f t="shared" si="102"/>
        <v>0</v>
      </c>
      <c r="I3227" s="121">
        <v>30</v>
      </c>
      <c r="J3227" s="7"/>
      <c r="K3227" s="3">
        <f t="shared" si="103"/>
        <v>0</v>
      </c>
    </row>
    <row r="3228" spans="1:11" x14ac:dyDescent="0.3">
      <c r="A3228" s="118" t="s">
        <v>8294</v>
      </c>
      <c r="B3228" s="44" t="s">
        <v>8295</v>
      </c>
      <c r="C3228" s="71">
        <v>5.7</v>
      </c>
      <c r="D3228" s="72">
        <v>0.9</v>
      </c>
      <c r="E3228" s="119">
        <v>80</v>
      </c>
      <c r="F3228" s="120">
        <v>48</v>
      </c>
      <c r="G3228" s="52"/>
      <c r="H3228" s="51">
        <f t="shared" si="102"/>
        <v>0</v>
      </c>
      <c r="I3228" s="121">
        <v>40</v>
      </c>
      <c r="J3228" s="7"/>
      <c r="K3228" s="3">
        <f t="shared" si="103"/>
        <v>0</v>
      </c>
    </row>
    <row r="3229" spans="1:11" x14ac:dyDescent="0.3">
      <c r="A3229" s="118" t="s">
        <v>8296</v>
      </c>
      <c r="B3229" s="44" t="s">
        <v>8297</v>
      </c>
      <c r="C3229" s="71">
        <v>5</v>
      </c>
      <c r="D3229" s="72">
        <v>0.4</v>
      </c>
      <c r="E3229" s="119">
        <v>60</v>
      </c>
      <c r="F3229" s="120">
        <v>36</v>
      </c>
      <c r="G3229" s="52"/>
      <c r="H3229" s="51">
        <f t="shared" si="102"/>
        <v>0</v>
      </c>
      <c r="I3229" s="121">
        <v>30</v>
      </c>
      <c r="J3229" s="7"/>
      <c r="K3229" s="3">
        <f t="shared" si="103"/>
        <v>0</v>
      </c>
    </row>
    <row r="3230" spans="1:11" x14ac:dyDescent="0.3">
      <c r="A3230" s="118" t="s">
        <v>8298</v>
      </c>
      <c r="B3230" s="44" t="s">
        <v>8299</v>
      </c>
      <c r="C3230" s="71">
        <v>4.7</v>
      </c>
      <c r="D3230" s="72">
        <v>0.4</v>
      </c>
      <c r="E3230" s="119">
        <v>60</v>
      </c>
      <c r="F3230" s="120">
        <v>36</v>
      </c>
      <c r="G3230" s="52"/>
      <c r="H3230" s="51">
        <f t="shared" si="102"/>
        <v>0</v>
      </c>
      <c r="I3230" s="121">
        <v>30</v>
      </c>
      <c r="J3230" s="7"/>
      <c r="K3230" s="3">
        <f t="shared" si="103"/>
        <v>0</v>
      </c>
    </row>
    <row r="3231" spans="1:11" x14ac:dyDescent="0.3">
      <c r="A3231" s="118" t="s">
        <v>8300</v>
      </c>
      <c r="B3231" s="44" t="s">
        <v>8301</v>
      </c>
      <c r="C3231" s="71">
        <v>6</v>
      </c>
      <c r="D3231" s="72">
        <v>0.4</v>
      </c>
      <c r="E3231" s="119">
        <v>60</v>
      </c>
      <c r="F3231" s="120">
        <v>36</v>
      </c>
      <c r="G3231" s="52"/>
      <c r="H3231" s="51">
        <f t="shared" si="102"/>
        <v>0</v>
      </c>
      <c r="I3231" s="121">
        <v>30</v>
      </c>
      <c r="J3231" s="7"/>
      <c r="K3231" s="3">
        <f t="shared" si="103"/>
        <v>0</v>
      </c>
    </row>
    <row r="3232" spans="1:11" x14ac:dyDescent="0.3">
      <c r="A3232" s="118" t="s">
        <v>8302</v>
      </c>
      <c r="B3232" s="44" t="s">
        <v>8303</v>
      </c>
      <c r="C3232" s="71">
        <v>5</v>
      </c>
      <c r="D3232" s="72">
        <v>0.4</v>
      </c>
      <c r="E3232" s="119">
        <v>60</v>
      </c>
      <c r="F3232" s="120">
        <v>36</v>
      </c>
      <c r="G3232" s="52"/>
      <c r="H3232" s="51">
        <f t="shared" si="102"/>
        <v>0</v>
      </c>
      <c r="I3232" s="121">
        <v>30</v>
      </c>
      <c r="J3232" s="7"/>
      <c r="K3232" s="3">
        <f t="shared" si="103"/>
        <v>0</v>
      </c>
    </row>
    <row r="3233" spans="1:11" x14ac:dyDescent="0.3">
      <c r="A3233" s="118" t="s">
        <v>8304</v>
      </c>
      <c r="B3233" s="44" t="s">
        <v>8305</v>
      </c>
      <c r="C3233" s="71">
        <v>5</v>
      </c>
      <c r="D3233" s="72">
        <v>0.5</v>
      </c>
      <c r="E3233" s="119">
        <v>60</v>
      </c>
      <c r="F3233" s="120">
        <v>36</v>
      </c>
      <c r="G3233" s="52"/>
      <c r="H3233" s="51">
        <f t="shared" si="102"/>
        <v>0</v>
      </c>
      <c r="I3233" s="121">
        <v>30</v>
      </c>
      <c r="J3233" s="7"/>
      <c r="K3233" s="3">
        <f t="shared" si="103"/>
        <v>0</v>
      </c>
    </row>
    <row r="3234" spans="1:11" x14ac:dyDescent="0.3">
      <c r="A3234" s="118" t="s">
        <v>8306</v>
      </c>
      <c r="B3234" s="44" t="s">
        <v>8307</v>
      </c>
      <c r="C3234" s="71">
        <v>6.5</v>
      </c>
      <c r="D3234" s="72">
        <v>0.6</v>
      </c>
      <c r="E3234" s="119">
        <v>80</v>
      </c>
      <c r="F3234" s="120">
        <v>48</v>
      </c>
      <c r="G3234" s="52"/>
      <c r="H3234" s="51">
        <f t="shared" si="102"/>
        <v>0</v>
      </c>
      <c r="I3234" s="121">
        <v>40</v>
      </c>
      <c r="J3234" s="7"/>
      <c r="K3234" s="3">
        <f t="shared" si="103"/>
        <v>0</v>
      </c>
    </row>
    <row r="3235" spans="1:11" x14ac:dyDescent="0.3">
      <c r="A3235" s="118" t="s">
        <v>8308</v>
      </c>
      <c r="B3235" s="44" t="s">
        <v>8309</v>
      </c>
      <c r="C3235" s="71">
        <v>6.3</v>
      </c>
      <c r="D3235" s="72">
        <v>1.4</v>
      </c>
      <c r="E3235" s="119">
        <v>130</v>
      </c>
      <c r="F3235" s="120">
        <v>78</v>
      </c>
      <c r="G3235" s="52"/>
      <c r="H3235" s="51">
        <f t="shared" si="102"/>
        <v>0</v>
      </c>
      <c r="I3235" s="121">
        <v>65</v>
      </c>
      <c r="J3235" s="7"/>
      <c r="K3235" s="3">
        <f t="shared" si="103"/>
        <v>0</v>
      </c>
    </row>
    <row r="3236" spans="1:11" x14ac:dyDescent="0.3">
      <c r="A3236" s="118" t="s">
        <v>8310</v>
      </c>
      <c r="B3236" s="44" t="s">
        <v>8311</v>
      </c>
      <c r="C3236" s="71">
        <v>4.5</v>
      </c>
      <c r="D3236" s="72">
        <v>1.7</v>
      </c>
      <c r="E3236" s="119">
        <v>110</v>
      </c>
      <c r="F3236" s="120">
        <v>66</v>
      </c>
      <c r="G3236" s="52"/>
      <c r="H3236" s="51">
        <f t="shared" si="102"/>
        <v>0</v>
      </c>
      <c r="I3236" s="121">
        <v>55</v>
      </c>
      <c r="J3236" s="7"/>
      <c r="K3236" s="3">
        <f t="shared" si="103"/>
        <v>0</v>
      </c>
    </row>
    <row r="3237" spans="1:11" x14ac:dyDescent="0.3">
      <c r="A3237" s="118" t="s">
        <v>8312</v>
      </c>
      <c r="B3237" s="44" t="s">
        <v>8313</v>
      </c>
      <c r="C3237" s="71">
        <v>4.7</v>
      </c>
      <c r="D3237" s="72">
        <v>1.8</v>
      </c>
      <c r="E3237" s="119">
        <v>120</v>
      </c>
      <c r="F3237" s="120">
        <v>72</v>
      </c>
      <c r="G3237" s="52"/>
      <c r="H3237" s="51">
        <f t="shared" si="102"/>
        <v>0</v>
      </c>
      <c r="I3237" s="121">
        <v>60</v>
      </c>
      <c r="J3237" s="7"/>
      <c r="K3237" s="3">
        <f t="shared" si="103"/>
        <v>0</v>
      </c>
    </row>
    <row r="3238" spans="1:11" x14ac:dyDescent="0.3">
      <c r="A3238" s="118" t="s">
        <v>8314</v>
      </c>
      <c r="B3238" s="44" t="s">
        <v>8315</v>
      </c>
      <c r="C3238" s="71">
        <v>4.5999999999999996</v>
      </c>
      <c r="D3238" s="72">
        <v>1</v>
      </c>
      <c r="E3238" s="119">
        <v>80</v>
      </c>
      <c r="F3238" s="120">
        <v>48</v>
      </c>
      <c r="G3238" s="52"/>
      <c r="H3238" s="51">
        <f t="shared" si="102"/>
        <v>0</v>
      </c>
      <c r="I3238" s="121">
        <v>40</v>
      </c>
      <c r="J3238" s="7"/>
      <c r="K3238" s="3">
        <f t="shared" si="103"/>
        <v>0</v>
      </c>
    </row>
    <row r="3239" spans="1:11" x14ac:dyDescent="0.3">
      <c r="A3239" s="118" t="s">
        <v>8316</v>
      </c>
      <c r="B3239" s="44" t="s">
        <v>8317</v>
      </c>
      <c r="C3239" s="71">
        <v>4</v>
      </c>
      <c r="D3239" s="72">
        <v>0.5</v>
      </c>
      <c r="E3239" s="119">
        <v>60</v>
      </c>
      <c r="F3239" s="120">
        <v>36</v>
      </c>
      <c r="G3239" s="52"/>
      <c r="H3239" s="51">
        <f t="shared" si="102"/>
        <v>0</v>
      </c>
      <c r="I3239" s="121">
        <v>30</v>
      </c>
      <c r="J3239" s="7"/>
      <c r="K3239" s="3">
        <f t="shared" si="103"/>
        <v>0</v>
      </c>
    </row>
    <row r="3240" spans="1:11" x14ac:dyDescent="0.3">
      <c r="A3240" s="118" t="s">
        <v>8318</v>
      </c>
      <c r="B3240" s="44" t="s">
        <v>7360</v>
      </c>
      <c r="C3240" s="71">
        <v>4.9000000000000004</v>
      </c>
      <c r="D3240" s="72">
        <v>1.8</v>
      </c>
      <c r="E3240" s="119">
        <v>130</v>
      </c>
      <c r="F3240" s="120">
        <v>78</v>
      </c>
      <c r="G3240" s="52"/>
      <c r="H3240" s="51">
        <f t="shared" si="102"/>
        <v>0</v>
      </c>
      <c r="I3240" s="121">
        <v>65</v>
      </c>
      <c r="J3240" s="7"/>
      <c r="K3240" s="3">
        <f t="shared" si="103"/>
        <v>0</v>
      </c>
    </row>
    <row r="3241" spans="1:11" x14ac:dyDescent="0.3">
      <c r="A3241" s="118" t="s">
        <v>8319</v>
      </c>
      <c r="B3241" s="44" t="s">
        <v>8320</v>
      </c>
      <c r="C3241" s="71">
        <v>8.5</v>
      </c>
      <c r="D3241" s="72">
        <v>2</v>
      </c>
      <c r="E3241" s="119">
        <v>230</v>
      </c>
      <c r="F3241" s="120">
        <v>138</v>
      </c>
      <c r="G3241" s="52"/>
      <c r="H3241" s="51">
        <f t="shared" si="102"/>
        <v>0</v>
      </c>
      <c r="I3241" s="121">
        <v>115</v>
      </c>
      <c r="J3241" s="7"/>
      <c r="K3241" s="3">
        <f t="shared" si="103"/>
        <v>0</v>
      </c>
    </row>
    <row r="3242" spans="1:11" x14ac:dyDescent="0.3">
      <c r="A3242" s="118" t="s">
        <v>8321</v>
      </c>
      <c r="B3242" s="44" t="s">
        <v>8322</v>
      </c>
      <c r="C3242" s="71">
        <v>7.5</v>
      </c>
      <c r="D3242" s="72">
        <v>0.4</v>
      </c>
      <c r="E3242" s="119">
        <v>70</v>
      </c>
      <c r="F3242" s="120">
        <v>42</v>
      </c>
      <c r="G3242" s="52"/>
      <c r="H3242" s="51">
        <f t="shared" si="102"/>
        <v>0</v>
      </c>
      <c r="I3242" s="121">
        <v>35</v>
      </c>
      <c r="J3242" s="7"/>
      <c r="K3242" s="3">
        <f t="shared" si="103"/>
        <v>0</v>
      </c>
    </row>
    <row r="3243" spans="1:11" x14ac:dyDescent="0.3">
      <c r="A3243" s="118" t="s">
        <v>8323</v>
      </c>
      <c r="B3243" s="44" t="s">
        <v>8324</v>
      </c>
      <c r="C3243" s="71">
        <v>6</v>
      </c>
      <c r="D3243" s="72">
        <v>3.5</v>
      </c>
      <c r="E3243" s="119">
        <v>230</v>
      </c>
      <c r="F3243" s="120">
        <v>138</v>
      </c>
      <c r="G3243" s="52"/>
      <c r="H3243" s="51">
        <f t="shared" si="102"/>
        <v>0</v>
      </c>
      <c r="I3243" s="121">
        <v>115</v>
      </c>
      <c r="J3243" s="7"/>
      <c r="K3243" s="3">
        <f t="shared" si="103"/>
        <v>0</v>
      </c>
    </row>
    <row r="3244" spans="1:11" x14ac:dyDescent="0.3">
      <c r="A3244" s="118" t="s">
        <v>8325</v>
      </c>
      <c r="B3244" s="44" t="s">
        <v>8326</v>
      </c>
      <c r="C3244" s="71">
        <v>4.5</v>
      </c>
      <c r="D3244" s="72">
        <v>1</v>
      </c>
      <c r="E3244" s="119">
        <v>80</v>
      </c>
      <c r="F3244" s="120">
        <v>48</v>
      </c>
      <c r="G3244" s="52"/>
      <c r="H3244" s="51">
        <f t="shared" si="102"/>
        <v>0</v>
      </c>
      <c r="I3244" s="121">
        <v>40</v>
      </c>
      <c r="J3244" s="7"/>
      <c r="K3244" s="3">
        <f t="shared" si="103"/>
        <v>0</v>
      </c>
    </row>
    <row r="3245" spans="1:11" x14ac:dyDescent="0.3">
      <c r="A3245" s="118" t="s">
        <v>8327</v>
      </c>
      <c r="B3245" s="44" t="s">
        <v>8328</v>
      </c>
      <c r="C3245" s="71">
        <v>6.5</v>
      </c>
      <c r="D3245" s="72">
        <v>4</v>
      </c>
      <c r="E3245" s="119">
        <v>230</v>
      </c>
      <c r="F3245" s="120">
        <v>138</v>
      </c>
      <c r="G3245" s="52"/>
      <c r="H3245" s="51">
        <f t="shared" si="102"/>
        <v>0</v>
      </c>
      <c r="I3245" s="121">
        <v>115</v>
      </c>
      <c r="J3245" s="7"/>
      <c r="K3245" s="3">
        <f t="shared" si="103"/>
        <v>0</v>
      </c>
    </row>
    <row r="3246" spans="1:11" x14ac:dyDescent="0.3">
      <c r="A3246" s="118" t="s">
        <v>8329</v>
      </c>
      <c r="B3246" s="44" t="s">
        <v>8330</v>
      </c>
      <c r="C3246" s="71">
        <v>2</v>
      </c>
      <c r="D3246" s="72">
        <v>2</v>
      </c>
      <c r="E3246" s="119">
        <v>80</v>
      </c>
      <c r="F3246" s="120">
        <v>48</v>
      </c>
      <c r="G3246" s="52"/>
      <c r="H3246" s="51">
        <f t="shared" si="102"/>
        <v>0</v>
      </c>
      <c r="I3246" s="121">
        <v>40</v>
      </c>
      <c r="J3246" s="7"/>
      <c r="K3246" s="3">
        <f t="shared" si="103"/>
        <v>0</v>
      </c>
    </row>
    <row r="3247" spans="1:11" x14ac:dyDescent="0.3">
      <c r="A3247" s="118" t="s">
        <v>8331</v>
      </c>
      <c r="B3247" s="44" t="s">
        <v>8332</v>
      </c>
      <c r="C3247" s="71">
        <v>4.3</v>
      </c>
      <c r="D3247" s="72">
        <v>1.4</v>
      </c>
      <c r="E3247" s="119">
        <v>90</v>
      </c>
      <c r="F3247" s="120">
        <v>54</v>
      </c>
      <c r="G3247" s="52"/>
      <c r="H3247" s="51">
        <f t="shared" si="102"/>
        <v>0</v>
      </c>
      <c r="I3247" s="121">
        <v>45</v>
      </c>
      <c r="J3247" s="7"/>
      <c r="K3247" s="3">
        <f t="shared" si="103"/>
        <v>0</v>
      </c>
    </row>
    <row r="3248" spans="1:11" x14ac:dyDescent="0.3">
      <c r="A3248" s="118" t="s">
        <v>8333</v>
      </c>
      <c r="B3248" s="44" t="s">
        <v>8334</v>
      </c>
      <c r="C3248" s="71">
        <v>4.7</v>
      </c>
      <c r="D3248" s="72">
        <v>0.8</v>
      </c>
      <c r="E3248" s="119">
        <v>70</v>
      </c>
      <c r="F3248" s="120">
        <v>42</v>
      </c>
      <c r="G3248" s="52"/>
      <c r="H3248" s="51">
        <f t="shared" si="102"/>
        <v>0</v>
      </c>
      <c r="I3248" s="121">
        <v>35</v>
      </c>
      <c r="J3248" s="7"/>
      <c r="K3248" s="3">
        <f t="shared" si="103"/>
        <v>0</v>
      </c>
    </row>
    <row r="3249" spans="1:11" x14ac:dyDescent="0.3">
      <c r="A3249" s="118" t="s">
        <v>8335</v>
      </c>
      <c r="B3249" s="44" t="s">
        <v>8336</v>
      </c>
      <c r="C3249" s="71">
        <v>7</v>
      </c>
      <c r="D3249" s="72">
        <v>0.3</v>
      </c>
      <c r="E3249" s="119">
        <v>60</v>
      </c>
      <c r="F3249" s="120">
        <v>36</v>
      </c>
      <c r="G3249" s="52"/>
      <c r="H3249" s="51">
        <f t="shared" si="102"/>
        <v>0</v>
      </c>
      <c r="I3249" s="121">
        <v>30</v>
      </c>
      <c r="J3249" s="7"/>
      <c r="K3249" s="3">
        <f t="shared" si="103"/>
        <v>0</v>
      </c>
    </row>
    <row r="3250" spans="1:11" x14ac:dyDescent="0.3">
      <c r="A3250" s="118" t="s">
        <v>8337</v>
      </c>
      <c r="B3250" s="44" t="s">
        <v>8338</v>
      </c>
      <c r="C3250" s="71">
        <v>7.5</v>
      </c>
      <c r="D3250" s="72">
        <v>0.4</v>
      </c>
      <c r="E3250" s="119">
        <v>70</v>
      </c>
      <c r="F3250" s="120">
        <v>42</v>
      </c>
      <c r="G3250" s="52"/>
      <c r="H3250" s="51">
        <f t="shared" si="102"/>
        <v>0</v>
      </c>
      <c r="I3250" s="121">
        <v>35</v>
      </c>
      <c r="J3250" s="7"/>
      <c r="K3250" s="3">
        <f t="shared" si="103"/>
        <v>0</v>
      </c>
    </row>
    <row r="3251" spans="1:11" x14ac:dyDescent="0.3">
      <c r="A3251" s="118" t="s">
        <v>8339</v>
      </c>
      <c r="B3251" s="44" t="s">
        <v>8340</v>
      </c>
      <c r="C3251" s="71">
        <v>6</v>
      </c>
      <c r="D3251" s="72">
        <v>0.4</v>
      </c>
      <c r="E3251" s="119">
        <v>60</v>
      </c>
      <c r="F3251" s="120">
        <v>36</v>
      </c>
      <c r="G3251" s="52"/>
      <c r="H3251" s="51">
        <f t="shared" si="102"/>
        <v>0</v>
      </c>
      <c r="I3251" s="121">
        <v>30</v>
      </c>
      <c r="J3251" s="7"/>
      <c r="K3251" s="3">
        <f t="shared" si="103"/>
        <v>0</v>
      </c>
    </row>
    <row r="3252" spans="1:11" x14ac:dyDescent="0.3">
      <c r="A3252" s="118" t="s">
        <v>8341</v>
      </c>
      <c r="B3252" s="44" t="s">
        <v>8342</v>
      </c>
      <c r="C3252" s="71">
        <v>4.5</v>
      </c>
      <c r="D3252" s="72">
        <v>0.4</v>
      </c>
      <c r="E3252" s="119">
        <v>60</v>
      </c>
      <c r="F3252" s="120">
        <v>36</v>
      </c>
      <c r="G3252" s="52"/>
      <c r="H3252" s="51">
        <f t="shared" si="102"/>
        <v>0</v>
      </c>
      <c r="I3252" s="121">
        <v>30</v>
      </c>
      <c r="J3252" s="7"/>
      <c r="K3252" s="3">
        <f t="shared" si="103"/>
        <v>0</v>
      </c>
    </row>
    <row r="3253" spans="1:11" x14ac:dyDescent="0.3">
      <c r="A3253" s="118" t="s">
        <v>8343</v>
      </c>
      <c r="B3253" s="44" t="s">
        <v>8344</v>
      </c>
      <c r="C3253" s="71">
        <v>4</v>
      </c>
      <c r="D3253" s="72">
        <v>0.7</v>
      </c>
      <c r="E3253" s="119">
        <v>70</v>
      </c>
      <c r="F3253" s="120">
        <v>42</v>
      </c>
      <c r="G3253" s="52"/>
      <c r="H3253" s="51">
        <f t="shared" si="102"/>
        <v>0</v>
      </c>
      <c r="I3253" s="121">
        <v>35</v>
      </c>
      <c r="J3253" s="7"/>
      <c r="K3253" s="3">
        <f t="shared" si="103"/>
        <v>0</v>
      </c>
    </row>
    <row r="3254" spans="1:11" x14ac:dyDescent="0.3">
      <c r="A3254" s="118" t="s">
        <v>8345</v>
      </c>
      <c r="B3254" s="44" t="s">
        <v>8346</v>
      </c>
      <c r="C3254" s="71">
        <v>4.5</v>
      </c>
      <c r="D3254" s="72">
        <v>0.9</v>
      </c>
      <c r="E3254" s="119">
        <v>80</v>
      </c>
      <c r="F3254" s="120">
        <v>48</v>
      </c>
      <c r="G3254" s="52"/>
      <c r="H3254" s="51">
        <f t="shared" si="102"/>
        <v>0</v>
      </c>
      <c r="I3254" s="121">
        <v>40</v>
      </c>
      <c r="J3254" s="7"/>
      <c r="K3254" s="3">
        <f t="shared" si="103"/>
        <v>0</v>
      </c>
    </row>
    <row r="3255" spans="1:11" x14ac:dyDescent="0.3">
      <c r="A3255" s="118" t="s">
        <v>8347</v>
      </c>
      <c r="B3255" s="44" t="s">
        <v>8348</v>
      </c>
      <c r="C3255" s="71">
        <v>4.7</v>
      </c>
      <c r="D3255" s="72">
        <v>0.9</v>
      </c>
      <c r="E3255" s="119">
        <v>80</v>
      </c>
      <c r="F3255" s="120">
        <v>48</v>
      </c>
      <c r="G3255" s="52"/>
      <c r="H3255" s="51">
        <f t="shared" si="102"/>
        <v>0</v>
      </c>
      <c r="I3255" s="121">
        <v>40</v>
      </c>
      <c r="J3255" s="7"/>
      <c r="K3255" s="3">
        <f t="shared" si="103"/>
        <v>0</v>
      </c>
    </row>
    <row r="3256" spans="1:11" x14ac:dyDescent="0.3">
      <c r="A3256" s="118" t="s">
        <v>8349</v>
      </c>
      <c r="B3256" s="44" t="s">
        <v>8350</v>
      </c>
      <c r="C3256" s="71">
        <v>6</v>
      </c>
      <c r="D3256" s="72">
        <v>0.7</v>
      </c>
      <c r="E3256" s="119">
        <v>80</v>
      </c>
      <c r="F3256" s="120">
        <v>48</v>
      </c>
      <c r="G3256" s="52"/>
      <c r="H3256" s="51">
        <f t="shared" si="102"/>
        <v>0</v>
      </c>
      <c r="I3256" s="121">
        <v>40</v>
      </c>
      <c r="J3256" s="7"/>
      <c r="K3256" s="3">
        <f t="shared" si="103"/>
        <v>0</v>
      </c>
    </row>
    <row r="3257" spans="1:11" x14ac:dyDescent="0.3">
      <c r="A3257" s="118" t="s">
        <v>8351</v>
      </c>
      <c r="B3257" s="44" t="s">
        <v>8352</v>
      </c>
      <c r="C3257" s="71">
        <v>3.4</v>
      </c>
      <c r="D3257" s="72">
        <v>0.6</v>
      </c>
      <c r="E3257" s="119">
        <v>60</v>
      </c>
      <c r="F3257" s="120">
        <v>36</v>
      </c>
      <c r="G3257" s="52"/>
      <c r="H3257" s="51">
        <f t="shared" si="102"/>
        <v>0</v>
      </c>
      <c r="I3257" s="121">
        <v>30</v>
      </c>
      <c r="J3257" s="7"/>
      <c r="K3257" s="3">
        <f t="shared" si="103"/>
        <v>0</v>
      </c>
    </row>
    <row r="3258" spans="1:11" x14ac:dyDescent="0.3">
      <c r="A3258" s="125" t="s">
        <v>8353</v>
      </c>
      <c r="B3258" s="73" t="s">
        <v>8354</v>
      </c>
      <c r="C3258" s="71">
        <v>5</v>
      </c>
      <c r="D3258" s="72">
        <v>0.5</v>
      </c>
      <c r="E3258" s="119">
        <v>60</v>
      </c>
      <c r="F3258" s="120">
        <v>36</v>
      </c>
      <c r="G3258" s="52"/>
      <c r="H3258" s="51">
        <f t="shared" si="102"/>
        <v>0</v>
      </c>
      <c r="I3258" s="121">
        <v>30</v>
      </c>
      <c r="J3258" s="7"/>
      <c r="K3258" s="3">
        <f t="shared" si="103"/>
        <v>0</v>
      </c>
    </row>
    <row r="3259" spans="1:11" x14ac:dyDescent="0.3">
      <c r="A3259" s="125" t="s">
        <v>8355</v>
      </c>
      <c r="B3259" s="73" t="s">
        <v>8356</v>
      </c>
      <c r="C3259" s="71">
        <v>6.8</v>
      </c>
      <c r="D3259" s="72">
        <v>0.6</v>
      </c>
      <c r="E3259" s="119">
        <v>80</v>
      </c>
      <c r="F3259" s="120">
        <v>48</v>
      </c>
      <c r="G3259" s="52"/>
      <c r="H3259" s="51">
        <f t="shared" si="102"/>
        <v>0</v>
      </c>
      <c r="I3259" s="121">
        <v>40</v>
      </c>
      <c r="J3259" s="7"/>
      <c r="K3259" s="3">
        <f t="shared" si="103"/>
        <v>0</v>
      </c>
    </row>
    <row r="3260" spans="1:11" x14ac:dyDescent="0.3">
      <c r="A3260" s="125" t="s">
        <v>8357</v>
      </c>
      <c r="B3260" s="73" t="s">
        <v>8358</v>
      </c>
      <c r="C3260" s="71">
        <v>6.5</v>
      </c>
      <c r="D3260" s="72">
        <v>1.1000000000000001</v>
      </c>
      <c r="E3260" s="119">
        <v>110</v>
      </c>
      <c r="F3260" s="120">
        <v>66</v>
      </c>
      <c r="G3260" s="52"/>
      <c r="H3260" s="51">
        <f t="shared" si="102"/>
        <v>0</v>
      </c>
      <c r="I3260" s="121">
        <v>55</v>
      </c>
      <c r="J3260" s="7"/>
      <c r="K3260" s="3">
        <f t="shared" si="103"/>
        <v>0</v>
      </c>
    </row>
    <row r="3261" spans="1:11" x14ac:dyDescent="0.3">
      <c r="A3261" s="125" t="s">
        <v>8359</v>
      </c>
      <c r="B3261" s="73" t="s">
        <v>8360</v>
      </c>
      <c r="C3261" s="71">
        <v>3.9</v>
      </c>
      <c r="D3261" s="72">
        <v>2.5</v>
      </c>
      <c r="E3261" s="119">
        <v>140</v>
      </c>
      <c r="F3261" s="120">
        <v>84</v>
      </c>
      <c r="G3261" s="52"/>
      <c r="H3261" s="51">
        <f t="shared" si="102"/>
        <v>0</v>
      </c>
      <c r="I3261" s="121">
        <v>70</v>
      </c>
      <c r="J3261" s="7"/>
      <c r="K3261" s="3">
        <f t="shared" si="103"/>
        <v>0</v>
      </c>
    </row>
    <row r="3262" spans="1:11" x14ac:dyDescent="0.3">
      <c r="A3262" s="125" t="s">
        <v>8361</v>
      </c>
      <c r="B3262" s="73" t="s">
        <v>8362</v>
      </c>
      <c r="C3262" s="71">
        <v>4.2</v>
      </c>
      <c r="D3262" s="72">
        <v>2.2000000000000002</v>
      </c>
      <c r="E3262" s="119">
        <v>120</v>
      </c>
      <c r="F3262" s="120">
        <v>72</v>
      </c>
      <c r="G3262" s="52"/>
      <c r="H3262" s="51">
        <f t="shared" si="102"/>
        <v>0</v>
      </c>
      <c r="I3262" s="121">
        <v>60</v>
      </c>
      <c r="J3262" s="7"/>
      <c r="K3262" s="3">
        <f t="shared" si="103"/>
        <v>0</v>
      </c>
    </row>
    <row r="3263" spans="1:11" x14ac:dyDescent="0.3">
      <c r="A3263" s="125" t="s">
        <v>8363</v>
      </c>
      <c r="B3263" s="73" t="s">
        <v>8364</v>
      </c>
      <c r="C3263" s="71">
        <v>5.3</v>
      </c>
      <c r="D3263" s="72">
        <v>2.2999999999999998</v>
      </c>
      <c r="E3263" s="119">
        <v>160</v>
      </c>
      <c r="F3263" s="120">
        <v>96</v>
      </c>
      <c r="G3263" s="52"/>
      <c r="H3263" s="51">
        <f t="shared" si="102"/>
        <v>0</v>
      </c>
      <c r="I3263" s="121">
        <v>80</v>
      </c>
      <c r="J3263" s="7"/>
      <c r="K3263" s="3">
        <f t="shared" si="103"/>
        <v>0</v>
      </c>
    </row>
    <row r="3264" spans="1:11" x14ac:dyDescent="0.3">
      <c r="A3264" s="125" t="s">
        <v>8365</v>
      </c>
      <c r="B3264" s="73" t="s">
        <v>8366</v>
      </c>
      <c r="C3264" s="71">
        <v>6.8</v>
      </c>
      <c r="D3264" s="72">
        <v>0.8</v>
      </c>
      <c r="E3264" s="119">
        <v>90</v>
      </c>
      <c r="F3264" s="120">
        <v>54</v>
      </c>
      <c r="G3264" s="52"/>
      <c r="H3264" s="51">
        <f t="shared" si="102"/>
        <v>0</v>
      </c>
      <c r="I3264" s="121">
        <v>45</v>
      </c>
      <c r="J3264" s="7"/>
      <c r="K3264" s="3">
        <f t="shared" si="103"/>
        <v>0</v>
      </c>
    </row>
    <row r="3265" spans="1:11" x14ac:dyDescent="0.3">
      <c r="A3265" s="125" t="s">
        <v>8367</v>
      </c>
      <c r="B3265" s="73" t="s">
        <v>8368</v>
      </c>
      <c r="C3265" s="71">
        <v>5.2</v>
      </c>
      <c r="D3265" s="72">
        <v>0.6</v>
      </c>
      <c r="E3265" s="119">
        <v>70</v>
      </c>
      <c r="F3265" s="120">
        <v>42</v>
      </c>
      <c r="G3265" s="52"/>
      <c r="H3265" s="51">
        <f t="shared" si="102"/>
        <v>0</v>
      </c>
      <c r="I3265" s="121">
        <v>35</v>
      </c>
      <c r="J3265" s="7"/>
      <c r="K3265" s="3">
        <f t="shared" si="103"/>
        <v>0</v>
      </c>
    </row>
    <row r="3266" spans="1:11" x14ac:dyDescent="0.3">
      <c r="A3266" s="125" t="s">
        <v>8369</v>
      </c>
      <c r="B3266" s="73" t="s">
        <v>4369</v>
      </c>
      <c r="C3266" s="71">
        <v>6.2</v>
      </c>
      <c r="D3266" s="72">
        <v>0.8</v>
      </c>
      <c r="E3266" s="119">
        <v>80</v>
      </c>
      <c r="F3266" s="120">
        <v>48</v>
      </c>
      <c r="G3266" s="52"/>
      <c r="H3266" s="51">
        <f t="shared" si="102"/>
        <v>0</v>
      </c>
      <c r="I3266" s="121">
        <v>40</v>
      </c>
      <c r="J3266" s="7"/>
      <c r="K3266" s="3">
        <f t="shared" si="103"/>
        <v>0</v>
      </c>
    </row>
    <row r="3267" spans="1:11" x14ac:dyDescent="0.3">
      <c r="A3267" s="125" t="s">
        <v>8370</v>
      </c>
      <c r="B3267" s="73" t="s">
        <v>8371</v>
      </c>
      <c r="C3267" s="71">
        <v>6</v>
      </c>
      <c r="D3267" s="72">
        <v>1</v>
      </c>
      <c r="E3267" s="119">
        <v>90</v>
      </c>
      <c r="F3267" s="120">
        <v>54</v>
      </c>
      <c r="G3267" s="52"/>
      <c r="H3267" s="51">
        <f t="shared" si="102"/>
        <v>0</v>
      </c>
      <c r="I3267" s="121">
        <v>45</v>
      </c>
      <c r="J3267" s="7"/>
      <c r="K3267" s="3">
        <f t="shared" si="103"/>
        <v>0</v>
      </c>
    </row>
    <row r="3268" spans="1:11" x14ac:dyDescent="0.3">
      <c r="A3268" s="125" t="s">
        <v>8372</v>
      </c>
      <c r="B3268" s="73" t="s">
        <v>8373</v>
      </c>
      <c r="C3268" s="71">
        <v>3</v>
      </c>
      <c r="D3268" s="72">
        <v>2.2999999999999998</v>
      </c>
      <c r="E3268" s="119">
        <v>100</v>
      </c>
      <c r="F3268" s="120">
        <v>60</v>
      </c>
      <c r="G3268" s="52"/>
      <c r="H3268" s="51">
        <f t="shared" si="102"/>
        <v>0</v>
      </c>
      <c r="I3268" s="121">
        <v>50</v>
      </c>
      <c r="J3268" s="7"/>
      <c r="K3268" s="3">
        <f t="shared" si="103"/>
        <v>0</v>
      </c>
    </row>
    <row r="3269" spans="1:11" x14ac:dyDescent="0.3">
      <c r="A3269" s="125" t="s">
        <v>8374</v>
      </c>
      <c r="B3269" s="73" t="s">
        <v>8375</v>
      </c>
      <c r="C3269" s="71">
        <v>4.5</v>
      </c>
      <c r="D3269" s="72">
        <v>1.8</v>
      </c>
      <c r="E3269" s="119">
        <v>120</v>
      </c>
      <c r="F3269" s="120">
        <v>72</v>
      </c>
      <c r="G3269" s="52"/>
      <c r="H3269" s="51">
        <f t="shared" si="102"/>
        <v>0</v>
      </c>
      <c r="I3269" s="121">
        <v>60</v>
      </c>
      <c r="J3269" s="7"/>
      <c r="K3269" s="3">
        <f t="shared" si="103"/>
        <v>0</v>
      </c>
    </row>
    <row r="3270" spans="1:11" x14ac:dyDescent="0.3">
      <c r="A3270" s="125" t="s">
        <v>8376</v>
      </c>
      <c r="B3270" s="73" t="s">
        <v>8377</v>
      </c>
      <c r="C3270" s="71">
        <v>5</v>
      </c>
      <c r="D3270" s="72">
        <v>1.2</v>
      </c>
      <c r="E3270" s="119">
        <v>90</v>
      </c>
      <c r="F3270" s="120">
        <v>54</v>
      </c>
      <c r="G3270" s="52"/>
      <c r="H3270" s="51">
        <f t="shared" si="102"/>
        <v>0</v>
      </c>
      <c r="I3270" s="121">
        <v>45</v>
      </c>
      <c r="J3270" s="7"/>
      <c r="K3270" s="3">
        <f t="shared" si="103"/>
        <v>0</v>
      </c>
    </row>
    <row r="3271" spans="1:11" x14ac:dyDescent="0.3">
      <c r="A3271" s="125" t="s">
        <v>8378</v>
      </c>
      <c r="B3271" s="73" t="s">
        <v>8379</v>
      </c>
      <c r="C3271" s="71">
        <v>4.7</v>
      </c>
      <c r="D3271" s="72">
        <v>1.2</v>
      </c>
      <c r="E3271" s="119">
        <v>90</v>
      </c>
      <c r="F3271" s="120">
        <v>54</v>
      </c>
      <c r="G3271" s="52"/>
      <c r="H3271" s="51">
        <f t="shared" si="102"/>
        <v>0</v>
      </c>
      <c r="I3271" s="121">
        <v>45</v>
      </c>
      <c r="J3271" s="7"/>
      <c r="K3271" s="3">
        <f t="shared" si="103"/>
        <v>0</v>
      </c>
    </row>
    <row r="3272" spans="1:11" x14ac:dyDescent="0.3">
      <c r="A3272" s="125" t="s">
        <v>8380</v>
      </c>
      <c r="B3272" s="73" t="s">
        <v>8381</v>
      </c>
      <c r="C3272" s="71">
        <v>6.5</v>
      </c>
      <c r="D3272" s="72">
        <v>1</v>
      </c>
      <c r="E3272" s="119">
        <v>100</v>
      </c>
      <c r="F3272" s="120">
        <v>60</v>
      </c>
      <c r="G3272" s="52"/>
      <c r="H3272" s="51">
        <f t="shared" si="102"/>
        <v>0</v>
      </c>
      <c r="I3272" s="121">
        <v>50</v>
      </c>
      <c r="J3272" s="7"/>
      <c r="K3272" s="3">
        <f t="shared" si="103"/>
        <v>0</v>
      </c>
    </row>
    <row r="3273" spans="1:11" x14ac:dyDescent="0.3">
      <c r="A3273" s="125" t="s">
        <v>8382</v>
      </c>
      <c r="B3273" s="73" t="s">
        <v>8383</v>
      </c>
      <c r="C3273" s="71">
        <v>3.5</v>
      </c>
      <c r="D3273" s="72">
        <v>1.3</v>
      </c>
      <c r="E3273" s="119">
        <v>80</v>
      </c>
      <c r="F3273" s="120">
        <v>48</v>
      </c>
      <c r="G3273" s="52"/>
      <c r="H3273" s="51">
        <f t="shared" si="102"/>
        <v>0</v>
      </c>
      <c r="I3273" s="121">
        <v>40</v>
      </c>
      <c r="J3273" s="7"/>
      <c r="K3273" s="3">
        <f t="shared" si="103"/>
        <v>0</v>
      </c>
    </row>
    <row r="3274" spans="1:11" x14ac:dyDescent="0.3">
      <c r="A3274" s="125" t="s">
        <v>8384</v>
      </c>
      <c r="B3274" s="73" t="s">
        <v>8385</v>
      </c>
      <c r="C3274" s="71">
        <v>5</v>
      </c>
      <c r="D3274" s="72">
        <v>0.6</v>
      </c>
      <c r="E3274" s="119">
        <v>70</v>
      </c>
      <c r="F3274" s="120">
        <v>42</v>
      </c>
      <c r="G3274" s="52"/>
      <c r="H3274" s="51">
        <f t="shared" si="102"/>
        <v>0</v>
      </c>
      <c r="I3274" s="121">
        <v>35</v>
      </c>
      <c r="J3274" s="7"/>
      <c r="K3274" s="3">
        <f t="shared" si="103"/>
        <v>0</v>
      </c>
    </row>
    <row r="3275" spans="1:11" x14ac:dyDescent="0.3">
      <c r="A3275" s="125" t="s">
        <v>8386</v>
      </c>
      <c r="B3275" s="73" t="s">
        <v>8387</v>
      </c>
      <c r="C3275" s="71">
        <v>6</v>
      </c>
      <c r="D3275" s="72">
        <v>0.9</v>
      </c>
      <c r="E3275" s="119">
        <v>90</v>
      </c>
      <c r="F3275" s="120">
        <v>54</v>
      </c>
      <c r="G3275" s="52"/>
      <c r="H3275" s="51">
        <f t="shared" si="102"/>
        <v>0</v>
      </c>
      <c r="I3275" s="121">
        <v>45</v>
      </c>
      <c r="J3275" s="7"/>
      <c r="K3275" s="3">
        <f t="shared" si="103"/>
        <v>0</v>
      </c>
    </row>
    <row r="3276" spans="1:11" x14ac:dyDescent="0.3">
      <c r="A3276" s="125" t="s">
        <v>8388</v>
      </c>
      <c r="B3276" s="73" t="s">
        <v>8389</v>
      </c>
      <c r="C3276" s="71">
        <v>3.5</v>
      </c>
      <c r="D3276" s="72">
        <v>1.4</v>
      </c>
      <c r="E3276" s="119">
        <v>80</v>
      </c>
      <c r="F3276" s="120">
        <v>48</v>
      </c>
      <c r="G3276" s="52"/>
      <c r="H3276" s="51">
        <f t="shared" si="102"/>
        <v>0</v>
      </c>
      <c r="I3276" s="121">
        <v>40</v>
      </c>
      <c r="J3276" s="7"/>
      <c r="K3276" s="3">
        <f t="shared" si="103"/>
        <v>0</v>
      </c>
    </row>
    <row r="3277" spans="1:11" x14ac:dyDescent="0.3">
      <c r="A3277" s="125" t="s">
        <v>8390</v>
      </c>
      <c r="B3277" s="73" t="s">
        <v>8391</v>
      </c>
      <c r="C3277" s="71">
        <v>3.5</v>
      </c>
      <c r="D3277" s="72">
        <v>1.8</v>
      </c>
      <c r="E3277" s="119">
        <v>100</v>
      </c>
      <c r="F3277" s="120">
        <v>60</v>
      </c>
      <c r="G3277" s="52"/>
      <c r="H3277" s="51">
        <f t="shared" si="102"/>
        <v>0</v>
      </c>
      <c r="I3277" s="121">
        <v>50</v>
      </c>
      <c r="J3277" s="7"/>
      <c r="K3277" s="3">
        <f t="shared" si="103"/>
        <v>0</v>
      </c>
    </row>
    <row r="3278" spans="1:11" x14ac:dyDescent="0.3">
      <c r="A3278" s="125" t="s">
        <v>8392</v>
      </c>
      <c r="B3278" s="73" t="s">
        <v>8393</v>
      </c>
      <c r="C3278" s="71">
        <v>5.6</v>
      </c>
      <c r="D3278" s="72">
        <v>1</v>
      </c>
      <c r="E3278" s="119">
        <v>90</v>
      </c>
      <c r="F3278" s="120">
        <v>54</v>
      </c>
      <c r="G3278" s="52"/>
      <c r="H3278" s="51">
        <f t="shared" si="102"/>
        <v>0</v>
      </c>
      <c r="I3278" s="121">
        <v>45</v>
      </c>
      <c r="J3278" s="7"/>
      <c r="K3278" s="3">
        <f t="shared" si="103"/>
        <v>0</v>
      </c>
    </row>
    <row r="3279" spans="1:11" x14ac:dyDescent="0.3">
      <c r="A3279" s="125" t="s">
        <v>8394</v>
      </c>
      <c r="B3279" s="73" t="s">
        <v>8395</v>
      </c>
      <c r="C3279" s="71">
        <v>7.5</v>
      </c>
      <c r="D3279" s="72">
        <v>2.1</v>
      </c>
      <c r="E3279" s="119">
        <v>210</v>
      </c>
      <c r="F3279" s="120">
        <v>126</v>
      </c>
      <c r="G3279" s="52"/>
      <c r="H3279" s="51">
        <f t="shared" si="102"/>
        <v>0</v>
      </c>
      <c r="I3279" s="121">
        <v>105</v>
      </c>
      <c r="J3279" s="7"/>
      <c r="K3279" s="3">
        <f t="shared" si="103"/>
        <v>0</v>
      </c>
    </row>
    <row r="3280" spans="1:11" x14ac:dyDescent="0.3">
      <c r="A3280" s="125" t="s">
        <v>8396</v>
      </c>
      <c r="B3280" s="73" t="s">
        <v>8397</v>
      </c>
      <c r="C3280" s="71">
        <v>5.5</v>
      </c>
      <c r="D3280" s="72">
        <v>1.5</v>
      </c>
      <c r="E3280" s="119">
        <v>120</v>
      </c>
      <c r="F3280" s="120">
        <v>72</v>
      </c>
      <c r="G3280" s="52"/>
      <c r="H3280" s="51">
        <f t="shared" si="102"/>
        <v>0</v>
      </c>
      <c r="I3280" s="121">
        <v>60</v>
      </c>
      <c r="J3280" s="7"/>
      <c r="K3280" s="3">
        <f t="shared" si="103"/>
        <v>0</v>
      </c>
    </row>
    <row r="3281" spans="1:11" x14ac:dyDescent="0.3">
      <c r="A3281" s="125" t="s">
        <v>8398</v>
      </c>
      <c r="B3281" s="73" t="s">
        <v>8399</v>
      </c>
      <c r="C3281" s="71">
        <v>7.2</v>
      </c>
      <c r="D3281" s="72">
        <v>1.5</v>
      </c>
      <c r="E3281" s="119">
        <v>150</v>
      </c>
      <c r="F3281" s="120">
        <v>90</v>
      </c>
      <c r="G3281" s="52"/>
      <c r="H3281" s="51">
        <f t="shared" si="102"/>
        <v>0</v>
      </c>
      <c r="I3281" s="121">
        <v>75</v>
      </c>
      <c r="J3281" s="7"/>
      <c r="K3281" s="3">
        <f t="shared" si="103"/>
        <v>0</v>
      </c>
    </row>
    <row r="3282" spans="1:11" x14ac:dyDescent="0.3">
      <c r="A3282" s="125" t="s">
        <v>8400</v>
      </c>
      <c r="B3282" s="73" t="s">
        <v>8401</v>
      </c>
      <c r="C3282" s="71">
        <v>7.5</v>
      </c>
      <c r="D3282" s="72">
        <v>0.8</v>
      </c>
      <c r="E3282" s="119">
        <v>90</v>
      </c>
      <c r="F3282" s="120">
        <v>54</v>
      </c>
      <c r="G3282" s="52"/>
      <c r="H3282" s="51">
        <f t="shared" si="102"/>
        <v>0</v>
      </c>
      <c r="I3282" s="121">
        <v>45</v>
      </c>
      <c r="J3282" s="7"/>
      <c r="K3282" s="3">
        <f t="shared" si="103"/>
        <v>0</v>
      </c>
    </row>
    <row r="3283" spans="1:11" x14ac:dyDescent="0.3">
      <c r="A3283" s="125" t="s">
        <v>8402</v>
      </c>
      <c r="B3283" s="73" t="s">
        <v>8403</v>
      </c>
      <c r="C3283" s="71">
        <v>7.5</v>
      </c>
      <c r="D3283" s="72">
        <v>0.8</v>
      </c>
      <c r="E3283" s="119">
        <v>90</v>
      </c>
      <c r="F3283" s="120">
        <v>54</v>
      </c>
      <c r="G3283" s="52"/>
      <c r="H3283" s="51">
        <f t="shared" si="102"/>
        <v>0</v>
      </c>
      <c r="I3283" s="121">
        <v>45</v>
      </c>
      <c r="J3283" s="7"/>
      <c r="K3283" s="3">
        <f t="shared" si="103"/>
        <v>0</v>
      </c>
    </row>
    <row r="3284" spans="1:11" x14ac:dyDescent="0.3">
      <c r="A3284" s="125" t="s">
        <v>8404</v>
      </c>
      <c r="B3284" s="73" t="s">
        <v>8405</v>
      </c>
      <c r="C3284" s="71">
        <v>7</v>
      </c>
      <c r="D3284" s="72">
        <v>1.5</v>
      </c>
      <c r="E3284" s="119">
        <v>140</v>
      </c>
      <c r="F3284" s="120">
        <v>84</v>
      </c>
      <c r="G3284" s="52"/>
      <c r="H3284" s="51">
        <f t="shared" ref="H3284:H3347" si="104">G3284*F3284</f>
        <v>0</v>
      </c>
      <c r="I3284" s="121">
        <v>70</v>
      </c>
      <c r="J3284" s="7"/>
      <c r="K3284" s="3">
        <f t="shared" ref="K3284:K3347" si="105">J3284*I3284</f>
        <v>0</v>
      </c>
    </row>
    <row r="3285" spans="1:11" x14ac:dyDescent="0.3">
      <c r="A3285" s="125" t="s">
        <v>8406</v>
      </c>
      <c r="B3285" s="73" t="s">
        <v>8407</v>
      </c>
      <c r="C3285" s="71">
        <v>7.5</v>
      </c>
      <c r="D3285" s="72">
        <v>1.5</v>
      </c>
      <c r="E3285" s="119">
        <v>150</v>
      </c>
      <c r="F3285" s="120">
        <v>90</v>
      </c>
      <c r="G3285" s="52"/>
      <c r="H3285" s="51">
        <f t="shared" si="104"/>
        <v>0</v>
      </c>
      <c r="I3285" s="121">
        <v>75</v>
      </c>
      <c r="J3285" s="7"/>
      <c r="K3285" s="3">
        <f t="shared" si="105"/>
        <v>0</v>
      </c>
    </row>
    <row r="3286" spans="1:11" x14ac:dyDescent="0.3">
      <c r="A3286" s="125" t="s">
        <v>8408</v>
      </c>
      <c r="B3286" s="73" t="s">
        <v>8409</v>
      </c>
      <c r="C3286" s="71">
        <v>5.5</v>
      </c>
      <c r="D3286" s="72">
        <v>0.7</v>
      </c>
      <c r="E3286" s="119">
        <v>80</v>
      </c>
      <c r="F3286" s="120">
        <v>48</v>
      </c>
      <c r="G3286" s="52"/>
      <c r="H3286" s="51">
        <f t="shared" si="104"/>
        <v>0</v>
      </c>
      <c r="I3286" s="121">
        <v>40</v>
      </c>
      <c r="J3286" s="7"/>
      <c r="K3286" s="3">
        <f t="shared" si="105"/>
        <v>0</v>
      </c>
    </row>
    <row r="3287" spans="1:11" x14ac:dyDescent="0.3">
      <c r="A3287" s="125" t="s">
        <v>8410</v>
      </c>
      <c r="B3287" s="73" t="s">
        <v>8411</v>
      </c>
      <c r="C3287" s="71">
        <v>5.7</v>
      </c>
      <c r="D3287" s="72">
        <v>0.7</v>
      </c>
      <c r="E3287" s="119">
        <v>80</v>
      </c>
      <c r="F3287" s="120">
        <v>48</v>
      </c>
      <c r="G3287" s="52"/>
      <c r="H3287" s="51">
        <f t="shared" si="104"/>
        <v>0</v>
      </c>
      <c r="I3287" s="121">
        <v>40</v>
      </c>
      <c r="J3287" s="7"/>
      <c r="K3287" s="3">
        <f t="shared" si="105"/>
        <v>0</v>
      </c>
    </row>
    <row r="3288" spans="1:11" x14ac:dyDescent="0.3">
      <c r="A3288" s="125" t="s">
        <v>8412</v>
      </c>
      <c r="B3288" s="73" t="s">
        <v>8413</v>
      </c>
      <c r="C3288" s="71">
        <v>3.2</v>
      </c>
      <c r="D3288" s="72">
        <v>1.1000000000000001</v>
      </c>
      <c r="E3288" s="119">
        <v>70</v>
      </c>
      <c r="F3288" s="120">
        <v>42</v>
      </c>
      <c r="G3288" s="52"/>
      <c r="H3288" s="51">
        <f t="shared" si="104"/>
        <v>0</v>
      </c>
      <c r="I3288" s="121">
        <v>35</v>
      </c>
      <c r="J3288" s="7"/>
      <c r="K3288" s="3">
        <f t="shared" si="105"/>
        <v>0</v>
      </c>
    </row>
    <row r="3289" spans="1:11" x14ac:dyDescent="0.3">
      <c r="A3289" s="125" t="s">
        <v>8414</v>
      </c>
      <c r="B3289" s="73" t="s">
        <v>8415</v>
      </c>
      <c r="C3289" s="71">
        <v>3.5</v>
      </c>
      <c r="D3289" s="72">
        <v>1</v>
      </c>
      <c r="E3289" s="119">
        <v>70</v>
      </c>
      <c r="F3289" s="120">
        <v>42</v>
      </c>
      <c r="G3289" s="52"/>
      <c r="H3289" s="51">
        <f t="shared" si="104"/>
        <v>0</v>
      </c>
      <c r="I3289" s="121">
        <v>35</v>
      </c>
      <c r="J3289" s="7"/>
      <c r="K3289" s="3">
        <f t="shared" si="105"/>
        <v>0</v>
      </c>
    </row>
    <row r="3290" spans="1:11" x14ac:dyDescent="0.3">
      <c r="A3290" s="125" t="s">
        <v>8416</v>
      </c>
      <c r="B3290" s="73" t="s">
        <v>8417</v>
      </c>
      <c r="C3290" s="71">
        <v>6.4</v>
      </c>
      <c r="D3290" s="72">
        <v>7</v>
      </c>
      <c r="E3290" s="119">
        <v>440</v>
      </c>
      <c r="F3290" s="120">
        <v>264</v>
      </c>
      <c r="G3290" s="52"/>
      <c r="H3290" s="51">
        <f t="shared" si="104"/>
        <v>0</v>
      </c>
      <c r="I3290" s="121">
        <v>220</v>
      </c>
      <c r="J3290" s="7"/>
      <c r="K3290" s="3">
        <f t="shared" si="105"/>
        <v>0</v>
      </c>
    </row>
    <row r="3291" spans="1:11" x14ac:dyDescent="0.3">
      <c r="A3291" s="118" t="s">
        <v>8706</v>
      </c>
      <c r="B3291" s="44" t="s">
        <v>8707</v>
      </c>
      <c r="C3291" s="71">
        <v>5.2</v>
      </c>
      <c r="D3291" s="72">
        <v>1.7</v>
      </c>
      <c r="E3291" s="119">
        <v>130</v>
      </c>
      <c r="F3291" s="120">
        <v>78</v>
      </c>
      <c r="G3291" s="52"/>
      <c r="H3291" s="51">
        <f t="shared" si="104"/>
        <v>0</v>
      </c>
      <c r="I3291" s="121">
        <v>65</v>
      </c>
      <c r="J3291" s="7"/>
      <c r="K3291" s="3">
        <f t="shared" si="105"/>
        <v>0</v>
      </c>
    </row>
    <row r="3292" spans="1:11" x14ac:dyDescent="0.3">
      <c r="A3292" s="118" t="s">
        <v>8708</v>
      </c>
      <c r="B3292" s="44" t="s">
        <v>8709</v>
      </c>
      <c r="C3292" s="71">
        <v>6</v>
      </c>
      <c r="D3292" s="72">
        <v>1</v>
      </c>
      <c r="E3292" s="119">
        <v>90</v>
      </c>
      <c r="F3292" s="120">
        <v>54</v>
      </c>
      <c r="G3292" s="52"/>
      <c r="H3292" s="51">
        <f t="shared" si="104"/>
        <v>0</v>
      </c>
      <c r="I3292" s="121">
        <v>45</v>
      </c>
      <c r="J3292" s="7"/>
      <c r="K3292" s="3">
        <f t="shared" si="105"/>
        <v>0</v>
      </c>
    </row>
    <row r="3293" spans="1:11" x14ac:dyDescent="0.3">
      <c r="A3293" s="118" t="s">
        <v>8710</v>
      </c>
      <c r="B3293" s="44" t="s">
        <v>8711</v>
      </c>
      <c r="C3293" s="71">
        <v>7</v>
      </c>
      <c r="D3293" s="72">
        <v>1</v>
      </c>
      <c r="E3293" s="119">
        <v>100</v>
      </c>
      <c r="F3293" s="120">
        <v>60</v>
      </c>
      <c r="G3293" s="52"/>
      <c r="H3293" s="51">
        <f t="shared" si="104"/>
        <v>0</v>
      </c>
      <c r="I3293" s="121">
        <v>50</v>
      </c>
      <c r="J3293" s="7"/>
      <c r="K3293" s="3">
        <f t="shared" si="105"/>
        <v>0</v>
      </c>
    </row>
    <row r="3294" spans="1:11" x14ac:dyDescent="0.3">
      <c r="A3294" s="118" t="s">
        <v>8712</v>
      </c>
      <c r="B3294" s="44" t="s">
        <v>8713</v>
      </c>
      <c r="C3294" s="71">
        <v>5.7</v>
      </c>
      <c r="D3294" s="72">
        <v>1</v>
      </c>
      <c r="E3294" s="119">
        <v>90</v>
      </c>
      <c r="F3294" s="120">
        <v>54</v>
      </c>
      <c r="G3294" s="52"/>
      <c r="H3294" s="51">
        <f t="shared" si="104"/>
        <v>0</v>
      </c>
      <c r="I3294" s="121">
        <v>45</v>
      </c>
      <c r="J3294" s="7"/>
      <c r="K3294" s="3">
        <f t="shared" si="105"/>
        <v>0</v>
      </c>
    </row>
    <row r="3295" spans="1:11" x14ac:dyDescent="0.3">
      <c r="A3295" s="118" t="s">
        <v>8714</v>
      </c>
      <c r="B3295" s="44" t="s">
        <v>8715</v>
      </c>
      <c r="C3295" s="71">
        <v>3.6</v>
      </c>
      <c r="D3295" s="72">
        <v>1</v>
      </c>
      <c r="E3295" s="119">
        <v>70</v>
      </c>
      <c r="F3295" s="120">
        <v>42</v>
      </c>
      <c r="G3295" s="52"/>
      <c r="H3295" s="51">
        <f t="shared" si="104"/>
        <v>0</v>
      </c>
      <c r="I3295" s="121">
        <v>35</v>
      </c>
      <c r="J3295" s="7"/>
      <c r="K3295" s="3">
        <f t="shared" si="105"/>
        <v>0</v>
      </c>
    </row>
    <row r="3296" spans="1:11" x14ac:dyDescent="0.3">
      <c r="A3296" s="118" t="s">
        <v>8716</v>
      </c>
      <c r="B3296" s="44" t="s">
        <v>8717</v>
      </c>
      <c r="C3296" s="71">
        <v>3.3</v>
      </c>
      <c r="D3296" s="72">
        <v>2</v>
      </c>
      <c r="E3296" s="119">
        <v>100</v>
      </c>
      <c r="F3296" s="120">
        <v>60</v>
      </c>
      <c r="G3296" s="52"/>
      <c r="H3296" s="51">
        <f t="shared" si="104"/>
        <v>0</v>
      </c>
      <c r="I3296" s="121">
        <v>50</v>
      </c>
      <c r="J3296" s="7"/>
      <c r="K3296" s="3">
        <f t="shared" si="105"/>
        <v>0</v>
      </c>
    </row>
    <row r="3297" spans="1:11" x14ac:dyDescent="0.3">
      <c r="A3297" s="118" t="s">
        <v>8718</v>
      </c>
      <c r="B3297" s="44" t="s">
        <v>8719</v>
      </c>
      <c r="C3297" s="71">
        <v>6.3</v>
      </c>
      <c r="D3297" s="72">
        <v>0.5</v>
      </c>
      <c r="E3297" s="119">
        <v>70</v>
      </c>
      <c r="F3297" s="120">
        <v>42</v>
      </c>
      <c r="G3297" s="52"/>
      <c r="H3297" s="51">
        <f t="shared" si="104"/>
        <v>0</v>
      </c>
      <c r="I3297" s="121">
        <v>35</v>
      </c>
      <c r="J3297" s="7"/>
      <c r="K3297" s="3">
        <f t="shared" si="105"/>
        <v>0</v>
      </c>
    </row>
    <row r="3298" spans="1:11" x14ac:dyDescent="0.3">
      <c r="A3298" s="118" t="s">
        <v>8720</v>
      </c>
      <c r="B3298" s="44" t="s">
        <v>8721</v>
      </c>
      <c r="C3298" s="71">
        <v>5</v>
      </c>
      <c r="D3298" s="72">
        <v>0.5</v>
      </c>
      <c r="E3298" s="119">
        <v>60</v>
      </c>
      <c r="F3298" s="120">
        <v>36</v>
      </c>
      <c r="G3298" s="52"/>
      <c r="H3298" s="51">
        <f t="shared" si="104"/>
        <v>0</v>
      </c>
      <c r="I3298" s="121">
        <v>30</v>
      </c>
      <c r="J3298" s="7"/>
      <c r="K3298" s="3">
        <f t="shared" si="105"/>
        <v>0</v>
      </c>
    </row>
    <row r="3299" spans="1:11" x14ac:dyDescent="0.3">
      <c r="A3299" s="118" t="s">
        <v>8722</v>
      </c>
      <c r="B3299" s="44" t="s">
        <v>8723</v>
      </c>
      <c r="C3299" s="71">
        <v>5</v>
      </c>
      <c r="D3299" s="72">
        <v>0.4</v>
      </c>
      <c r="E3299" s="119">
        <v>60</v>
      </c>
      <c r="F3299" s="120">
        <v>36</v>
      </c>
      <c r="G3299" s="52"/>
      <c r="H3299" s="51">
        <f t="shared" si="104"/>
        <v>0</v>
      </c>
      <c r="I3299" s="121">
        <v>30</v>
      </c>
      <c r="J3299" s="7"/>
      <c r="K3299" s="3">
        <f t="shared" si="105"/>
        <v>0</v>
      </c>
    </row>
    <row r="3300" spans="1:11" x14ac:dyDescent="0.3">
      <c r="A3300" s="118" t="s">
        <v>8724</v>
      </c>
      <c r="B3300" s="44" t="s">
        <v>8725</v>
      </c>
      <c r="C3300" s="71">
        <v>5</v>
      </c>
      <c r="D3300" s="72">
        <v>0.4</v>
      </c>
      <c r="E3300" s="119">
        <v>60</v>
      </c>
      <c r="F3300" s="120">
        <v>36</v>
      </c>
      <c r="G3300" s="52"/>
      <c r="H3300" s="51">
        <f t="shared" si="104"/>
        <v>0</v>
      </c>
      <c r="I3300" s="121">
        <v>30</v>
      </c>
      <c r="J3300" s="7"/>
      <c r="K3300" s="3">
        <f t="shared" si="105"/>
        <v>0</v>
      </c>
    </row>
    <row r="3301" spans="1:11" x14ac:dyDescent="0.3">
      <c r="A3301" s="118" t="s">
        <v>8726</v>
      </c>
      <c r="B3301" s="44" t="s">
        <v>8727</v>
      </c>
      <c r="C3301" s="71">
        <v>6.3</v>
      </c>
      <c r="D3301" s="72">
        <v>0.4</v>
      </c>
      <c r="E3301" s="119">
        <v>60</v>
      </c>
      <c r="F3301" s="120">
        <v>36</v>
      </c>
      <c r="G3301" s="52"/>
      <c r="H3301" s="51">
        <f t="shared" si="104"/>
        <v>0</v>
      </c>
      <c r="I3301" s="121">
        <v>30</v>
      </c>
      <c r="J3301" s="7"/>
      <c r="K3301" s="3">
        <f t="shared" si="105"/>
        <v>0</v>
      </c>
    </row>
    <row r="3302" spans="1:11" x14ac:dyDescent="0.3">
      <c r="A3302" s="118" t="s">
        <v>8728</v>
      </c>
      <c r="B3302" s="44" t="s">
        <v>8729</v>
      </c>
      <c r="C3302" s="71">
        <v>6</v>
      </c>
      <c r="D3302" s="72">
        <v>0.4</v>
      </c>
      <c r="E3302" s="119">
        <v>60</v>
      </c>
      <c r="F3302" s="120">
        <v>36</v>
      </c>
      <c r="G3302" s="52"/>
      <c r="H3302" s="51">
        <f t="shared" si="104"/>
        <v>0</v>
      </c>
      <c r="I3302" s="121">
        <v>30</v>
      </c>
      <c r="J3302" s="7"/>
      <c r="K3302" s="3">
        <f t="shared" si="105"/>
        <v>0</v>
      </c>
    </row>
    <row r="3303" spans="1:11" x14ac:dyDescent="0.3">
      <c r="A3303" s="118" t="s">
        <v>8730</v>
      </c>
      <c r="B3303" s="44" t="s">
        <v>8731</v>
      </c>
      <c r="C3303" s="71">
        <v>5.6</v>
      </c>
      <c r="D3303" s="72">
        <v>0.4</v>
      </c>
      <c r="E3303" s="119">
        <v>60</v>
      </c>
      <c r="F3303" s="120">
        <v>36</v>
      </c>
      <c r="G3303" s="52"/>
      <c r="H3303" s="51">
        <f t="shared" si="104"/>
        <v>0</v>
      </c>
      <c r="I3303" s="121">
        <v>30</v>
      </c>
      <c r="J3303" s="7"/>
      <c r="K3303" s="3">
        <f t="shared" si="105"/>
        <v>0</v>
      </c>
    </row>
    <row r="3304" spans="1:11" x14ac:dyDescent="0.3">
      <c r="A3304" s="118" t="s">
        <v>8732</v>
      </c>
      <c r="B3304" s="44" t="s">
        <v>8733</v>
      </c>
      <c r="C3304" s="71">
        <v>6.4</v>
      </c>
      <c r="D3304" s="72">
        <v>0.5</v>
      </c>
      <c r="E3304" s="119">
        <v>70</v>
      </c>
      <c r="F3304" s="120">
        <v>42</v>
      </c>
      <c r="G3304" s="52"/>
      <c r="H3304" s="51">
        <f t="shared" si="104"/>
        <v>0</v>
      </c>
      <c r="I3304" s="121">
        <v>35</v>
      </c>
      <c r="J3304" s="7"/>
      <c r="K3304" s="3">
        <f t="shared" si="105"/>
        <v>0</v>
      </c>
    </row>
    <row r="3305" spans="1:11" x14ac:dyDescent="0.3">
      <c r="A3305" s="118" t="s">
        <v>8957</v>
      </c>
      <c r="B3305" s="44" t="s">
        <v>8958</v>
      </c>
      <c r="C3305" s="71">
        <v>5</v>
      </c>
      <c r="D3305" s="72">
        <v>3.5</v>
      </c>
      <c r="E3305" s="119">
        <v>220</v>
      </c>
      <c r="F3305" s="120">
        <v>132</v>
      </c>
      <c r="G3305" s="52"/>
      <c r="H3305" s="51">
        <f t="shared" si="104"/>
        <v>0</v>
      </c>
      <c r="I3305" s="121">
        <v>110</v>
      </c>
      <c r="J3305" s="7"/>
      <c r="K3305" s="3">
        <f t="shared" si="105"/>
        <v>0</v>
      </c>
    </row>
    <row r="3306" spans="1:11" x14ac:dyDescent="0.3">
      <c r="A3306" s="118" t="s">
        <v>8959</v>
      </c>
      <c r="B3306" s="44" t="s">
        <v>8960</v>
      </c>
      <c r="C3306" s="71">
        <v>5</v>
      </c>
      <c r="D3306" s="72">
        <v>3</v>
      </c>
      <c r="E3306" s="119">
        <v>200</v>
      </c>
      <c r="F3306" s="120">
        <v>120</v>
      </c>
      <c r="G3306" s="52"/>
      <c r="H3306" s="51">
        <f t="shared" si="104"/>
        <v>0</v>
      </c>
      <c r="I3306" s="121">
        <v>100</v>
      </c>
      <c r="J3306" s="7"/>
      <c r="K3306" s="3">
        <f t="shared" si="105"/>
        <v>0</v>
      </c>
    </row>
    <row r="3307" spans="1:11" x14ac:dyDescent="0.3">
      <c r="A3307" s="118" t="s">
        <v>8961</v>
      </c>
      <c r="B3307" s="44" t="s">
        <v>8962</v>
      </c>
      <c r="C3307" s="71">
        <v>4</v>
      </c>
      <c r="D3307" s="72">
        <v>0.8</v>
      </c>
      <c r="E3307" s="119">
        <v>70</v>
      </c>
      <c r="F3307" s="120">
        <v>42</v>
      </c>
      <c r="G3307" s="52"/>
      <c r="H3307" s="51">
        <f t="shared" si="104"/>
        <v>0</v>
      </c>
      <c r="I3307" s="121">
        <v>35</v>
      </c>
      <c r="J3307" s="7"/>
      <c r="K3307" s="3">
        <f t="shared" si="105"/>
        <v>0</v>
      </c>
    </row>
    <row r="3308" spans="1:11" x14ac:dyDescent="0.3">
      <c r="A3308" s="118" t="s">
        <v>8963</v>
      </c>
      <c r="B3308" s="44" t="s">
        <v>8964</v>
      </c>
      <c r="C3308" s="71">
        <v>2.5</v>
      </c>
      <c r="D3308" s="72">
        <v>1.2</v>
      </c>
      <c r="E3308" s="119">
        <v>70</v>
      </c>
      <c r="F3308" s="120">
        <v>42</v>
      </c>
      <c r="G3308" s="52"/>
      <c r="H3308" s="51">
        <f t="shared" si="104"/>
        <v>0</v>
      </c>
      <c r="I3308" s="121">
        <v>35</v>
      </c>
      <c r="J3308" s="7"/>
      <c r="K3308" s="3">
        <f t="shared" si="105"/>
        <v>0</v>
      </c>
    </row>
    <row r="3309" spans="1:11" x14ac:dyDescent="0.3">
      <c r="A3309" s="118" t="s">
        <v>8965</v>
      </c>
      <c r="B3309" s="44" t="s">
        <v>8966</v>
      </c>
      <c r="C3309" s="71">
        <v>4.5999999999999996</v>
      </c>
      <c r="D3309" s="72">
        <v>1</v>
      </c>
      <c r="E3309" s="119">
        <v>80</v>
      </c>
      <c r="F3309" s="120">
        <v>48</v>
      </c>
      <c r="G3309" s="52"/>
      <c r="H3309" s="51">
        <f t="shared" si="104"/>
        <v>0</v>
      </c>
      <c r="I3309" s="121">
        <v>40</v>
      </c>
      <c r="J3309" s="7"/>
      <c r="K3309" s="3">
        <f t="shared" si="105"/>
        <v>0</v>
      </c>
    </row>
    <row r="3310" spans="1:11" x14ac:dyDescent="0.3">
      <c r="A3310" s="118" t="s">
        <v>8967</v>
      </c>
      <c r="B3310" s="44" t="s">
        <v>8968</v>
      </c>
      <c r="C3310" s="71">
        <v>7.7</v>
      </c>
      <c r="D3310" s="72">
        <v>1.4</v>
      </c>
      <c r="E3310" s="119">
        <v>150</v>
      </c>
      <c r="F3310" s="120">
        <v>90</v>
      </c>
      <c r="G3310" s="52"/>
      <c r="H3310" s="51">
        <f t="shared" si="104"/>
        <v>0</v>
      </c>
      <c r="I3310" s="121">
        <v>75</v>
      </c>
      <c r="J3310" s="7"/>
      <c r="K3310" s="3">
        <f t="shared" si="105"/>
        <v>0</v>
      </c>
    </row>
    <row r="3311" spans="1:11" x14ac:dyDescent="0.3">
      <c r="A3311" s="118" t="s">
        <v>8969</v>
      </c>
      <c r="B3311" s="44" t="s">
        <v>8970</v>
      </c>
      <c r="C3311" s="71">
        <v>5.5</v>
      </c>
      <c r="D3311" s="72">
        <v>1.7</v>
      </c>
      <c r="E3311" s="119">
        <v>130</v>
      </c>
      <c r="F3311" s="120">
        <v>78</v>
      </c>
      <c r="G3311" s="52"/>
      <c r="H3311" s="51">
        <f t="shared" si="104"/>
        <v>0</v>
      </c>
      <c r="I3311" s="121">
        <v>65</v>
      </c>
      <c r="J3311" s="7"/>
      <c r="K3311" s="3">
        <f t="shared" si="105"/>
        <v>0</v>
      </c>
    </row>
    <row r="3312" spans="1:11" x14ac:dyDescent="0.3">
      <c r="A3312" s="118" t="s">
        <v>8971</v>
      </c>
      <c r="B3312" s="44" t="s">
        <v>8972</v>
      </c>
      <c r="C3312" s="71">
        <v>3.5</v>
      </c>
      <c r="D3312" s="72">
        <v>1</v>
      </c>
      <c r="E3312" s="119">
        <v>70</v>
      </c>
      <c r="F3312" s="120">
        <v>42</v>
      </c>
      <c r="G3312" s="52"/>
      <c r="H3312" s="51">
        <f t="shared" si="104"/>
        <v>0</v>
      </c>
      <c r="I3312" s="121">
        <v>35</v>
      </c>
      <c r="J3312" s="7"/>
      <c r="K3312" s="3">
        <f t="shared" si="105"/>
        <v>0</v>
      </c>
    </row>
    <row r="3313" spans="1:11" x14ac:dyDescent="0.3">
      <c r="A3313" s="118" t="s">
        <v>11129</v>
      </c>
      <c r="B3313" s="44" t="s">
        <v>11130</v>
      </c>
      <c r="C3313" s="71">
        <v>3.5</v>
      </c>
      <c r="D3313" s="72">
        <v>3.5</v>
      </c>
      <c r="E3313" s="119">
        <v>160</v>
      </c>
      <c r="F3313" s="120">
        <v>96</v>
      </c>
      <c r="G3313" s="52"/>
      <c r="H3313" s="51">
        <f t="shared" si="104"/>
        <v>0</v>
      </c>
      <c r="I3313" s="121">
        <v>80</v>
      </c>
      <c r="J3313" s="7"/>
      <c r="K3313" s="3">
        <f t="shared" si="105"/>
        <v>0</v>
      </c>
    </row>
    <row r="3314" spans="1:11" x14ac:dyDescent="0.3">
      <c r="A3314" s="118" t="s">
        <v>11131</v>
      </c>
      <c r="B3314" s="44" t="s">
        <v>11132</v>
      </c>
      <c r="C3314" s="71">
        <v>11.2</v>
      </c>
      <c r="D3314" s="72">
        <v>6.3</v>
      </c>
      <c r="E3314" s="119">
        <v>550</v>
      </c>
      <c r="F3314" s="120">
        <v>330</v>
      </c>
      <c r="G3314" s="52"/>
      <c r="H3314" s="51">
        <f t="shared" si="104"/>
        <v>0</v>
      </c>
      <c r="I3314" s="121">
        <v>275</v>
      </c>
      <c r="J3314" s="7"/>
      <c r="K3314" s="3">
        <f t="shared" si="105"/>
        <v>0</v>
      </c>
    </row>
    <row r="3315" spans="1:11" x14ac:dyDescent="0.3">
      <c r="A3315" s="118" t="s">
        <v>11133</v>
      </c>
      <c r="B3315" s="44" t="s">
        <v>11134</v>
      </c>
      <c r="C3315" s="71">
        <v>4</v>
      </c>
      <c r="D3315" s="72">
        <v>1</v>
      </c>
      <c r="E3315" s="119">
        <v>80</v>
      </c>
      <c r="F3315" s="120">
        <v>48</v>
      </c>
      <c r="G3315" s="52"/>
      <c r="H3315" s="51">
        <f t="shared" si="104"/>
        <v>0</v>
      </c>
      <c r="I3315" s="121">
        <v>40</v>
      </c>
      <c r="J3315" s="7"/>
      <c r="K3315" s="3">
        <f t="shared" si="105"/>
        <v>0</v>
      </c>
    </row>
    <row r="3316" spans="1:11" x14ac:dyDescent="0.3">
      <c r="A3316" s="126" t="s">
        <v>11135</v>
      </c>
      <c r="B3316" s="53" t="s">
        <v>11136</v>
      </c>
      <c r="C3316" s="71">
        <v>4.5</v>
      </c>
      <c r="D3316" s="72">
        <v>2.2000000000000002</v>
      </c>
      <c r="E3316" s="119">
        <v>140</v>
      </c>
      <c r="F3316" s="120">
        <v>84</v>
      </c>
      <c r="G3316" s="52"/>
      <c r="H3316" s="51">
        <f t="shared" si="104"/>
        <v>0</v>
      </c>
      <c r="I3316" s="121">
        <v>70</v>
      </c>
      <c r="J3316" s="7"/>
      <c r="K3316" s="3">
        <f t="shared" si="105"/>
        <v>0</v>
      </c>
    </row>
    <row r="3317" spans="1:11" x14ac:dyDescent="0.3">
      <c r="A3317" s="126" t="s">
        <v>11137</v>
      </c>
      <c r="B3317" s="53" t="s">
        <v>11138</v>
      </c>
      <c r="C3317" s="71">
        <v>3.5</v>
      </c>
      <c r="D3317" s="72">
        <v>1</v>
      </c>
      <c r="E3317" s="119">
        <v>70</v>
      </c>
      <c r="F3317" s="120">
        <v>42</v>
      </c>
      <c r="G3317" s="52"/>
      <c r="H3317" s="51">
        <f t="shared" si="104"/>
        <v>0</v>
      </c>
      <c r="I3317" s="121">
        <v>35</v>
      </c>
      <c r="J3317" s="7"/>
      <c r="K3317" s="3">
        <f t="shared" si="105"/>
        <v>0</v>
      </c>
    </row>
    <row r="3318" spans="1:11" x14ac:dyDescent="0.3">
      <c r="A3318" s="126" t="s">
        <v>11139</v>
      </c>
      <c r="B3318" s="53" t="s">
        <v>11140</v>
      </c>
      <c r="C3318" s="71">
        <v>4</v>
      </c>
      <c r="D3318" s="72">
        <v>0.5</v>
      </c>
      <c r="E3318" s="119">
        <v>60</v>
      </c>
      <c r="F3318" s="120">
        <v>36</v>
      </c>
      <c r="G3318" s="52"/>
      <c r="H3318" s="51">
        <f t="shared" si="104"/>
        <v>0</v>
      </c>
      <c r="I3318" s="121">
        <v>30</v>
      </c>
      <c r="J3318" s="7"/>
      <c r="K3318" s="3">
        <f t="shared" si="105"/>
        <v>0</v>
      </c>
    </row>
    <row r="3319" spans="1:11" x14ac:dyDescent="0.3">
      <c r="A3319" s="126" t="s">
        <v>11141</v>
      </c>
      <c r="B3319" s="53" t="s">
        <v>11142</v>
      </c>
      <c r="C3319" s="71">
        <v>2</v>
      </c>
      <c r="D3319" s="72">
        <v>2.5</v>
      </c>
      <c r="E3319" s="119">
        <v>80</v>
      </c>
      <c r="F3319" s="120">
        <v>48</v>
      </c>
      <c r="G3319" s="52"/>
      <c r="H3319" s="51">
        <f t="shared" si="104"/>
        <v>0</v>
      </c>
      <c r="I3319" s="121">
        <v>40</v>
      </c>
      <c r="J3319" s="7"/>
      <c r="K3319" s="3">
        <f t="shared" si="105"/>
        <v>0</v>
      </c>
    </row>
    <row r="3320" spans="1:11" x14ac:dyDescent="0.3">
      <c r="A3320" s="126" t="s">
        <v>11143</v>
      </c>
      <c r="B3320" s="53" t="s">
        <v>11144</v>
      </c>
      <c r="C3320" s="71">
        <v>4.7</v>
      </c>
      <c r="D3320" s="72">
        <v>1.2</v>
      </c>
      <c r="E3320" s="119">
        <v>90</v>
      </c>
      <c r="F3320" s="120">
        <v>54</v>
      </c>
      <c r="G3320" s="52"/>
      <c r="H3320" s="51">
        <f t="shared" si="104"/>
        <v>0</v>
      </c>
      <c r="I3320" s="121">
        <v>45</v>
      </c>
      <c r="J3320" s="7"/>
      <c r="K3320" s="3">
        <f t="shared" si="105"/>
        <v>0</v>
      </c>
    </row>
    <row r="3321" spans="1:11" x14ac:dyDescent="0.3">
      <c r="A3321" s="126" t="s">
        <v>11145</v>
      </c>
      <c r="B3321" s="53" t="s">
        <v>11146</v>
      </c>
      <c r="C3321" s="71">
        <v>5</v>
      </c>
      <c r="D3321" s="72">
        <v>1.3</v>
      </c>
      <c r="E3321" s="119">
        <v>100</v>
      </c>
      <c r="F3321" s="120">
        <v>60</v>
      </c>
      <c r="G3321" s="52"/>
      <c r="H3321" s="51">
        <f t="shared" si="104"/>
        <v>0</v>
      </c>
      <c r="I3321" s="121">
        <v>50</v>
      </c>
      <c r="J3321" s="7"/>
      <c r="K3321" s="3">
        <f t="shared" si="105"/>
        <v>0</v>
      </c>
    </row>
    <row r="3322" spans="1:11" x14ac:dyDescent="0.3">
      <c r="A3322" s="126" t="s">
        <v>11147</v>
      </c>
      <c r="B3322" s="53" t="s">
        <v>11148</v>
      </c>
      <c r="C3322" s="71">
        <v>7</v>
      </c>
      <c r="D3322" s="72">
        <v>1.6</v>
      </c>
      <c r="E3322" s="119">
        <v>150</v>
      </c>
      <c r="F3322" s="120">
        <v>90</v>
      </c>
      <c r="G3322" s="52"/>
      <c r="H3322" s="51">
        <f t="shared" si="104"/>
        <v>0</v>
      </c>
      <c r="I3322" s="121">
        <v>75</v>
      </c>
      <c r="J3322" s="7"/>
      <c r="K3322" s="3">
        <f t="shared" si="105"/>
        <v>0</v>
      </c>
    </row>
    <row r="3323" spans="1:11" x14ac:dyDescent="0.3">
      <c r="A3323" s="126" t="s">
        <v>11149</v>
      </c>
      <c r="B3323" s="53" t="s">
        <v>11150</v>
      </c>
      <c r="C3323" s="71">
        <v>7</v>
      </c>
      <c r="D3323" s="72">
        <v>1.8</v>
      </c>
      <c r="E3323" s="119">
        <v>170</v>
      </c>
      <c r="F3323" s="120">
        <v>102</v>
      </c>
      <c r="G3323" s="52"/>
      <c r="H3323" s="51">
        <f t="shared" si="104"/>
        <v>0</v>
      </c>
      <c r="I3323" s="121">
        <v>85</v>
      </c>
      <c r="J3323" s="7"/>
      <c r="K3323" s="3">
        <f t="shared" si="105"/>
        <v>0</v>
      </c>
    </row>
    <row r="3324" spans="1:11" x14ac:dyDescent="0.3">
      <c r="A3324" s="126" t="s">
        <v>11151</v>
      </c>
      <c r="B3324" s="53" t="s">
        <v>11152</v>
      </c>
      <c r="C3324" s="71">
        <v>4</v>
      </c>
      <c r="D3324" s="72">
        <v>1.4</v>
      </c>
      <c r="E3324" s="119">
        <v>90</v>
      </c>
      <c r="F3324" s="120">
        <v>54</v>
      </c>
      <c r="G3324" s="52"/>
      <c r="H3324" s="51">
        <f t="shared" si="104"/>
        <v>0</v>
      </c>
      <c r="I3324" s="121">
        <v>45</v>
      </c>
      <c r="J3324" s="7"/>
      <c r="K3324" s="3">
        <f t="shared" si="105"/>
        <v>0</v>
      </c>
    </row>
    <row r="3325" spans="1:11" x14ac:dyDescent="0.3">
      <c r="A3325" s="126" t="s">
        <v>11153</v>
      </c>
      <c r="B3325" s="53" t="s">
        <v>11154</v>
      </c>
      <c r="C3325" s="71">
        <v>5.4</v>
      </c>
      <c r="D3325" s="72">
        <v>0.7</v>
      </c>
      <c r="E3325" s="119">
        <v>70</v>
      </c>
      <c r="F3325" s="120">
        <v>42</v>
      </c>
      <c r="G3325" s="52"/>
      <c r="H3325" s="51">
        <f t="shared" si="104"/>
        <v>0</v>
      </c>
      <c r="I3325" s="121">
        <v>35</v>
      </c>
      <c r="J3325" s="7"/>
      <c r="K3325" s="3">
        <f t="shared" si="105"/>
        <v>0</v>
      </c>
    </row>
    <row r="3326" spans="1:11" x14ac:dyDescent="0.3">
      <c r="A3326" s="126" t="s">
        <v>11155</v>
      </c>
      <c r="B3326" s="53" t="s">
        <v>11156</v>
      </c>
      <c r="C3326" s="71">
        <v>4.4000000000000004</v>
      </c>
      <c r="D3326" s="72">
        <v>0.7</v>
      </c>
      <c r="E3326" s="119">
        <v>70</v>
      </c>
      <c r="F3326" s="120">
        <v>42</v>
      </c>
      <c r="G3326" s="52"/>
      <c r="H3326" s="51">
        <f t="shared" si="104"/>
        <v>0</v>
      </c>
      <c r="I3326" s="121">
        <v>35</v>
      </c>
      <c r="J3326" s="7"/>
      <c r="K3326" s="3">
        <f t="shared" si="105"/>
        <v>0</v>
      </c>
    </row>
    <row r="3327" spans="1:11" x14ac:dyDescent="0.3">
      <c r="A3327" s="126" t="s">
        <v>11157</v>
      </c>
      <c r="B3327" s="53" t="s">
        <v>11158</v>
      </c>
      <c r="C3327" s="71">
        <v>4</v>
      </c>
      <c r="D3327" s="72">
        <v>0.8</v>
      </c>
      <c r="E3327" s="119">
        <v>70</v>
      </c>
      <c r="F3327" s="120">
        <v>42</v>
      </c>
      <c r="G3327" s="52"/>
      <c r="H3327" s="51">
        <f t="shared" si="104"/>
        <v>0</v>
      </c>
      <c r="I3327" s="121">
        <v>35</v>
      </c>
      <c r="J3327" s="7"/>
      <c r="K3327" s="3">
        <f t="shared" si="105"/>
        <v>0</v>
      </c>
    </row>
    <row r="3328" spans="1:11" x14ac:dyDescent="0.3">
      <c r="A3328" s="126" t="s">
        <v>11159</v>
      </c>
      <c r="B3328" s="53" t="s">
        <v>11160</v>
      </c>
      <c r="C3328" s="71">
        <v>5.9</v>
      </c>
      <c r="D3328" s="72">
        <v>0.7</v>
      </c>
      <c r="E3328" s="119">
        <v>80</v>
      </c>
      <c r="F3328" s="120">
        <v>48</v>
      </c>
      <c r="G3328" s="52"/>
      <c r="H3328" s="51">
        <f t="shared" si="104"/>
        <v>0</v>
      </c>
      <c r="I3328" s="121">
        <v>40</v>
      </c>
      <c r="J3328" s="7"/>
      <c r="K3328" s="3">
        <f t="shared" si="105"/>
        <v>0</v>
      </c>
    </row>
    <row r="3329" spans="1:11" x14ac:dyDescent="0.3">
      <c r="A3329" s="126" t="s">
        <v>11161</v>
      </c>
      <c r="B3329" s="53" t="s">
        <v>11162</v>
      </c>
      <c r="C3329" s="71">
        <v>3</v>
      </c>
      <c r="D3329" s="72">
        <v>2.2999999999999998</v>
      </c>
      <c r="E3329" s="119">
        <v>100</v>
      </c>
      <c r="F3329" s="120">
        <v>60</v>
      </c>
      <c r="G3329" s="52"/>
      <c r="H3329" s="51">
        <f t="shared" si="104"/>
        <v>0</v>
      </c>
      <c r="I3329" s="121">
        <v>50</v>
      </c>
      <c r="J3329" s="7"/>
      <c r="K3329" s="3">
        <f t="shared" si="105"/>
        <v>0</v>
      </c>
    </row>
    <row r="3330" spans="1:11" x14ac:dyDescent="0.3">
      <c r="A3330" s="126" t="s">
        <v>11163</v>
      </c>
      <c r="B3330" s="53" t="s">
        <v>11164</v>
      </c>
      <c r="C3330" s="71">
        <v>5.2</v>
      </c>
      <c r="D3330" s="72">
        <v>0.7</v>
      </c>
      <c r="E3330" s="119">
        <v>70</v>
      </c>
      <c r="F3330" s="120">
        <v>42</v>
      </c>
      <c r="G3330" s="52"/>
      <c r="H3330" s="51">
        <f t="shared" si="104"/>
        <v>0</v>
      </c>
      <c r="I3330" s="121">
        <v>35</v>
      </c>
      <c r="J3330" s="7"/>
      <c r="K3330" s="3">
        <f t="shared" si="105"/>
        <v>0</v>
      </c>
    </row>
    <row r="3331" spans="1:11" x14ac:dyDescent="0.3">
      <c r="A3331" s="126" t="s">
        <v>11165</v>
      </c>
      <c r="B3331" s="53" t="s">
        <v>11166</v>
      </c>
      <c r="C3331" s="71">
        <v>3.5</v>
      </c>
      <c r="D3331" s="72">
        <v>1.9</v>
      </c>
      <c r="E3331" s="119">
        <v>100</v>
      </c>
      <c r="F3331" s="120">
        <v>60</v>
      </c>
      <c r="G3331" s="52"/>
      <c r="H3331" s="51">
        <f t="shared" si="104"/>
        <v>0</v>
      </c>
      <c r="I3331" s="121">
        <v>50</v>
      </c>
      <c r="J3331" s="7"/>
      <c r="K3331" s="3">
        <f t="shared" si="105"/>
        <v>0</v>
      </c>
    </row>
    <row r="3332" spans="1:11" x14ac:dyDescent="0.3">
      <c r="A3332" s="126" t="s">
        <v>11167</v>
      </c>
      <c r="B3332" s="53" t="s">
        <v>11168</v>
      </c>
      <c r="C3332" s="71">
        <v>3</v>
      </c>
      <c r="D3332" s="72">
        <v>2</v>
      </c>
      <c r="E3332" s="119">
        <v>90</v>
      </c>
      <c r="F3332" s="120">
        <v>54</v>
      </c>
      <c r="G3332" s="52"/>
      <c r="H3332" s="51">
        <f t="shared" si="104"/>
        <v>0</v>
      </c>
      <c r="I3332" s="121">
        <v>45</v>
      </c>
      <c r="J3332" s="7"/>
      <c r="K3332" s="3">
        <f t="shared" si="105"/>
        <v>0</v>
      </c>
    </row>
    <row r="3333" spans="1:11" x14ac:dyDescent="0.3">
      <c r="A3333" s="126" t="s">
        <v>11169</v>
      </c>
      <c r="B3333" s="53" t="s">
        <v>11170</v>
      </c>
      <c r="C3333" s="71">
        <v>6</v>
      </c>
      <c r="D3333" s="72">
        <v>0.6</v>
      </c>
      <c r="E3333" s="119">
        <v>70</v>
      </c>
      <c r="F3333" s="120">
        <v>42</v>
      </c>
      <c r="G3333" s="52"/>
      <c r="H3333" s="51">
        <f t="shared" si="104"/>
        <v>0</v>
      </c>
      <c r="I3333" s="121">
        <v>35</v>
      </c>
      <c r="J3333" s="7"/>
      <c r="K3333" s="3">
        <f t="shared" si="105"/>
        <v>0</v>
      </c>
    </row>
    <row r="3334" spans="1:11" x14ac:dyDescent="0.3">
      <c r="A3334" s="150" t="s">
        <v>11171</v>
      </c>
      <c r="B3334" s="151"/>
      <c r="C3334" s="152"/>
      <c r="D3334" s="153"/>
      <c r="E3334" s="154"/>
      <c r="F3334" s="154"/>
      <c r="G3334" s="154"/>
      <c r="H3334" s="154"/>
      <c r="I3334" s="154"/>
      <c r="J3334" s="154"/>
      <c r="K3334" s="154"/>
    </row>
    <row r="3335" spans="1:11" x14ac:dyDescent="0.3">
      <c r="A3335" s="118" t="s">
        <v>51</v>
      </c>
      <c r="B3335" s="44" t="s">
        <v>52</v>
      </c>
      <c r="C3335" s="71">
        <v>3.5</v>
      </c>
      <c r="D3335" s="72">
        <v>3.5</v>
      </c>
      <c r="E3335" s="119">
        <v>160</v>
      </c>
      <c r="F3335" s="120">
        <v>96</v>
      </c>
      <c r="G3335" s="52"/>
      <c r="H3335" s="51">
        <f t="shared" si="104"/>
        <v>0</v>
      </c>
      <c r="I3335" s="121">
        <v>80</v>
      </c>
      <c r="J3335" s="7"/>
      <c r="K3335" s="3">
        <f t="shared" si="105"/>
        <v>0</v>
      </c>
    </row>
    <row r="3336" spans="1:11" x14ac:dyDescent="0.3">
      <c r="A3336" s="118" t="s">
        <v>53</v>
      </c>
      <c r="B3336" s="44" t="s">
        <v>54</v>
      </c>
      <c r="C3336" s="71">
        <v>3.5</v>
      </c>
      <c r="D3336" s="72">
        <v>3.5</v>
      </c>
      <c r="E3336" s="119">
        <v>160</v>
      </c>
      <c r="F3336" s="120">
        <v>96</v>
      </c>
      <c r="G3336" s="52"/>
      <c r="H3336" s="51">
        <f t="shared" si="104"/>
        <v>0</v>
      </c>
      <c r="I3336" s="121">
        <v>80</v>
      </c>
      <c r="J3336" s="7"/>
      <c r="K3336" s="3">
        <f t="shared" si="105"/>
        <v>0</v>
      </c>
    </row>
    <row r="3337" spans="1:11" x14ac:dyDescent="0.3">
      <c r="A3337" s="118" t="s">
        <v>55</v>
      </c>
      <c r="B3337" s="44" t="s">
        <v>56</v>
      </c>
      <c r="C3337" s="71">
        <v>5.4</v>
      </c>
      <c r="D3337" s="72">
        <v>1.6</v>
      </c>
      <c r="E3337" s="119">
        <v>120</v>
      </c>
      <c r="F3337" s="120">
        <v>72</v>
      </c>
      <c r="G3337" s="52"/>
      <c r="H3337" s="51">
        <f t="shared" si="104"/>
        <v>0</v>
      </c>
      <c r="I3337" s="121">
        <v>60</v>
      </c>
      <c r="J3337" s="7"/>
      <c r="K3337" s="3">
        <f t="shared" si="105"/>
        <v>0</v>
      </c>
    </row>
    <row r="3338" spans="1:11" x14ac:dyDescent="0.3">
      <c r="A3338" s="118" t="s">
        <v>57</v>
      </c>
      <c r="B3338" s="44" t="s">
        <v>58</v>
      </c>
      <c r="C3338" s="71">
        <v>4.5999999999999996</v>
      </c>
      <c r="D3338" s="72">
        <v>1.6</v>
      </c>
      <c r="E3338" s="119">
        <v>110</v>
      </c>
      <c r="F3338" s="120">
        <v>66</v>
      </c>
      <c r="G3338" s="52"/>
      <c r="H3338" s="51">
        <f t="shared" si="104"/>
        <v>0</v>
      </c>
      <c r="I3338" s="121">
        <v>55</v>
      </c>
      <c r="J3338" s="7"/>
      <c r="K3338" s="3">
        <f t="shared" si="105"/>
        <v>0</v>
      </c>
    </row>
    <row r="3339" spans="1:11" x14ac:dyDescent="0.3">
      <c r="A3339" s="118" t="s">
        <v>59</v>
      </c>
      <c r="B3339" s="44" t="s">
        <v>60</v>
      </c>
      <c r="C3339" s="71">
        <v>5</v>
      </c>
      <c r="D3339" s="72">
        <v>1.6</v>
      </c>
      <c r="E3339" s="119">
        <v>120</v>
      </c>
      <c r="F3339" s="120">
        <v>72</v>
      </c>
      <c r="G3339" s="52"/>
      <c r="H3339" s="51">
        <f t="shared" si="104"/>
        <v>0</v>
      </c>
      <c r="I3339" s="121">
        <v>60</v>
      </c>
      <c r="J3339" s="7"/>
      <c r="K3339" s="3">
        <f t="shared" si="105"/>
        <v>0</v>
      </c>
    </row>
    <row r="3340" spans="1:11" x14ac:dyDescent="0.3">
      <c r="A3340" s="118" t="s">
        <v>61</v>
      </c>
      <c r="B3340" s="44" t="s">
        <v>62</v>
      </c>
      <c r="C3340" s="71">
        <v>5</v>
      </c>
      <c r="D3340" s="72">
        <v>1.8</v>
      </c>
      <c r="E3340" s="119">
        <v>130</v>
      </c>
      <c r="F3340" s="120">
        <v>78</v>
      </c>
      <c r="G3340" s="52"/>
      <c r="H3340" s="51">
        <f t="shared" si="104"/>
        <v>0</v>
      </c>
      <c r="I3340" s="121">
        <v>65</v>
      </c>
      <c r="J3340" s="7"/>
      <c r="K3340" s="3">
        <f t="shared" si="105"/>
        <v>0</v>
      </c>
    </row>
    <row r="3341" spans="1:11" x14ac:dyDescent="0.3">
      <c r="A3341" s="118" t="s">
        <v>63</v>
      </c>
      <c r="B3341" s="44" t="s">
        <v>64</v>
      </c>
      <c r="C3341" s="71">
        <v>5</v>
      </c>
      <c r="D3341" s="72">
        <v>1.7</v>
      </c>
      <c r="E3341" s="119">
        <v>120</v>
      </c>
      <c r="F3341" s="120">
        <v>72</v>
      </c>
      <c r="G3341" s="52"/>
      <c r="H3341" s="51">
        <f t="shared" si="104"/>
        <v>0</v>
      </c>
      <c r="I3341" s="121">
        <v>60</v>
      </c>
      <c r="J3341" s="7"/>
      <c r="K3341" s="3">
        <f t="shared" si="105"/>
        <v>0</v>
      </c>
    </row>
    <row r="3342" spans="1:11" x14ac:dyDescent="0.3">
      <c r="A3342" s="118" t="s">
        <v>65</v>
      </c>
      <c r="B3342" s="44" t="s">
        <v>66</v>
      </c>
      <c r="C3342" s="71">
        <v>4.5</v>
      </c>
      <c r="D3342" s="72">
        <v>1.4</v>
      </c>
      <c r="E3342" s="119">
        <v>100</v>
      </c>
      <c r="F3342" s="120">
        <v>60</v>
      </c>
      <c r="G3342" s="52"/>
      <c r="H3342" s="51">
        <f t="shared" si="104"/>
        <v>0</v>
      </c>
      <c r="I3342" s="121">
        <v>50</v>
      </c>
      <c r="J3342" s="7"/>
      <c r="K3342" s="3">
        <f t="shared" si="105"/>
        <v>0</v>
      </c>
    </row>
    <row r="3343" spans="1:11" x14ac:dyDescent="0.3">
      <c r="A3343" s="118" t="s">
        <v>67</v>
      </c>
      <c r="B3343" s="44" t="s">
        <v>68</v>
      </c>
      <c r="C3343" s="71">
        <v>3.6</v>
      </c>
      <c r="D3343" s="72">
        <v>2.4</v>
      </c>
      <c r="E3343" s="119">
        <v>120</v>
      </c>
      <c r="F3343" s="120">
        <v>72</v>
      </c>
      <c r="G3343" s="52"/>
      <c r="H3343" s="51">
        <f t="shared" si="104"/>
        <v>0</v>
      </c>
      <c r="I3343" s="121">
        <v>60</v>
      </c>
      <c r="J3343" s="7"/>
      <c r="K3343" s="3">
        <f t="shared" si="105"/>
        <v>0</v>
      </c>
    </row>
    <row r="3344" spans="1:11" x14ac:dyDescent="0.3">
      <c r="A3344" s="118" t="s">
        <v>69</v>
      </c>
      <c r="B3344" s="44" t="s">
        <v>956</v>
      </c>
      <c r="C3344" s="71">
        <v>4</v>
      </c>
      <c r="D3344" s="72">
        <v>1</v>
      </c>
      <c r="E3344" s="119">
        <v>80</v>
      </c>
      <c r="F3344" s="120">
        <v>48</v>
      </c>
      <c r="G3344" s="52"/>
      <c r="H3344" s="51">
        <f t="shared" si="104"/>
        <v>0</v>
      </c>
      <c r="I3344" s="121">
        <v>40</v>
      </c>
      <c r="J3344" s="7"/>
      <c r="K3344" s="3">
        <f t="shared" si="105"/>
        <v>0</v>
      </c>
    </row>
    <row r="3345" spans="1:11" x14ac:dyDescent="0.3">
      <c r="A3345" s="118" t="s">
        <v>70</v>
      </c>
      <c r="B3345" s="44" t="s">
        <v>957</v>
      </c>
      <c r="C3345" s="71">
        <v>4</v>
      </c>
      <c r="D3345" s="72">
        <v>1</v>
      </c>
      <c r="E3345" s="119">
        <v>80</v>
      </c>
      <c r="F3345" s="120">
        <v>48</v>
      </c>
      <c r="G3345" s="52"/>
      <c r="H3345" s="51">
        <f t="shared" si="104"/>
        <v>0</v>
      </c>
      <c r="I3345" s="121">
        <v>40</v>
      </c>
      <c r="J3345" s="7"/>
      <c r="K3345" s="3">
        <f t="shared" si="105"/>
        <v>0</v>
      </c>
    </row>
    <row r="3346" spans="1:11" x14ac:dyDescent="0.3">
      <c r="A3346" s="118" t="s">
        <v>71</v>
      </c>
      <c r="B3346" s="44" t="s">
        <v>958</v>
      </c>
      <c r="C3346" s="71">
        <v>4</v>
      </c>
      <c r="D3346" s="72">
        <v>1</v>
      </c>
      <c r="E3346" s="119">
        <v>80</v>
      </c>
      <c r="F3346" s="120">
        <v>48</v>
      </c>
      <c r="G3346" s="52"/>
      <c r="H3346" s="51">
        <f t="shared" si="104"/>
        <v>0</v>
      </c>
      <c r="I3346" s="121">
        <v>40</v>
      </c>
      <c r="J3346" s="7"/>
      <c r="K3346" s="3">
        <f t="shared" si="105"/>
        <v>0</v>
      </c>
    </row>
    <row r="3347" spans="1:11" x14ac:dyDescent="0.3">
      <c r="A3347" s="118" t="s">
        <v>72</v>
      </c>
      <c r="B3347" s="44" t="s">
        <v>959</v>
      </c>
      <c r="C3347" s="71">
        <v>4</v>
      </c>
      <c r="D3347" s="72">
        <v>1</v>
      </c>
      <c r="E3347" s="119">
        <v>80</v>
      </c>
      <c r="F3347" s="120">
        <v>48</v>
      </c>
      <c r="G3347" s="52"/>
      <c r="H3347" s="51">
        <f t="shared" si="104"/>
        <v>0</v>
      </c>
      <c r="I3347" s="121">
        <v>40</v>
      </c>
      <c r="J3347" s="7"/>
      <c r="K3347" s="3">
        <f t="shared" si="105"/>
        <v>0</v>
      </c>
    </row>
    <row r="3348" spans="1:11" x14ac:dyDescent="0.3">
      <c r="A3348" s="118" t="s">
        <v>73</v>
      </c>
      <c r="B3348" s="44" t="s">
        <v>960</v>
      </c>
      <c r="C3348" s="71">
        <v>4</v>
      </c>
      <c r="D3348" s="72">
        <v>1</v>
      </c>
      <c r="E3348" s="119">
        <v>80</v>
      </c>
      <c r="F3348" s="120">
        <v>48</v>
      </c>
      <c r="G3348" s="52"/>
      <c r="H3348" s="51">
        <f t="shared" ref="H3348:H3411" si="106">G3348*F3348</f>
        <v>0</v>
      </c>
      <c r="I3348" s="121">
        <v>40</v>
      </c>
      <c r="J3348" s="7"/>
      <c r="K3348" s="3">
        <f t="shared" ref="K3348:K3411" si="107">J3348*I3348</f>
        <v>0</v>
      </c>
    </row>
    <row r="3349" spans="1:11" x14ac:dyDescent="0.3">
      <c r="A3349" s="118" t="s">
        <v>74</v>
      </c>
      <c r="B3349" s="44" t="s">
        <v>1878</v>
      </c>
      <c r="C3349" s="71">
        <v>4</v>
      </c>
      <c r="D3349" s="72">
        <v>4</v>
      </c>
      <c r="E3349" s="119">
        <v>210</v>
      </c>
      <c r="F3349" s="120">
        <v>126</v>
      </c>
      <c r="G3349" s="52"/>
      <c r="H3349" s="51">
        <f t="shared" si="106"/>
        <v>0</v>
      </c>
      <c r="I3349" s="121">
        <v>105</v>
      </c>
      <c r="J3349" s="7"/>
      <c r="K3349" s="3">
        <f t="shared" si="107"/>
        <v>0</v>
      </c>
    </row>
    <row r="3350" spans="1:11" x14ac:dyDescent="0.3">
      <c r="A3350" s="118" t="s">
        <v>75</v>
      </c>
      <c r="B3350" s="44" t="s">
        <v>76</v>
      </c>
      <c r="C3350" s="71">
        <v>4</v>
      </c>
      <c r="D3350" s="72">
        <v>4</v>
      </c>
      <c r="E3350" s="119">
        <v>210</v>
      </c>
      <c r="F3350" s="120">
        <v>126</v>
      </c>
      <c r="G3350" s="52"/>
      <c r="H3350" s="51">
        <f t="shared" si="106"/>
        <v>0</v>
      </c>
      <c r="I3350" s="121">
        <v>105</v>
      </c>
      <c r="J3350" s="7"/>
      <c r="K3350" s="3">
        <f t="shared" si="107"/>
        <v>0</v>
      </c>
    </row>
    <row r="3351" spans="1:11" x14ac:dyDescent="0.3">
      <c r="A3351" s="118" t="s">
        <v>77</v>
      </c>
      <c r="B3351" s="44" t="s">
        <v>78</v>
      </c>
      <c r="C3351" s="71">
        <v>3.2</v>
      </c>
      <c r="D3351" s="72">
        <v>3.1</v>
      </c>
      <c r="E3351" s="119">
        <v>140</v>
      </c>
      <c r="F3351" s="120">
        <v>84</v>
      </c>
      <c r="G3351" s="52"/>
      <c r="H3351" s="51">
        <f t="shared" si="106"/>
        <v>0</v>
      </c>
      <c r="I3351" s="121">
        <v>70</v>
      </c>
      <c r="J3351" s="7"/>
      <c r="K3351" s="3">
        <f t="shared" si="107"/>
        <v>0</v>
      </c>
    </row>
    <row r="3352" spans="1:11" x14ac:dyDescent="0.3">
      <c r="A3352" s="118" t="s">
        <v>79</v>
      </c>
      <c r="B3352" s="44" t="s">
        <v>80</v>
      </c>
      <c r="C3352" s="71">
        <v>4.7</v>
      </c>
      <c r="D3352" s="72">
        <v>1.4</v>
      </c>
      <c r="E3352" s="119">
        <v>100</v>
      </c>
      <c r="F3352" s="120">
        <v>60</v>
      </c>
      <c r="G3352" s="52"/>
      <c r="H3352" s="51">
        <f t="shared" si="106"/>
        <v>0</v>
      </c>
      <c r="I3352" s="121">
        <v>50</v>
      </c>
      <c r="J3352" s="7"/>
      <c r="K3352" s="3">
        <f t="shared" si="107"/>
        <v>0</v>
      </c>
    </row>
    <row r="3353" spans="1:11" x14ac:dyDescent="0.3">
      <c r="A3353" s="118" t="s">
        <v>81</v>
      </c>
      <c r="B3353" s="44" t="s">
        <v>82</v>
      </c>
      <c r="C3353" s="71">
        <v>3.5</v>
      </c>
      <c r="D3353" s="72">
        <v>1.5</v>
      </c>
      <c r="E3353" s="119">
        <v>80</v>
      </c>
      <c r="F3353" s="120">
        <v>48</v>
      </c>
      <c r="G3353" s="52"/>
      <c r="H3353" s="51">
        <f t="shared" si="106"/>
        <v>0</v>
      </c>
      <c r="I3353" s="121">
        <v>40</v>
      </c>
      <c r="J3353" s="7"/>
      <c r="K3353" s="3">
        <f t="shared" si="107"/>
        <v>0</v>
      </c>
    </row>
    <row r="3354" spans="1:11" x14ac:dyDescent="0.3">
      <c r="A3354" s="118" t="s">
        <v>83</v>
      </c>
      <c r="B3354" s="44" t="s">
        <v>84</v>
      </c>
      <c r="C3354" s="71">
        <v>4.7</v>
      </c>
      <c r="D3354" s="72">
        <v>1.4</v>
      </c>
      <c r="E3354" s="119">
        <v>100</v>
      </c>
      <c r="F3354" s="120">
        <v>60</v>
      </c>
      <c r="G3354" s="52"/>
      <c r="H3354" s="51">
        <f t="shared" si="106"/>
        <v>0</v>
      </c>
      <c r="I3354" s="121">
        <v>50</v>
      </c>
      <c r="J3354" s="7"/>
      <c r="K3354" s="3">
        <f t="shared" si="107"/>
        <v>0</v>
      </c>
    </row>
    <row r="3355" spans="1:11" x14ac:dyDescent="0.3">
      <c r="A3355" s="118" t="s">
        <v>86</v>
      </c>
      <c r="B3355" s="44" t="s">
        <v>87</v>
      </c>
      <c r="C3355" s="71">
        <v>3.2</v>
      </c>
      <c r="D3355" s="72">
        <v>3.2</v>
      </c>
      <c r="E3355" s="119">
        <v>140</v>
      </c>
      <c r="F3355" s="120">
        <v>84</v>
      </c>
      <c r="G3355" s="52"/>
      <c r="H3355" s="51">
        <f t="shared" si="106"/>
        <v>0</v>
      </c>
      <c r="I3355" s="121">
        <v>70</v>
      </c>
      <c r="J3355" s="7"/>
      <c r="K3355" s="3">
        <f t="shared" si="107"/>
        <v>0</v>
      </c>
    </row>
    <row r="3356" spans="1:11" x14ac:dyDescent="0.3">
      <c r="A3356" s="118" t="s">
        <v>88</v>
      </c>
      <c r="B3356" s="44" t="s">
        <v>89</v>
      </c>
      <c r="C3356" s="71">
        <v>3</v>
      </c>
      <c r="D3356" s="72">
        <v>3</v>
      </c>
      <c r="E3356" s="119">
        <v>130</v>
      </c>
      <c r="F3356" s="120">
        <v>78</v>
      </c>
      <c r="G3356" s="52"/>
      <c r="H3356" s="51">
        <f t="shared" si="106"/>
        <v>0</v>
      </c>
      <c r="I3356" s="121">
        <v>65</v>
      </c>
      <c r="J3356" s="7"/>
      <c r="K3356" s="3">
        <f t="shared" si="107"/>
        <v>0</v>
      </c>
    </row>
    <row r="3357" spans="1:11" x14ac:dyDescent="0.3">
      <c r="A3357" s="118" t="s">
        <v>90</v>
      </c>
      <c r="B3357" s="44" t="s">
        <v>91</v>
      </c>
      <c r="C3357" s="71">
        <v>3</v>
      </c>
      <c r="D3357" s="72">
        <v>3</v>
      </c>
      <c r="E3357" s="119">
        <v>130</v>
      </c>
      <c r="F3357" s="120">
        <v>78</v>
      </c>
      <c r="G3357" s="52"/>
      <c r="H3357" s="51">
        <f t="shared" si="106"/>
        <v>0</v>
      </c>
      <c r="I3357" s="121">
        <v>65</v>
      </c>
      <c r="J3357" s="7"/>
      <c r="K3357" s="3">
        <f t="shared" si="107"/>
        <v>0</v>
      </c>
    </row>
    <row r="3358" spans="1:11" x14ac:dyDescent="0.3">
      <c r="A3358" s="118" t="s">
        <v>92</v>
      </c>
      <c r="B3358" s="44" t="s">
        <v>93</v>
      </c>
      <c r="C3358" s="71">
        <v>3.2</v>
      </c>
      <c r="D3358" s="72">
        <v>3.2</v>
      </c>
      <c r="E3358" s="119">
        <v>140</v>
      </c>
      <c r="F3358" s="120">
        <v>84</v>
      </c>
      <c r="G3358" s="52"/>
      <c r="H3358" s="51">
        <f t="shared" si="106"/>
        <v>0</v>
      </c>
      <c r="I3358" s="121">
        <v>70</v>
      </c>
      <c r="J3358" s="7"/>
      <c r="K3358" s="3">
        <f t="shared" si="107"/>
        <v>0</v>
      </c>
    </row>
    <row r="3359" spans="1:11" x14ac:dyDescent="0.3">
      <c r="A3359" s="118" t="s">
        <v>830</v>
      </c>
      <c r="B3359" s="44" t="s">
        <v>831</v>
      </c>
      <c r="C3359" s="155">
        <v>5</v>
      </c>
      <c r="D3359" s="156">
        <v>4.0999999999999996</v>
      </c>
      <c r="E3359" s="119">
        <v>260</v>
      </c>
      <c r="F3359" s="120">
        <v>156</v>
      </c>
      <c r="G3359" s="52"/>
      <c r="H3359" s="51">
        <f t="shared" si="106"/>
        <v>0</v>
      </c>
      <c r="I3359" s="121">
        <v>130</v>
      </c>
      <c r="J3359" s="7"/>
      <c r="K3359" s="3">
        <f t="shared" si="107"/>
        <v>0</v>
      </c>
    </row>
    <row r="3360" spans="1:11" x14ac:dyDescent="0.3">
      <c r="A3360" s="118" t="s">
        <v>832</v>
      </c>
      <c r="B3360" s="44" t="s">
        <v>833</v>
      </c>
      <c r="C3360" s="155">
        <v>5</v>
      </c>
      <c r="D3360" s="156">
        <v>4.0999999999999996</v>
      </c>
      <c r="E3360" s="119">
        <v>260</v>
      </c>
      <c r="F3360" s="120">
        <v>156</v>
      </c>
      <c r="G3360" s="52"/>
      <c r="H3360" s="51">
        <f t="shared" si="106"/>
        <v>0</v>
      </c>
      <c r="I3360" s="121">
        <v>130</v>
      </c>
      <c r="J3360" s="7"/>
      <c r="K3360" s="3">
        <f t="shared" si="107"/>
        <v>0</v>
      </c>
    </row>
    <row r="3361" spans="1:11" x14ac:dyDescent="0.3">
      <c r="A3361" s="118" t="s">
        <v>834</v>
      </c>
      <c r="B3361" s="44" t="s">
        <v>835</v>
      </c>
      <c r="C3361" s="155">
        <v>5</v>
      </c>
      <c r="D3361" s="156">
        <v>4.0999999999999996</v>
      </c>
      <c r="E3361" s="119">
        <v>260</v>
      </c>
      <c r="F3361" s="120">
        <v>156</v>
      </c>
      <c r="G3361" s="52"/>
      <c r="H3361" s="51">
        <f t="shared" si="106"/>
        <v>0</v>
      </c>
      <c r="I3361" s="121">
        <v>130</v>
      </c>
      <c r="J3361" s="7"/>
      <c r="K3361" s="3">
        <f t="shared" si="107"/>
        <v>0</v>
      </c>
    </row>
    <row r="3362" spans="1:11" x14ac:dyDescent="0.3">
      <c r="A3362" s="118" t="s">
        <v>94</v>
      </c>
      <c r="B3362" s="44" t="s">
        <v>95</v>
      </c>
      <c r="C3362" s="71">
        <v>5</v>
      </c>
      <c r="D3362" s="72">
        <v>2.6</v>
      </c>
      <c r="E3362" s="119">
        <v>170</v>
      </c>
      <c r="F3362" s="120">
        <v>102</v>
      </c>
      <c r="G3362" s="52"/>
      <c r="H3362" s="51">
        <f t="shared" si="106"/>
        <v>0</v>
      </c>
      <c r="I3362" s="121">
        <v>85</v>
      </c>
      <c r="J3362" s="7"/>
      <c r="K3362" s="3">
        <f t="shared" si="107"/>
        <v>0</v>
      </c>
    </row>
    <row r="3363" spans="1:11" x14ac:dyDescent="0.3">
      <c r="A3363" s="118" t="s">
        <v>96</v>
      </c>
      <c r="B3363" s="44" t="s">
        <v>97</v>
      </c>
      <c r="C3363" s="71">
        <v>5</v>
      </c>
      <c r="D3363" s="72">
        <v>2.6</v>
      </c>
      <c r="E3363" s="119">
        <v>170</v>
      </c>
      <c r="F3363" s="120">
        <v>102</v>
      </c>
      <c r="G3363" s="52"/>
      <c r="H3363" s="51">
        <f t="shared" si="106"/>
        <v>0</v>
      </c>
      <c r="I3363" s="121">
        <v>85</v>
      </c>
      <c r="J3363" s="7"/>
      <c r="K3363" s="3">
        <f t="shared" si="107"/>
        <v>0</v>
      </c>
    </row>
    <row r="3364" spans="1:11" x14ac:dyDescent="0.3">
      <c r="A3364" s="118" t="s">
        <v>98</v>
      </c>
      <c r="B3364" s="44" t="s">
        <v>99</v>
      </c>
      <c r="C3364" s="71">
        <v>12</v>
      </c>
      <c r="D3364" s="72">
        <v>1.5</v>
      </c>
      <c r="E3364" s="119">
        <v>240</v>
      </c>
      <c r="F3364" s="120">
        <v>144</v>
      </c>
      <c r="G3364" s="52"/>
      <c r="H3364" s="51">
        <f t="shared" si="106"/>
        <v>0</v>
      </c>
      <c r="I3364" s="121">
        <v>120</v>
      </c>
      <c r="J3364" s="7"/>
      <c r="K3364" s="3">
        <f t="shared" si="107"/>
        <v>0</v>
      </c>
    </row>
    <row r="3365" spans="1:11" x14ac:dyDescent="0.3">
      <c r="A3365" s="118" t="s">
        <v>100</v>
      </c>
      <c r="B3365" s="44" t="s">
        <v>101</v>
      </c>
      <c r="C3365" s="71">
        <v>7</v>
      </c>
      <c r="D3365" s="72">
        <v>2.5</v>
      </c>
      <c r="E3365" s="119">
        <v>230</v>
      </c>
      <c r="F3365" s="120">
        <v>138</v>
      </c>
      <c r="G3365" s="52"/>
      <c r="H3365" s="51">
        <f t="shared" si="106"/>
        <v>0</v>
      </c>
      <c r="I3365" s="121">
        <v>115</v>
      </c>
      <c r="J3365" s="7"/>
      <c r="K3365" s="3">
        <f t="shared" si="107"/>
        <v>0</v>
      </c>
    </row>
    <row r="3366" spans="1:11" x14ac:dyDescent="0.3">
      <c r="A3366" s="118" t="s">
        <v>102</v>
      </c>
      <c r="B3366" s="44" t="s">
        <v>103</v>
      </c>
      <c r="C3366" s="71">
        <v>7</v>
      </c>
      <c r="D3366" s="72">
        <v>2.5</v>
      </c>
      <c r="E3366" s="119">
        <v>230</v>
      </c>
      <c r="F3366" s="120">
        <v>138</v>
      </c>
      <c r="G3366" s="52"/>
      <c r="H3366" s="51">
        <f t="shared" si="106"/>
        <v>0</v>
      </c>
      <c r="I3366" s="121">
        <v>115</v>
      </c>
      <c r="J3366" s="7"/>
      <c r="K3366" s="3">
        <f t="shared" si="107"/>
        <v>0</v>
      </c>
    </row>
    <row r="3367" spans="1:11" x14ac:dyDescent="0.3">
      <c r="A3367" s="118" t="s">
        <v>104</v>
      </c>
      <c r="B3367" s="44" t="s">
        <v>105</v>
      </c>
      <c r="C3367" s="71">
        <v>7</v>
      </c>
      <c r="D3367" s="72">
        <v>2.5</v>
      </c>
      <c r="E3367" s="119">
        <v>230</v>
      </c>
      <c r="F3367" s="120">
        <v>138</v>
      </c>
      <c r="G3367" s="52"/>
      <c r="H3367" s="51">
        <f t="shared" si="106"/>
        <v>0</v>
      </c>
      <c r="I3367" s="121">
        <v>115</v>
      </c>
      <c r="J3367" s="7"/>
      <c r="K3367" s="3">
        <f t="shared" si="107"/>
        <v>0</v>
      </c>
    </row>
    <row r="3368" spans="1:11" x14ac:dyDescent="0.3">
      <c r="A3368" s="118" t="s">
        <v>106</v>
      </c>
      <c r="B3368" s="44" t="s">
        <v>107</v>
      </c>
      <c r="C3368" s="71">
        <v>4.5</v>
      </c>
      <c r="D3368" s="72">
        <v>1.7</v>
      </c>
      <c r="E3368" s="119">
        <v>110</v>
      </c>
      <c r="F3368" s="120">
        <v>66</v>
      </c>
      <c r="G3368" s="52"/>
      <c r="H3368" s="51">
        <f t="shared" si="106"/>
        <v>0</v>
      </c>
      <c r="I3368" s="121">
        <v>55</v>
      </c>
      <c r="J3368" s="7"/>
      <c r="K3368" s="3">
        <f t="shared" si="107"/>
        <v>0</v>
      </c>
    </row>
    <row r="3369" spans="1:11" x14ac:dyDescent="0.3">
      <c r="A3369" s="118" t="s">
        <v>108</v>
      </c>
      <c r="B3369" s="44" t="s">
        <v>109</v>
      </c>
      <c r="C3369" s="71">
        <v>5</v>
      </c>
      <c r="D3369" s="72">
        <v>2.2000000000000002</v>
      </c>
      <c r="E3369" s="119">
        <v>150</v>
      </c>
      <c r="F3369" s="120">
        <v>90</v>
      </c>
      <c r="G3369" s="52"/>
      <c r="H3369" s="51">
        <f t="shared" si="106"/>
        <v>0</v>
      </c>
      <c r="I3369" s="121">
        <v>75</v>
      </c>
      <c r="J3369" s="7"/>
      <c r="K3369" s="3">
        <f t="shared" si="107"/>
        <v>0</v>
      </c>
    </row>
    <row r="3370" spans="1:11" x14ac:dyDescent="0.3">
      <c r="A3370" s="118" t="s">
        <v>110</v>
      </c>
      <c r="B3370" s="44" t="s">
        <v>111</v>
      </c>
      <c r="C3370" s="71">
        <v>5.7</v>
      </c>
      <c r="D3370" s="72">
        <v>2.2000000000000002</v>
      </c>
      <c r="E3370" s="119">
        <v>170</v>
      </c>
      <c r="F3370" s="120">
        <v>102</v>
      </c>
      <c r="G3370" s="52"/>
      <c r="H3370" s="51">
        <f t="shared" si="106"/>
        <v>0</v>
      </c>
      <c r="I3370" s="121">
        <v>85</v>
      </c>
      <c r="J3370" s="7"/>
      <c r="K3370" s="3">
        <f t="shared" si="107"/>
        <v>0</v>
      </c>
    </row>
    <row r="3371" spans="1:11" x14ac:dyDescent="0.3">
      <c r="A3371" s="118" t="s">
        <v>112</v>
      </c>
      <c r="B3371" s="44" t="s">
        <v>113</v>
      </c>
      <c r="C3371" s="71">
        <v>4</v>
      </c>
      <c r="D3371" s="72">
        <v>2.5</v>
      </c>
      <c r="E3371" s="119">
        <v>140</v>
      </c>
      <c r="F3371" s="120">
        <v>84</v>
      </c>
      <c r="G3371" s="52"/>
      <c r="H3371" s="51">
        <f t="shared" si="106"/>
        <v>0</v>
      </c>
      <c r="I3371" s="121">
        <v>70</v>
      </c>
      <c r="J3371" s="7"/>
      <c r="K3371" s="3">
        <f t="shared" si="107"/>
        <v>0</v>
      </c>
    </row>
    <row r="3372" spans="1:11" x14ac:dyDescent="0.3">
      <c r="A3372" s="118" t="s">
        <v>114</v>
      </c>
      <c r="B3372" s="44" t="s">
        <v>115</v>
      </c>
      <c r="C3372" s="71">
        <v>7</v>
      </c>
      <c r="D3372" s="72">
        <v>3</v>
      </c>
      <c r="E3372" s="119">
        <v>270</v>
      </c>
      <c r="F3372" s="120">
        <v>162</v>
      </c>
      <c r="G3372" s="52"/>
      <c r="H3372" s="51">
        <f t="shared" si="106"/>
        <v>0</v>
      </c>
      <c r="I3372" s="121">
        <v>135</v>
      </c>
      <c r="J3372" s="7"/>
      <c r="K3372" s="3">
        <f t="shared" si="107"/>
        <v>0</v>
      </c>
    </row>
    <row r="3373" spans="1:11" x14ac:dyDescent="0.3">
      <c r="A3373" s="118" t="s">
        <v>116</v>
      </c>
      <c r="B3373" s="44" t="s">
        <v>117</v>
      </c>
      <c r="C3373" s="71">
        <v>7</v>
      </c>
      <c r="D3373" s="72">
        <v>3</v>
      </c>
      <c r="E3373" s="119">
        <v>270</v>
      </c>
      <c r="F3373" s="120">
        <v>162</v>
      </c>
      <c r="G3373" s="52"/>
      <c r="H3373" s="51">
        <f t="shared" si="106"/>
        <v>0</v>
      </c>
      <c r="I3373" s="121">
        <v>135</v>
      </c>
      <c r="J3373" s="7"/>
      <c r="K3373" s="3">
        <f t="shared" si="107"/>
        <v>0</v>
      </c>
    </row>
    <row r="3374" spans="1:11" x14ac:dyDescent="0.3">
      <c r="A3374" s="118" t="s">
        <v>118</v>
      </c>
      <c r="B3374" s="44" t="s">
        <v>119</v>
      </c>
      <c r="C3374" s="71">
        <v>7</v>
      </c>
      <c r="D3374" s="72">
        <v>3</v>
      </c>
      <c r="E3374" s="119">
        <v>270</v>
      </c>
      <c r="F3374" s="120">
        <v>162</v>
      </c>
      <c r="G3374" s="52"/>
      <c r="H3374" s="51">
        <f t="shared" si="106"/>
        <v>0</v>
      </c>
      <c r="I3374" s="121">
        <v>135</v>
      </c>
      <c r="J3374" s="7"/>
      <c r="K3374" s="3">
        <f t="shared" si="107"/>
        <v>0</v>
      </c>
    </row>
    <row r="3375" spans="1:11" x14ac:dyDescent="0.3">
      <c r="A3375" s="118" t="s">
        <v>120</v>
      </c>
      <c r="B3375" s="44" t="s">
        <v>121</v>
      </c>
      <c r="C3375" s="71">
        <v>7</v>
      </c>
      <c r="D3375" s="72">
        <v>3</v>
      </c>
      <c r="E3375" s="119">
        <v>270</v>
      </c>
      <c r="F3375" s="120">
        <v>162</v>
      </c>
      <c r="G3375" s="52"/>
      <c r="H3375" s="51">
        <f t="shared" si="106"/>
        <v>0</v>
      </c>
      <c r="I3375" s="121">
        <v>135</v>
      </c>
      <c r="J3375" s="7"/>
      <c r="K3375" s="3">
        <f t="shared" si="107"/>
        <v>0</v>
      </c>
    </row>
    <row r="3376" spans="1:11" x14ac:dyDescent="0.3">
      <c r="A3376" s="118" t="s">
        <v>122</v>
      </c>
      <c r="B3376" s="44" t="s">
        <v>1879</v>
      </c>
      <c r="C3376" s="71">
        <v>4</v>
      </c>
      <c r="D3376" s="72">
        <v>3.4</v>
      </c>
      <c r="E3376" s="119">
        <v>180</v>
      </c>
      <c r="F3376" s="120">
        <v>108</v>
      </c>
      <c r="G3376" s="52"/>
      <c r="H3376" s="51">
        <f t="shared" si="106"/>
        <v>0</v>
      </c>
      <c r="I3376" s="121">
        <v>90</v>
      </c>
      <c r="J3376" s="7"/>
      <c r="K3376" s="3">
        <f t="shared" si="107"/>
        <v>0</v>
      </c>
    </row>
    <row r="3377" spans="1:11" x14ac:dyDescent="0.3">
      <c r="A3377" s="118" t="s">
        <v>123</v>
      </c>
      <c r="B3377" s="44" t="s">
        <v>124</v>
      </c>
      <c r="C3377" s="71">
        <v>4.5</v>
      </c>
      <c r="D3377" s="72">
        <v>1.9</v>
      </c>
      <c r="E3377" s="119">
        <v>120</v>
      </c>
      <c r="F3377" s="120">
        <v>72</v>
      </c>
      <c r="G3377" s="52"/>
      <c r="H3377" s="51">
        <f t="shared" si="106"/>
        <v>0</v>
      </c>
      <c r="I3377" s="121">
        <v>60</v>
      </c>
      <c r="J3377" s="7"/>
      <c r="K3377" s="3">
        <f t="shared" si="107"/>
        <v>0</v>
      </c>
    </row>
    <row r="3378" spans="1:11" x14ac:dyDescent="0.3">
      <c r="A3378" s="118" t="s">
        <v>126</v>
      </c>
      <c r="B3378" s="44" t="s">
        <v>127</v>
      </c>
      <c r="C3378" s="71">
        <v>4</v>
      </c>
      <c r="D3378" s="72">
        <v>2.7</v>
      </c>
      <c r="E3378" s="119">
        <v>150</v>
      </c>
      <c r="F3378" s="120">
        <v>90</v>
      </c>
      <c r="G3378" s="52"/>
      <c r="H3378" s="51">
        <f t="shared" si="106"/>
        <v>0</v>
      </c>
      <c r="I3378" s="121">
        <v>75</v>
      </c>
      <c r="J3378" s="7"/>
      <c r="K3378" s="3">
        <f t="shared" si="107"/>
        <v>0</v>
      </c>
    </row>
    <row r="3379" spans="1:11" x14ac:dyDescent="0.3">
      <c r="A3379" s="118" t="s">
        <v>128</v>
      </c>
      <c r="B3379" s="44" t="s">
        <v>129</v>
      </c>
      <c r="C3379" s="71">
        <v>3</v>
      </c>
      <c r="D3379" s="72">
        <v>1.9</v>
      </c>
      <c r="E3379" s="119">
        <v>90</v>
      </c>
      <c r="F3379" s="120">
        <v>54</v>
      </c>
      <c r="G3379" s="52"/>
      <c r="H3379" s="51">
        <f t="shared" si="106"/>
        <v>0</v>
      </c>
      <c r="I3379" s="121">
        <v>45</v>
      </c>
      <c r="J3379" s="7"/>
      <c r="K3379" s="3">
        <f t="shared" si="107"/>
        <v>0</v>
      </c>
    </row>
    <row r="3380" spans="1:11" x14ac:dyDescent="0.3">
      <c r="A3380" s="118" t="s">
        <v>130</v>
      </c>
      <c r="B3380" s="44" t="s">
        <v>131</v>
      </c>
      <c r="C3380" s="71">
        <v>3</v>
      </c>
      <c r="D3380" s="72">
        <v>2.5</v>
      </c>
      <c r="E3380" s="119">
        <v>110</v>
      </c>
      <c r="F3380" s="120">
        <v>66</v>
      </c>
      <c r="G3380" s="52"/>
      <c r="H3380" s="51">
        <f t="shared" si="106"/>
        <v>0</v>
      </c>
      <c r="I3380" s="121">
        <v>55</v>
      </c>
      <c r="J3380" s="7"/>
      <c r="K3380" s="3">
        <f t="shared" si="107"/>
        <v>0</v>
      </c>
    </row>
    <row r="3381" spans="1:11" x14ac:dyDescent="0.3">
      <c r="A3381" s="118" t="s">
        <v>132</v>
      </c>
      <c r="B3381" s="44" t="s">
        <v>133</v>
      </c>
      <c r="C3381" s="71">
        <v>5.5</v>
      </c>
      <c r="D3381" s="72">
        <v>2.5</v>
      </c>
      <c r="E3381" s="119">
        <v>180</v>
      </c>
      <c r="F3381" s="120">
        <v>108</v>
      </c>
      <c r="G3381" s="52"/>
      <c r="H3381" s="51">
        <f t="shared" si="106"/>
        <v>0</v>
      </c>
      <c r="I3381" s="121">
        <v>90</v>
      </c>
      <c r="J3381" s="7"/>
      <c r="K3381" s="3">
        <f t="shared" si="107"/>
        <v>0</v>
      </c>
    </row>
    <row r="3382" spans="1:11" x14ac:dyDescent="0.3">
      <c r="A3382" s="118" t="s">
        <v>134</v>
      </c>
      <c r="B3382" s="44" t="s">
        <v>135</v>
      </c>
      <c r="C3382" s="71">
        <v>5.5</v>
      </c>
      <c r="D3382" s="72">
        <v>2.5</v>
      </c>
      <c r="E3382" s="119">
        <v>180</v>
      </c>
      <c r="F3382" s="120">
        <v>108</v>
      </c>
      <c r="G3382" s="52"/>
      <c r="H3382" s="51">
        <f t="shared" si="106"/>
        <v>0</v>
      </c>
      <c r="I3382" s="121">
        <v>90</v>
      </c>
      <c r="J3382" s="7"/>
      <c r="K3382" s="3">
        <f t="shared" si="107"/>
        <v>0</v>
      </c>
    </row>
    <row r="3383" spans="1:11" x14ac:dyDescent="0.3">
      <c r="A3383" s="118" t="s">
        <v>136</v>
      </c>
      <c r="B3383" s="44" t="s">
        <v>137</v>
      </c>
      <c r="C3383" s="71">
        <v>3.7</v>
      </c>
      <c r="D3383" s="72">
        <v>3.7</v>
      </c>
      <c r="E3383" s="119">
        <v>180</v>
      </c>
      <c r="F3383" s="120">
        <v>108</v>
      </c>
      <c r="G3383" s="52"/>
      <c r="H3383" s="51">
        <f t="shared" si="106"/>
        <v>0</v>
      </c>
      <c r="I3383" s="121">
        <v>90</v>
      </c>
      <c r="J3383" s="7"/>
      <c r="K3383" s="3">
        <f t="shared" si="107"/>
        <v>0</v>
      </c>
    </row>
    <row r="3384" spans="1:11" x14ac:dyDescent="0.3">
      <c r="A3384" s="118" t="s">
        <v>138</v>
      </c>
      <c r="B3384" s="44" t="s">
        <v>139</v>
      </c>
      <c r="C3384" s="71">
        <v>3.7</v>
      </c>
      <c r="D3384" s="72">
        <v>3.7</v>
      </c>
      <c r="E3384" s="119">
        <v>180</v>
      </c>
      <c r="F3384" s="120">
        <v>108</v>
      </c>
      <c r="G3384" s="52"/>
      <c r="H3384" s="51">
        <f t="shared" si="106"/>
        <v>0</v>
      </c>
      <c r="I3384" s="121">
        <v>90</v>
      </c>
      <c r="J3384" s="7"/>
      <c r="K3384" s="3">
        <f t="shared" si="107"/>
        <v>0</v>
      </c>
    </row>
    <row r="3385" spans="1:11" x14ac:dyDescent="0.3">
      <c r="A3385" s="118" t="s">
        <v>140</v>
      </c>
      <c r="B3385" s="44" t="s">
        <v>145</v>
      </c>
      <c r="C3385" s="71">
        <v>4</v>
      </c>
      <c r="D3385" s="72">
        <v>4</v>
      </c>
      <c r="E3385" s="119">
        <v>210</v>
      </c>
      <c r="F3385" s="120">
        <v>126</v>
      </c>
      <c r="G3385" s="52"/>
      <c r="H3385" s="51">
        <f t="shared" si="106"/>
        <v>0</v>
      </c>
      <c r="I3385" s="121">
        <v>105</v>
      </c>
      <c r="J3385" s="7"/>
      <c r="K3385" s="3">
        <f t="shared" si="107"/>
        <v>0</v>
      </c>
    </row>
    <row r="3386" spans="1:11" x14ac:dyDescent="0.3">
      <c r="A3386" s="118" t="s">
        <v>142</v>
      </c>
      <c r="B3386" s="44" t="s">
        <v>143</v>
      </c>
      <c r="C3386" s="71">
        <v>4</v>
      </c>
      <c r="D3386" s="72">
        <v>4</v>
      </c>
      <c r="E3386" s="119">
        <v>210</v>
      </c>
      <c r="F3386" s="120">
        <v>126</v>
      </c>
      <c r="G3386" s="52"/>
      <c r="H3386" s="51">
        <f t="shared" si="106"/>
        <v>0</v>
      </c>
      <c r="I3386" s="121">
        <v>105</v>
      </c>
      <c r="J3386" s="7"/>
      <c r="K3386" s="3">
        <f t="shared" si="107"/>
        <v>0</v>
      </c>
    </row>
    <row r="3387" spans="1:11" x14ac:dyDescent="0.3">
      <c r="A3387" s="118" t="s">
        <v>144</v>
      </c>
      <c r="B3387" s="44" t="s">
        <v>141</v>
      </c>
      <c r="C3387" s="71">
        <v>4</v>
      </c>
      <c r="D3387" s="72">
        <v>4</v>
      </c>
      <c r="E3387" s="119">
        <v>210</v>
      </c>
      <c r="F3387" s="120">
        <v>126</v>
      </c>
      <c r="G3387" s="52"/>
      <c r="H3387" s="51">
        <f t="shared" si="106"/>
        <v>0</v>
      </c>
      <c r="I3387" s="121">
        <v>105</v>
      </c>
      <c r="J3387" s="7"/>
      <c r="K3387" s="3">
        <f t="shared" si="107"/>
        <v>0</v>
      </c>
    </row>
    <row r="3388" spans="1:11" x14ac:dyDescent="0.3">
      <c r="A3388" s="118" t="s">
        <v>257</v>
      </c>
      <c r="B3388" s="44" t="s">
        <v>258</v>
      </c>
      <c r="C3388" s="71">
        <v>3.7</v>
      </c>
      <c r="D3388" s="72">
        <v>5</v>
      </c>
      <c r="E3388" s="119">
        <v>240</v>
      </c>
      <c r="F3388" s="120">
        <v>144</v>
      </c>
      <c r="G3388" s="52"/>
      <c r="H3388" s="51">
        <f t="shared" si="106"/>
        <v>0</v>
      </c>
      <c r="I3388" s="121">
        <v>120</v>
      </c>
      <c r="J3388" s="7"/>
      <c r="K3388" s="3">
        <f t="shared" si="107"/>
        <v>0</v>
      </c>
    </row>
    <row r="3389" spans="1:11" x14ac:dyDescent="0.3">
      <c r="A3389" s="118" t="s">
        <v>302</v>
      </c>
      <c r="B3389" s="44" t="s">
        <v>303</v>
      </c>
      <c r="C3389" s="71">
        <v>2.4</v>
      </c>
      <c r="D3389" s="72">
        <v>0.6</v>
      </c>
      <c r="E3389" s="119">
        <v>50</v>
      </c>
      <c r="F3389" s="120">
        <v>30</v>
      </c>
      <c r="G3389" s="52"/>
      <c r="H3389" s="51">
        <f t="shared" si="106"/>
        <v>0</v>
      </c>
      <c r="I3389" s="121">
        <v>25</v>
      </c>
      <c r="J3389" s="7"/>
      <c r="K3389" s="3">
        <f t="shared" si="107"/>
        <v>0</v>
      </c>
    </row>
    <row r="3390" spans="1:11" x14ac:dyDescent="0.3">
      <c r="A3390" s="118" t="s">
        <v>351</v>
      </c>
      <c r="B3390" s="44" t="s">
        <v>352</v>
      </c>
      <c r="C3390" s="71">
        <v>3.7</v>
      </c>
      <c r="D3390" s="72">
        <v>4</v>
      </c>
      <c r="E3390" s="119">
        <v>190</v>
      </c>
      <c r="F3390" s="120">
        <v>114</v>
      </c>
      <c r="G3390" s="52"/>
      <c r="H3390" s="51">
        <f t="shared" si="106"/>
        <v>0</v>
      </c>
      <c r="I3390" s="121">
        <v>95</v>
      </c>
      <c r="J3390" s="7"/>
      <c r="K3390" s="3">
        <f t="shared" si="107"/>
        <v>0</v>
      </c>
    </row>
    <row r="3391" spans="1:11" x14ac:dyDescent="0.3">
      <c r="A3391" s="118" t="s">
        <v>353</v>
      </c>
      <c r="B3391" s="44" t="s">
        <v>354</v>
      </c>
      <c r="C3391" s="71">
        <v>4</v>
      </c>
      <c r="D3391" s="72">
        <v>3</v>
      </c>
      <c r="E3391" s="119">
        <v>160</v>
      </c>
      <c r="F3391" s="120">
        <v>96</v>
      </c>
      <c r="G3391" s="52"/>
      <c r="H3391" s="51">
        <f t="shared" si="106"/>
        <v>0</v>
      </c>
      <c r="I3391" s="121">
        <v>80</v>
      </c>
      <c r="J3391" s="7"/>
      <c r="K3391" s="3">
        <f t="shared" si="107"/>
        <v>0</v>
      </c>
    </row>
    <row r="3392" spans="1:11" x14ac:dyDescent="0.3">
      <c r="A3392" s="118" t="s">
        <v>355</v>
      </c>
      <c r="B3392" s="44" t="s">
        <v>356</v>
      </c>
      <c r="C3392" s="71">
        <v>5</v>
      </c>
      <c r="D3392" s="72">
        <v>2.2999999999999998</v>
      </c>
      <c r="E3392" s="119">
        <v>160</v>
      </c>
      <c r="F3392" s="120">
        <v>96</v>
      </c>
      <c r="G3392" s="52"/>
      <c r="H3392" s="51">
        <f t="shared" si="106"/>
        <v>0</v>
      </c>
      <c r="I3392" s="121">
        <v>80</v>
      </c>
      <c r="J3392" s="7"/>
      <c r="K3392" s="3">
        <f t="shared" si="107"/>
        <v>0</v>
      </c>
    </row>
    <row r="3393" spans="1:11" x14ac:dyDescent="0.3">
      <c r="A3393" s="118" t="s">
        <v>357</v>
      </c>
      <c r="B3393" s="44" t="s">
        <v>358</v>
      </c>
      <c r="C3393" s="71">
        <v>5</v>
      </c>
      <c r="D3393" s="72">
        <v>1.9</v>
      </c>
      <c r="E3393" s="119">
        <v>130</v>
      </c>
      <c r="F3393" s="120">
        <v>78</v>
      </c>
      <c r="G3393" s="52"/>
      <c r="H3393" s="51">
        <f t="shared" si="106"/>
        <v>0</v>
      </c>
      <c r="I3393" s="121">
        <v>65</v>
      </c>
      <c r="J3393" s="7"/>
      <c r="K3393" s="3">
        <f t="shared" si="107"/>
        <v>0</v>
      </c>
    </row>
    <row r="3394" spans="1:11" x14ac:dyDescent="0.3">
      <c r="A3394" s="118" t="s">
        <v>359</v>
      </c>
      <c r="B3394" s="44" t="s">
        <v>360</v>
      </c>
      <c r="C3394" s="71">
        <v>3.7</v>
      </c>
      <c r="D3394" s="72">
        <v>3</v>
      </c>
      <c r="E3394" s="119">
        <v>150</v>
      </c>
      <c r="F3394" s="120">
        <v>90</v>
      </c>
      <c r="G3394" s="52"/>
      <c r="H3394" s="51">
        <f t="shared" si="106"/>
        <v>0</v>
      </c>
      <c r="I3394" s="121">
        <v>75</v>
      </c>
      <c r="J3394" s="7"/>
      <c r="K3394" s="3">
        <f t="shared" si="107"/>
        <v>0</v>
      </c>
    </row>
    <row r="3395" spans="1:11" x14ac:dyDescent="0.3">
      <c r="A3395" s="118" t="s">
        <v>361</v>
      </c>
      <c r="B3395" s="44" t="s">
        <v>362</v>
      </c>
      <c r="C3395" s="71">
        <v>5</v>
      </c>
      <c r="D3395" s="72">
        <v>2.7</v>
      </c>
      <c r="E3395" s="119">
        <v>180</v>
      </c>
      <c r="F3395" s="120">
        <v>108</v>
      </c>
      <c r="G3395" s="52"/>
      <c r="H3395" s="51">
        <f t="shared" si="106"/>
        <v>0</v>
      </c>
      <c r="I3395" s="121">
        <v>90</v>
      </c>
      <c r="J3395" s="7"/>
      <c r="K3395" s="3">
        <f t="shared" si="107"/>
        <v>0</v>
      </c>
    </row>
    <row r="3396" spans="1:11" x14ac:dyDescent="0.3">
      <c r="A3396" s="118" t="s">
        <v>363</v>
      </c>
      <c r="B3396" s="44" t="s">
        <v>364</v>
      </c>
      <c r="C3396" s="71">
        <v>6</v>
      </c>
      <c r="D3396" s="72">
        <v>3.4</v>
      </c>
      <c r="E3396" s="119">
        <v>210</v>
      </c>
      <c r="F3396" s="120">
        <v>126</v>
      </c>
      <c r="G3396" s="52"/>
      <c r="H3396" s="51">
        <f t="shared" si="106"/>
        <v>0</v>
      </c>
      <c r="I3396" s="121">
        <v>105</v>
      </c>
      <c r="J3396" s="7"/>
      <c r="K3396" s="3">
        <f t="shared" si="107"/>
        <v>0</v>
      </c>
    </row>
    <row r="3397" spans="1:11" x14ac:dyDescent="0.3">
      <c r="A3397" s="118" t="s">
        <v>388</v>
      </c>
      <c r="B3397" s="44" t="s">
        <v>389</v>
      </c>
      <c r="C3397" s="71">
        <v>7</v>
      </c>
      <c r="D3397" s="72">
        <v>2</v>
      </c>
      <c r="E3397" s="119">
        <v>190</v>
      </c>
      <c r="F3397" s="120">
        <v>114</v>
      </c>
      <c r="G3397" s="52"/>
      <c r="H3397" s="51">
        <f t="shared" si="106"/>
        <v>0</v>
      </c>
      <c r="I3397" s="121">
        <v>95</v>
      </c>
      <c r="J3397" s="7"/>
      <c r="K3397" s="3">
        <f t="shared" si="107"/>
        <v>0</v>
      </c>
    </row>
    <row r="3398" spans="1:11" x14ac:dyDescent="0.3">
      <c r="A3398" s="118" t="s">
        <v>390</v>
      </c>
      <c r="B3398" s="44" t="s">
        <v>391</v>
      </c>
      <c r="C3398" s="71">
        <v>7</v>
      </c>
      <c r="D3398" s="72">
        <v>2</v>
      </c>
      <c r="E3398" s="119">
        <v>190</v>
      </c>
      <c r="F3398" s="120">
        <v>114</v>
      </c>
      <c r="G3398" s="52"/>
      <c r="H3398" s="51">
        <f t="shared" si="106"/>
        <v>0</v>
      </c>
      <c r="I3398" s="121">
        <v>95</v>
      </c>
      <c r="J3398" s="7"/>
      <c r="K3398" s="3">
        <f t="shared" si="107"/>
        <v>0</v>
      </c>
    </row>
    <row r="3399" spans="1:11" x14ac:dyDescent="0.3">
      <c r="A3399" s="118" t="s">
        <v>392</v>
      </c>
      <c r="B3399" s="44" t="s">
        <v>393</v>
      </c>
      <c r="C3399" s="71">
        <v>7</v>
      </c>
      <c r="D3399" s="72">
        <v>2</v>
      </c>
      <c r="E3399" s="119">
        <v>190</v>
      </c>
      <c r="F3399" s="120">
        <v>114</v>
      </c>
      <c r="G3399" s="52"/>
      <c r="H3399" s="51">
        <f t="shared" si="106"/>
        <v>0</v>
      </c>
      <c r="I3399" s="121">
        <v>95</v>
      </c>
      <c r="J3399" s="7"/>
      <c r="K3399" s="3">
        <f t="shared" si="107"/>
        <v>0</v>
      </c>
    </row>
    <row r="3400" spans="1:11" x14ac:dyDescent="0.3">
      <c r="A3400" s="118" t="s">
        <v>516</v>
      </c>
      <c r="B3400" s="44" t="s">
        <v>517</v>
      </c>
      <c r="C3400" s="71">
        <v>3.5</v>
      </c>
      <c r="D3400" s="72">
        <v>3.5</v>
      </c>
      <c r="E3400" s="119">
        <v>160</v>
      </c>
      <c r="F3400" s="120">
        <v>96</v>
      </c>
      <c r="G3400" s="52"/>
      <c r="H3400" s="51">
        <f t="shared" si="106"/>
        <v>0</v>
      </c>
      <c r="I3400" s="121">
        <v>80</v>
      </c>
      <c r="J3400" s="7"/>
      <c r="K3400" s="3">
        <f t="shared" si="107"/>
        <v>0</v>
      </c>
    </row>
    <row r="3401" spans="1:11" x14ac:dyDescent="0.3">
      <c r="A3401" s="118" t="s">
        <v>518</v>
      </c>
      <c r="B3401" s="44" t="s">
        <v>519</v>
      </c>
      <c r="C3401" s="71">
        <v>3.9</v>
      </c>
      <c r="D3401" s="72">
        <v>4</v>
      </c>
      <c r="E3401" s="119">
        <v>200</v>
      </c>
      <c r="F3401" s="120">
        <v>120</v>
      </c>
      <c r="G3401" s="52"/>
      <c r="H3401" s="51">
        <f t="shared" si="106"/>
        <v>0</v>
      </c>
      <c r="I3401" s="121">
        <v>100</v>
      </c>
      <c r="J3401" s="7"/>
      <c r="K3401" s="3">
        <f t="shared" si="107"/>
        <v>0</v>
      </c>
    </row>
    <row r="3402" spans="1:11" x14ac:dyDescent="0.3">
      <c r="A3402" s="118" t="s">
        <v>520</v>
      </c>
      <c r="B3402" s="44" t="s">
        <v>521</v>
      </c>
      <c r="C3402" s="71">
        <v>3.5</v>
      </c>
      <c r="D3402" s="72">
        <v>3.5</v>
      </c>
      <c r="E3402" s="119">
        <v>160</v>
      </c>
      <c r="F3402" s="120">
        <v>96</v>
      </c>
      <c r="G3402" s="52"/>
      <c r="H3402" s="51">
        <f t="shared" si="106"/>
        <v>0</v>
      </c>
      <c r="I3402" s="121">
        <v>80</v>
      </c>
      <c r="J3402" s="7"/>
      <c r="K3402" s="3">
        <f t="shared" si="107"/>
        <v>0</v>
      </c>
    </row>
    <row r="3403" spans="1:11" x14ac:dyDescent="0.3">
      <c r="A3403" s="118" t="s">
        <v>522</v>
      </c>
      <c r="B3403" s="44" t="s">
        <v>523</v>
      </c>
      <c r="C3403" s="71">
        <v>5.5</v>
      </c>
      <c r="D3403" s="72">
        <v>1.5</v>
      </c>
      <c r="E3403" s="119">
        <v>120</v>
      </c>
      <c r="F3403" s="120">
        <v>72</v>
      </c>
      <c r="G3403" s="52"/>
      <c r="H3403" s="51">
        <f t="shared" si="106"/>
        <v>0</v>
      </c>
      <c r="I3403" s="121">
        <v>60</v>
      </c>
      <c r="J3403" s="7"/>
      <c r="K3403" s="3">
        <f t="shared" si="107"/>
        <v>0</v>
      </c>
    </row>
    <row r="3404" spans="1:11" x14ac:dyDescent="0.3">
      <c r="A3404" s="118" t="s">
        <v>524</v>
      </c>
      <c r="B3404" s="44" t="s">
        <v>525</v>
      </c>
      <c r="C3404" s="71">
        <v>5</v>
      </c>
      <c r="D3404" s="72">
        <v>1.5</v>
      </c>
      <c r="E3404" s="119">
        <v>110</v>
      </c>
      <c r="F3404" s="120">
        <v>66</v>
      </c>
      <c r="G3404" s="52"/>
      <c r="H3404" s="51">
        <f t="shared" si="106"/>
        <v>0</v>
      </c>
      <c r="I3404" s="121">
        <v>55</v>
      </c>
      <c r="J3404" s="7"/>
      <c r="K3404" s="3">
        <f t="shared" si="107"/>
        <v>0</v>
      </c>
    </row>
    <row r="3405" spans="1:11" x14ac:dyDescent="0.3">
      <c r="A3405" s="118" t="s">
        <v>526</v>
      </c>
      <c r="B3405" s="44" t="s">
        <v>527</v>
      </c>
      <c r="C3405" s="71">
        <v>3.5</v>
      </c>
      <c r="D3405" s="72">
        <v>3.5</v>
      </c>
      <c r="E3405" s="119">
        <v>160</v>
      </c>
      <c r="F3405" s="120">
        <v>96</v>
      </c>
      <c r="G3405" s="52"/>
      <c r="H3405" s="51">
        <f t="shared" si="106"/>
        <v>0</v>
      </c>
      <c r="I3405" s="121">
        <v>80</v>
      </c>
      <c r="J3405" s="7"/>
      <c r="K3405" s="3">
        <f t="shared" si="107"/>
        <v>0</v>
      </c>
    </row>
    <row r="3406" spans="1:11" x14ac:dyDescent="0.3">
      <c r="A3406" s="118" t="s">
        <v>528</v>
      </c>
      <c r="B3406" s="44" t="s">
        <v>529</v>
      </c>
      <c r="C3406" s="71">
        <v>3.6</v>
      </c>
      <c r="D3406" s="72">
        <v>3.6</v>
      </c>
      <c r="E3406" s="119">
        <v>170</v>
      </c>
      <c r="F3406" s="120">
        <v>102</v>
      </c>
      <c r="G3406" s="52"/>
      <c r="H3406" s="51">
        <f t="shared" si="106"/>
        <v>0</v>
      </c>
      <c r="I3406" s="121">
        <v>85</v>
      </c>
      <c r="J3406" s="7"/>
      <c r="K3406" s="3">
        <f t="shared" si="107"/>
        <v>0</v>
      </c>
    </row>
    <row r="3407" spans="1:11" x14ac:dyDescent="0.3">
      <c r="A3407" s="118" t="s">
        <v>530</v>
      </c>
      <c r="B3407" s="44" t="s">
        <v>531</v>
      </c>
      <c r="C3407" s="71">
        <v>3.5</v>
      </c>
      <c r="D3407" s="72">
        <v>3.5</v>
      </c>
      <c r="E3407" s="119">
        <v>160</v>
      </c>
      <c r="F3407" s="120">
        <v>96</v>
      </c>
      <c r="G3407" s="52"/>
      <c r="H3407" s="51">
        <f t="shared" si="106"/>
        <v>0</v>
      </c>
      <c r="I3407" s="121">
        <v>80</v>
      </c>
      <c r="J3407" s="7"/>
      <c r="K3407" s="3">
        <f t="shared" si="107"/>
        <v>0</v>
      </c>
    </row>
    <row r="3408" spans="1:11" x14ac:dyDescent="0.3">
      <c r="A3408" s="118" t="s">
        <v>532</v>
      </c>
      <c r="B3408" s="44" t="s">
        <v>533</v>
      </c>
      <c r="C3408" s="71">
        <v>5</v>
      </c>
      <c r="D3408" s="72">
        <v>1.7</v>
      </c>
      <c r="E3408" s="119">
        <v>120</v>
      </c>
      <c r="F3408" s="120">
        <v>72</v>
      </c>
      <c r="G3408" s="52"/>
      <c r="H3408" s="51">
        <f t="shared" si="106"/>
        <v>0</v>
      </c>
      <c r="I3408" s="121">
        <v>60</v>
      </c>
      <c r="J3408" s="7"/>
      <c r="K3408" s="3">
        <f t="shared" si="107"/>
        <v>0</v>
      </c>
    </row>
    <row r="3409" spans="1:11" x14ac:dyDescent="0.3">
      <c r="A3409" s="118" t="s">
        <v>534</v>
      </c>
      <c r="B3409" s="44" t="s">
        <v>535</v>
      </c>
      <c r="C3409" s="71">
        <v>3.5</v>
      </c>
      <c r="D3409" s="72">
        <v>3.5</v>
      </c>
      <c r="E3409" s="119">
        <v>160</v>
      </c>
      <c r="F3409" s="120">
        <v>96</v>
      </c>
      <c r="G3409" s="52"/>
      <c r="H3409" s="51">
        <f t="shared" si="106"/>
        <v>0</v>
      </c>
      <c r="I3409" s="121">
        <v>80</v>
      </c>
      <c r="J3409" s="7"/>
      <c r="K3409" s="3">
        <f t="shared" si="107"/>
        <v>0</v>
      </c>
    </row>
    <row r="3410" spans="1:11" x14ac:dyDescent="0.3">
      <c r="A3410" s="118" t="s">
        <v>536</v>
      </c>
      <c r="B3410" s="44" t="s">
        <v>537</v>
      </c>
      <c r="C3410" s="71">
        <v>5</v>
      </c>
      <c r="D3410" s="72">
        <v>1.5</v>
      </c>
      <c r="E3410" s="119">
        <v>110</v>
      </c>
      <c r="F3410" s="120">
        <v>66</v>
      </c>
      <c r="G3410" s="52"/>
      <c r="H3410" s="51">
        <f t="shared" si="106"/>
        <v>0</v>
      </c>
      <c r="I3410" s="121">
        <v>55</v>
      </c>
      <c r="J3410" s="7"/>
      <c r="K3410" s="3">
        <f t="shared" si="107"/>
        <v>0</v>
      </c>
    </row>
    <row r="3411" spans="1:11" x14ac:dyDescent="0.3">
      <c r="A3411" s="118" t="s">
        <v>538</v>
      </c>
      <c r="B3411" s="44" t="s">
        <v>539</v>
      </c>
      <c r="C3411" s="71">
        <v>3.5</v>
      </c>
      <c r="D3411" s="72">
        <v>3.5</v>
      </c>
      <c r="E3411" s="119">
        <v>160</v>
      </c>
      <c r="F3411" s="120">
        <v>96</v>
      </c>
      <c r="G3411" s="52"/>
      <c r="H3411" s="51">
        <f t="shared" si="106"/>
        <v>0</v>
      </c>
      <c r="I3411" s="121">
        <v>80</v>
      </c>
      <c r="J3411" s="7"/>
      <c r="K3411" s="3">
        <f t="shared" si="107"/>
        <v>0</v>
      </c>
    </row>
    <row r="3412" spans="1:11" x14ac:dyDescent="0.3">
      <c r="A3412" s="118" t="s">
        <v>540</v>
      </c>
      <c r="B3412" s="44" t="s">
        <v>541</v>
      </c>
      <c r="C3412" s="71">
        <v>3.8</v>
      </c>
      <c r="D3412" s="72">
        <v>3.7</v>
      </c>
      <c r="E3412" s="119">
        <v>190</v>
      </c>
      <c r="F3412" s="120">
        <v>114</v>
      </c>
      <c r="G3412" s="52"/>
      <c r="H3412" s="51">
        <f t="shared" ref="H3412:H3475" si="108">G3412*F3412</f>
        <v>0</v>
      </c>
      <c r="I3412" s="121">
        <v>95</v>
      </c>
      <c r="J3412" s="7"/>
      <c r="K3412" s="3">
        <f t="shared" ref="K3412:K3475" si="109">J3412*I3412</f>
        <v>0</v>
      </c>
    </row>
    <row r="3413" spans="1:11" x14ac:dyDescent="0.3">
      <c r="A3413" s="118" t="s">
        <v>542</v>
      </c>
      <c r="B3413" s="44" t="s">
        <v>543</v>
      </c>
      <c r="C3413" s="71">
        <v>4.2</v>
      </c>
      <c r="D3413" s="72">
        <v>1.5</v>
      </c>
      <c r="E3413" s="119">
        <v>100</v>
      </c>
      <c r="F3413" s="120">
        <v>60</v>
      </c>
      <c r="G3413" s="52"/>
      <c r="H3413" s="51">
        <f t="shared" si="108"/>
        <v>0</v>
      </c>
      <c r="I3413" s="121">
        <v>50</v>
      </c>
      <c r="J3413" s="7"/>
      <c r="K3413" s="3">
        <f t="shared" si="109"/>
        <v>0</v>
      </c>
    </row>
    <row r="3414" spans="1:11" x14ac:dyDescent="0.3">
      <c r="A3414" s="118" t="s">
        <v>544</v>
      </c>
      <c r="B3414" s="44" t="s">
        <v>545</v>
      </c>
      <c r="C3414" s="71">
        <v>4.5</v>
      </c>
      <c r="D3414" s="72">
        <v>2</v>
      </c>
      <c r="E3414" s="119">
        <v>130</v>
      </c>
      <c r="F3414" s="120">
        <v>78</v>
      </c>
      <c r="G3414" s="52"/>
      <c r="H3414" s="51">
        <f t="shared" si="108"/>
        <v>0</v>
      </c>
      <c r="I3414" s="121">
        <v>65</v>
      </c>
      <c r="J3414" s="7"/>
      <c r="K3414" s="3">
        <f t="shared" si="109"/>
        <v>0</v>
      </c>
    </row>
    <row r="3415" spans="1:11" x14ac:dyDescent="0.3">
      <c r="A3415" s="118" t="s">
        <v>637</v>
      </c>
      <c r="B3415" s="44" t="s">
        <v>961</v>
      </c>
      <c r="C3415" s="71">
        <v>4.5999999999999996</v>
      </c>
      <c r="D3415" s="72">
        <v>3.6</v>
      </c>
      <c r="E3415" s="119">
        <v>210</v>
      </c>
      <c r="F3415" s="120">
        <v>126</v>
      </c>
      <c r="G3415" s="52"/>
      <c r="H3415" s="51">
        <f t="shared" si="108"/>
        <v>0</v>
      </c>
      <c r="I3415" s="121">
        <v>105</v>
      </c>
      <c r="J3415" s="7"/>
      <c r="K3415" s="3">
        <f t="shared" si="109"/>
        <v>0</v>
      </c>
    </row>
    <row r="3416" spans="1:11" x14ac:dyDescent="0.3">
      <c r="A3416" s="118" t="s">
        <v>638</v>
      </c>
      <c r="B3416" s="44" t="s">
        <v>962</v>
      </c>
      <c r="C3416" s="71">
        <v>4.2</v>
      </c>
      <c r="D3416" s="72">
        <v>4.2</v>
      </c>
      <c r="E3416" s="119">
        <v>230</v>
      </c>
      <c r="F3416" s="120">
        <v>138</v>
      </c>
      <c r="G3416" s="52"/>
      <c r="H3416" s="51">
        <f t="shared" si="108"/>
        <v>0</v>
      </c>
      <c r="I3416" s="121">
        <v>115</v>
      </c>
      <c r="J3416" s="7"/>
      <c r="K3416" s="3">
        <f t="shared" si="109"/>
        <v>0</v>
      </c>
    </row>
    <row r="3417" spans="1:11" x14ac:dyDescent="0.3">
      <c r="A3417" s="118" t="s">
        <v>639</v>
      </c>
      <c r="B3417" s="44" t="s">
        <v>963</v>
      </c>
      <c r="C3417" s="71">
        <v>3.5</v>
      </c>
      <c r="D3417" s="72">
        <v>4.5999999999999996</v>
      </c>
      <c r="E3417" s="119">
        <v>210</v>
      </c>
      <c r="F3417" s="120">
        <v>126</v>
      </c>
      <c r="G3417" s="52"/>
      <c r="H3417" s="51">
        <f t="shared" si="108"/>
        <v>0</v>
      </c>
      <c r="I3417" s="121">
        <v>105</v>
      </c>
      <c r="J3417" s="7"/>
      <c r="K3417" s="3">
        <f t="shared" si="109"/>
        <v>0</v>
      </c>
    </row>
    <row r="3418" spans="1:11" x14ac:dyDescent="0.3">
      <c r="A3418" s="118" t="s">
        <v>640</v>
      </c>
      <c r="B3418" s="44" t="s">
        <v>964</v>
      </c>
      <c r="C3418" s="71">
        <v>3.9</v>
      </c>
      <c r="D3418" s="72">
        <v>5.2</v>
      </c>
      <c r="E3418" s="119">
        <v>260</v>
      </c>
      <c r="F3418" s="120">
        <v>156</v>
      </c>
      <c r="G3418" s="52"/>
      <c r="H3418" s="51">
        <f t="shared" si="108"/>
        <v>0</v>
      </c>
      <c r="I3418" s="121">
        <v>130</v>
      </c>
      <c r="J3418" s="7"/>
      <c r="K3418" s="3">
        <f t="shared" si="109"/>
        <v>0</v>
      </c>
    </row>
    <row r="3419" spans="1:11" x14ac:dyDescent="0.3">
      <c r="A3419" s="118" t="s">
        <v>641</v>
      </c>
      <c r="B3419" s="44" t="s">
        <v>965</v>
      </c>
      <c r="C3419" s="71">
        <v>2.7</v>
      </c>
      <c r="D3419" s="72">
        <v>2.5</v>
      </c>
      <c r="E3419" s="119">
        <v>100</v>
      </c>
      <c r="F3419" s="120">
        <v>60</v>
      </c>
      <c r="G3419" s="52"/>
      <c r="H3419" s="51">
        <f t="shared" si="108"/>
        <v>0</v>
      </c>
      <c r="I3419" s="121">
        <v>50</v>
      </c>
      <c r="J3419" s="7"/>
      <c r="K3419" s="3">
        <f t="shared" si="109"/>
        <v>0</v>
      </c>
    </row>
    <row r="3420" spans="1:11" x14ac:dyDescent="0.3">
      <c r="A3420" s="118" t="s">
        <v>642</v>
      </c>
      <c r="B3420" s="44" t="s">
        <v>966</v>
      </c>
      <c r="C3420" s="71">
        <v>2.9</v>
      </c>
      <c r="D3420" s="72">
        <v>2.5</v>
      </c>
      <c r="E3420" s="119">
        <v>110</v>
      </c>
      <c r="F3420" s="120">
        <v>66</v>
      </c>
      <c r="G3420" s="52"/>
      <c r="H3420" s="51">
        <f t="shared" si="108"/>
        <v>0</v>
      </c>
      <c r="I3420" s="121">
        <v>55</v>
      </c>
      <c r="J3420" s="7"/>
      <c r="K3420" s="3">
        <f t="shared" si="109"/>
        <v>0</v>
      </c>
    </row>
    <row r="3421" spans="1:11" x14ac:dyDescent="0.3">
      <c r="A3421" s="118" t="s">
        <v>643</v>
      </c>
      <c r="B3421" s="44" t="s">
        <v>644</v>
      </c>
      <c r="C3421" s="71">
        <v>3</v>
      </c>
      <c r="D3421" s="72">
        <v>1.5</v>
      </c>
      <c r="E3421" s="119">
        <v>80</v>
      </c>
      <c r="F3421" s="120">
        <v>48</v>
      </c>
      <c r="G3421" s="52"/>
      <c r="H3421" s="51">
        <f t="shared" si="108"/>
        <v>0</v>
      </c>
      <c r="I3421" s="121">
        <v>40</v>
      </c>
      <c r="J3421" s="7"/>
      <c r="K3421" s="3">
        <f t="shared" si="109"/>
        <v>0</v>
      </c>
    </row>
    <row r="3422" spans="1:11" x14ac:dyDescent="0.3">
      <c r="A3422" s="118" t="s">
        <v>645</v>
      </c>
      <c r="B3422" s="44" t="s">
        <v>967</v>
      </c>
      <c r="C3422" s="71">
        <v>5</v>
      </c>
      <c r="D3422" s="72">
        <v>2.7</v>
      </c>
      <c r="E3422" s="119">
        <v>180</v>
      </c>
      <c r="F3422" s="120">
        <v>108</v>
      </c>
      <c r="G3422" s="52"/>
      <c r="H3422" s="51">
        <f t="shared" si="108"/>
        <v>0</v>
      </c>
      <c r="I3422" s="121">
        <v>90</v>
      </c>
      <c r="J3422" s="7"/>
      <c r="K3422" s="3">
        <f t="shared" si="109"/>
        <v>0</v>
      </c>
    </row>
    <row r="3423" spans="1:11" x14ac:dyDescent="0.3">
      <c r="A3423" s="118" t="s">
        <v>646</v>
      </c>
      <c r="B3423" s="44" t="s">
        <v>968</v>
      </c>
      <c r="C3423" s="71">
        <v>4.5</v>
      </c>
      <c r="D3423" s="72">
        <v>4.5</v>
      </c>
      <c r="E3423" s="119">
        <v>260</v>
      </c>
      <c r="F3423" s="120">
        <v>156</v>
      </c>
      <c r="G3423" s="52"/>
      <c r="H3423" s="51">
        <f t="shared" si="108"/>
        <v>0</v>
      </c>
      <c r="I3423" s="121">
        <v>130</v>
      </c>
      <c r="J3423" s="7"/>
      <c r="K3423" s="3">
        <f t="shared" si="109"/>
        <v>0</v>
      </c>
    </row>
    <row r="3424" spans="1:11" x14ac:dyDescent="0.3">
      <c r="A3424" s="118" t="s">
        <v>647</v>
      </c>
      <c r="B3424" s="44" t="s">
        <v>969</v>
      </c>
      <c r="C3424" s="71">
        <v>4.5</v>
      </c>
      <c r="D3424" s="72">
        <v>2.8</v>
      </c>
      <c r="E3424" s="119">
        <v>170</v>
      </c>
      <c r="F3424" s="120">
        <v>102</v>
      </c>
      <c r="G3424" s="52"/>
      <c r="H3424" s="51">
        <f t="shared" si="108"/>
        <v>0</v>
      </c>
      <c r="I3424" s="121">
        <v>85</v>
      </c>
      <c r="J3424" s="7"/>
      <c r="K3424" s="3">
        <f t="shared" si="109"/>
        <v>0</v>
      </c>
    </row>
    <row r="3425" spans="1:11" x14ac:dyDescent="0.3">
      <c r="A3425" s="118" t="s">
        <v>648</v>
      </c>
      <c r="B3425" s="44" t="s">
        <v>970</v>
      </c>
      <c r="C3425" s="71">
        <v>5</v>
      </c>
      <c r="D3425" s="72">
        <v>1.6</v>
      </c>
      <c r="E3425" s="119">
        <v>120</v>
      </c>
      <c r="F3425" s="120">
        <v>72</v>
      </c>
      <c r="G3425" s="52"/>
      <c r="H3425" s="51">
        <f t="shared" si="108"/>
        <v>0</v>
      </c>
      <c r="I3425" s="121">
        <v>60</v>
      </c>
      <c r="J3425" s="7"/>
      <c r="K3425" s="3">
        <f t="shared" si="109"/>
        <v>0</v>
      </c>
    </row>
    <row r="3426" spans="1:11" x14ac:dyDescent="0.3">
      <c r="A3426" s="118" t="s">
        <v>649</v>
      </c>
      <c r="B3426" s="44" t="s">
        <v>971</v>
      </c>
      <c r="C3426" s="71">
        <v>5.6</v>
      </c>
      <c r="D3426" s="72">
        <v>1.8</v>
      </c>
      <c r="E3426" s="119">
        <v>140</v>
      </c>
      <c r="F3426" s="120">
        <v>84</v>
      </c>
      <c r="G3426" s="52"/>
      <c r="H3426" s="51">
        <f t="shared" si="108"/>
        <v>0</v>
      </c>
      <c r="I3426" s="121">
        <v>70</v>
      </c>
      <c r="J3426" s="7"/>
      <c r="K3426" s="3">
        <f t="shared" si="109"/>
        <v>0</v>
      </c>
    </row>
    <row r="3427" spans="1:11" x14ac:dyDescent="0.3">
      <c r="A3427" s="118" t="s">
        <v>650</v>
      </c>
      <c r="B3427" s="44" t="s">
        <v>972</v>
      </c>
      <c r="C3427" s="71">
        <v>3.9</v>
      </c>
      <c r="D3427" s="72">
        <v>1.8</v>
      </c>
      <c r="E3427" s="119">
        <v>100</v>
      </c>
      <c r="F3427" s="120">
        <v>60</v>
      </c>
      <c r="G3427" s="52"/>
      <c r="H3427" s="51">
        <f t="shared" si="108"/>
        <v>0</v>
      </c>
      <c r="I3427" s="121">
        <v>50</v>
      </c>
      <c r="J3427" s="7"/>
      <c r="K3427" s="3">
        <f t="shared" si="109"/>
        <v>0</v>
      </c>
    </row>
    <row r="3428" spans="1:11" x14ac:dyDescent="0.3">
      <c r="A3428" s="118" t="s">
        <v>651</v>
      </c>
      <c r="B3428" s="44" t="s">
        <v>973</v>
      </c>
      <c r="C3428" s="71">
        <v>5.5</v>
      </c>
      <c r="D3428" s="72">
        <v>2</v>
      </c>
      <c r="E3428" s="119">
        <v>150</v>
      </c>
      <c r="F3428" s="120">
        <v>90</v>
      </c>
      <c r="G3428" s="52"/>
      <c r="H3428" s="51">
        <f t="shared" si="108"/>
        <v>0</v>
      </c>
      <c r="I3428" s="121">
        <v>75</v>
      </c>
      <c r="J3428" s="7"/>
      <c r="K3428" s="3">
        <f t="shared" si="109"/>
        <v>0</v>
      </c>
    </row>
    <row r="3429" spans="1:11" x14ac:dyDescent="0.3">
      <c r="A3429" s="118" t="s">
        <v>652</v>
      </c>
      <c r="B3429" s="44" t="s">
        <v>974</v>
      </c>
      <c r="C3429" s="71">
        <v>13</v>
      </c>
      <c r="D3429" s="72">
        <v>2</v>
      </c>
      <c r="E3429" s="119">
        <v>290</v>
      </c>
      <c r="F3429" s="120">
        <v>174</v>
      </c>
      <c r="G3429" s="52"/>
      <c r="H3429" s="51">
        <f t="shared" si="108"/>
        <v>0</v>
      </c>
      <c r="I3429" s="121">
        <v>145</v>
      </c>
      <c r="J3429" s="7"/>
      <c r="K3429" s="3">
        <f t="shared" si="109"/>
        <v>0</v>
      </c>
    </row>
    <row r="3430" spans="1:11" x14ac:dyDescent="0.3">
      <c r="A3430" s="118" t="s">
        <v>653</v>
      </c>
      <c r="B3430" s="44" t="s">
        <v>975</v>
      </c>
      <c r="C3430" s="71">
        <v>4.4000000000000004</v>
      </c>
      <c r="D3430" s="72">
        <v>2</v>
      </c>
      <c r="E3430" s="119">
        <v>130</v>
      </c>
      <c r="F3430" s="120">
        <v>78</v>
      </c>
      <c r="G3430" s="52"/>
      <c r="H3430" s="51">
        <f t="shared" si="108"/>
        <v>0</v>
      </c>
      <c r="I3430" s="121">
        <v>65</v>
      </c>
      <c r="J3430" s="7"/>
      <c r="K3430" s="3">
        <f t="shared" si="109"/>
        <v>0</v>
      </c>
    </row>
    <row r="3431" spans="1:11" x14ac:dyDescent="0.3">
      <c r="A3431" s="118" t="s">
        <v>654</v>
      </c>
      <c r="B3431" s="44" t="s">
        <v>976</v>
      </c>
      <c r="C3431" s="71">
        <v>7.5</v>
      </c>
      <c r="D3431" s="72">
        <v>2.2999999999999998</v>
      </c>
      <c r="E3431" s="119">
        <v>230</v>
      </c>
      <c r="F3431" s="120">
        <v>138</v>
      </c>
      <c r="G3431" s="52"/>
      <c r="H3431" s="51">
        <f t="shared" si="108"/>
        <v>0</v>
      </c>
      <c r="I3431" s="121">
        <v>115</v>
      </c>
      <c r="J3431" s="7"/>
      <c r="K3431" s="3">
        <f t="shared" si="109"/>
        <v>0</v>
      </c>
    </row>
    <row r="3432" spans="1:11" x14ac:dyDescent="0.3">
      <c r="A3432" s="118" t="s">
        <v>655</v>
      </c>
      <c r="B3432" s="44" t="s">
        <v>977</v>
      </c>
      <c r="C3432" s="71">
        <v>13</v>
      </c>
      <c r="D3432" s="72">
        <v>4</v>
      </c>
      <c r="E3432" s="119">
        <v>540</v>
      </c>
      <c r="F3432" s="120">
        <v>324</v>
      </c>
      <c r="G3432" s="52"/>
      <c r="H3432" s="51">
        <f t="shared" si="108"/>
        <v>0</v>
      </c>
      <c r="I3432" s="121">
        <v>270</v>
      </c>
      <c r="J3432" s="7"/>
      <c r="K3432" s="3">
        <f t="shared" si="109"/>
        <v>0</v>
      </c>
    </row>
    <row r="3433" spans="1:11" x14ac:dyDescent="0.3">
      <c r="A3433" s="118" t="s">
        <v>749</v>
      </c>
      <c r="B3433" s="44" t="s">
        <v>750</v>
      </c>
      <c r="C3433" s="71">
        <v>4</v>
      </c>
      <c r="D3433" s="72">
        <v>4</v>
      </c>
      <c r="E3433" s="119">
        <v>210</v>
      </c>
      <c r="F3433" s="120">
        <v>126</v>
      </c>
      <c r="G3433" s="52"/>
      <c r="H3433" s="51">
        <f t="shared" si="108"/>
        <v>0</v>
      </c>
      <c r="I3433" s="121">
        <v>105</v>
      </c>
      <c r="J3433" s="7"/>
      <c r="K3433" s="3">
        <f t="shared" si="109"/>
        <v>0</v>
      </c>
    </row>
    <row r="3434" spans="1:11" x14ac:dyDescent="0.3">
      <c r="A3434" s="118" t="s">
        <v>751</v>
      </c>
      <c r="B3434" s="44" t="s">
        <v>752</v>
      </c>
      <c r="C3434" s="71">
        <v>3.4</v>
      </c>
      <c r="D3434" s="72">
        <v>1.7</v>
      </c>
      <c r="E3434" s="119">
        <v>90</v>
      </c>
      <c r="F3434" s="120">
        <v>54</v>
      </c>
      <c r="G3434" s="52"/>
      <c r="H3434" s="51">
        <f t="shared" si="108"/>
        <v>0</v>
      </c>
      <c r="I3434" s="121">
        <v>45</v>
      </c>
      <c r="J3434" s="7"/>
      <c r="K3434" s="3">
        <f t="shared" si="109"/>
        <v>0</v>
      </c>
    </row>
    <row r="3435" spans="1:11" x14ac:dyDescent="0.3">
      <c r="A3435" s="118" t="s">
        <v>753</v>
      </c>
      <c r="B3435" s="44" t="s">
        <v>1203</v>
      </c>
      <c r="C3435" s="71">
        <v>2.8</v>
      </c>
      <c r="D3435" s="72">
        <v>1.9</v>
      </c>
      <c r="E3435" s="119">
        <v>90</v>
      </c>
      <c r="F3435" s="120">
        <v>54</v>
      </c>
      <c r="G3435" s="52"/>
      <c r="H3435" s="51">
        <f t="shared" si="108"/>
        <v>0</v>
      </c>
      <c r="I3435" s="121">
        <v>45</v>
      </c>
      <c r="J3435" s="7"/>
      <c r="K3435" s="3">
        <f t="shared" si="109"/>
        <v>0</v>
      </c>
    </row>
    <row r="3436" spans="1:11" x14ac:dyDescent="0.3">
      <c r="A3436" s="118" t="s">
        <v>754</v>
      </c>
      <c r="B3436" s="44" t="s">
        <v>755</v>
      </c>
      <c r="C3436" s="71">
        <v>3.5</v>
      </c>
      <c r="D3436" s="72">
        <v>1.8</v>
      </c>
      <c r="E3436" s="119">
        <v>100</v>
      </c>
      <c r="F3436" s="120">
        <v>60</v>
      </c>
      <c r="G3436" s="52"/>
      <c r="H3436" s="51">
        <f t="shared" si="108"/>
        <v>0</v>
      </c>
      <c r="I3436" s="121">
        <v>50</v>
      </c>
      <c r="J3436" s="7"/>
      <c r="K3436" s="3">
        <f t="shared" si="109"/>
        <v>0</v>
      </c>
    </row>
    <row r="3437" spans="1:11" x14ac:dyDescent="0.3">
      <c r="A3437" s="118" t="s">
        <v>756</v>
      </c>
      <c r="B3437" s="44" t="s">
        <v>757</v>
      </c>
      <c r="C3437" s="71">
        <v>3</v>
      </c>
      <c r="D3437" s="72">
        <v>3.9</v>
      </c>
      <c r="E3437" s="119">
        <v>160</v>
      </c>
      <c r="F3437" s="120">
        <v>96</v>
      </c>
      <c r="G3437" s="52"/>
      <c r="H3437" s="51">
        <f t="shared" si="108"/>
        <v>0</v>
      </c>
      <c r="I3437" s="121">
        <v>80</v>
      </c>
      <c r="J3437" s="7"/>
      <c r="K3437" s="3">
        <f t="shared" si="109"/>
        <v>0</v>
      </c>
    </row>
    <row r="3438" spans="1:11" x14ac:dyDescent="0.3">
      <c r="A3438" s="118" t="s">
        <v>758</v>
      </c>
      <c r="B3438" s="44" t="s">
        <v>759</v>
      </c>
      <c r="C3438" s="71">
        <v>3</v>
      </c>
      <c r="D3438" s="72">
        <v>3.9</v>
      </c>
      <c r="E3438" s="119">
        <v>160</v>
      </c>
      <c r="F3438" s="120">
        <v>96</v>
      </c>
      <c r="G3438" s="52"/>
      <c r="H3438" s="51">
        <f t="shared" si="108"/>
        <v>0</v>
      </c>
      <c r="I3438" s="121">
        <v>80</v>
      </c>
      <c r="J3438" s="7"/>
      <c r="K3438" s="3">
        <f t="shared" si="109"/>
        <v>0</v>
      </c>
    </row>
    <row r="3439" spans="1:11" x14ac:dyDescent="0.3">
      <c r="A3439" s="118" t="s">
        <v>760</v>
      </c>
      <c r="B3439" s="44" t="s">
        <v>761</v>
      </c>
      <c r="C3439" s="71">
        <v>3</v>
      </c>
      <c r="D3439" s="72">
        <v>3.9</v>
      </c>
      <c r="E3439" s="119">
        <v>160</v>
      </c>
      <c r="F3439" s="120">
        <v>96</v>
      </c>
      <c r="G3439" s="52"/>
      <c r="H3439" s="51">
        <f t="shared" si="108"/>
        <v>0</v>
      </c>
      <c r="I3439" s="121">
        <v>80</v>
      </c>
      <c r="J3439" s="7"/>
      <c r="K3439" s="3">
        <f t="shared" si="109"/>
        <v>0</v>
      </c>
    </row>
    <row r="3440" spans="1:11" x14ac:dyDescent="0.3">
      <c r="A3440" s="118" t="s">
        <v>762</v>
      </c>
      <c r="B3440" s="44" t="s">
        <v>763</v>
      </c>
      <c r="C3440" s="71">
        <v>6</v>
      </c>
      <c r="D3440" s="72">
        <v>2.5</v>
      </c>
      <c r="E3440" s="119">
        <v>200</v>
      </c>
      <c r="F3440" s="120">
        <v>120</v>
      </c>
      <c r="G3440" s="52"/>
      <c r="H3440" s="51">
        <f t="shared" si="108"/>
        <v>0</v>
      </c>
      <c r="I3440" s="121">
        <v>100</v>
      </c>
      <c r="J3440" s="7"/>
      <c r="K3440" s="3">
        <f t="shared" si="109"/>
        <v>0</v>
      </c>
    </row>
    <row r="3441" spans="1:11" x14ac:dyDescent="0.3">
      <c r="A3441" s="118" t="s">
        <v>764</v>
      </c>
      <c r="B3441" s="44" t="s">
        <v>765</v>
      </c>
      <c r="C3441" s="71">
        <v>7.3</v>
      </c>
      <c r="D3441" s="72">
        <v>2.4</v>
      </c>
      <c r="E3441" s="119">
        <v>230</v>
      </c>
      <c r="F3441" s="120">
        <v>138</v>
      </c>
      <c r="G3441" s="52"/>
      <c r="H3441" s="51">
        <f t="shared" si="108"/>
        <v>0</v>
      </c>
      <c r="I3441" s="121">
        <v>115</v>
      </c>
      <c r="J3441" s="7"/>
      <c r="K3441" s="3">
        <f t="shared" si="109"/>
        <v>0</v>
      </c>
    </row>
    <row r="3442" spans="1:11" x14ac:dyDescent="0.3">
      <c r="A3442" s="118" t="s">
        <v>766</v>
      </c>
      <c r="B3442" s="44" t="s">
        <v>767</v>
      </c>
      <c r="C3442" s="71">
        <v>6.7</v>
      </c>
      <c r="D3442" s="72">
        <v>2.5</v>
      </c>
      <c r="E3442" s="119">
        <v>220</v>
      </c>
      <c r="F3442" s="120">
        <v>132</v>
      </c>
      <c r="G3442" s="52"/>
      <c r="H3442" s="51">
        <f t="shared" si="108"/>
        <v>0</v>
      </c>
      <c r="I3442" s="121">
        <v>110</v>
      </c>
      <c r="J3442" s="7"/>
      <c r="K3442" s="3">
        <f t="shared" si="109"/>
        <v>0</v>
      </c>
    </row>
    <row r="3443" spans="1:11" x14ac:dyDescent="0.3">
      <c r="A3443" s="118" t="s">
        <v>768</v>
      </c>
      <c r="B3443" s="44" t="s">
        <v>769</v>
      </c>
      <c r="C3443" s="71">
        <v>7.4</v>
      </c>
      <c r="D3443" s="72">
        <v>2.2999999999999998</v>
      </c>
      <c r="E3443" s="119">
        <v>230</v>
      </c>
      <c r="F3443" s="120">
        <v>138</v>
      </c>
      <c r="G3443" s="52"/>
      <c r="H3443" s="51">
        <f t="shared" si="108"/>
        <v>0</v>
      </c>
      <c r="I3443" s="121">
        <v>115</v>
      </c>
      <c r="J3443" s="7"/>
      <c r="K3443" s="3">
        <f t="shared" si="109"/>
        <v>0</v>
      </c>
    </row>
    <row r="3444" spans="1:11" x14ac:dyDescent="0.3">
      <c r="A3444" s="118" t="s">
        <v>770</v>
      </c>
      <c r="B3444" s="44" t="s">
        <v>771</v>
      </c>
      <c r="C3444" s="71">
        <v>6</v>
      </c>
      <c r="D3444" s="72">
        <v>2.2000000000000002</v>
      </c>
      <c r="E3444" s="119">
        <v>180</v>
      </c>
      <c r="F3444" s="120">
        <v>108</v>
      </c>
      <c r="G3444" s="52"/>
      <c r="H3444" s="51">
        <f t="shared" si="108"/>
        <v>0</v>
      </c>
      <c r="I3444" s="121">
        <v>90</v>
      </c>
      <c r="J3444" s="7"/>
      <c r="K3444" s="3">
        <f t="shared" si="109"/>
        <v>0</v>
      </c>
    </row>
    <row r="3445" spans="1:11" x14ac:dyDescent="0.3">
      <c r="A3445" s="118" t="s">
        <v>836</v>
      </c>
      <c r="B3445" s="44" t="s">
        <v>1204</v>
      </c>
      <c r="C3445" s="71">
        <v>4</v>
      </c>
      <c r="D3445" s="72">
        <v>3</v>
      </c>
      <c r="E3445" s="119">
        <v>160</v>
      </c>
      <c r="F3445" s="120">
        <v>96</v>
      </c>
      <c r="G3445" s="52"/>
      <c r="H3445" s="51">
        <f t="shared" si="108"/>
        <v>0</v>
      </c>
      <c r="I3445" s="121">
        <v>80</v>
      </c>
      <c r="J3445" s="7"/>
      <c r="K3445" s="3">
        <f t="shared" si="109"/>
        <v>0</v>
      </c>
    </row>
    <row r="3446" spans="1:11" x14ac:dyDescent="0.3">
      <c r="A3446" s="118" t="s">
        <v>837</v>
      </c>
      <c r="B3446" s="44" t="s">
        <v>978</v>
      </c>
      <c r="C3446" s="71">
        <v>4.2</v>
      </c>
      <c r="D3446" s="72">
        <v>2</v>
      </c>
      <c r="E3446" s="119">
        <v>120</v>
      </c>
      <c r="F3446" s="120">
        <v>72</v>
      </c>
      <c r="G3446" s="52"/>
      <c r="H3446" s="51">
        <f t="shared" si="108"/>
        <v>0</v>
      </c>
      <c r="I3446" s="121">
        <v>60</v>
      </c>
      <c r="J3446" s="7"/>
      <c r="K3446" s="3">
        <f t="shared" si="109"/>
        <v>0</v>
      </c>
    </row>
    <row r="3447" spans="1:11" x14ac:dyDescent="0.3">
      <c r="A3447" s="118" t="s">
        <v>838</v>
      </c>
      <c r="B3447" s="44" t="s">
        <v>979</v>
      </c>
      <c r="C3447" s="71">
        <v>4.5</v>
      </c>
      <c r="D3447" s="72">
        <v>6</v>
      </c>
      <c r="E3447" s="119">
        <v>220</v>
      </c>
      <c r="F3447" s="120">
        <v>132</v>
      </c>
      <c r="G3447" s="52"/>
      <c r="H3447" s="51">
        <f t="shared" si="108"/>
        <v>0</v>
      </c>
      <c r="I3447" s="121">
        <v>110</v>
      </c>
      <c r="J3447" s="7"/>
      <c r="K3447" s="3">
        <f t="shared" si="109"/>
        <v>0</v>
      </c>
    </row>
    <row r="3448" spans="1:11" x14ac:dyDescent="0.3">
      <c r="A3448" s="118" t="s">
        <v>839</v>
      </c>
      <c r="B3448" s="44" t="s">
        <v>980</v>
      </c>
      <c r="C3448" s="71">
        <v>3.4</v>
      </c>
      <c r="D3448" s="72">
        <v>4.5</v>
      </c>
      <c r="E3448" s="119">
        <v>180</v>
      </c>
      <c r="F3448" s="120">
        <v>108</v>
      </c>
      <c r="G3448" s="52"/>
      <c r="H3448" s="51">
        <f t="shared" si="108"/>
        <v>0</v>
      </c>
      <c r="I3448" s="121">
        <v>90</v>
      </c>
      <c r="J3448" s="7"/>
      <c r="K3448" s="3">
        <f t="shared" si="109"/>
        <v>0</v>
      </c>
    </row>
    <row r="3449" spans="1:11" x14ac:dyDescent="0.3">
      <c r="A3449" s="118" t="s">
        <v>840</v>
      </c>
      <c r="B3449" s="44" t="s">
        <v>841</v>
      </c>
      <c r="C3449" s="71">
        <v>5.5</v>
      </c>
      <c r="D3449" s="72">
        <v>1.8</v>
      </c>
      <c r="E3449" s="119">
        <v>140</v>
      </c>
      <c r="F3449" s="120">
        <v>84</v>
      </c>
      <c r="G3449" s="52"/>
      <c r="H3449" s="51">
        <f t="shared" si="108"/>
        <v>0</v>
      </c>
      <c r="I3449" s="121">
        <v>70</v>
      </c>
      <c r="J3449" s="7"/>
      <c r="K3449" s="3">
        <f t="shared" si="109"/>
        <v>0</v>
      </c>
    </row>
    <row r="3450" spans="1:11" x14ac:dyDescent="0.3">
      <c r="A3450" s="118" t="s">
        <v>842</v>
      </c>
      <c r="B3450" s="44" t="s">
        <v>981</v>
      </c>
      <c r="C3450" s="71">
        <v>4.5999999999999996</v>
      </c>
      <c r="D3450" s="72">
        <v>6</v>
      </c>
      <c r="E3450" s="119">
        <v>220</v>
      </c>
      <c r="F3450" s="120">
        <v>132</v>
      </c>
      <c r="G3450" s="52"/>
      <c r="H3450" s="51">
        <f t="shared" si="108"/>
        <v>0</v>
      </c>
      <c r="I3450" s="121">
        <v>110</v>
      </c>
      <c r="J3450" s="7"/>
      <c r="K3450" s="3">
        <f t="shared" si="109"/>
        <v>0</v>
      </c>
    </row>
    <row r="3451" spans="1:11" x14ac:dyDescent="0.3">
      <c r="A3451" s="118" t="s">
        <v>843</v>
      </c>
      <c r="B3451" s="44" t="s">
        <v>982</v>
      </c>
      <c r="C3451" s="71">
        <v>4.8</v>
      </c>
      <c r="D3451" s="72">
        <v>6.4</v>
      </c>
      <c r="E3451" s="119">
        <v>230</v>
      </c>
      <c r="F3451" s="120">
        <v>138</v>
      </c>
      <c r="G3451" s="52"/>
      <c r="H3451" s="51">
        <f t="shared" si="108"/>
        <v>0</v>
      </c>
      <c r="I3451" s="121">
        <v>115</v>
      </c>
      <c r="J3451" s="7"/>
      <c r="K3451" s="3">
        <f t="shared" si="109"/>
        <v>0</v>
      </c>
    </row>
    <row r="3452" spans="1:11" x14ac:dyDescent="0.3">
      <c r="A3452" s="118" t="s">
        <v>844</v>
      </c>
      <c r="B3452" s="44" t="s">
        <v>983</v>
      </c>
      <c r="C3452" s="71">
        <v>5</v>
      </c>
      <c r="D3452" s="72">
        <v>3.2</v>
      </c>
      <c r="E3452" s="119">
        <v>210</v>
      </c>
      <c r="F3452" s="120">
        <v>126</v>
      </c>
      <c r="G3452" s="52"/>
      <c r="H3452" s="51">
        <f t="shared" si="108"/>
        <v>0</v>
      </c>
      <c r="I3452" s="121">
        <v>105</v>
      </c>
      <c r="J3452" s="7"/>
      <c r="K3452" s="3">
        <f t="shared" si="109"/>
        <v>0</v>
      </c>
    </row>
    <row r="3453" spans="1:11" x14ac:dyDescent="0.3">
      <c r="A3453" s="118" t="s">
        <v>984</v>
      </c>
      <c r="B3453" s="44" t="s">
        <v>985</v>
      </c>
      <c r="C3453" s="71">
        <v>3.1</v>
      </c>
      <c r="D3453" s="72">
        <v>3.4</v>
      </c>
      <c r="E3453" s="119">
        <v>150</v>
      </c>
      <c r="F3453" s="120">
        <v>90</v>
      </c>
      <c r="G3453" s="52"/>
      <c r="H3453" s="51">
        <f t="shared" si="108"/>
        <v>0</v>
      </c>
      <c r="I3453" s="121">
        <v>75</v>
      </c>
      <c r="J3453" s="7"/>
      <c r="K3453" s="3">
        <f t="shared" si="109"/>
        <v>0</v>
      </c>
    </row>
    <row r="3454" spans="1:11" x14ac:dyDescent="0.3">
      <c r="A3454" s="118" t="s">
        <v>986</v>
      </c>
      <c r="B3454" s="44" t="s">
        <v>1880</v>
      </c>
      <c r="C3454" s="71">
        <v>7</v>
      </c>
      <c r="D3454" s="72">
        <v>3.5</v>
      </c>
      <c r="E3454" s="119">
        <v>300</v>
      </c>
      <c r="F3454" s="120">
        <v>180</v>
      </c>
      <c r="G3454" s="52"/>
      <c r="H3454" s="51">
        <f t="shared" si="108"/>
        <v>0</v>
      </c>
      <c r="I3454" s="121">
        <v>150</v>
      </c>
      <c r="J3454" s="7"/>
      <c r="K3454" s="3">
        <f t="shared" si="109"/>
        <v>0</v>
      </c>
    </row>
    <row r="3455" spans="1:11" x14ac:dyDescent="0.3">
      <c r="A3455" s="118" t="s">
        <v>987</v>
      </c>
      <c r="B3455" s="44" t="s">
        <v>1881</v>
      </c>
      <c r="C3455" s="71">
        <v>6</v>
      </c>
      <c r="D3455" s="72">
        <v>2.5</v>
      </c>
      <c r="E3455" s="119">
        <v>200</v>
      </c>
      <c r="F3455" s="120">
        <v>120</v>
      </c>
      <c r="G3455" s="52"/>
      <c r="H3455" s="51">
        <f t="shared" si="108"/>
        <v>0</v>
      </c>
      <c r="I3455" s="121">
        <v>100</v>
      </c>
      <c r="J3455" s="7"/>
      <c r="K3455" s="3">
        <f t="shared" si="109"/>
        <v>0</v>
      </c>
    </row>
    <row r="3456" spans="1:11" x14ac:dyDescent="0.3">
      <c r="A3456" s="118" t="s">
        <v>988</v>
      </c>
      <c r="B3456" s="44" t="s">
        <v>989</v>
      </c>
      <c r="C3456" s="71">
        <v>7</v>
      </c>
      <c r="D3456" s="72">
        <v>3.3</v>
      </c>
      <c r="E3456" s="119">
        <v>300</v>
      </c>
      <c r="F3456" s="120">
        <v>180</v>
      </c>
      <c r="G3456" s="52"/>
      <c r="H3456" s="51">
        <f t="shared" si="108"/>
        <v>0</v>
      </c>
      <c r="I3456" s="121">
        <v>150</v>
      </c>
      <c r="J3456" s="7"/>
      <c r="K3456" s="3">
        <f t="shared" si="109"/>
        <v>0</v>
      </c>
    </row>
    <row r="3457" spans="1:11" x14ac:dyDescent="0.3">
      <c r="A3457" s="118" t="s">
        <v>990</v>
      </c>
      <c r="B3457" s="44" t="s">
        <v>991</v>
      </c>
      <c r="C3457" s="71">
        <v>5</v>
      </c>
      <c r="D3457" s="72">
        <v>2.4</v>
      </c>
      <c r="E3457" s="119">
        <v>160</v>
      </c>
      <c r="F3457" s="120">
        <v>96</v>
      </c>
      <c r="G3457" s="52"/>
      <c r="H3457" s="51">
        <f t="shared" si="108"/>
        <v>0</v>
      </c>
      <c r="I3457" s="121">
        <v>80</v>
      </c>
      <c r="J3457" s="7"/>
      <c r="K3457" s="3">
        <f t="shared" si="109"/>
        <v>0</v>
      </c>
    </row>
    <row r="3458" spans="1:11" x14ac:dyDescent="0.3">
      <c r="A3458" s="118" t="s">
        <v>992</v>
      </c>
      <c r="B3458" s="44" t="s">
        <v>1205</v>
      </c>
      <c r="C3458" s="71">
        <v>5</v>
      </c>
      <c r="D3458" s="72">
        <v>2.2000000000000002</v>
      </c>
      <c r="E3458" s="119">
        <v>150</v>
      </c>
      <c r="F3458" s="120">
        <v>90</v>
      </c>
      <c r="G3458" s="52"/>
      <c r="H3458" s="51">
        <f t="shared" si="108"/>
        <v>0</v>
      </c>
      <c r="I3458" s="121">
        <v>75</v>
      </c>
      <c r="J3458" s="7"/>
      <c r="K3458" s="3">
        <f t="shared" si="109"/>
        <v>0</v>
      </c>
    </row>
    <row r="3459" spans="1:11" x14ac:dyDescent="0.3">
      <c r="A3459" s="118" t="s">
        <v>993</v>
      </c>
      <c r="B3459" s="44" t="s">
        <v>994</v>
      </c>
      <c r="C3459" s="71">
        <v>4.5</v>
      </c>
      <c r="D3459" s="72">
        <v>1.7</v>
      </c>
      <c r="E3459" s="119">
        <v>110</v>
      </c>
      <c r="F3459" s="120">
        <v>66</v>
      </c>
      <c r="G3459" s="52"/>
      <c r="H3459" s="51">
        <f t="shared" si="108"/>
        <v>0</v>
      </c>
      <c r="I3459" s="121">
        <v>55</v>
      </c>
      <c r="J3459" s="7"/>
      <c r="K3459" s="3">
        <f t="shared" si="109"/>
        <v>0</v>
      </c>
    </row>
    <row r="3460" spans="1:11" x14ac:dyDescent="0.3">
      <c r="A3460" s="118" t="s">
        <v>995</v>
      </c>
      <c r="B3460" s="44" t="s">
        <v>996</v>
      </c>
      <c r="C3460" s="71">
        <v>5.5</v>
      </c>
      <c r="D3460" s="72">
        <v>1.7</v>
      </c>
      <c r="E3460" s="119">
        <v>130</v>
      </c>
      <c r="F3460" s="120">
        <v>78</v>
      </c>
      <c r="G3460" s="52"/>
      <c r="H3460" s="51">
        <f t="shared" si="108"/>
        <v>0</v>
      </c>
      <c r="I3460" s="121">
        <v>65</v>
      </c>
      <c r="J3460" s="7"/>
      <c r="K3460" s="3">
        <f t="shared" si="109"/>
        <v>0</v>
      </c>
    </row>
    <row r="3461" spans="1:11" x14ac:dyDescent="0.3">
      <c r="A3461" s="118" t="s">
        <v>997</v>
      </c>
      <c r="B3461" s="44" t="s">
        <v>998</v>
      </c>
      <c r="C3461" s="71">
        <v>4.5</v>
      </c>
      <c r="D3461" s="72">
        <v>1.7</v>
      </c>
      <c r="E3461" s="119">
        <v>110</v>
      </c>
      <c r="F3461" s="120">
        <v>66</v>
      </c>
      <c r="G3461" s="52"/>
      <c r="H3461" s="51">
        <f t="shared" si="108"/>
        <v>0</v>
      </c>
      <c r="I3461" s="121">
        <v>55</v>
      </c>
      <c r="J3461" s="7"/>
      <c r="K3461" s="3">
        <f t="shared" si="109"/>
        <v>0</v>
      </c>
    </row>
    <row r="3462" spans="1:11" x14ac:dyDescent="0.3">
      <c r="A3462" s="118" t="s">
        <v>999</v>
      </c>
      <c r="B3462" s="44" t="s">
        <v>1000</v>
      </c>
      <c r="C3462" s="71">
        <v>4.5</v>
      </c>
      <c r="D3462" s="72">
        <v>1.7</v>
      </c>
      <c r="E3462" s="119">
        <v>110</v>
      </c>
      <c r="F3462" s="120">
        <v>66</v>
      </c>
      <c r="G3462" s="52"/>
      <c r="H3462" s="51">
        <f t="shared" si="108"/>
        <v>0</v>
      </c>
      <c r="I3462" s="121">
        <v>55</v>
      </c>
      <c r="J3462" s="7"/>
      <c r="K3462" s="3">
        <f t="shared" si="109"/>
        <v>0</v>
      </c>
    </row>
    <row r="3463" spans="1:11" x14ac:dyDescent="0.3">
      <c r="A3463" s="118" t="s">
        <v>1001</v>
      </c>
      <c r="B3463" s="44" t="s">
        <v>1002</v>
      </c>
      <c r="C3463" s="71">
        <v>5.3</v>
      </c>
      <c r="D3463" s="72">
        <v>3.5</v>
      </c>
      <c r="E3463" s="119">
        <v>240</v>
      </c>
      <c r="F3463" s="120">
        <v>144</v>
      </c>
      <c r="G3463" s="52"/>
      <c r="H3463" s="51">
        <f t="shared" si="108"/>
        <v>0</v>
      </c>
      <c r="I3463" s="121">
        <v>120</v>
      </c>
      <c r="J3463" s="7"/>
      <c r="K3463" s="3">
        <f t="shared" si="109"/>
        <v>0</v>
      </c>
    </row>
    <row r="3464" spans="1:11" x14ac:dyDescent="0.3">
      <c r="A3464" s="118" t="s">
        <v>1003</v>
      </c>
      <c r="B3464" s="44" t="s">
        <v>1882</v>
      </c>
      <c r="C3464" s="71">
        <v>5</v>
      </c>
      <c r="D3464" s="72">
        <v>1.3</v>
      </c>
      <c r="E3464" s="119">
        <v>100</v>
      </c>
      <c r="F3464" s="120">
        <v>60</v>
      </c>
      <c r="G3464" s="52"/>
      <c r="H3464" s="51">
        <f t="shared" si="108"/>
        <v>0</v>
      </c>
      <c r="I3464" s="121">
        <v>50</v>
      </c>
      <c r="J3464" s="7"/>
      <c r="K3464" s="3">
        <f t="shared" si="109"/>
        <v>0</v>
      </c>
    </row>
    <row r="3465" spans="1:11" x14ac:dyDescent="0.3">
      <c r="A3465" s="118" t="s">
        <v>1004</v>
      </c>
      <c r="B3465" s="44" t="s">
        <v>1883</v>
      </c>
      <c r="C3465" s="71">
        <v>5.5</v>
      </c>
      <c r="D3465" s="72">
        <v>2.8</v>
      </c>
      <c r="E3465" s="119">
        <v>200</v>
      </c>
      <c r="F3465" s="120">
        <v>120</v>
      </c>
      <c r="G3465" s="52"/>
      <c r="H3465" s="51">
        <f t="shared" si="108"/>
        <v>0</v>
      </c>
      <c r="I3465" s="121">
        <v>100</v>
      </c>
      <c r="J3465" s="7"/>
      <c r="K3465" s="3">
        <f t="shared" si="109"/>
        <v>0</v>
      </c>
    </row>
    <row r="3466" spans="1:11" x14ac:dyDescent="0.3">
      <c r="A3466" s="118" t="s">
        <v>1005</v>
      </c>
      <c r="B3466" s="44" t="s">
        <v>1884</v>
      </c>
      <c r="C3466" s="71">
        <v>2.8</v>
      </c>
      <c r="D3466" s="72">
        <v>1.5</v>
      </c>
      <c r="E3466" s="119">
        <v>80</v>
      </c>
      <c r="F3466" s="120">
        <v>48</v>
      </c>
      <c r="G3466" s="52"/>
      <c r="H3466" s="51">
        <f t="shared" si="108"/>
        <v>0</v>
      </c>
      <c r="I3466" s="121">
        <v>40</v>
      </c>
      <c r="J3466" s="7"/>
      <c r="K3466" s="3">
        <f t="shared" si="109"/>
        <v>0</v>
      </c>
    </row>
    <row r="3467" spans="1:11" x14ac:dyDescent="0.3">
      <c r="A3467" s="118" t="s">
        <v>1006</v>
      </c>
      <c r="B3467" s="44" t="s">
        <v>1885</v>
      </c>
      <c r="C3467" s="71">
        <v>3</v>
      </c>
      <c r="D3467" s="72">
        <v>1.5</v>
      </c>
      <c r="E3467" s="119">
        <v>80</v>
      </c>
      <c r="F3467" s="120">
        <v>48</v>
      </c>
      <c r="G3467" s="52"/>
      <c r="H3467" s="51">
        <f t="shared" si="108"/>
        <v>0</v>
      </c>
      <c r="I3467" s="121">
        <v>40</v>
      </c>
      <c r="J3467" s="7"/>
      <c r="K3467" s="3">
        <f t="shared" si="109"/>
        <v>0</v>
      </c>
    </row>
    <row r="3468" spans="1:11" x14ac:dyDescent="0.3">
      <c r="A3468" s="118" t="s">
        <v>1008</v>
      </c>
      <c r="B3468" s="44" t="s">
        <v>1886</v>
      </c>
      <c r="C3468" s="71">
        <v>4.8</v>
      </c>
      <c r="D3468" s="72">
        <v>2</v>
      </c>
      <c r="E3468" s="119">
        <v>130</v>
      </c>
      <c r="F3468" s="120">
        <v>78</v>
      </c>
      <c r="G3468" s="52"/>
      <c r="H3468" s="51">
        <f t="shared" si="108"/>
        <v>0</v>
      </c>
      <c r="I3468" s="121">
        <v>65</v>
      </c>
      <c r="J3468" s="7"/>
      <c r="K3468" s="3">
        <f t="shared" si="109"/>
        <v>0</v>
      </c>
    </row>
    <row r="3469" spans="1:11" x14ac:dyDescent="0.3">
      <c r="A3469" s="118" t="s">
        <v>1130</v>
      </c>
      <c r="B3469" s="44" t="s">
        <v>1131</v>
      </c>
      <c r="C3469" s="71">
        <v>4.5999999999999996</v>
      </c>
      <c r="D3469" s="72">
        <v>3.1</v>
      </c>
      <c r="E3469" s="119">
        <v>190</v>
      </c>
      <c r="F3469" s="120">
        <v>114</v>
      </c>
      <c r="G3469" s="52"/>
      <c r="H3469" s="51">
        <f t="shared" si="108"/>
        <v>0</v>
      </c>
      <c r="I3469" s="121">
        <v>95</v>
      </c>
      <c r="J3469" s="7"/>
      <c r="K3469" s="3">
        <f t="shared" si="109"/>
        <v>0</v>
      </c>
    </row>
    <row r="3470" spans="1:11" x14ac:dyDescent="0.3">
      <c r="A3470" s="118" t="s">
        <v>7519</v>
      </c>
      <c r="B3470" s="44" t="s">
        <v>11172</v>
      </c>
      <c r="C3470" s="71">
        <v>5.5</v>
      </c>
      <c r="D3470" s="72">
        <v>4.2</v>
      </c>
      <c r="E3470" s="119">
        <v>290</v>
      </c>
      <c r="F3470" s="120">
        <v>174</v>
      </c>
      <c r="G3470" s="52"/>
      <c r="H3470" s="51">
        <f t="shared" si="108"/>
        <v>0</v>
      </c>
      <c r="I3470" s="121">
        <v>145</v>
      </c>
      <c r="J3470" s="7"/>
      <c r="K3470" s="3">
        <f t="shared" si="109"/>
        <v>0</v>
      </c>
    </row>
    <row r="3471" spans="1:11" x14ac:dyDescent="0.3">
      <c r="A3471" s="118" t="s">
        <v>1132</v>
      </c>
      <c r="B3471" s="44" t="s">
        <v>1133</v>
      </c>
      <c r="C3471" s="71">
        <v>3.7</v>
      </c>
      <c r="D3471" s="72">
        <v>1.9</v>
      </c>
      <c r="E3471" s="119">
        <v>100</v>
      </c>
      <c r="F3471" s="120">
        <v>60</v>
      </c>
      <c r="G3471" s="52"/>
      <c r="H3471" s="51">
        <f t="shared" si="108"/>
        <v>0</v>
      </c>
      <c r="I3471" s="121">
        <v>50</v>
      </c>
      <c r="J3471" s="7"/>
      <c r="K3471" s="3">
        <f t="shared" si="109"/>
        <v>0</v>
      </c>
    </row>
    <row r="3472" spans="1:11" x14ac:dyDescent="0.3">
      <c r="A3472" s="118" t="s">
        <v>1206</v>
      </c>
      <c r="B3472" s="44" t="s">
        <v>1207</v>
      </c>
      <c r="C3472" s="71">
        <v>6</v>
      </c>
      <c r="D3472" s="72">
        <v>2</v>
      </c>
      <c r="E3472" s="119">
        <v>160</v>
      </c>
      <c r="F3472" s="120">
        <v>96</v>
      </c>
      <c r="G3472" s="52"/>
      <c r="H3472" s="51">
        <f t="shared" si="108"/>
        <v>0</v>
      </c>
      <c r="I3472" s="121">
        <v>80</v>
      </c>
      <c r="J3472" s="7"/>
      <c r="K3472" s="3">
        <f t="shared" si="109"/>
        <v>0</v>
      </c>
    </row>
    <row r="3473" spans="1:11" x14ac:dyDescent="0.3">
      <c r="A3473" s="118" t="s">
        <v>1208</v>
      </c>
      <c r="B3473" s="44" t="s">
        <v>1209</v>
      </c>
      <c r="C3473" s="71">
        <v>5.3</v>
      </c>
      <c r="D3473" s="72">
        <v>1.7</v>
      </c>
      <c r="E3473" s="119">
        <v>130</v>
      </c>
      <c r="F3473" s="120">
        <v>78</v>
      </c>
      <c r="G3473" s="52"/>
      <c r="H3473" s="51">
        <f t="shared" si="108"/>
        <v>0</v>
      </c>
      <c r="I3473" s="121">
        <v>65</v>
      </c>
      <c r="J3473" s="7"/>
      <c r="K3473" s="3">
        <f t="shared" si="109"/>
        <v>0</v>
      </c>
    </row>
    <row r="3474" spans="1:11" x14ac:dyDescent="0.3">
      <c r="A3474" s="118" t="s">
        <v>1210</v>
      </c>
      <c r="B3474" s="44" t="s">
        <v>1211</v>
      </c>
      <c r="C3474" s="71">
        <v>6</v>
      </c>
      <c r="D3474" s="72">
        <v>1.6</v>
      </c>
      <c r="E3474" s="119">
        <v>130</v>
      </c>
      <c r="F3474" s="120">
        <v>78</v>
      </c>
      <c r="G3474" s="52"/>
      <c r="H3474" s="51">
        <f t="shared" si="108"/>
        <v>0</v>
      </c>
      <c r="I3474" s="121">
        <v>65</v>
      </c>
      <c r="J3474" s="7"/>
      <c r="K3474" s="3">
        <f t="shared" si="109"/>
        <v>0</v>
      </c>
    </row>
    <row r="3475" spans="1:11" x14ac:dyDescent="0.3">
      <c r="A3475" s="118" t="s">
        <v>1212</v>
      </c>
      <c r="B3475" s="44" t="s">
        <v>1213</v>
      </c>
      <c r="C3475" s="71">
        <v>6</v>
      </c>
      <c r="D3475" s="72">
        <v>2.5</v>
      </c>
      <c r="E3475" s="119">
        <v>200</v>
      </c>
      <c r="F3475" s="120">
        <v>120</v>
      </c>
      <c r="G3475" s="52"/>
      <c r="H3475" s="51">
        <f t="shared" si="108"/>
        <v>0</v>
      </c>
      <c r="I3475" s="121">
        <v>100</v>
      </c>
      <c r="J3475" s="7"/>
      <c r="K3475" s="3">
        <f t="shared" si="109"/>
        <v>0</v>
      </c>
    </row>
    <row r="3476" spans="1:11" x14ac:dyDescent="0.3">
      <c r="A3476" s="118" t="s">
        <v>1214</v>
      </c>
      <c r="B3476" s="44" t="s">
        <v>1215</v>
      </c>
      <c r="C3476" s="71">
        <v>6</v>
      </c>
      <c r="D3476" s="72">
        <v>1.5</v>
      </c>
      <c r="E3476" s="119">
        <v>130</v>
      </c>
      <c r="F3476" s="120">
        <v>78</v>
      </c>
      <c r="G3476" s="52"/>
      <c r="H3476" s="51">
        <f t="shared" ref="H3476:H3539" si="110">G3476*F3476</f>
        <v>0</v>
      </c>
      <c r="I3476" s="121">
        <v>65</v>
      </c>
      <c r="J3476" s="7"/>
      <c r="K3476" s="3">
        <f t="shared" ref="K3476:K3539" si="111">J3476*I3476</f>
        <v>0</v>
      </c>
    </row>
    <row r="3477" spans="1:11" x14ac:dyDescent="0.3">
      <c r="A3477" s="118" t="s">
        <v>1216</v>
      </c>
      <c r="B3477" s="44" t="s">
        <v>1217</v>
      </c>
      <c r="C3477" s="71">
        <v>5.3</v>
      </c>
      <c r="D3477" s="72">
        <v>2.5</v>
      </c>
      <c r="E3477" s="119">
        <v>170</v>
      </c>
      <c r="F3477" s="120">
        <v>102</v>
      </c>
      <c r="G3477" s="52"/>
      <c r="H3477" s="51">
        <f t="shared" si="110"/>
        <v>0</v>
      </c>
      <c r="I3477" s="121">
        <v>85</v>
      </c>
      <c r="J3477" s="7"/>
      <c r="K3477" s="3">
        <f t="shared" si="111"/>
        <v>0</v>
      </c>
    </row>
    <row r="3478" spans="1:11" x14ac:dyDescent="0.3">
      <c r="A3478" s="118" t="s">
        <v>1218</v>
      </c>
      <c r="B3478" s="44" t="s">
        <v>1219</v>
      </c>
      <c r="C3478" s="71">
        <v>5.3</v>
      </c>
      <c r="D3478" s="72">
        <v>2</v>
      </c>
      <c r="E3478" s="119">
        <v>150</v>
      </c>
      <c r="F3478" s="120">
        <v>90</v>
      </c>
      <c r="G3478" s="52"/>
      <c r="H3478" s="51">
        <f t="shared" si="110"/>
        <v>0</v>
      </c>
      <c r="I3478" s="121">
        <v>75</v>
      </c>
      <c r="J3478" s="7"/>
      <c r="K3478" s="3">
        <f t="shared" si="111"/>
        <v>0</v>
      </c>
    </row>
    <row r="3479" spans="1:11" x14ac:dyDescent="0.3">
      <c r="A3479" s="118" t="s">
        <v>1220</v>
      </c>
      <c r="B3479" s="44" t="s">
        <v>1221</v>
      </c>
      <c r="C3479" s="71">
        <v>5.8</v>
      </c>
      <c r="D3479" s="72">
        <v>2</v>
      </c>
      <c r="E3479" s="119">
        <v>160</v>
      </c>
      <c r="F3479" s="120">
        <v>96</v>
      </c>
      <c r="G3479" s="52"/>
      <c r="H3479" s="51">
        <f t="shared" si="110"/>
        <v>0</v>
      </c>
      <c r="I3479" s="121">
        <v>80</v>
      </c>
      <c r="J3479" s="7"/>
      <c r="K3479" s="3">
        <f t="shared" si="111"/>
        <v>0</v>
      </c>
    </row>
    <row r="3480" spans="1:11" x14ac:dyDescent="0.3">
      <c r="A3480" s="118" t="s">
        <v>1222</v>
      </c>
      <c r="B3480" s="44" t="s">
        <v>1223</v>
      </c>
      <c r="C3480" s="71">
        <v>6</v>
      </c>
      <c r="D3480" s="72">
        <v>2</v>
      </c>
      <c r="E3480" s="119">
        <v>160</v>
      </c>
      <c r="F3480" s="120">
        <v>96</v>
      </c>
      <c r="G3480" s="52"/>
      <c r="H3480" s="51">
        <f t="shared" si="110"/>
        <v>0</v>
      </c>
      <c r="I3480" s="121">
        <v>80</v>
      </c>
      <c r="J3480" s="7"/>
      <c r="K3480" s="3">
        <f t="shared" si="111"/>
        <v>0</v>
      </c>
    </row>
    <row r="3481" spans="1:11" x14ac:dyDescent="0.3">
      <c r="A3481" s="118" t="s">
        <v>1224</v>
      </c>
      <c r="B3481" s="44" t="s">
        <v>1225</v>
      </c>
      <c r="C3481" s="71">
        <v>5.7</v>
      </c>
      <c r="D3481" s="72">
        <v>3.4</v>
      </c>
      <c r="E3481" s="119">
        <v>250</v>
      </c>
      <c r="F3481" s="120">
        <v>150</v>
      </c>
      <c r="G3481" s="52"/>
      <c r="H3481" s="51">
        <f t="shared" si="110"/>
        <v>0</v>
      </c>
      <c r="I3481" s="121">
        <v>125</v>
      </c>
      <c r="J3481" s="7"/>
      <c r="K3481" s="3">
        <f t="shared" si="111"/>
        <v>0</v>
      </c>
    </row>
    <row r="3482" spans="1:11" x14ac:dyDescent="0.3">
      <c r="A3482" s="118" t="s">
        <v>1226</v>
      </c>
      <c r="B3482" s="44" t="s">
        <v>1227</v>
      </c>
      <c r="C3482" s="71">
        <v>6.6</v>
      </c>
      <c r="D3482" s="72">
        <v>1.6</v>
      </c>
      <c r="E3482" s="119">
        <v>150</v>
      </c>
      <c r="F3482" s="120">
        <v>90</v>
      </c>
      <c r="G3482" s="52"/>
      <c r="H3482" s="51">
        <f t="shared" si="110"/>
        <v>0</v>
      </c>
      <c r="I3482" s="121">
        <v>75</v>
      </c>
      <c r="J3482" s="7"/>
      <c r="K3482" s="3">
        <f t="shared" si="111"/>
        <v>0</v>
      </c>
    </row>
    <row r="3483" spans="1:11" x14ac:dyDescent="0.3">
      <c r="A3483" s="118" t="s">
        <v>1228</v>
      </c>
      <c r="B3483" s="44" t="s">
        <v>1229</v>
      </c>
      <c r="C3483" s="71">
        <v>8.1999999999999993</v>
      </c>
      <c r="D3483" s="72">
        <v>3.4</v>
      </c>
      <c r="E3483" s="119">
        <v>290</v>
      </c>
      <c r="F3483" s="120">
        <v>174</v>
      </c>
      <c r="G3483" s="52"/>
      <c r="H3483" s="51">
        <f t="shared" si="110"/>
        <v>0</v>
      </c>
      <c r="I3483" s="121">
        <v>145</v>
      </c>
      <c r="J3483" s="7"/>
      <c r="K3483" s="3">
        <f t="shared" si="111"/>
        <v>0</v>
      </c>
    </row>
    <row r="3484" spans="1:11" x14ac:dyDescent="0.3">
      <c r="A3484" s="118" t="s">
        <v>1230</v>
      </c>
      <c r="B3484" s="44" t="s">
        <v>1231</v>
      </c>
      <c r="C3484" s="71">
        <v>4.4000000000000004</v>
      </c>
      <c r="D3484" s="72">
        <v>5.5</v>
      </c>
      <c r="E3484" s="119">
        <v>300</v>
      </c>
      <c r="F3484" s="120">
        <v>180</v>
      </c>
      <c r="G3484" s="52"/>
      <c r="H3484" s="51">
        <f t="shared" si="110"/>
        <v>0</v>
      </c>
      <c r="I3484" s="121">
        <v>150</v>
      </c>
      <c r="J3484" s="7"/>
      <c r="K3484" s="3">
        <f t="shared" si="111"/>
        <v>0</v>
      </c>
    </row>
    <row r="3485" spans="1:11" x14ac:dyDescent="0.3">
      <c r="A3485" s="118" t="s">
        <v>1232</v>
      </c>
      <c r="B3485" s="44" t="s">
        <v>1233</v>
      </c>
      <c r="C3485" s="71">
        <v>5.2</v>
      </c>
      <c r="D3485" s="72">
        <v>5.5</v>
      </c>
      <c r="E3485" s="119">
        <v>330</v>
      </c>
      <c r="F3485" s="120">
        <v>198</v>
      </c>
      <c r="G3485" s="52"/>
      <c r="H3485" s="51">
        <f t="shared" si="110"/>
        <v>0</v>
      </c>
      <c r="I3485" s="121">
        <v>165</v>
      </c>
      <c r="J3485" s="7"/>
      <c r="K3485" s="3">
        <f t="shared" si="111"/>
        <v>0</v>
      </c>
    </row>
    <row r="3486" spans="1:11" x14ac:dyDescent="0.3">
      <c r="A3486" s="118" t="s">
        <v>1234</v>
      </c>
      <c r="B3486" s="44" t="s">
        <v>1235</v>
      </c>
      <c r="C3486" s="71">
        <v>5.3</v>
      </c>
      <c r="D3486" s="72">
        <v>5.5</v>
      </c>
      <c r="E3486" s="119">
        <v>330</v>
      </c>
      <c r="F3486" s="120">
        <v>198</v>
      </c>
      <c r="G3486" s="52"/>
      <c r="H3486" s="51">
        <f t="shared" si="110"/>
        <v>0</v>
      </c>
      <c r="I3486" s="121">
        <v>165</v>
      </c>
      <c r="J3486" s="7"/>
      <c r="K3486" s="3">
        <f t="shared" si="111"/>
        <v>0</v>
      </c>
    </row>
    <row r="3487" spans="1:11" x14ac:dyDescent="0.3">
      <c r="A3487" s="118" t="s">
        <v>1236</v>
      </c>
      <c r="B3487" s="44" t="s">
        <v>1237</v>
      </c>
      <c r="C3487" s="71">
        <v>5.0999999999999996</v>
      </c>
      <c r="D3487" s="72">
        <v>5.5</v>
      </c>
      <c r="E3487" s="119">
        <v>320</v>
      </c>
      <c r="F3487" s="120">
        <v>192</v>
      </c>
      <c r="G3487" s="52"/>
      <c r="H3487" s="51">
        <f t="shared" si="110"/>
        <v>0</v>
      </c>
      <c r="I3487" s="121">
        <v>160</v>
      </c>
      <c r="J3487" s="7"/>
      <c r="K3487" s="3">
        <f t="shared" si="111"/>
        <v>0</v>
      </c>
    </row>
    <row r="3488" spans="1:11" x14ac:dyDescent="0.3">
      <c r="A3488" s="118" t="s">
        <v>1238</v>
      </c>
      <c r="B3488" s="44" t="s">
        <v>1239</v>
      </c>
      <c r="C3488" s="71">
        <v>5.3</v>
      </c>
      <c r="D3488" s="72">
        <v>5.5</v>
      </c>
      <c r="E3488" s="119">
        <v>330</v>
      </c>
      <c r="F3488" s="120">
        <v>198</v>
      </c>
      <c r="G3488" s="52"/>
      <c r="H3488" s="51">
        <f t="shared" si="110"/>
        <v>0</v>
      </c>
      <c r="I3488" s="121">
        <v>165</v>
      </c>
      <c r="J3488" s="7"/>
      <c r="K3488" s="3">
        <f t="shared" si="111"/>
        <v>0</v>
      </c>
    </row>
    <row r="3489" spans="1:11" x14ac:dyDescent="0.3">
      <c r="A3489" s="118" t="s">
        <v>1240</v>
      </c>
      <c r="B3489" s="44" t="s">
        <v>1241</v>
      </c>
      <c r="C3489" s="71">
        <v>4.4000000000000004</v>
      </c>
      <c r="D3489" s="72">
        <v>5.5</v>
      </c>
      <c r="E3489" s="119">
        <v>300</v>
      </c>
      <c r="F3489" s="120">
        <v>180</v>
      </c>
      <c r="G3489" s="52"/>
      <c r="H3489" s="51">
        <f t="shared" si="110"/>
        <v>0</v>
      </c>
      <c r="I3489" s="121">
        <v>150</v>
      </c>
      <c r="J3489" s="7"/>
      <c r="K3489" s="3">
        <f t="shared" si="111"/>
        <v>0</v>
      </c>
    </row>
    <row r="3490" spans="1:11" x14ac:dyDescent="0.3">
      <c r="A3490" s="118" t="s">
        <v>1242</v>
      </c>
      <c r="B3490" s="44" t="s">
        <v>1243</v>
      </c>
      <c r="C3490" s="71">
        <v>5.6</v>
      </c>
      <c r="D3490" s="72">
        <v>5.5</v>
      </c>
      <c r="E3490" s="119">
        <v>340</v>
      </c>
      <c r="F3490" s="120">
        <v>204</v>
      </c>
      <c r="G3490" s="52"/>
      <c r="H3490" s="51">
        <f t="shared" si="110"/>
        <v>0</v>
      </c>
      <c r="I3490" s="121">
        <v>170</v>
      </c>
      <c r="J3490" s="7"/>
      <c r="K3490" s="3">
        <f t="shared" si="111"/>
        <v>0</v>
      </c>
    </row>
    <row r="3491" spans="1:11" x14ac:dyDescent="0.3">
      <c r="A3491" s="118" t="s">
        <v>1244</v>
      </c>
      <c r="B3491" s="44" t="s">
        <v>1245</v>
      </c>
      <c r="C3491" s="71">
        <v>4.4000000000000004</v>
      </c>
      <c r="D3491" s="72">
        <v>5.5</v>
      </c>
      <c r="E3491" s="119">
        <v>300</v>
      </c>
      <c r="F3491" s="120">
        <v>180</v>
      </c>
      <c r="G3491" s="52"/>
      <c r="H3491" s="51">
        <f t="shared" si="110"/>
        <v>0</v>
      </c>
      <c r="I3491" s="121">
        <v>150</v>
      </c>
      <c r="J3491" s="7"/>
      <c r="K3491" s="3">
        <f t="shared" si="111"/>
        <v>0</v>
      </c>
    </row>
    <row r="3492" spans="1:11" x14ac:dyDescent="0.3">
      <c r="A3492" s="118" t="s">
        <v>1246</v>
      </c>
      <c r="B3492" s="44" t="s">
        <v>1247</v>
      </c>
      <c r="C3492" s="71">
        <v>5.3</v>
      </c>
      <c r="D3492" s="72">
        <v>3.5</v>
      </c>
      <c r="E3492" s="119">
        <v>240</v>
      </c>
      <c r="F3492" s="120">
        <v>144</v>
      </c>
      <c r="G3492" s="52"/>
      <c r="H3492" s="51">
        <f t="shared" si="110"/>
        <v>0</v>
      </c>
      <c r="I3492" s="121">
        <v>120</v>
      </c>
      <c r="J3492" s="7"/>
      <c r="K3492" s="3">
        <f t="shared" si="111"/>
        <v>0</v>
      </c>
    </row>
    <row r="3493" spans="1:11" x14ac:dyDescent="0.3">
      <c r="A3493" s="118" t="s">
        <v>1248</v>
      </c>
      <c r="B3493" s="44" t="s">
        <v>1249</v>
      </c>
      <c r="C3493" s="71">
        <v>5.8</v>
      </c>
      <c r="D3493" s="72">
        <v>3.7</v>
      </c>
      <c r="E3493" s="119">
        <v>270</v>
      </c>
      <c r="F3493" s="120">
        <v>162</v>
      </c>
      <c r="G3493" s="52"/>
      <c r="H3493" s="51">
        <f t="shared" si="110"/>
        <v>0</v>
      </c>
      <c r="I3493" s="121">
        <v>135</v>
      </c>
      <c r="J3493" s="7"/>
      <c r="K3493" s="3">
        <f t="shared" si="111"/>
        <v>0</v>
      </c>
    </row>
    <row r="3494" spans="1:11" x14ac:dyDescent="0.3">
      <c r="A3494" s="118" t="s">
        <v>1364</v>
      </c>
      <c r="B3494" s="44" t="s">
        <v>1365</v>
      </c>
      <c r="C3494" s="71">
        <v>3.3</v>
      </c>
      <c r="D3494" s="72">
        <v>2.1</v>
      </c>
      <c r="E3494" s="119">
        <v>100</v>
      </c>
      <c r="F3494" s="120">
        <v>60</v>
      </c>
      <c r="G3494" s="52"/>
      <c r="H3494" s="51">
        <f t="shared" si="110"/>
        <v>0</v>
      </c>
      <c r="I3494" s="121">
        <v>50</v>
      </c>
      <c r="J3494" s="7"/>
      <c r="K3494" s="3">
        <f t="shared" si="111"/>
        <v>0</v>
      </c>
    </row>
    <row r="3495" spans="1:11" x14ac:dyDescent="0.3">
      <c r="A3495" s="118" t="s">
        <v>1366</v>
      </c>
      <c r="B3495" s="44" t="s">
        <v>1367</v>
      </c>
      <c r="C3495" s="71">
        <v>7</v>
      </c>
      <c r="D3495" s="72">
        <v>3.2</v>
      </c>
      <c r="E3495" s="119">
        <v>290</v>
      </c>
      <c r="F3495" s="120">
        <v>174</v>
      </c>
      <c r="G3495" s="52"/>
      <c r="H3495" s="51">
        <f t="shared" si="110"/>
        <v>0</v>
      </c>
      <c r="I3495" s="121">
        <v>145</v>
      </c>
      <c r="J3495" s="7"/>
      <c r="K3495" s="3">
        <f t="shared" si="111"/>
        <v>0</v>
      </c>
    </row>
    <row r="3496" spans="1:11" x14ac:dyDescent="0.3">
      <c r="A3496" s="118" t="s">
        <v>1368</v>
      </c>
      <c r="B3496" s="44" t="s">
        <v>1369</v>
      </c>
      <c r="C3496" s="71">
        <v>7.2</v>
      </c>
      <c r="D3496" s="72">
        <v>2.6</v>
      </c>
      <c r="E3496" s="119">
        <v>250</v>
      </c>
      <c r="F3496" s="120">
        <v>150</v>
      </c>
      <c r="G3496" s="52"/>
      <c r="H3496" s="51">
        <f t="shared" si="110"/>
        <v>0</v>
      </c>
      <c r="I3496" s="121">
        <v>125</v>
      </c>
      <c r="J3496" s="7"/>
      <c r="K3496" s="3">
        <f t="shared" si="111"/>
        <v>0</v>
      </c>
    </row>
    <row r="3497" spans="1:11" x14ac:dyDescent="0.3">
      <c r="A3497" s="118" t="s">
        <v>1428</v>
      </c>
      <c r="B3497" s="44" t="s">
        <v>1429</v>
      </c>
      <c r="C3497" s="71">
        <v>4</v>
      </c>
      <c r="D3497" s="72">
        <v>2.2000000000000002</v>
      </c>
      <c r="E3497" s="119">
        <v>130</v>
      </c>
      <c r="F3497" s="120">
        <v>78</v>
      </c>
      <c r="G3497" s="52"/>
      <c r="H3497" s="51">
        <f t="shared" si="110"/>
        <v>0</v>
      </c>
      <c r="I3497" s="121">
        <v>65</v>
      </c>
      <c r="J3497" s="7"/>
      <c r="K3497" s="3">
        <f t="shared" si="111"/>
        <v>0</v>
      </c>
    </row>
    <row r="3498" spans="1:11" x14ac:dyDescent="0.3">
      <c r="A3498" s="118" t="s">
        <v>1430</v>
      </c>
      <c r="B3498" s="44" t="s">
        <v>1431</v>
      </c>
      <c r="C3498" s="71">
        <v>6</v>
      </c>
      <c r="D3498" s="72">
        <v>2</v>
      </c>
      <c r="E3498" s="119">
        <v>160</v>
      </c>
      <c r="F3498" s="120">
        <v>96</v>
      </c>
      <c r="G3498" s="52"/>
      <c r="H3498" s="51">
        <f t="shared" si="110"/>
        <v>0</v>
      </c>
      <c r="I3498" s="121">
        <v>80</v>
      </c>
      <c r="J3498" s="7"/>
      <c r="K3498" s="3">
        <f t="shared" si="111"/>
        <v>0</v>
      </c>
    </row>
    <row r="3499" spans="1:11" x14ac:dyDescent="0.3">
      <c r="A3499" s="118" t="s">
        <v>1432</v>
      </c>
      <c r="B3499" s="44" t="s">
        <v>1433</v>
      </c>
      <c r="C3499" s="71">
        <v>5.5</v>
      </c>
      <c r="D3499" s="72">
        <v>2.5</v>
      </c>
      <c r="E3499" s="119">
        <v>180</v>
      </c>
      <c r="F3499" s="120">
        <v>108</v>
      </c>
      <c r="G3499" s="52"/>
      <c r="H3499" s="51">
        <f t="shared" si="110"/>
        <v>0</v>
      </c>
      <c r="I3499" s="121">
        <v>90</v>
      </c>
      <c r="J3499" s="7"/>
      <c r="K3499" s="3">
        <f t="shared" si="111"/>
        <v>0</v>
      </c>
    </row>
    <row r="3500" spans="1:11" x14ac:dyDescent="0.3">
      <c r="A3500" s="118" t="s">
        <v>1434</v>
      </c>
      <c r="B3500" s="44" t="s">
        <v>1887</v>
      </c>
      <c r="C3500" s="71">
        <v>5.5</v>
      </c>
      <c r="D3500" s="72">
        <v>5</v>
      </c>
      <c r="E3500" s="119">
        <v>320</v>
      </c>
      <c r="F3500" s="120">
        <v>192</v>
      </c>
      <c r="G3500" s="52"/>
      <c r="H3500" s="51">
        <f t="shared" si="110"/>
        <v>0</v>
      </c>
      <c r="I3500" s="121">
        <v>160</v>
      </c>
      <c r="J3500" s="7"/>
      <c r="K3500" s="3">
        <f t="shared" si="111"/>
        <v>0</v>
      </c>
    </row>
    <row r="3501" spans="1:11" x14ac:dyDescent="0.3">
      <c r="A3501" s="118" t="s">
        <v>1435</v>
      </c>
      <c r="B3501" s="44" t="s">
        <v>1888</v>
      </c>
      <c r="C3501" s="71">
        <v>5.5</v>
      </c>
      <c r="D3501" s="72">
        <v>5</v>
      </c>
      <c r="E3501" s="119">
        <v>320</v>
      </c>
      <c r="F3501" s="120">
        <v>192</v>
      </c>
      <c r="G3501" s="52"/>
      <c r="H3501" s="51">
        <f t="shared" si="110"/>
        <v>0</v>
      </c>
      <c r="I3501" s="121">
        <v>160</v>
      </c>
      <c r="J3501" s="7"/>
      <c r="K3501" s="3">
        <f t="shared" si="111"/>
        <v>0</v>
      </c>
    </row>
    <row r="3502" spans="1:11" x14ac:dyDescent="0.3">
      <c r="A3502" s="118" t="s">
        <v>1539</v>
      </c>
      <c r="B3502" s="44" t="s">
        <v>1540</v>
      </c>
      <c r="C3502" s="71">
        <v>6</v>
      </c>
      <c r="D3502" s="72">
        <v>2</v>
      </c>
      <c r="E3502" s="119">
        <v>160</v>
      </c>
      <c r="F3502" s="120">
        <v>96</v>
      </c>
      <c r="G3502" s="52"/>
      <c r="H3502" s="51">
        <f t="shared" si="110"/>
        <v>0</v>
      </c>
      <c r="I3502" s="121">
        <v>80</v>
      </c>
      <c r="J3502" s="7"/>
      <c r="K3502" s="3">
        <f t="shared" si="111"/>
        <v>0</v>
      </c>
    </row>
    <row r="3503" spans="1:11" x14ac:dyDescent="0.3">
      <c r="A3503" s="118" t="s">
        <v>1541</v>
      </c>
      <c r="B3503" s="44" t="s">
        <v>4419</v>
      </c>
      <c r="C3503" s="71">
        <v>3.7</v>
      </c>
      <c r="D3503" s="72">
        <v>6</v>
      </c>
      <c r="E3503" s="119">
        <v>280</v>
      </c>
      <c r="F3503" s="120">
        <v>168</v>
      </c>
      <c r="G3503" s="52"/>
      <c r="H3503" s="51">
        <f t="shared" si="110"/>
        <v>0</v>
      </c>
      <c r="I3503" s="121">
        <v>140</v>
      </c>
      <c r="J3503" s="7"/>
      <c r="K3503" s="3">
        <f t="shared" si="111"/>
        <v>0</v>
      </c>
    </row>
    <row r="3504" spans="1:11" ht="15.75" customHeight="1" x14ac:dyDescent="0.3">
      <c r="A3504" s="118" t="s">
        <v>1542</v>
      </c>
      <c r="B3504" s="44" t="s">
        <v>1543</v>
      </c>
      <c r="C3504" s="71">
        <v>6</v>
      </c>
      <c r="D3504" s="72">
        <v>6.7</v>
      </c>
      <c r="E3504" s="119">
        <v>400</v>
      </c>
      <c r="F3504" s="120">
        <v>240</v>
      </c>
      <c r="G3504" s="52"/>
      <c r="H3504" s="51">
        <f t="shared" si="110"/>
        <v>0</v>
      </c>
      <c r="I3504" s="121">
        <v>200</v>
      </c>
      <c r="J3504" s="7"/>
      <c r="K3504" s="3">
        <f t="shared" si="111"/>
        <v>0</v>
      </c>
    </row>
    <row r="3505" spans="1:11" x14ac:dyDescent="0.3">
      <c r="A3505" s="118" t="s">
        <v>1544</v>
      </c>
      <c r="B3505" s="44" t="s">
        <v>1545</v>
      </c>
      <c r="C3505" s="71">
        <v>4.2</v>
      </c>
      <c r="D3505" s="71">
        <v>2</v>
      </c>
      <c r="E3505" s="119">
        <v>120</v>
      </c>
      <c r="F3505" s="120">
        <v>72</v>
      </c>
      <c r="G3505" s="52"/>
      <c r="H3505" s="51">
        <f t="shared" si="110"/>
        <v>0</v>
      </c>
      <c r="I3505" s="121">
        <v>60</v>
      </c>
      <c r="J3505" s="7"/>
      <c r="K3505" s="3">
        <f t="shared" si="111"/>
        <v>0</v>
      </c>
    </row>
    <row r="3506" spans="1:11" x14ac:dyDescent="0.3">
      <c r="A3506" s="118" t="s">
        <v>1546</v>
      </c>
      <c r="B3506" s="44" t="s">
        <v>1547</v>
      </c>
      <c r="C3506" s="71">
        <v>6</v>
      </c>
      <c r="D3506" s="72">
        <v>4.3</v>
      </c>
      <c r="E3506" s="119">
        <v>300</v>
      </c>
      <c r="F3506" s="120">
        <v>180</v>
      </c>
      <c r="G3506" s="52"/>
      <c r="H3506" s="51">
        <f t="shared" si="110"/>
        <v>0</v>
      </c>
      <c r="I3506" s="121">
        <v>150</v>
      </c>
      <c r="J3506" s="7"/>
      <c r="K3506" s="3">
        <f t="shared" si="111"/>
        <v>0</v>
      </c>
    </row>
    <row r="3507" spans="1:11" x14ac:dyDescent="0.3">
      <c r="A3507" s="118" t="s">
        <v>1548</v>
      </c>
      <c r="B3507" s="44" t="s">
        <v>1549</v>
      </c>
      <c r="C3507" s="71">
        <v>6</v>
      </c>
      <c r="D3507" s="72">
        <v>4.3</v>
      </c>
      <c r="E3507" s="119">
        <v>300</v>
      </c>
      <c r="F3507" s="120">
        <v>180</v>
      </c>
      <c r="G3507" s="52"/>
      <c r="H3507" s="51">
        <f t="shared" si="110"/>
        <v>0</v>
      </c>
      <c r="I3507" s="121">
        <v>150</v>
      </c>
      <c r="J3507" s="7"/>
      <c r="K3507" s="3">
        <f t="shared" si="111"/>
        <v>0</v>
      </c>
    </row>
    <row r="3508" spans="1:11" x14ac:dyDescent="0.3">
      <c r="A3508" s="118" t="s">
        <v>1550</v>
      </c>
      <c r="B3508" s="44" t="s">
        <v>1551</v>
      </c>
      <c r="C3508" s="71">
        <v>4.2</v>
      </c>
      <c r="D3508" s="72">
        <v>3.7</v>
      </c>
      <c r="E3508" s="119">
        <v>200</v>
      </c>
      <c r="F3508" s="120">
        <v>120</v>
      </c>
      <c r="G3508" s="52"/>
      <c r="H3508" s="51">
        <f t="shared" si="110"/>
        <v>0</v>
      </c>
      <c r="I3508" s="121">
        <v>100</v>
      </c>
      <c r="J3508" s="7"/>
      <c r="K3508" s="3">
        <f t="shared" si="111"/>
        <v>0</v>
      </c>
    </row>
    <row r="3509" spans="1:11" x14ac:dyDescent="0.3">
      <c r="A3509" s="118" t="s">
        <v>1552</v>
      </c>
      <c r="B3509" s="44" t="s">
        <v>1553</v>
      </c>
      <c r="C3509" s="71">
        <v>6</v>
      </c>
      <c r="D3509" s="72">
        <v>4.3</v>
      </c>
      <c r="E3509" s="119">
        <v>300</v>
      </c>
      <c r="F3509" s="120">
        <v>180</v>
      </c>
      <c r="G3509" s="52"/>
      <c r="H3509" s="51">
        <f t="shared" si="110"/>
        <v>0</v>
      </c>
      <c r="I3509" s="121">
        <v>150</v>
      </c>
      <c r="J3509" s="7"/>
      <c r="K3509" s="3">
        <f t="shared" si="111"/>
        <v>0</v>
      </c>
    </row>
    <row r="3510" spans="1:11" x14ac:dyDescent="0.3">
      <c r="A3510" s="118" t="s">
        <v>1554</v>
      </c>
      <c r="B3510" s="44" t="s">
        <v>1555</v>
      </c>
      <c r="C3510" s="71">
        <v>5</v>
      </c>
      <c r="D3510" s="72">
        <v>1.6</v>
      </c>
      <c r="E3510" s="119">
        <v>120</v>
      </c>
      <c r="F3510" s="120">
        <v>72</v>
      </c>
      <c r="G3510" s="52"/>
      <c r="H3510" s="51">
        <f t="shared" si="110"/>
        <v>0</v>
      </c>
      <c r="I3510" s="121">
        <v>60</v>
      </c>
      <c r="J3510" s="7"/>
      <c r="K3510" s="3">
        <f t="shared" si="111"/>
        <v>0</v>
      </c>
    </row>
    <row r="3511" spans="1:11" x14ac:dyDescent="0.3">
      <c r="A3511" s="118" t="s">
        <v>1556</v>
      </c>
      <c r="B3511" s="44" t="s">
        <v>1557</v>
      </c>
      <c r="C3511" s="71">
        <v>5</v>
      </c>
      <c r="D3511" s="72">
        <v>1.6</v>
      </c>
      <c r="E3511" s="119">
        <v>120</v>
      </c>
      <c r="F3511" s="120">
        <v>72</v>
      </c>
      <c r="G3511" s="52"/>
      <c r="H3511" s="51">
        <f t="shared" si="110"/>
        <v>0</v>
      </c>
      <c r="I3511" s="121">
        <v>60</v>
      </c>
      <c r="J3511" s="7"/>
      <c r="K3511" s="3">
        <f t="shared" si="111"/>
        <v>0</v>
      </c>
    </row>
    <row r="3512" spans="1:11" x14ac:dyDescent="0.3">
      <c r="A3512" s="118" t="s">
        <v>1844</v>
      </c>
      <c r="B3512" s="44" t="s">
        <v>1845</v>
      </c>
      <c r="C3512" s="71">
        <v>5.0999999999999996</v>
      </c>
      <c r="D3512" s="72">
        <v>5.5</v>
      </c>
      <c r="E3512" s="119">
        <v>320</v>
      </c>
      <c r="F3512" s="120">
        <v>192</v>
      </c>
      <c r="G3512" s="52"/>
      <c r="H3512" s="51">
        <f t="shared" si="110"/>
        <v>0</v>
      </c>
      <c r="I3512" s="121">
        <v>160</v>
      </c>
      <c r="J3512" s="7"/>
      <c r="K3512" s="3">
        <f t="shared" si="111"/>
        <v>0</v>
      </c>
    </row>
    <row r="3513" spans="1:11" x14ac:dyDescent="0.3">
      <c r="A3513" s="118" t="s">
        <v>1846</v>
      </c>
      <c r="B3513" s="44" t="s">
        <v>1847</v>
      </c>
      <c r="C3513" s="71">
        <v>4.8</v>
      </c>
      <c r="D3513" s="72">
        <v>5.5</v>
      </c>
      <c r="E3513" s="119">
        <v>310</v>
      </c>
      <c r="F3513" s="120">
        <v>186</v>
      </c>
      <c r="G3513" s="52"/>
      <c r="H3513" s="51">
        <f t="shared" si="110"/>
        <v>0</v>
      </c>
      <c r="I3513" s="121">
        <v>155</v>
      </c>
      <c r="J3513" s="7"/>
      <c r="K3513" s="3">
        <f t="shared" si="111"/>
        <v>0</v>
      </c>
    </row>
    <row r="3514" spans="1:11" x14ac:dyDescent="0.3">
      <c r="A3514" s="118" t="s">
        <v>1889</v>
      </c>
      <c r="B3514" s="44" t="s">
        <v>1890</v>
      </c>
      <c r="C3514" s="71">
        <v>4</v>
      </c>
      <c r="D3514" s="72">
        <v>2.5</v>
      </c>
      <c r="E3514" s="119">
        <v>140</v>
      </c>
      <c r="F3514" s="120">
        <v>84</v>
      </c>
      <c r="G3514" s="52"/>
      <c r="H3514" s="51">
        <f t="shared" si="110"/>
        <v>0</v>
      </c>
      <c r="I3514" s="121">
        <v>70</v>
      </c>
      <c r="J3514" s="7"/>
      <c r="K3514" s="3">
        <f t="shared" si="111"/>
        <v>0</v>
      </c>
    </row>
    <row r="3515" spans="1:11" x14ac:dyDescent="0.3">
      <c r="A3515" s="118" t="s">
        <v>1891</v>
      </c>
      <c r="B3515" s="44" t="s">
        <v>1892</v>
      </c>
      <c r="C3515" s="71">
        <v>13</v>
      </c>
      <c r="D3515" s="72">
        <v>2.9</v>
      </c>
      <c r="E3515" s="119">
        <v>400</v>
      </c>
      <c r="F3515" s="120">
        <v>240</v>
      </c>
      <c r="G3515" s="52"/>
      <c r="H3515" s="51">
        <f t="shared" si="110"/>
        <v>0</v>
      </c>
      <c r="I3515" s="121">
        <v>200</v>
      </c>
      <c r="J3515" s="7"/>
      <c r="K3515" s="3">
        <f t="shared" si="111"/>
        <v>0</v>
      </c>
    </row>
    <row r="3516" spans="1:11" x14ac:dyDescent="0.3">
      <c r="A3516" s="118" t="s">
        <v>1893</v>
      </c>
      <c r="B3516" s="44" t="s">
        <v>1894</v>
      </c>
      <c r="C3516" s="71">
        <v>3.1</v>
      </c>
      <c r="D3516" s="72">
        <v>3</v>
      </c>
      <c r="E3516" s="119">
        <v>130</v>
      </c>
      <c r="F3516" s="120">
        <v>78</v>
      </c>
      <c r="G3516" s="52"/>
      <c r="H3516" s="51">
        <f t="shared" si="110"/>
        <v>0</v>
      </c>
      <c r="I3516" s="121">
        <v>65</v>
      </c>
      <c r="J3516" s="7"/>
      <c r="K3516" s="3">
        <f t="shared" si="111"/>
        <v>0</v>
      </c>
    </row>
    <row r="3517" spans="1:11" x14ac:dyDescent="0.3">
      <c r="A3517" s="118" t="s">
        <v>1895</v>
      </c>
      <c r="B3517" s="44" t="s">
        <v>1896</v>
      </c>
      <c r="C3517" s="71">
        <v>3.8</v>
      </c>
      <c r="D3517" s="72">
        <v>3.2</v>
      </c>
      <c r="E3517" s="119">
        <v>160</v>
      </c>
      <c r="F3517" s="120">
        <v>96</v>
      </c>
      <c r="G3517" s="52"/>
      <c r="H3517" s="51">
        <f t="shared" si="110"/>
        <v>0</v>
      </c>
      <c r="I3517" s="121">
        <v>80</v>
      </c>
      <c r="J3517" s="7"/>
      <c r="K3517" s="3">
        <f t="shared" si="111"/>
        <v>0</v>
      </c>
    </row>
    <row r="3518" spans="1:11" x14ac:dyDescent="0.3">
      <c r="A3518" s="118" t="s">
        <v>1897</v>
      </c>
      <c r="B3518" s="44" t="s">
        <v>1898</v>
      </c>
      <c r="C3518" s="71">
        <v>4</v>
      </c>
      <c r="D3518" s="72">
        <v>4</v>
      </c>
      <c r="E3518" s="119">
        <v>210</v>
      </c>
      <c r="F3518" s="120">
        <v>126</v>
      </c>
      <c r="G3518" s="52"/>
      <c r="H3518" s="51">
        <f t="shared" si="110"/>
        <v>0</v>
      </c>
      <c r="I3518" s="121">
        <v>105</v>
      </c>
      <c r="J3518" s="7"/>
      <c r="K3518" s="3">
        <f t="shared" si="111"/>
        <v>0</v>
      </c>
    </row>
    <row r="3519" spans="1:11" x14ac:dyDescent="0.3">
      <c r="A3519" s="118" t="s">
        <v>1899</v>
      </c>
      <c r="B3519" s="44" t="s">
        <v>1900</v>
      </c>
      <c r="C3519" s="71">
        <v>5.5</v>
      </c>
      <c r="D3519" s="72">
        <v>1.1000000000000001</v>
      </c>
      <c r="E3519" s="119">
        <v>90</v>
      </c>
      <c r="F3519" s="120">
        <v>54</v>
      </c>
      <c r="G3519" s="52"/>
      <c r="H3519" s="51">
        <f t="shared" si="110"/>
        <v>0</v>
      </c>
      <c r="I3519" s="121">
        <v>45</v>
      </c>
      <c r="J3519" s="7"/>
      <c r="K3519" s="3">
        <f t="shared" si="111"/>
        <v>0</v>
      </c>
    </row>
    <row r="3520" spans="1:11" x14ac:dyDescent="0.3">
      <c r="A3520" s="118" t="s">
        <v>1901</v>
      </c>
      <c r="B3520" s="44" t="s">
        <v>1902</v>
      </c>
      <c r="C3520" s="71">
        <v>5.5</v>
      </c>
      <c r="D3520" s="72">
        <v>1</v>
      </c>
      <c r="E3520" s="119">
        <v>90</v>
      </c>
      <c r="F3520" s="120">
        <v>54</v>
      </c>
      <c r="G3520" s="52"/>
      <c r="H3520" s="51">
        <f t="shared" si="110"/>
        <v>0</v>
      </c>
      <c r="I3520" s="121">
        <v>45</v>
      </c>
      <c r="J3520" s="7"/>
      <c r="K3520" s="3">
        <f t="shared" si="111"/>
        <v>0</v>
      </c>
    </row>
    <row r="3521" spans="1:11" x14ac:dyDescent="0.3">
      <c r="A3521" s="118" t="s">
        <v>1903</v>
      </c>
      <c r="B3521" s="44" t="s">
        <v>1904</v>
      </c>
      <c r="C3521" s="71">
        <v>5.5</v>
      </c>
      <c r="D3521" s="72">
        <v>2.4</v>
      </c>
      <c r="E3521" s="119">
        <v>150</v>
      </c>
      <c r="F3521" s="120">
        <v>90</v>
      </c>
      <c r="G3521" s="52"/>
      <c r="H3521" s="51">
        <f t="shared" si="110"/>
        <v>0</v>
      </c>
      <c r="I3521" s="121">
        <v>75</v>
      </c>
      <c r="J3521" s="7"/>
      <c r="K3521" s="3">
        <f t="shared" si="111"/>
        <v>0</v>
      </c>
    </row>
    <row r="3522" spans="1:11" x14ac:dyDescent="0.3">
      <c r="A3522" s="118" t="s">
        <v>1905</v>
      </c>
      <c r="B3522" s="44" t="s">
        <v>1906</v>
      </c>
      <c r="C3522" s="71">
        <v>8</v>
      </c>
      <c r="D3522" s="72">
        <v>2.1</v>
      </c>
      <c r="E3522" s="119">
        <v>220</v>
      </c>
      <c r="F3522" s="120">
        <v>132</v>
      </c>
      <c r="G3522" s="52"/>
      <c r="H3522" s="51">
        <f t="shared" si="110"/>
        <v>0</v>
      </c>
      <c r="I3522" s="121">
        <v>110</v>
      </c>
      <c r="J3522" s="7"/>
      <c r="K3522" s="3">
        <f t="shared" si="111"/>
        <v>0</v>
      </c>
    </row>
    <row r="3523" spans="1:11" x14ac:dyDescent="0.3">
      <c r="A3523" s="118" t="s">
        <v>1907</v>
      </c>
      <c r="B3523" s="44" t="s">
        <v>2001</v>
      </c>
      <c r="C3523" s="71">
        <v>4.5</v>
      </c>
      <c r="D3523" s="72">
        <v>4.5</v>
      </c>
      <c r="E3523" s="119">
        <v>260</v>
      </c>
      <c r="F3523" s="120">
        <v>156</v>
      </c>
      <c r="G3523" s="52"/>
      <c r="H3523" s="51">
        <f t="shared" si="110"/>
        <v>0</v>
      </c>
      <c r="I3523" s="121">
        <v>130</v>
      </c>
      <c r="J3523" s="7"/>
      <c r="K3523" s="3">
        <f t="shared" si="111"/>
        <v>0</v>
      </c>
    </row>
    <row r="3524" spans="1:11" x14ac:dyDescent="0.3">
      <c r="A3524" s="118" t="s">
        <v>1908</v>
      </c>
      <c r="B3524" s="44" t="s">
        <v>1909</v>
      </c>
      <c r="C3524" s="71">
        <v>4.5</v>
      </c>
      <c r="D3524" s="72">
        <v>4.5</v>
      </c>
      <c r="E3524" s="119">
        <v>260</v>
      </c>
      <c r="F3524" s="120">
        <v>156</v>
      </c>
      <c r="G3524" s="52"/>
      <c r="H3524" s="51">
        <f t="shared" si="110"/>
        <v>0</v>
      </c>
      <c r="I3524" s="121">
        <v>130</v>
      </c>
      <c r="J3524" s="7"/>
      <c r="K3524" s="3">
        <f t="shared" si="111"/>
        <v>0</v>
      </c>
    </row>
    <row r="3525" spans="1:11" x14ac:dyDescent="0.3">
      <c r="A3525" s="118" t="s">
        <v>1910</v>
      </c>
      <c r="B3525" s="44" t="s">
        <v>2000</v>
      </c>
      <c r="C3525" s="71">
        <v>4.5</v>
      </c>
      <c r="D3525" s="72">
        <v>4.5</v>
      </c>
      <c r="E3525" s="119">
        <v>260</v>
      </c>
      <c r="F3525" s="120">
        <v>156</v>
      </c>
      <c r="G3525" s="52"/>
      <c r="H3525" s="51">
        <f t="shared" si="110"/>
        <v>0</v>
      </c>
      <c r="I3525" s="121">
        <v>130</v>
      </c>
      <c r="J3525" s="7"/>
      <c r="K3525" s="3">
        <f t="shared" si="111"/>
        <v>0</v>
      </c>
    </row>
    <row r="3526" spans="1:11" x14ac:dyDescent="0.3">
      <c r="A3526" s="118" t="s">
        <v>1911</v>
      </c>
      <c r="B3526" s="44" t="s">
        <v>1912</v>
      </c>
      <c r="C3526" s="71">
        <v>5</v>
      </c>
      <c r="D3526" s="72">
        <v>3</v>
      </c>
      <c r="E3526" s="119">
        <v>200</v>
      </c>
      <c r="F3526" s="120">
        <v>120</v>
      </c>
      <c r="G3526" s="52"/>
      <c r="H3526" s="51">
        <f t="shared" si="110"/>
        <v>0</v>
      </c>
      <c r="I3526" s="121">
        <v>100</v>
      </c>
      <c r="J3526" s="7"/>
      <c r="K3526" s="3">
        <f t="shared" si="111"/>
        <v>0</v>
      </c>
    </row>
    <row r="3527" spans="1:11" x14ac:dyDescent="0.3">
      <c r="A3527" s="118" t="s">
        <v>1913</v>
      </c>
      <c r="B3527" s="44" t="s">
        <v>1914</v>
      </c>
      <c r="C3527" s="71">
        <v>4.2</v>
      </c>
      <c r="D3527" s="72">
        <v>2.8</v>
      </c>
      <c r="E3527" s="119">
        <v>160</v>
      </c>
      <c r="F3527" s="120">
        <v>96</v>
      </c>
      <c r="G3527" s="52"/>
      <c r="H3527" s="51">
        <f t="shared" si="110"/>
        <v>0</v>
      </c>
      <c r="I3527" s="121">
        <v>80</v>
      </c>
      <c r="J3527" s="7"/>
      <c r="K3527" s="3">
        <f t="shared" si="111"/>
        <v>0</v>
      </c>
    </row>
    <row r="3528" spans="1:11" x14ac:dyDescent="0.3">
      <c r="A3528" s="118" t="s">
        <v>1915</v>
      </c>
      <c r="B3528" s="44" t="s">
        <v>1916</v>
      </c>
      <c r="C3528" s="71">
        <v>5.5</v>
      </c>
      <c r="D3528" s="72">
        <v>1.5</v>
      </c>
      <c r="E3528" s="119">
        <v>120</v>
      </c>
      <c r="F3528" s="120">
        <v>72</v>
      </c>
      <c r="G3528" s="52"/>
      <c r="H3528" s="51">
        <f t="shared" si="110"/>
        <v>0</v>
      </c>
      <c r="I3528" s="121">
        <v>60</v>
      </c>
      <c r="J3528" s="7"/>
      <c r="K3528" s="3">
        <f t="shared" si="111"/>
        <v>0</v>
      </c>
    </row>
    <row r="3529" spans="1:11" x14ac:dyDescent="0.3">
      <c r="A3529" s="118" t="s">
        <v>1917</v>
      </c>
      <c r="B3529" s="44" t="s">
        <v>1918</v>
      </c>
      <c r="C3529" s="71">
        <v>8.5</v>
      </c>
      <c r="D3529" s="72">
        <v>3</v>
      </c>
      <c r="E3529" s="119">
        <v>310</v>
      </c>
      <c r="F3529" s="120">
        <v>186</v>
      </c>
      <c r="G3529" s="52"/>
      <c r="H3529" s="51">
        <f t="shared" si="110"/>
        <v>0</v>
      </c>
      <c r="I3529" s="121">
        <v>155</v>
      </c>
      <c r="J3529" s="7"/>
      <c r="K3529" s="3">
        <f t="shared" si="111"/>
        <v>0</v>
      </c>
    </row>
    <row r="3530" spans="1:11" x14ac:dyDescent="0.3">
      <c r="A3530" s="118" t="s">
        <v>1919</v>
      </c>
      <c r="B3530" s="44" t="s">
        <v>1920</v>
      </c>
      <c r="C3530" s="71">
        <v>2.6</v>
      </c>
      <c r="D3530" s="72">
        <v>2.6</v>
      </c>
      <c r="E3530" s="119">
        <v>100</v>
      </c>
      <c r="F3530" s="120">
        <v>60</v>
      </c>
      <c r="G3530" s="52"/>
      <c r="H3530" s="51">
        <f t="shared" si="110"/>
        <v>0</v>
      </c>
      <c r="I3530" s="121">
        <v>50</v>
      </c>
      <c r="J3530" s="7"/>
      <c r="K3530" s="3">
        <f t="shared" si="111"/>
        <v>0</v>
      </c>
    </row>
    <row r="3531" spans="1:11" x14ac:dyDescent="0.3">
      <c r="A3531" s="118" t="s">
        <v>1921</v>
      </c>
      <c r="B3531" s="44" t="s">
        <v>1922</v>
      </c>
      <c r="C3531" s="71">
        <v>2.6</v>
      </c>
      <c r="D3531" s="72">
        <v>2.6</v>
      </c>
      <c r="E3531" s="119">
        <v>100</v>
      </c>
      <c r="F3531" s="120">
        <v>60</v>
      </c>
      <c r="G3531" s="52"/>
      <c r="H3531" s="51">
        <f t="shared" si="110"/>
        <v>0</v>
      </c>
      <c r="I3531" s="121">
        <v>50</v>
      </c>
      <c r="J3531" s="7"/>
      <c r="K3531" s="3">
        <f t="shared" si="111"/>
        <v>0</v>
      </c>
    </row>
    <row r="3532" spans="1:11" x14ac:dyDescent="0.3">
      <c r="A3532" s="118" t="s">
        <v>1923</v>
      </c>
      <c r="B3532" s="44" t="s">
        <v>1924</v>
      </c>
      <c r="C3532" s="71">
        <v>6</v>
      </c>
      <c r="D3532" s="72">
        <v>1.7</v>
      </c>
      <c r="E3532" s="119">
        <v>140</v>
      </c>
      <c r="F3532" s="120">
        <v>84</v>
      </c>
      <c r="G3532" s="52"/>
      <c r="H3532" s="51">
        <f t="shared" si="110"/>
        <v>0</v>
      </c>
      <c r="I3532" s="121">
        <v>70</v>
      </c>
      <c r="J3532" s="7"/>
      <c r="K3532" s="3">
        <f t="shared" si="111"/>
        <v>0</v>
      </c>
    </row>
    <row r="3533" spans="1:11" x14ac:dyDescent="0.3">
      <c r="A3533" s="118" t="s">
        <v>1925</v>
      </c>
      <c r="B3533" s="44" t="s">
        <v>2010</v>
      </c>
      <c r="C3533" s="71">
        <v>3.7</v>
      </c>
      <c r="D3533" s="72">
        <v>5.3</v>
      </c>
      <c r="E3533" s="119">
        <v>250</v>
      </c>
      <c r="F3533" s="120">
        <v>150</v>
      </c>
      <c r="G3533" s="52"/>
      <c r="H3533" s="51">
        <f t="shared" si="110"/>
        <v>0</v>
      </c>
      <c r="I3533" s="121">
        <v>125</v>
      </c>
      <c r="J3533" s="7"/>
      <c r="K3533" s="3">
        <f t="shared" si="111"/>
        <v>0</v>
      </c>
    </row>
    <row r="3534" spans="1:11" x14ac:dyDescent="0.3">
      <c r="A3534" s="118" t="s">
        <v>1926</v>
      </c>
      <c r="B3534" s="44" t="s">
        <v>2011</v>
      </c>
      <c r="C3534" s="71">
        <v>3.7</v>
      </c>
      <c r="D3534" s="72">
        <v>5.3</v>
      </c>
      <c r="E3534" s="119">
        <v>250</v>
      </c>
      <c r="F3534" s="120">
        <v>150</v>
      </c>
      <c r="G3534" s="52"/>
      <c r="H3534" s="51">
        <f t="shared" si="110"/>
        <v>0</v>
      </c>
      <c r="I3534" s="121">
        <v>125</v>
      </c>
      <c r="J3534" s="7"/>
      <c r="K3534" s="3">
        <f t="shared" si="111"/>
        <v>0</v>
      </c>
    </row>
    <row r="3535" spans="1:11" x14ac:dyDescent="0.3">
      <c r="A3535" s="118" t="s">
        <v>1927</v>
      </c>
      <c r="B3535" s="44" t="s">
        <v>2012</v>
      </c>
      <c r="C3535" s="71">
        <v>4</v>
      </c>
      <c r="D3535" s="72">
        <v>5.3</v>
      </c>
      <c r="E3535" s="119">
        <v>270</v>
      </c>
      <c r="F3535" s="120">
        <v>162</v>
      </c>
      <c r="G3535" s="52"/>
      <c r="H3535" s="51">
        <f t="shared" si="110"/>
        <v>0</v>
      </c>
      <c r="I3535" s="121">
        <v>135</v>
      </c>
      <c r="J3535" s="7"/>
      <c r="K3535" s="3">
        <f t="shared" si="111"/>
        <v>0</v>
      </c>
    </row>
    <row r="3536" spans="1:11" x14ac:dyDescent="0.3">
      <c r="A3536" s="118" t="s">
        <v>1928</v>
      </c>
      <c r="B3536" s="44" t="s">
        <v>2013</v>
      </c>
      <c r="C3536" s="71">
        <v>6</v>
      </c>
      <c r="D3536" s="72">
        <v>3.3</v>
      </c>
      <c r="E3536" s="119">
        <v>250</v>
      </c>
      <c r="F3536" s="120">
        <v>150</v>
      </c>
      <c r="G3536" s="52"/>
      <c r="H3536" s="51">
        <f t="shared" si="110"/>
        <v>0</v>
      </c>
      <c r="I3536" s="121">
        <v>125</v>
      </c>
      <c r="J3536" s="7"/>
      <c r="K3536" s="3">
        <f t="shared" si="111"/>
        <v>0</v>
      </c>
    </row>
    <row r="3537" spans="1:11" x14ac:dyDescent="0.3">
      <c r="A3537" s="118" t="s">
        <v>1929</v>
      </c>
      <c r="B3537" s="44" t="s">
        <v>2014</v>
      </c>
      <c r="C3537" s="71">
        <v>6</v>
      </c>
      <c r="D3537" s="72">
        <v>3.3</v>
      </c>
      <c r="E3537" s="119">
        <v>250</v>
      </c>
      <c r="F3537" s="120">
        <v>150</v>
      </c>
      <c r="G3537" s="52"/>
      <c r="H3537" s="51">
        <f t="shared" si="110"/>
        <v>0</v>
      </c>
      <c r="I3537" s="121">
        <v>125</v>
      </c>
      <c r="J3537" s="7"/>
      <c r="K3537" s="3">
        <f t="shared" si="111"/>
        <v>0</v>
      </c>
    </row>
    <row r="3538" spans="1:11" x14ac:dyDescent="0.3">
      <c r="A3538" s="118" t="s">
        <v>1930</v>
      </c>
      <c r="B3538" s="44" t="s">
        <v>2015</v>
      </c>
      <c r="C3538" s="71">
        <v>4</v>
      </c>
      <c r="D3538" s="72">
        <v>5.3</v>
      </c>
      <c r="E3538" s="119">
        <v>270</v>
      </c>
      <c r="F3538" s="120">
        <v>162</v>
      </c>
      <c r="G3538" s="52"/>
      <c r="H3538" s="51">
        <f t="shared" si="110"/>
        <v>0</v>
      </c>
      <c r="I3538" s="121">
        <v>135</v>
      </c>
      <c r="J3538" s="7"/>
      <c r="K3538" s="3">
        <f t="shared" si="111"/>
        <v>0</v>
      </c>
    </row>
    <row r="3539" spans="1:11" x14ac:dyDescent="0.3">
      <c r="A3539" s="118" t="s">
        <v>1931</v>
      </c>
      <c r="B3539" s="44" t="s">
        <v>1932</v>
      </c>
      <c r="C3539" s="71">
        <v>8</v>
      </c>
      <c r="D3539" s="72">
        <v>5.8</v>
      </c>
      <c r="E3539" s="119">
        <v>450</v>
      </c>
      <c r="F3539" s="120">
        <v>270</v>
      </c>
      <c r="G3539" s="52"/>
      <c r="H3539" s="51">
        <f t="shared" si="110"/>
        <v>0</v>
      </c>
      <c r="I3539" s="121">
        <v>225</v>
      </c>
      <c r="J3539" s="7"/>
      <c r="K3539" s="3">
        <f t="shared" si="111"/>
        <v>0</v>
      </c>
    </row>
    <row r="3540" spans="1:11" x14ac:dyDescent="0.3">
      <c r="A3540" s="118" t="s">
        <v>2016</v>
      </c>
      <c r="B3540" s="44" t="s">
        <v>2017</v>
      </c>
      <c r="C3540" s="71">
        <v>8.5</v>
      </c>
      <c r="D3540" s="72">
        <v>3.4</v>
      </c>
      <c r="E3540" s="119">
        <v>330</v>
      </c>
      <c r="F3540" s="120">
        <v>198</v>
      </c>
      <c r="G3540" s="52"/>
      <c r="H3540" s="51">
        <f t="shared" ref="H3540:H3603" si="112">G3540*F3540</f>
        <v>0</v>
      </c>
      <c r="I3540" s="121">
        <v>165</v>
      </c>
      <c r="J3540" s="7"/>
      <c r="K3540" s="3">
        <f t="shared" ref="K3540:K3603" si="113">J3540*I3540</f>
        <v>0</v>
      </c>
    </row>
    <row r="3541" spans="1:11" x14ac:dyDescent="0.3">
      <c r="A3541" s="118" t="s">
        <v>2018</v>
      </c>
      <c r="B3541" s="44" t="s">
        <v>2019</v>
      </c>
      <c r="C3541" s="71">
        <v>8.5</v>
      </c>
      <c r="D3541" s="72">
        <v>2</v>
      </c>
      <c r="E3541" s="119">
        <v>230</v>
      </c>
      <c r="F3541" s="120">
        <v>138</v>
      </c>
      <c r="G3541" s="52"/>
      <c r="H3541" s="51">
        <f t="shared" si="112"/>
        <v>0</v>
      </c>
      <c r="I3541" s="121">
        <v>115</v>
      </c>
      <c r="J3541" s="7"/>
      <c r="K3541" s="3">
        <f t="shared" si="113"/>
        <v>0</v>
      </c>
    </row>
    <row r="3542" spans="1:11" x14ac:dyDescent="0.3">
      <c r="A3542" s="118" t="s">
        <v>3478</v>
      </c>
      <c r="B3542" s="44" t="s">
        <v>3479</v>
      </c>
      <c r="C3542" s="71">
        <v>3.6</v>
      </c>
      <c r="D3542" s="72">
        <v>6</v>
      </c>
      <c r="E3542" s="119">
        <v>270</v>
      </c>
      <c r="F3542" s="120">
        <v>162</v>
      </c>
      <c r="G3542" s="52"/>
      <c r="H3542" s="51">
        <f t="shared" si="112"/>
        <v>0</v>
      </c>
      <c r="I3542" s="121">
        <v>135</v>
      </c>
      <c r="J3542" s="7"/>
      <c r="K3542" s="3">
        <f t="shared" si="113"/>
        <v>0</v>
      </c>
    </row>
    <row r="3543" spans="1:11" x14ac:dyDescent="0.3">
      <c r="A3543" s="118" t="s">
        <v>3480</v>
      </c>
      <c r="B3543" s="44" t="s">
        <v>3481</v>
      </c>
      <c r="C3543" s="71">
        <v>3.6</v>
      </c>
      <c r="D3543" s="72">
        <v>6</v>
      </c>
      <c r="E3543" s="119">
        <v>270</v>
      </c>
      <c r="F3543" s="120">
        <v>162</v>
      </c>
      <c r="G3543" s="52"/>
      <c r="H3543" s="51">
        <f t="shared" si="112"/>
        <v>0</v>
      </c>
      <c r="I3543" s="121">
        <v>135</v>
      </c>
      <c r="J3543" s="7"/>
      <c r="K3543" s="3">
        <f t="shared" si="113"/>
        <v>0</v>
      </c>
    </row>
    <row r="3544" spans="1:11" x14ac:dyDescent="0.3">
      <c r="A3544" s="118" t="s">
        <v>3482</v>
      </c>
      <c r="B3544" s="44" t="s">
        <v>3483</v>
      </c>
      <c r="C3544" s="71">
        <v>3.6</v>
      </c>
      <c r="D3544" s="72">
        <v>6</v>
      </c>
      <c r="E3544" s="119">
        <v>270</v>
      </c>
      <c r="F3544" s="120">
        <v>162</v>
      </c>
      <c r="G3544" s="52"/>
      <c r="H3544" s="51">
        <f t="shared" si="112"/>
        <v>0</v>
      </c>
      <c r="I3544" s="121">
        <v>135</v>
      </c>
      <c r="J3544" s="7"/>
      <c r="K3544" s="3">
        <f t="shared" si="113"/>
        <v>0</v>
      </c>
    </row>
    <row r="3545" spans="1:11" x14ac:dyDescent="0.3">
      <c r="A3545" s="118" t="s">
        <v>3484</v>
      </c>
      <c r="B3545" s="44" t="s">
        <v>3485</v>
      </c>
      <c r="C3545" s="71">
        <v>3.6</v>
      </c>
      <c r="D3545" s="72">
        <v>6</v>
      </c>
      <c r="E3545" s="119">
        <v>270</v>
      </c>
      <c r="F3545" s="120">
        <v>162</v>
      </c>
      <c r="G3545" s="52"/>
      <c r="H3545" s="51">
        <f t="shared" si="112"/>
        <v>0</v>
      </c>
      <c r="I3545" s="121">
        <v>135</v>
      </c>
      <c r="J3545" s="7"/>
      <c r="K3545" s="3">
        <f t="shared" si="113"/>
        <v>0</v>
      </c>
    </row>
    <row r="3546" spans="1:11" x14ac:dyDescent="0.3">
      <c r="A3546" s="118" t="s">
        <v>3486</v>
      </c>
      <c r="B3546" s="44" t="s">
        <v>3487</v>
      </c>
      <c r="C3546" s="71">
        <v>4.9000000000000004</v>
      </c>
      <c r="D3546" s="72">
        <v>2.2000000000000002</v>
      </c>
      <c r="E3546" s="119">
        <v>150</v>
      </c>
      <c r="F3546" s="120">
        <v>90</v>
      </c>
      <c r="G3546" s="52"/>
      <c r="H3546" s="51">
        <f t="shared" si="112"/>
        <v>0</v>
      </c>
      <c r="I3546" s="121">
        <v>75</v>
      </c>
      <c r="J3546" s="7"/>
      <c r="K3546" s="3">
        <f t="shared" si="113"/>
        <v>0</v>
      </c>
    </row>
    <row r="3547" spans="1:11" x14ac:dyDescent="0.3">
      <c r="A3547" s="118" t="s">
        <v>3488</v>
      </c>
      <c r="B3547" s="44" t="s">
        <v>3489</v>
      </c>
      <c r="C3547" s="71">
        <v>3.5</v>
      </c>
      <c r="D3547" s="72">
        <v>6</v>
      </c>
      <c r="E3547" s="119">
        <v>260</v>
      </c>
      <c r="F3547" s="120">
        <v>156</v>
      </c>
      <c r="G3547" s="52"/>
      <c r="H3547" s="51">
        <f t="shared" si="112"/>
        <v>0</v>
      </c>
      <c r="I3547" s="121">
        <v>130</v>
      </c>
      <c r="J3547" s="7"/>
      <c r="K3547" s="3">
        <f t="shared" si="113"/>
        <v>0</v>
      </c>
    </row>
    <row r="3548" spans="1:11" x14ac:dyDescent="0.3">
      <c r="A3548" s="118" t="s">
        <v>3490</v>
      </c>
      <c r="B3548" s="44" t="s">
        <v>3491</v>
      </c>
      <c r="C3548" s="71">
        <v>3.5</v>
      </c>
      <c r="D3548" s="72">
        <v>6</v>
      </c>
      <c r="E3548" s="119">
        <v>260</v>
      </c>
      <c r="F3548" s="120">
        <v>156</v>
      </c>
      <c r="G3548" s="52"/>
      <c r="H3548" s="51">
        <f t="shared" si="112"/>
        <v>0</v>
      </c>
      <c r="I3548" s="121">
        <v>130</v>
      </c>
      <c r="J3548" s="7"/>
      <c r="K3548" s="3">
        <f t="shared" si="113"/>
        <v>0</v>
      </c>
    </row>
    <row r="3549" spans="1:11" x14ac:dyDescent="0.3">
      <c r="A3549" s="118" t="s">
        <v>3492</v>
      </c>
      <c r="B3549" s="44" t="s">
        <v>3493</v>
      </c>
      <c r="C3549" s="71">
        <v>3.5</v>
      </c>
      <c r="D3549" s="72">
        <v>6</v>
      </c>
      <c r="E3549" s="119">
        <v>260</v>
      </c>
      <c r="F3549" s="120">
        <v>156</v>
      </c>
      <c r="G3549" s="52"/>
      <c r="H3549" s="51">
        <f t="shared" si="112"/>
        <v>0</v>
      </c>
      <c r="I3549" s="121">
        <v>130</v>
      </c>
      <c r="J3549" s="7"/>
      <c r="K3549" s="3">
        <f t="shared" si="113"/>
        <v>0</v>
      </c>
    </row>
    <row r="3550" spans="1:11" x14ac:dyDescent="0.3">
      <c r="A3550" s="118" t="s">
        <v>3494</v>
      </c>
      <c r="B3550" s="44" t="s">
        <v>3495</v>
      </c>
      <c r="C3550" s="71">
        <v>3.5</v>
      </c>
      <c r="D3550" s="72">
        <v>6</v>
      </c>
      <c r="E3550" s="119">
        <v>260</v>
      </c>
      <c r="F3550" s="120">
        <v>156</v>
      </c>
      <c r="G3550" s="52"/>
      <c r="H3550" s="51">
        <f t="shared" si="112"/>
        <v>0</v>
      </c>
      <c r="I3550" s="121">
        <v>130</v>
      </c>
      <c r="J3550" s="7"/>
      <c r="K3550" s="3">
        <f t="shared" si="113"/>
        <v>0</v>
      </c>
    </row>
    <row r="3551" spans="1:11" x14ac:dyDescent="0.3">
      <c r="A3551" s="118" t="s">
        <v>3496</v>
      </c>
      <c r="B3551" s="44" t="s">
        <v>3497</v>
      </c>
      <c r="C3551" s="71">
        <v>3.5</v>
      </c>
      <c r="D3551" s="72">
        <v>6</v>
      </c>
      <c r="E3551" s="119">
        <v>260</v>
      </c>
      <c r="F3551" s="120">
        <v>156</v>
      </c>
      <c r="G3551" s="52"/>
      <c r="H3551" s="51">
        <f t="shared" si="112"/>
        <v>0</v>
      </c>
      <c r="I3551" s="121">
        <v>130</v>
      </c>
      <c r="J3551" s="7"/>
      <c r="K3551" s="3">
        <f t="shared" si="113"/>
        <v>0</v>
      </c>
    </row>
    <row r="3552" spans="1:11" x14ac:dyDescent="0.3">
      <c r="A3552" s="118" t="s">
        <v>3498</v>
      </c>
      <c r="B3552" s="44" t="s">
        <v>3499</v>
      </c>
      <c r="C3552" s="71">
        <v>3.5</v>
      </c>
      <c r="D3552" s="72">
        <v>6</v>
      </c>
      <c r="E3552" s="119">
        <v>260</v>
      </c>
      <c r="F3552" s="120">
        <v>156</v>
      </c>
      <c r="G3552" s="52"/>
      <c r="H3552" s="51">
        <f t="shared" si="112"/>
        <v>0</v>
      </c>
      <c r="I3552" s="121">
        <v>130</v>
      </c>
      <c r="J3552" s="7"/>
      <c r="K3552" s="3">
        <f t="shared" si="113"/>
        <v>0</v>
      </c>
    </row>
    <row r="3553" spans="1:11" x14ac:dyDescent="0.3">
      <c r="A3553" s="118" t="s">
        <v>3500</v>
      </c>
      <c r="B3553" s="44" t="s">
        <v>3501</v>
      </c>
      <c r="C3553" s="71">
        <v>4</v>
      </c>
      <c r="D3553" s="72">
        <v>6.5</v>
      </c>
      <c r="E3553" s="119">
        <v>310</v>
      </c>
      <c r="F3553" s="120">
        <v>186</v>
      </c>
      <c r="G3553" s="52"/>
      <c r="H3553" s="51">
        <f t="shared" si="112"/>
        <v>0</v>
      </c>
      <c r="I3553" s="121">
        <v>155</v>
      </c>
      <c r="J3553" s="7"/>
      <c r="K3553" s="3">
        <f t="shared" si="113"/>
        <v>0</v>
      </c>
    </row>
    <row r="3554" spans="1:11" x14ac:dyDescent="0.3">
      <c r="A3554" s="118" t="s">
        <v>3502</v>
      </c>
      <c r="B3554" s="44" t="s">
        <v>3503</v>
      </c>
      <c r="C3554" s="71">
        <v>4</v>
      </c>
      <c r="D3554" s="72">
        <v>6.5</v>
      </c>
      <c r="E3554" s="119">
        <v>310</v>
      </c>
      <c r="F3554" s="120">
        <v>186</v>
      </c>
      <c r="G3554" s="52"/>
      <c r="H3554" s="51">
        <f t="shared" si="112"/>
        <v>0</v>
      </c>
      <c r="I3554" s="121">
        <v>155</v>
      </c>
      <c r="J3554" s="7"/>
      <c r="K3554" s="3">
        <f t="shared" si="113"/>
        <v>0</v>
      </c>
    </row>
    <row r="3555" spans="1:11" x14ac:dyDescent="0.3">
      <c r="A3555" s="118" t="s">
        <v>3504</v>
      </c>
      <c r="B3555" s="44" t="s">
        <v>3505</v>
      </c>
      <c r="C3555" s="71">
        <v>4</v>
      </c>
      <c r="D3555" s="72">
        <v>4</v>
      </c>
      <c r="E3555" s="119">
        <v>210</v>
      </c>
      <c r="F3555" s="120">
        <v>126</v>
      </c>
      <c r="G3555" s="52"/>
      <c r="H3555" s="51">
        <f t="shared" si="112"/>
        <v>0</v>
      </c>
      <c r="I3555" s="121">
        <v>105</v>
      </c>
      <c r="J3555" s="7"/>
      <c r="K3555" s="3">
        <f t="shared" si="113"/>
        <v>0</v>
      </c>
    </row>
    <row r="3556" spans="1:11" x14ac:dyDescent="0.3">
      <c r="A3556" s="118" t="s">
        <v>3506</v>
      </c>
      <c r="B3556" s="44" t="s">
        <v>3507</v>
      </c>
      <c r="C3556" s="71">
        <v>3.7</v>
      </c>
      <c r="D3556" s="72">
        <v>2.4</v>
      </c>
      <c r="E3556" s="119">
        <v>130</v>
      </c>
      <c r="F3556" s="120">
        <v>78</v>
      </c>
      <c r="G3556" s="52"/>
      <c r="H3556" s="51">
        <f t="shared" si="112"/>
        <v>0</v>
      </c>
      <c r="I3556" s="121">
        <v>65</v>
      </c>
      <c r="J3556" s="7"/>
      <c r="K3556" s="3">
        <f t="shared" si="113"/>
        <v>0</v>
      </c>
    </row>
    <row r="3557" spans="1:11" x14ac:dyDescent="0.3">
      <c r="A3557" s="118" t="s">
        <v>3508</v>
      </c>
      <c r="B3557" s="44" t="s">
        <v>3509</v>
      </c>
      <c r="C3557" s="71">
        <v>5.5</v>
      </c>
      <c r="D3557" s="72">
        <v>2.5</v>
      </c>
      <c r="E3557" s="119">
        <v>180</v>
      </c>
      <c r="F3557" s="120">
        <v>108</v>
      </c>
      <c r="G3557" s="52"/>
      <c r="H3557" s="51">
        <f t="shared" si="112"/>
        <v>0</v>
      </c>
      <c r="I3557" s="121">
        <v>90</v>
      </c>
      <c r="J3557" s="7"/>
      <c r="K3557" s="3">
        <f t="shared" si="113"/>
        <v>0</v>
      </c>
    </row>
    <row r="3558" spans="1:11" x14ac:dyDescent="0.3">
      <c r="A3558" s="118" t="s">
        <v>3510</v>
      </c>
      <c r="B3558" s="44" t="s">
        <v>3511</v>
      </c>
      <c r="C3558" s="71">
        <v>5</v>
      </c>
      <c r="D3558" s="72">
        <v>2.9</v>
      </c>
      <c r="E3558" s="119">
        <v>190</v>
      </c>
      <c r="F3558" s="120">
        <v>114</v>
      </c>
      <c r="G3558" s="52"/>
      <c r="H3558" s="51">
        <f t="shared" si="112"/>
        <v>0</v>
      </c>
      <c r="I3558" s="121">
        <v>95</v>
      </c>
      <c r="J3558" s="7"/>
      <c r="K3558" s="3">
        <f t="shared" si="113"/>
        <v>0</v>
      </c>
    </row>
    <row r="3559" spans="1:11" x14ac:dyDescent="0.3">
      <c r="A3559" s="118" t="s">
        <v>3512</v>
      </c>
      <c r="B3559" s="44" t="s">
        <v>3513</v>
      </c>
      <c r="C3559" s="71">
        <v>4</v>
      </c>
      <c r="D3559" s="72">
        <v>2</v>
      </c>
      <c r="E3559" s="119">
        <v>120</v>
      </c>
      <c r="F3559" s="120">
        <v>72</v>
      </c>
      <c r="G3559" s="52"/>
      <c r="H3559" s="51">
        <f t="shared" si="112"/>
        <v>0</v>
      </c>
      <c r="I3559" s="121">
        <v>60</v>
      </c>
      <c r="J3559" s="7"/>
      <c r="K3559" s="3">
        <f t="shared" si="113"/>
        <v>0</v>
      </c>
    </row>
    <row r="3560" spans="1:11" x14ac:dyDescent="0.3">
      <c r="A3560" s="118" t="s">
        <v>3514</v>
      </c>
      <c r="B3560" s="44" t="s">
        <v>3515</v>
      </c>
      <c r="C3560" s="71">
        <v>4</v>
      </c>
      <c r="D3560" s="72">
        <v>4</v>
      </c>
      <c r="E3560" s="119">
        <v>210</v>
      </c>
      <c r="F3560" s="120">
        <v>126</v>
      </c>
      <c r="G3560" s="52"/>
      <c r="H3560" s="51">
        <f t="shared" si="112"/>
        <v>0</v>
      </c>
      <c r="I3560" s="121">
        <v>105</v>
      </c>
      <c r="J3560" s="7"/>
      <c r="K3560" s="3">
        <f t="shared" si="113"/>
        <v>0</v>
      </c>
    </row>
    <row r="3561" spans="1:11" x14ac:dyDescent="0.3">
      <c r="A3561" s="118" t="s">
        <v>3516</v>
      </c>
      <c r="B3561" s="44" t="s">
        <v>3517</v>
      </c>
      <c r="C3561" s="71">
        <v>4</v>
      </c>
      <c r="D3561" s="72">
        <v>6.5</v>
      </c>
      <c r="E3561" s="119">
        <v>310</v>
      </c>
      <c r="F3561" s="120">
        <v>186</v>
      </c>
      <c r="G3561" s="52"/>
      <c r="H3561" s="51">
        <f t="shared" si="112"/>
        <v>0</v>
      </c>
      <c r="I3561" s="121">
        <v>155</v>
      </c>
      <c r="J3561" s="7"/>
      <c r="K3561" s="3">
        <f t="shared" si="113"/>
        <v>0</v>
      </c>
    </row>
    <row r="3562" spans="1:11" x14ac:dyDescent="0.3">
      <c r="A3562" s="118" t="s">
        <v>3518</v>
      </c>
      <c r="B3562" s="44" t="s">
        <v>3519</v>
      </c>
      <c r="C3562" s="71">
        <v>4</v>
      </c>
      <c r="D3562" s="72">
        <v>6.5</v>
      </c>
      <c r="E3562" s="119">
        <v>310</v>
      </c>
      <c r="F3562" s="120">
        <v>186</v>
      </c>
      <c r="G3562" s="52"/>
      <c r="H3562" s="51">
        <f t="shared" si="112"/>
        <v>0</v>
      </c>
      <c r="I3562" s="121">
        <v>155</v>
      </c>
      <c r="J3562" s="7"/>
      <c r="K3562" s="3">
        <f t="shared" si="113"/>
        <v>0</v>
      </c>
    </row>
    <row r="3563" spans="1:11" x14ac:dyDescent="0.3">
      <c r="A3563" s="118" t="s">
        <v>3520</v>
      </c>
      <c r="B3563" s="44" t="s">
        <v>3521</v>
      </c>
      <c r="C3563" s="71">
        <v>4</v>
      </c>
      <c r="D3563" s="72">
        <v>6.5</v>
      </c>
      <c r="E3563" s="119">
        <v>310</v>
      </c>
      <c r="F3563" s="120">
        <v>186</v>
      </c>
      <c r="G3563" s="52"/>
      <c r="H3563" s="51">
        <f t="shared" si="112"/>
        <v>0</v>
      </c>
      <c r="I3563" s="121">
        <v>155</v>
      </c>
      <c r="J3563" s="7"/>
      <c r="K3563" s="3">
        <f t="shared" si="113"/>
        <v>0</v>
      </c>
    </row>
    <row r="3564" spans="1:11" x14ac:dyDescent="0.3">
      <c r="A3564" s="118" t="s">
        <v>3522</v>
      </c>
      <c r="B3564" s="44" t="s">
        <v>3523</v>
      </c>
      <c r="C3564" s="71">
        <v>4</v>
      </c>
      <c r="D3564" s="72">
        <v>6.5</v>
      </c>
      <c r="E3564" s="119">
        <v>310</v>
      </c>
      <c r="F3564" s="120">
        <v>186</v>
      </c>
      <c r="G3564" s="52"/>
      <c r="H3564" s="51">
        <f t="shared" si="112"/>
        <v>0</v>
      </c>
      <c r="I3564" s="121">
        <v>155</v>
      </c>
      <c r="J3564" s="7"/>
      <c r="K3564" s="3">
        <f t="shared" si="113"/>
        <v>0</v>
      </c>
    </row>
    <row r="3565" spans="1:11" x14ac:dyDescent="0.3">
      <c r="A3565" s="118" t="s">
        <v>3524</v>
      </c>
      <c r="B3565" s="44" t="s">
        <v>3688</v>
      </c>
      <c r="C3565" s="71">
        <v>8</v>
      </c>
      <c r="D3565" s="72">
        <v>1.8</v>
      </c>
      <c r="E3565" s="119">
        <v>200</v>
      </c>
      <c r="F3565" s="120">
        <v>120</v>
      </c>
      <c r="G3565" s="52"/>
      <c r="H3565" s="51">
        <f t="shared" si="112"/>
        <v>0</v>
      </c>
      <c r="I3565" s="121">
        <v>100</v>
      </c>
      <c r="J3565" s="7"/>
      <c r="K3565" s="3">
        <f t="shared" si="113"/>
        <v>0</v>
      </c>
    </row>
    <row r="3566" spans="1:11" x14ac:dyDescent="0.3">
      <c r="A3566" s="118" t="s">
        <v>3525</v>
      </c>
      <c r="B3566" s="44" t="s">
        <v>3689</v>
      </c>
      <c r="C3566" s="71">
        <v>8</v>
      </c>
      <c r="D3566" s="72">
        <v>1.8</v>
      </c>
      <c r="E3566" s="119">
        <v>200</v>
      </c>
      <c r="F3566" s="120">
        <v>120</v>
      </c>
      <c r="G3566" s="52"/>
      <c r="H3566" s="51">
        <f t="shared" si="112"/>
        <v>0</v>
      </c>
      <c r="I3566" s="121">
        <v>100</v>
      </c>
      <c r="J3566" s="7"/>
      <c r="K3566" s="3">
        <f t="shared" si="113"/>
        <v>0</v>
      </c>
    </row>
    <row r="3567" spans="1:11" x14ac:dyDescent="0.3">
      <c r="A3567" s="118" t="s">
        <v>3526</v>
      </c>
      <c r="B3567" s="44" t="s">
        <v>3690</v>
      </c>
      <c r="C3567" s="71">
        <v>8</v>
      </c>
      <c r="D3567" s="72">
        <v>1.8</v>
      </c>
      <c r="E3567" s="119">
        <v>200</v>
      </c>
      <c r="F3567" s="120">
        <v>120</v>
      </c>
      <c r="G3567" s="52"/>
      <c r="H3567" s="51">
        <f t="shared" si="112"/>
        <v>0</v>
      </c>
      <c r="I3567" s="121">
        <v>100</v>
      </c>
      <c r="J3567" s="7"/>
      <c r="K3567" s="3">
        <f t="shared" si="113"/>
        <v>0</v>
      </c>
    </row>
    <row r="3568" spans="1:11" x14ac:dyDescent="0.3">
      <c r="A3568" s="118" t="s">
        <v>3527</v>
      </c>
      <c r="B3568" s="44" t="s">
        <v>3691</v>
      </c>
      <c r="C3568" s="71">
        <v>8</v>
      </c>
      <c r="D3568" s="72">
        <v>1.8</v>
      </c>
      <c r="E3568" s="119">
        <v>200</v>
      </c>
      <c r="F3568" s="120">
        <v>120</v>
      </c>
      <c r="G3568" s="52"/>
      <c r="H3568" s="51">
        <f t="shared" si="112"/>
        <v>0</v>
      </c>
      <c r="I3568" s="121">
        <v>100</v>
      </c>
      <c r="J3568" s="7"/>
      <c r="K3568" s="3">
        <f t="shared" si="113"/>
        <v>0</v>
      </c>
    </row>
    <row r="3569" spans="1:11" x14ac:dyDescent="0.3">
      <c r="A3569" s="118" t="s">
        <v>3528</v>
      </c>
      <c r="B3569" s="44" t="s">
        <v>3692</v>
      </c>
      <c r="C3569" s="71">
        <v>8</v>
      </c>
      <c r="D3569" s="72">
        <v>1.8</v>
      </c>
      <c r="E3569" s="119">
        <v>200</v>
      </c>
      <c r="F3569" s="120">
        <v>120</v>
      </c>
      <c r="G3569" s="52"/>
      <c r="H3569" s="51">
        <f t="shared" si="112"/>
        <v>0</v>
      </c>
      <c r="I3569" s="121">
        <v>100</v>
      </c>
      <c r="J3569" s="7"/>
      <c r="K3569" s="3">
        <f t="shared" si="113"/>
        <v>0</v>
      </c>
    </row>
    <row r="3570" spans="1:11" x14ac:dyDescent="0.3">
      <c r="A3570" s="118" t="s">
        <v>3529</v>
      </c>
      <c r="B3570" s="44" t="s">
        <v>3693</v>
      </c>
      <c r="C3570" s="71">
        <v>8</v>
      </c>
      <c r="D3570" s="72">
        <v>1.8</v>
      </c>
      <c r="E3570" s="119">
        <v>200</v>
      </c>
      <c r="F3570" s="120">
        <v>120</v>
      </c>
      <c r="G3570" s="52"/>
      <c r="H3570" s="51">
        <f t="shared" si="112"/>
        <v>0</v>
      </c>
      <c r="I3570" s="121">
        <v>100</v>
      </c>
      <c r="J3570" s="7"/>
      <c r="K3570" s="3">
        <f t="shared" si="113"/>
        <v>0</v>
      </c>
    </row>
    <row r="3571" spans="1:11" x14ac:dyDescent="0.3">
      <c r="A3571" s="118" t="s">
        <v>3530</v>
      </c>
      <c r="B3571" s="44" t="s">
        <v>3694</v>
      </c>
      <c r="C3571" s="71">
        <v>8</v>
      </c>
      <c r="D3571" s="71">
        <v>1.8</v>
      </c>
      <c r="E3571" s="119">
        <v>200</v>
      </c>
      <c r="F3571" s="120">
        <v>120</v>
      </c>
      <c r="G3571" s="52"/>
      <c r="H3571" s="51">
        <f t="shared" si="112"/>
        <v>0</v>
      </c>
      <c r="I3571" s="121">
        <v>100</v>
      </c>
      <c r="J3571" s="7"/>
      <c r="K3571" s="3">
        <f t="shared" si="113"/>
        <v>0</v>
      </c>
    </row>
    <row r="3572" spans="1:11" x14ac:dyDescent="0.3">
      <c r="A3572" s="118" t="s">
        <v>3531</v>
      </c>
      <c r="B3572" s="44" t="s">
        <v>3695</v>
      </c>
      <c r="C3572" s="71">
        <v>8</v>
      </c>
      <c r="D3572" s="72">
        <v>1.8</v>
      </c>
      <c r="E3572" s="119">
        <v>200</v>
      </c>
      <c r="F3572" s="120">
        <v>120</v>
      </c>
      <c r="G3572" s="52"/>
      <c r="H3572" s="51">
        <f t="shared" si="112"/>
        <v>0</v>
      </c>
      <c r="I3572" s="121">
        <v>100</v>
      </c>
      <c r="J3572" s="7"/>
      <c r="K3572" s="3">
        <f t="shared" si="113"/>
        <v>0</v>
      </c>
    </row>
    <row r="3573" spans="1:11" x14ac:dyDescent="0.3">
      <c r="A3573" s="118" t="s">
        <v>3532</v>
      </c>
      <c r="B3573" s="44" t="s">
        <v>3696</v>
      </c>
      <c r="C3573" s="71">
        <v>8</v>
      </c>
      <c r="D3573" s="72">
        <v>1.8</v>
      </c>
      <c r="E3573" s="119">
        <v>200</v>
      </c>
      <c r="F3573" s="120">
        <v>120</v>
      </c>
      <c r="G3573" s="52"/>
      <c r="H3573" s="51">
        <f t="shared" si="112"/>
        <v>0</v>
      </c>
      <c r="I3573" s="121">
        <v>100</v>
      </c>
      <c r="J3573" s="7"/>
      <c r="K3573" s="3">
        <f t="shared" si="113"/>
        <v>0</v>
      </c>
    </row>
    <row r="3574" spans="1:11" x14ac:dyDescent="0.3">
      <c r="A3574" s="118" t="s">
        <v>3533</v>
      </c>
      <c r="B3574" s="44" t="s">
        <v>3697</v>
      </c>
      <c r="C3574" s="71">
        <v>8</v>
      </c>
      <c r="D3574" s="72">
        <v>1.8</v>
      </c>
      <c r="E3574" s="119">
        <v>200</v>
      </c>
      <c r="F3574" s="120">
        <v>120</v>
      </c>
      <c r="G3574" s="52"/>
      <c r="H3574" s="51">
        <f t="shared" si="112"/>
        <v>0</v>
      </c>
      <c r="I3574" s="121">
        <v>100</v>
      </c>
      <c r="J3574" s="7"/>
      <c r="K3574" s="3">
        <f t="shared" si="113"/>
        <v>0</v>
      </c>
    </row>
    <row r="3575" spans="1:11" x14ac:dyDescent="0.3">
      <c r="A3575" s="118" t="s">
        <v>3534</v>
      </c>
      <c r="B3575" s="44" t="s">
        <v>3698</v>
      </c>
      <c r="C3575" s="71">
        <v>8</v>
      </c>
      <c r="D3575" s="72">
        <v>1.8</v>
      </c>
      <c r="E3575" s="119">
        <v>200</v>
      </c>
      <c r="F3575" s="120">
        <v>120</v>
      </c>
      <c r="G3575" s="52"/>
      <c r="H3575" s="51">
        <f t="shared" si="112"/>
        <v>0</v>
      </c>
      <c r="I3575" s="121">
        <v>100</v>
      </c>
      <c r="J3575" s="7"/>
      <c r="K3575" s="3">
        <f t="shared" si="113"/>
        <v>0</v>
      </c>
    </row>
    <row r="3576" spans="1:11" x14ac:dyDescent="0.3">
      <c r="A3576" s="118" t="s">
        <v>3535</v>
      </c>
      <c r="B3576" s="44" t="s">
        <v>3699</v>
      </c>
      <c r="C3576" s="71">
        <v>8</v>
      </c>
      <c r="D3576" s="72">
        <v>1.8</v>
      </c>
      <c r="E3576" s="119">
        <v>200</v>
      </c>
      <c r="F3576" s="120">
        <v>120</v>
      </c>
      <c r="G3576" s="52"/>
      <c r="H3576" s="51">
        <f t="shared" si="112"/>
        <v>0</v>
      </c>
      <c r="I3576" s="121">
        <v>100</v>
      </c>
      <c r="J3576" s="7"/>
      <c r="K3576" s="3">
        <f t="shared" si="113"/>
        <v>0</v>
      </c>
    </row>
    <row r="3577" spans="1:11" x14ac:dyDescent="0.3">
      <c r="A3577" s="118" t="s">
        <v>3536</v>
      </c>
      <c r="B3577" s="44" t="s">
        <v>3700</v>
      </c>
      <c r="C3577" s="71">
        <v>8</v>
      </c>
      <c r="D3577" s="72">
        <v>1.8</v>
      </c>
      <c r="E3577" s="119">
        <v>200</v>
      </c>
      <c r="F3577" s="120">
        <v>120</v>
      </c>
      <c r="G3577" s="52"/>
      <c r="H3577" s="51">
        <f t="shared" si="112"/>
        <v>0</v>
      </c>
      <c r="I3577" s="121">
        <v>100</v>
      </c>
      <c r="J3577" s="7"/>
      <c r="K3577" s="3">
        <f t="shared" si="113"/>
        <v>0</v>
      </c>
    </row>
    <row r="3578" spans="1:11" x14ac:dyDescent="0.3">
      <c r="A3578" s="118" t="s">
        <v>3537</v>
      </c>
      <c r="B3578" s="44" t="s">
        <v>3701</v>
      </c>
      <c r="C3578" s="71">
        <v>8</v>
      </c>
      <c r="D3578" s="72">
        <v>1.8</v>
      </c>
      <c r="E3578" s="119">
        <v>200</v>
      </c>
      <c r="F3578" s="120">
        <v>120</v>
      </c>
      <c r="G3578" s="52"/>
      <c r="H3578" s="51">
        <f t="shared" si="112"/>
        <v>0</v>
      </c>
      <c r="I3578" s="121">
        <v>100</v>
      </c>
      <c r="J3578" s="7"/>
      <c r="K3578" s="3">
        <f t="shared" si="113"/>
        <v>0</v>
      </c>
    </row>
    <row r="3579" spans="1:11" x14ac:dyDescent="0.3">
      <c r="A3579" s="118" t="s">
        <v>3538</v>
      </c>
      <c r="B3579" s="44" t="s">
        <v>3702</v>
      </c>
      <c r="C3579" s="71">
        <v>8</v>
      </c>
      <c r="D3579" s="72">
        <v>1.8</v>
      </c>
      <c r="E3579" s="119">
        <v>200</v>
      </c>
      <c r="F3579" s="120">
        <v>120</v>
      </c>
      <c r="G3579" s="52"/>
      <c r="H3579" s="51">
        <f t="shared" si="112"/>
        <v>0</v>
      </c>
      <c r="I3579" s="121">
        <v>100</v>
      </c>
      <c r="J3579" s="7"/>
      <c r="K3579" s="3">
        <f t="shared" si="113"/>
        <v>0</v>
      </c>
    </row>
    <row r="3580" spans="1:11" x14ac:dyDescent="0.3">
      <c r="A3580" s="118" t="s">
        <v>3539</v>
      </c>
      <c r="B3580" s="44" t="s">
        <v>3703</v>
      </c>
      <c r="C3580" s="71">
        <v>8</v>
      </c>
      <c r="D3580" s="72">
        <v>1.8</v>
      </c>
      <c r="E3580" s="119">
        <v>200</v>
      </c>
      <c r="F3580" s="120">
        <v>120</v>
      </c>
      <c r="G3580" s="52"/>
      <c r="H3580" s="51">
        <f t="shared" si="112"/>
        <v>0</v>
      </c>
      <c r="I3580" s="121">
        <v>100</v>
      </c>
      <c r="J3580" s="7"/>
      <c r="K3580" s="3">
        <f t="shared" si="113"/>
        <v>0</v>
      </c>
    </row>
    <row r="3581" spans="1:11" x14ac:dyDescent="0.3">
      <c r="A3581" s="118" t="s">
        <v>3540</v>
      </c>
      <c r="B3581" s="44" t="s">
        <v>3704</v>
      </c>
      <c r="C3581" s="71">
        <v>8</v>
      </c>
      <c r="D3581" s="72">
        <v>1.8</v>
      </c>
      <c r="E3581" s="119">
        <v>200</v>
      </c>
      <c r="F3581" s="120">
        <v>120</v>
      </c>
      <c r="G3581" s="52"/>
      <c r="H3581" s="51">
        <f t="shared" si="112"/>
        <v>0</v>
      </c>
      <c r="I3581" s="121">
        <v>100</v>
      </c>
      <c r="J3581" s="7"/>
      <c r="K3581" s="3">
        <f t="shared" si="113"/>
        <v>0</v>
      </c>
    </row>
    <row r="3582" spans="1:11" x14ac:dyDescent="0.3">
      <c r="A3582" s="118" t="s">
        <v>3541</v>
      </c>
      <c r="B3582" s="44" t="s">
        <v>3705</v>
      </c>
      <c r="C3582" s="71">
        <v>8</v>
      </c>
      <c r="D3582" s="72">
        <v>1.8</v>
      </c>
      <c r="E3582" s="119">
        <v>200</v>
      </c>
      <c r="F3582" s="120">
        <v>120</v>
      </c>
      <c r="G3582" s="52"/>
      <c r="H3582" s="51">
        <f t="shared" si="112"/>
        <v>0</v>
      </c>
      <c r="I3582" s="121">
        <v>100</v>
      </c>
      <c r="J3582" s="7"/>
      <c r="K3582" s="3">
        <f t="shared" si="113"/>
        <v>0</v>
      </c>
    </row>
    <row r="3583" spans="1:11" x14ac:dyDescent="0.3">
      <c r="A3583" s="118" t="s">
        <v>3542</v>
      </c>
      <c r="B3583" s="44" t="s">
        <v>3706</v>
      </c>
      <c r="C3583" s="71">
        <v>8</v>
      </c>
      <c r="D3583" s="72">
        <v>1.8</v>
      </c>
      <c r="E3583" s="119">
        <v>200</v>
      </c>
      <c r="F3583" s="120">
        <v>120</v>
      </c>
      <c r="G3583" s="52"/>
      <c r="H3583" s="51">
        <f t="shared" si="112"/>
        <v>0</v>
      </c>
      <c r="I3583" s="121">
        <v>100</v>
      </c>
      <c r="J3583" s="7"/>
      <c r="K3583" s="3">
        <f t="shared" si="113"/>
        <v>0</v>
      </c>
    </row>
    <row r="3584" spans="1:11" x14ac:dyDescent="0.3">
      <c r="A3584" s="118" t="s">
        <v>3543</v>
      </c>
      <c r="B3584" s="44" t="s">
        <v>3707</v>
      </c>
      <c r="C3584" s="71">
        <v>8</v>
      </c>
      <c r="D3584" s="72">
        <v>1.8</v>
      </c>
      <c r="E3584" s="119">
        <v>200</v>
      </c>
      <c r="F3584" s="120">
        <v>120</v>
      </c>
      <c r="G3584" s="52"/>
      <c r="H3584" s="51">
        <f t="shared" si="112"/>
        <v>0</v>
      </c>
      <c r="I3584" s="121">
        <v>100</v>
      </c>
      <c r="J3584" s="7"/>
      <c r="K3584" s="3">
        <f t="shared" si="113"/>
        <v>0</v>
      </c>
    </row>
    <row r="3585" spans="1:11" x14ac:dyDescent="0.3">
      <c r="A3585" s="118" t="s">
        <v>3544</v>
      </c>
      <c r="B3585" s="44" t="s">
        <v>3708</v>
      </c>
      <c r="C3585" s="71">
        <v>8</v>
      </c>
      <c r="D3585" s="72">
        <v>1.8</v>
      </c>
      <c r="E3585" s="119">
        <v>200</v>
      </c>
      <c r="F3585" s="120">
        <v>120</v>
      </c>
      <c r="G3585" s="52"/>
      <c r="H3585" s="51">
        <f t="shared" si="112"/>
        <v>0</v>
      </c>
      <c r="I3585" s="121">
        <v>100</v>
      </c>
      <c r="J3585" s="7"/>
      <c r="K3585" s="3">
        <f t="shared" si="113"/>
        <v>0</v>
      </c>
    </row>
    <row r="3586" spans="1:11" x14ac:dyDescent="0.3">
      <c r="A3586" s="118" t="s">
        <v>3545</v>
      </c>
      <c r="B3586" s="44" t="s">
        <v>3709</v>
      </c>
      <c r="C3586" s="71">
        <v>8</v>
      </c>
      <c r="D3586" s="72">
        <v>1.8</v>
      </c>
      <c r="E3586" s="119">
        <v>200</v>
      </c>
      <c r="F3586" s="120">
        <v>120</v>
      </c>
      <c r="G3586" s="52"/>
      <c r="H3586" s="51">
        <f t="shared" si="112"/>
        <v>0</v>
      </c>
      <c r="I3586" s="121">
        <v>100</v>
      </c>
      <c r="J3586" s="7"/>
      <c r="K3586" s="3">
        <f t="shared" si="113"/>
        <v>0</v>
      </c>
    </row>
    <row r="3587" spans="1:11" x14ac:dyDescent="0.3">
      <c r="A3587" s="118" t="s">
        <v>3546</v>
      </c>
      <c r="B3587" s="44" t="s">
        <v>3710</v>
      </c>
      <c r="C3587" s="71">
        <v>8</v>
      </c>
      <c r="D3587" s="72">
        <v>1.8</v>
      </c>
      <c r="E3587" s="119">
        <v>200</v>
      </c>
      <c r="F3587" s="120">
        <v>120</v>
      </c>
      <c r="G3587" s="52"/>
      <c r="H3587" s="51">
        <f t="shared" si="112"/>
        <v>0</v>
      </c>
      <c r="I3587" s="121">
        <v>100</v>
      </c>
      <c r="J3587" s="7"/>
      <c r="K3587" s="3">
        <f t="shared" si="113"/>
        <v>0</v>
      </c>
    </row>
    <row r="3588" spans="1:11" x14ac:dyDescent="0.3">
      <c r="A3588" s="118" t="s">
        <v>3547</v>
      </c>
      <c r="B3588" s="44" t="s">
        <v>3711</v>
      </c>
      <c r="C3588" s="71">
        <v>8</v>
      </c>
      <c r="D3588" s="72">
        <v>1.8</v>
      </c>
      <c r="E3588" s="119">
        <v>200</v>
      </c>
      <c r="F3588" s="120">
        <v>120</v>
      </c>
      <c r="G3588" s="52"/>
      <c r="H3588" s="51">
        <f t="shared" si="112"/>
        <v>0</v>
      </c>
      <c r="I3588" s="121">
        <v>100</v>
      </c>
      <c r="J3588" s="7"/>
      <c r="K3588" s="3">
        <f t="shared" si="113"/>
        <v>0</v>
      </c>
    </row>
    <row r="3589" spans="1:11" x14ac:dyDescent="0.3">
      <c r="A3589" s="118" t="s">
        <v>3548</v>
      </c>
      <c r="B3589" s="44" t="s">
        <v>3712</v>
      </c>
      <c r="C3589" s="71">
        <v>8</v>
      </c>
      <c r="D3589" s="72">
        <v>1.8</v>
      </c>
      <c r="E3589" s="119">
        <v>200</v>
      </c>
      <c r="F3589" s="120">
        <v>120</v>
      </c>
      <c r="G3589" s="52"/>
      <c r="H3589" s="51">
        <f t="shared" si="112"/>
        <v>0</v>
      </c>
      <c r="I3589" s="121">
        <v>100</v>
      </c>
      <c r="J3589" s="7"/>
      <c r="K3589" s="3">
        <f t="shared" si="113"/>
        <v>0</v>
      </c>
    </row>
    <row r="3590" spans="1:11" x14ac:dyDescent="0.3">
      <c r="A3590" s="118" t="s">
        <v>3549</v>
      </c>
      <c r="B3590" s="44" t="s">
        <v>3713</v>
      </c>
      <c r="C3590" s="71">
        <v>8</v>
      </c>
      <c r="D3590" s="72">
        <v>1.8</v>
      </c>
      <c r="E3590" s="119">
        <v>200</v>
      </c>
      <c r="F3590" s="120">
        <v>120</v>
      </c>
      <c r="G3590" s="52"/>
      <c r="H3590" s="51">
        <f t="shared" si="112"/>
        <v>0</v>
      </c>
      <c r="I3590" s="121">
        <v>100</v>
      </c>
      <c r="J3590" s="7"/>
      <c r="K3590" s="3">
        <f t="shared" si="113"/>
        <v>0</v>
      </c>
    </row>
    <row r="3591" spans="1:11" x14ac:dyDescent="0.3">
      <c r="A3591" s="118" t="s">
        <v>3550</v>
      </c>
      <c r="B3591" s="44" t="s">
        <v>3714</v>
      </c>
      <c r="C3591" s="71">
        <v>8</v>
      </c>
      <c r="D3591" s="72">
        <v>1.8</v>
      </c>
      <c r="E3591" s="119">
        <v>200</v>
      </c>
      <c r="F3591" s="120">
        <v>120</v>
      </c>
      <c r="G3591" s="52"/>
      <c r="H3591" s="51">
        <f t="shared" si="112"/>
        <v>0</v>
      </c>
      <c r="I3591" s="121">
        <v>100</v>
      </c>
      <c r="J3591" s="7"/>
      <c r="K3591" s="3">
        <f t="shared" si="113"/>
        <v>0</v>
      </c>
    </row>
    <row r="3592" spans="1:11" x14ac:dyDescent="0.3">
      <c r="A3592" s="118" t="s">
        <v>3551</v>
      </c>
      <c r="B3592" s="44" t="s">
        <v>3715</v>
      </c>
      <c r="C3592" s="71">
        <v>8</v>
      </c>
      <c r="D3592" s="72">
        <v>1.8</v>
      </c>
      <c r="E3592" s="119">
        <v>200</v>
      </c>
      <c r="F3592" s="120">
        <v>120</v>
      </c>
      <c r="G3592" s="52"/>
      <c r="H3592" s="51">
        <f t="shared" si="112"/>
        <v>0</v>
      </c>
      <c r="I3592" s="121">
        <v>100</v>
      </c>
      <c r="J3592" s="7"/>
      <c r="K3592" s="3">
        <f t="shared" si="113"/>
        <v>0</v>
      </c>
    </row>
    <row r="3593" spans="1:11" x14ac:dyDescent="0.3">
      <c r="A3593" s="118" t="s">
        <v>3724</v>
      </c>
      <c r="B3593" s="44" t="s">
        <v>3725</v>
      </c>
      <c r="C3593" s="71">
        <v>4</v>
      </c>
      <c r="D3593" s="72">
        <v>5.2</v>
      </c>
      <c r="E3593" s="119">
        <v>260</v>
      </c>
      <c r="F3593" s="120">
        <v>156</v>
      </c>
      <c r="G3593" s="52"/>
      <c r="H3593" s="51">
        <f t="shared" si="112"/>
        <v>0</v>
      </c>
      <c r="I3593" s="121">
        <v>130</v>
      </c>
      <c r="J3593" s="7"/>
      <c r="K3593" s="3">
        <f t="shared" si="113"/>
        <v>0</v>
      </c>
    </row>
    <row r="3594" spans="1:11" x14ac:dyDescent="0.3">
      <c r="A3594" s="118" t="s">
        <v>3726</v>
      </c>
      <c r="B3594" s="44" t="s">
        <v>3727</v>
      </c>
      <c r="C3594" s="71">
        <v>3.6</v>
      </c>
      <c r="D3594" s="72">
        <v>4.3</v>
      </c>
      <c r="E3594" s="119">
        <v>200</v>
      </c>
      <c r="F3594" s="120">
        <v>120</v>
      </c>
      <c r="G3594" s="52"/>
      <c r="H3594" s="51">
        <f t="shared" si="112"/>
        <v>0</v>
      </c>
      <c r="I3594" s="121">
        <v>100</v>
      </c>
      <c r="J3594" s="7"/>
      <c r="K3594" s="3">
        <f t="shared" si="113"/>
        <v>0</v>
      </c>
    </row>
    <row r="3595" spans="1:11" x14ac:dyDescent="0.3">
      <c r="A3595" s="118" t="s">
        <v>3728</v>
      </c>
      <c r="B3595" s="44" t="s">
        <v>3729</v>
      </c>
      <c r="C3595" s="71">
        <v>8.6</v>
      </c>
      <c r="D3595" s="72">
        <v>3.4</v>
      </c>
      <c r="E3595" s="119">
        <v>330</v>
      </c>
      <c r="F3595" s="120">
        <v>198</v>
      </c>
      <c r="G3595" s="52"/>
      <c r="H3595" s="51">
        <f t="shared" si="112"/>
        <v>0</v>
      </c>
      <c r="I3595" s="121">
        <v>165</v>
      </c>
      <c r="J3595" s="7"/>
      <c r="K3595" s="3">
        <f t="shared" si="113"/>
        <v>0</v>
      </c>
    </row>
    <row r="3596" spans="1:11" x14ac:dyDescent="0.3">
      <c r="A3596" s="118" t="s">
        <v>3730</v>
      </c>
      <c r="B3596" s="44" t="s">
        <v>3731</v>
      </c>
      <c r="C3596" s="71">
        <v>4</v>
      </c>
      <c r="D3596" s="72">
        <v>6.5</v>
      </c>
      <c r="E3596" s="119">
        <v>310</v>
      </c>
      <c r="F3596" s="120">
        <v>186</v>
      </c>
      <c r="G3596" s="52"/>
      <c r="H3596" s="51">
        <f t="shared" si="112"/>
        <v>0</v>
      </c>
      <c r="I3596" s="121">
        <v>155</v>
      </c>
      <c r="J3596" s="7"/>
      <c r="K3596" s="3">
        <f t="shared" si="113"/>
        <v>0</v>
      </c>
    </row>
    <row r="3597" spans="1:11" x14ac:dyDescent="0.3">
      <c r="A3597" s="118" t="s">
        <v>4082</v>
      </c>
      <c r="B3597" s="44" t="s">
        <v>4083</v>
      </c>
      <c r="C3597" s="71">
        <v>2.6</v>
      </c>
      <c r="D3597" s="72">
        <v>4.4000000000000004</v>
      </c>
      <c r="E3597" s="119">
        <v>160</v>
      </c>
      <c r="F3597" s="120">
        <v>96</v>
      </c>
      <c r="G3597" s="52"/>
      <c r="H3597" s="51">
        <f t="shared" si="112"/>
        <v>0</v>
      </c>
      <c r="I3597" s="121">
        <v>80</v>
      </c>
      <c r="J3597" s="7"/>
      <c r="K3597" s="3">
        <f t="shared" si="113"/>
        <v>0</v>
      </c>
    </row>
    <row r="3598" spans="1:11" x14ac:dyDescent="0.3">
      <c r="A3598" s="118" t="s">
        <v>4084</v>
      </c>
      <c r="B3598" s="44" t="s">
        <v>4085</v>
      </c>
      <c r="C3598" s="71">
        <v>3.6</v>
      </c>
      <c r="D3598" s="72">
        <v>3.8</v>
      </c>
      <c r="E3598" s="119">
        <v>180</v>
      </c>
      <c r="F3598" s="120">
        <v>108</v>
      </c>
      <c r="G3598" s="52"/>
      <c r="H3598" s="51">
        <f t="shared" si="112"/>
        <v>0</v>
      </c>
      <c r="I3598" s="121">
        <v>90</v>
      </c>
      <c r="J3598" s="7"/>
      <c r="K3598" s="3">
        <f t="shared" si="113"/>
        <v>0</v>
      </c>
    </row>
    <row r="3599" spans="1:11" x14ac:dyDescent="0.3">
      <c r="A3599" s="118" t="s">
        <v>4086</v>
      </c>
      <c r="B3599" s="44" t="s">
        <v>4087</v>
      </c>
      <c r="C3599" s="71">
        <v>5.6</v>
      </c>
      <c r="D3599" s="72">
        <v>2.2000000000000002</v>
      </c>
      <c r="E3599" s="119">
        <v>170</v>
      </c>
      <c r="F3599" s="120">
        <v>102</v>
      </c>
      <c r="G3599" s="52"/>
      <c r="H3599" s="51">
        <f t="shared" si="112"/>
        <v>0</v>
      </c>
      <c r="I3599" s="121">
        <v>85</v>
      </c>
      <c r="J3599" s="7"/>
      <c r="K3599" s="3">
        <f t="shared" si="113"/>
        <v>0</v>
      </c>
    </row>
    <row r="3600" spans="1:11" x14ac:dyDescent="0.3">
      <c r="A3600" s="118" t="s">
        <v>4088</v>
      </c>
      <c r="B3600" s="44" t="s">
        <v>4089</v>
      </c>
      <c r="C3600" s="71">
        <v>4.4000000000000004</v>
      </c>
      <c r="D3600" s="72">
        <v>1.5</v>
      </c>
      <c r="E3600" s="119">
        <v>100</v>
      </c>
      <c r="F3600" s="120">
        <v>60</v>
      </c>
      <c r="G3600" s="52"/>
      <c r="H3600" s="51">
        <f t="shared" si="112"/>
        <v>0</v>
      </c>
      <c r="I3600" s="121">
        <v>50</v>
      </c>
      <c r="J3600" s="7"/>
      <c r="K3600" s="3">
        <f t="shared" si="113"/>
        <v>0</v>
      </c>
    </row>
    <row r="3601" spans="1:11" x14ac:dyDescent="0.3">
      <c r="A3601" s="118" t="s">
        <v>4090</v>
      </c>
      <c r="B3601" s="44" t="s">
        <v>4091</v>
      </c>
      <c r="C3601" s="71">
        <v>4.4000000000000004</v>
      </c>
      <c r="D3601" s="72">
        <v>1.5</v>
      </c>
      <c r="E3601" s="119">
        <v>100</v>
      </c>
      <c r="F3601" s="120">
        <v>60</v>
      </c>
      <c r="G3601" s="52"/>
      <c r="H3601" s="51">
        <f t="shared" si="112"/>
        <v>0</v>
      </c>
      <c r="I3601" s="121">
        <v>50</v>
      </c>
      <c r="J3601" s="7"/>
      <c r="K3601" s="3">
        <f t="shared" si="113"/>
        <v>0</v>
      </c>
    </row>
    <row r="3602" spans="1:11" x14ac:dyDescent="0.3">
      <c r="A3602" s="118" t="s">
        <v>3772</v>
      </c>
      <c r="B3602" s="44" t="s">
        <v>3773</v>
      </c>
      <c r="C3602" s="71">
        <v>6.2</v>
      </c>
      <c r="D3602" s="72">
        <v>3.8</v>
      </c>
      <c r="E3602" s="119">
        <v>290</v>
      </c>
      <c r="F3602" s="120">
        <v>174</v>
      </c>
      <c r="G3602" s="52"/>
      <c r="H3602" s="51">
        <f t="shared" si="112"/>
        <v>0</v>
      </c>
      <c r="I3602" s="121">
        <v>145</v>
      </c>
      <c r="J3602" s="7"/>
      <c r="K3602" s="3">
        <f t="shared" si="113"/>
        <v>0</v>
      </c>
    </row>
    <row r="3603" spans="1:11" x14ac:dyDescent="0.3">
      <c r="A3603" s="118" t="s">
        <v>3774</v>
      </c>
      <c r="B3603" s="44" t="s">
        <v>3775</v>
      </c>
      <c r="C3603" s="71">
        <v>6.2</v>
      </c>
      <c r="D3603" s="72">
        <v>3.8</v>
      </c>
      <c r="E3603" s="119">
        <v>290</v>
      </c>
      <c r="F3603" s="120">
        <v>174</v>
      </c>
      <c r="G3603" s="52"/>
      <c r="H3603" s="51">
        <f t="shared" si="112"/>
        <v>0</v>
      </c>
      <c r="I3603" s="121">
        <v>145</v>
      </c>
      <c r="J3603" s="7"/>
      <c r="K3603" s="3">
        <f t="shared" si="113"/>
        <v>0</v>
      </c>
    </row>
    <row r="3604" spans="1:11" x14ac:dyDescent="0.3">
      <c r="A3604" s="118" t="s">
        <v>3776</v>
      </c>
      <c r="B3604" s="44" t="s">
        <v>3777</v>
      </c>
      <c r="C3604" s="71">
        <v>6.2</v>
      </c>
      <c r="D3604" s="72">
        <v>3.8</v>
      </c>
      <c r="E3604" s="119">
        <v>290</v>
      </c>
      <c r="F3604" s="120">
        <v>174</v>
      </c>
      <c r="G3604" s="52"/>
      <c r="H3604" s="51">
        <f t="shared" ref="H3604:H3667" si="114">G3604*F3604</f>
        <v>0</v>
      </c>
      <c r="I3604" s="121">
        <v>145</v>
      </c>
      <c r="J3604" s="7"/>
      <c r="K3604" s="3">
        <f t="shared" ref="K3604:K3667" si="115">J3604*I3604</f>
        <v>0</v>
      </c>
    </row>
    <row r="3605" spans="1:11" x14ac:dyDescent="0.3">
      <c r="A3605" s="118" t="s">
        <v>3778</v>
      </c>
      <c r="B3605" s="44" t="s">
        <v>4420</v>
      </c>
      <c r="C3605" s="71">
        <v>4</v>
      </c>
      <c r="D3605" s="72">
        <v>6</v>
      </c>
      <c r="E3605" s="119">
        <v>300</v>
      </c>
      <c r="F3605" s="120">
        <v>180</v>
      </c>
      <c r="G3605" s="52"/>
      <c r="H3605" s="51">
        <f t="shared" si="114"/>
        <v>0</v>
      </c>
      <c r="I3605" s="121">
        <v>150</v>
      </c>
      <c r="J3605" s="7"/>
      <c r="K3605" s="3">
        <f t="shared" si="115"/>
        <v>0</v>
      </c>
    </row>
    <row r="3606" spans="1:11" x14ac:dyDescent="0.3">
      <c r="A3606" s="118" t="s">
        <v>3779</v>
      </c>
      <c r="B3606" s="44" t="s">
        <v>4421</v>
      </c>
      <c r="C3606" s="71">
        <v>4</v>
      </c>
      <c r="D3606" s="72">
        <v>6</v>
      </c>
      <c r="E3606" s="119">
        <v>300</v>
      </c>
      <c r="F3606" s="120">
        <v>180</v>
      </c>
      <c r="G3606" s="52"/>
      <c r="H3606" s="51">
        <f t="shared" si="114"/>
        <v>0</v>
      </c>
      <c r="I3606" s="121">
        <v>150</v>
      </c>
      <c r="J3606" s="7"/>
      <c r="K3606" s="3">
        <f t="shared" si="115"/>
        <v>0</v>
      </c>
    </row>
    <row r="3607" spans="1:11" x14ac:dyDescent="0.3">
      <c r="A3607" s="118" t="s">
        <v>3780</v>
      </c>
      <c r="B3607" s="44" t="s">
        <v>4422</v>
      </c>
      <c r="C3607" s="71">
        <v>4</v>
      </c>
      <c r="D3607" s="72">
        <v>6</v>
      </c>
      <c r="E3607" s="119">
        <v>300</v>
      </c>
      <c r="F3607" s="120">
        <v>180</v>
      </c>
      <c r="G3607" s="52"/>
      <c r="H3607" s="51">
        <f t="shared" si="114"/>
        <v>0</v>
      </c>
      <c r="I3607" s="121">
        <v>150</v>
      </c>
      <c r="J3607" s="7"/>
      <c r="K3607" s="3">
        <f t="shared" si="115"/>
        <v>0</v>
      </c>
    </row>
    <row r="3608" spans="1:11" x14ac:dyDescent="0.3">
      <c r="A3608" s="118" t="s">
        <v>3781</v>
      </c>
      <c r="B3608" s="44" t="s">
        <v>4423</v>
      </c>
      <c r="C3608" s="71">
        <v>4</v>
      </c>
      <c r="D3608" s="72">
        <v>6</v>
      </c>
      <c r="E3608" s="119">
        <v>300</v>
      </c>
      <c r="F3608" s="120">
        <v>180</v>
      </c>
      <c r="G3608" s="52"/>
      <c r="H3608" s="51">
        <f t="shared" si="114"/>
        <v>0</v>
      </c>
      <c r="I3608" s="121">
        <v>150</v>
      </c>
      <c r="J3608" s="7"/>
      <c r="K3608" s="3">
        <f t="shared" si="115"/>
        <v>0</v>
      </c>
    </row>
    <row r="3609" spans="1:11" x14ac:dyDescent="0.3">
      <c r="A3609" s="118" t="s">
        <v>3782</v>
      </c>
      <c r="B3609" s="44" t="s">
        <v>3783</v>
      </c>
      <c r="C3609" s="71">
        <v>4.2</v>
      </c>
      <c r="D3609" s="72">
        <v>2.9</v>
      </c>
      <c r="E3609" s="119">
        <v>160</v>
      </c>
      <c r="F3609" s="120">
        <v>96</v>
      </c>
      <c r="G3609" s="52"/>
      <c r="H3609" s="51">
        <f t="shared" si="114"/>
        <v>0</v>
      </c>
      <c r="I3609" s="121">
        <v>80</v>
      </c>
      <c r="J3609" s="7"/>
      <c r="K3609" s="3">
        <f t="shared" si="115"/>
        <v>0</v>
      </c>
    </row>
    <row r="3610" spans="1:11" x14ac:dyDescent="0.3">
      <c r="A3610" s="118" t="s">
        <v>3784</v>
      </c>
      <c r="B3610" s="44" t="s">
        <v>3785</v>
      </c>
      <c r="C3610" s="71">
        <v>6</v>
      </c>
      <c r="D3610" s="72">
        <v>2.2999999999999998</v>
      </c>
      <c r="E3610" s="119">
        <v>180</v>
      </c>
      <c r="F3610" s="120">
        <v>108</v>
      </c>
      <c r="G3610" s="52"/>
      <c r="H3610" s="51">
        <f t="shared" si="114"/>
        <v>0</v>
      </c>
      <c r="I3610" s="121">
        <v>90</v>
      </c>
      <c r="J3610" s="7"/>
      <c r="K3610" s="3">
        <f t="shared" si="115"/>
        <v>0</v>
      </c>
    </row>
    <row r="3611" spans="1:11" x14ac:dyDescent="0.3">
      <c r="A3611" s="118" t="s">
        <v>3786</v>
      </c>
      <c r="B3611" s="44" t="s">
        <v>3787</v>
      </c>
      <c r="C3611" s="71">
        <v>5.4</v>
      </c>
      <c r="D3611" s="72">
        <v>2.5</v>
      </c>
      <c r="E3611" s="119">
        <v>180</v>
      </c>
      <c r="F3611" s="120">
        <v>108</v>
      </c>
      <c r="G3611" s="52"/>
      <c r="H3611" s="51">
        <f t="shared" si="114"/>
        <v>0</v>
      </c>
      <c r="I3611" s="121">
        <v>90</v>
      </c>
      <c r="J3611" s="7"/>
      <c r="K3611" s="3">
        <f t="shared" si="115"/>
        <v>0</v>
      </c>
    </row>
    <row r="3612" spans="1:11" x14ac:dyDescent="0.3">
      <c r="A3612" s="118" t="s">
        <v>3788</v>
      </c>
      <c r="B3612" s="44" t="s">
        <v>3789</v>
      </c>
      <c r="C3612" s="71">
        <v>6.5</v>
      </c>
      <c r="D3612" s="72">
        <v>2.2000000000000002</v>
      </c>
      <c r="E3612" s="119">
        <v>190</v>
      </c>
      <c r="F3612" s="120">
        <v>114</v>
      </c>
      <c r="G3612" s="52"/>
      <c r="H3612" s="51">
        <f t="shared" si="114"/>
        <v>0</v>
      </c>
      <c r="I3612" s="121">
        <v>95</v>
      </c>
      <c r="J3612" s="7"/>
      <c r="K3612" s="3">
        <f t="shared" si="115"/>
        <v>0</v>
      </c>
    </row>
    <row r="3613" spans="1:11" x14ac:dyDescent="0.3">
      <c r="A3613" s="118" t="s">
        <v>3790</v>
      </c>
      <c r="B3613" s="44" t="s">
        <v>3791</v>
      </c>
      <c r="C3613" s="71">
        <v>6.5</v>
      </c>
      <c r="D3613" s="72">
        <v>2.7</v>
      </c>
      <c r="E3613" s="119">
        <v>220</v>
      </c>
      <c r="F3613" s="120">
        <v>132</v>
      </c>
      <c r="G3613" s="52"/>
      <c r="H3613" s="51">
        <f t="shared" si="114"/>
        <v>0</v>
      </c>
      <c r="I3613" s="121">
        <v>110</v>
      </c>
      <c r="J3613" s="7"/>
      <c r="K3613" s="3">
        <f t="shared" si="115"/>
        <v>0</v>
      </c>
    </row>
    <row r="3614" spans="1:11" x14ac:dyDescent="0.3">
      <c r="A3614" s="118" t="s">
        <v>3792</v>
      </c>
      <c r="B3614" s="44" t="s">
        <v>3793</v>
      </c>
      <c r="C3614" s="71">
        <v>5</v>
      </c>
      <c r="D3614" s="72">
        <v>2.4</v>
      </c>
      <c r="E3614" s="119">
        <v>160</v>
      </c>
      <c r="F3614" s="120">
        <v>96</v>
      </c>
      <c r="G3614" s="52"/>
      <c r="H3614" s="51">
        <f t="shared" si="114"/>
        <v>0</v>
      </c>
      <c r="I3614" s="121">
        <v>80</v>
      </c>
      <c r="J3614" s="7"/>
      <c r="K3614" s="3">
        <f t="shared" si="115"/>
        <v>0</v>
      </c>
    </row>
    <row r="3615" spans="1:11" x14ac:dyDescent="0.3">
      <c r="A3615" s="118" t="s">
        <v>4071</v>
      </c>
      <c r="B3615" s="44" t="s">
        <v>4424</v>
      </c>
      <c r="C3615" s="71">
        <v>5.8</v>
      </c>
      <c r="D3615" s="72">
        <v>12.3</v>
      </c>
      <c r="E3615" s="119">
        <v>700</v>
      </c>
      <c r="F3615" s="120">
        <v>420</v>
      </c>
      <c r="G3615" s="52"/>
      <c r="H3615" s="51">
        <f t="shared" si="114"/>
        <v>0</v>
      </c>
      <c r="I3615" s="121">
        <v>350</v>
      </c>
      <c r="J3615" s="7"/>
      <c r="K3615" s="3">
        <f t="shared" si="115"/>
        <v>0</v>
      </c>
    </row>
    <row r="3616" spans="1:11" x14ac:dyDescent="0.3">
      <c r="A3616" s="118" t="s">
        <v>4072</v>
      </c>
      <c r="B3616" s="44" t="s">
        <v>4425</v>
      </c>
      <c r="C3616" s="71">
        <v>4</v>
      </c>
      <c r="D3616" s="72">
        <v>6</v>
      </c>
      <c r="E3616" s="119">
        <v>300</v>
      </c>
      <c r="F3616" s="120">
        <v>180</v>
      </c>
      <c r="G3616" s="52"/>
      <c r="H3616" s="51">
        <f t="shared" si="114"/>
        <v>0</v>
      </c>
      <c r="I3616" s="121">
        <v>150</v>
      </c>
      <c r="J3616" s="7"/>
      <c r="K3616" s="3">
        <f t="shared" si="115"/>
        <v>0</v>
      </c>
    </row>
    <row r="3617" spans="1:11" x14ac:dyDescent="0.3">
      <c r="A3617" s="118" t="s">
        <v>4073</v>
      </c>
      <c r="B3617" s="44" t="s">
        <v>4426</v>
      </c>
      <c r="C3617" s="71">
        <v>4</v>
      </c>
      <c r="D3617" s="72">
        <v>6</v>
      </c>
      <c r="E3617" s="119">
        <v>300</v>
      </c>
      <c r="F3617" s="120">
        <v>180</v>
      </c>
      <c r="G3617" s="52"/>
      <c r="H3617" s="51">
        <f t="shared" si="114"/>
        <v>0</v>
      </c>
      <c r="I3617" s="121">
        <v>150</v>
      </c>
      <c r="J3617" s="7"/>
      <c r="K3617" s="3">
        <f t="shared" si="115"/>
        <v>0</v>
      </c>
    </row>
    <row r="3618" spans="1:11" x14ac:dyDescent="0.3">
      <c r="A3618" s="118" t="s">
        <v>4059</v>
      </c>
      <c r="B3618" s="44" t="s">
        <v>4060</v>
      </c>
      <c r="C3618" s="71">
        <v>4.5999999999999996</v>
      </c>
      <c r="D3618" s="72">
        <v>2</v>
      </c>
      <c r="E3618" s="119">
        <v>130</v>
      </c>
      <c r="F3618" s="120">
        <v>78</v>
      </c>
      <c r="G3618" s="52"/>
      <c r="H3618" s="51">
        <f t="shared" si="114"/>
        <v>0</v>
      </c>
      <c r="I3618" s="121">
        <v>65</v>
      </c>
      <c r="J3618" s="7"/>
      <c r="K3618" s="3">
        <f t="shared" si="115"/>
        <v>0</v>
      </c>
    </row>
    <row r="3619" spans="1:11" x14ac:dyDescent="0.3">
      <c r="A3619" s="118" t="s">
        <v>4061</v>
      </c>
      <c r="B3619" s="44" t="s">
        <v>4062</v>
      </c>
      <c r="C3619" s="71">
        <v>5.2</v>
      </c>
      <c r="D3619" s="72">
        <v>2</v>
      </c>
      <c r="E3619" s="119">
        <v>140</v>
      </c>
      <c r="F3619" s="120">
        <v>84</v>
      </c>
      <c r="G3619" s="52"/>
      <c r="H3619" s="51">
        <f t="shared" si="114"/>
        <v>0</v>
      </c>
      <c r="I3619" s="121">
        <v>70</v>
      </c>
      <c r="J3619" s="7"/>
      <c r="K3619" s="3">
        <f t="shared" si="115"/>
        <v>0</v>
      </c>
    </row>
    <row r="3620" spans="1:11" x14ac:dyDescent="0.3">
      <c r="A3620" s="118" t="s">
        <v>4063</v>
      </c>
      <c r="B3620" s="44" t="s">
        <v>4064</v>
      </c>
      <c r="C3620" s="71">
        <v>4</v>
      </c>
      <c r="D3620" s="72">
        <v>2</v>
      </c>
      <c r="E3620" s="119">
        <v>120</v>
      </c>
      <c r="F3620" s="120">
        <v>72</v>
      </c>
      <c r="G3620" s="52"/>
      <c r="H3620" s="51">
        <f t="shared" si="114"/>
        <v>0</v>
      </c>
      <c r="I3620" s="121">
        <v>60</v>
      </c>
      <c r="J3620" s="7"/>
      <c r="K3620" s="3">
        <f t="shared" si="115"/>
        <v>0</v>
      </c>
    </row>
    <row r="3621" spans="1:11" x14ac:dyDescent="0.3">
      <c r="A3621" s="118" t="s">
        <v>4094</v>
      </c>
      <c r="B3621" s="44" t="s">
        <v>4095</v>
      </c>
      <c r="C3621" s="71">
        <v>11</v>
      </c>
      <c r="D3621" s="72">
        <v>1</v>
      </c>
      <c r="E3621" s="119">
        <v>160</v>
      </c>
      <c r="F3621" s="120">
        <v>96</v>
      </c>
      <c r="G3621" s="52"/>
      <c r="H3621" s="51">
        <f t="shared" si="114"/>
        <v>0</v>
      </c>
      <c r="I3621" s="121">
        <v>80</v>
      </c>
      <c r="J3621" s="7"/>
      <c r="K3621" s="3">
        <f t="shared" si="115"/>
        <v>0</v>
      </c>
    </row>
    <row r="3622" spans="1:11" x14ac:dyDescent="0.3">
      <c r="A3622" s="118" t="s">
        <v>4096</v>
      </c>
      <c r="B3622" s="44" t="s">
        <v>4097</v>
      </c>
      <c r="C3622" s="71">
        <v>1.8</v>
      </c>
      <c r="D3622" s="72">
        <v>1.8</v>
      </c>
      <c r="E3622" s="119">
        <v>70</v>
      </c>
      <c r="F3622" s="120">
        <v>42</v>
      </c>
      <c r="G3622" s="52"/>
      <c r="H3622" s="51">
        <f t="shared" si="114"/>
        <v>0</v>
      </c>
      <c r="I3622" s="121">
        <v>35</v>
      </c>
      <c r="J3622" s="7"/>
      <c r="K3622" s="3">
        <f t="shared" si="115"/>
        <v>0</v>
      </c>
    </row>
    <row r="3623" spans="1:11" x14ac:dyDescent="0.3">
      <c r="A3623" s="118" t="s">
        <v>4098</v>
      </c>
      <c r="B3623" s="44" t="s">
        <v>4099</v>
      </c>
      <c r="C3623" s="71">
        <v>4.9000000000000004</v>
      </c>
      <c r="D3623" s="72">
        <v>1.9</v>
      </c>
      <c r="E3623" s="119">
        <v>130</v>
      </c>
      <c r="F3623" s="120">
        <v>78</v>
      </c>
      <c r="G3623" s="52"/>
      <c r="H3623" s="51">
        <f t="shared" si="114"/>
        <v>0</v>
      </c>
      <c r="I3623" s="121">
        <v>65</v>
      </c>
      <c r="J3623" s="7"/>
      <c r="K3623" s="3">
        <f t="shared" si="115"/>
        <v>0</v>
      </c>
    </row>
    <row r="3624" spans="1:11" x14ac:dyDescent="0.3">
      <c r="A3624" s="118" t="s">
        <v>4100</v>
      </c>
      <c r="B3624" s="44" t="s">
        <v>4101</v>
      </c>
      <c r="C3624" s="71">
        <v>7</v>
      </c>
      <c r="D3624" s="72">
        <v>1</v>
      </c>
      <c r="E3624" s="119">
        <v>100</v>
      </c>
      <c r="F3624" s="120">
        <v>60</v>
      </c>
      <c r="G3624" s="52"/>
      <c r="H3624" s="51">
        <f t="shared" si="114"/>
        <v>0</v>
      </c>
      <c r="I3624" s="121">
        <v>50</v>
      </c>
      <c r="J3624" s="7"/>
      <c r="K3624" s="3">
        <f t="shared" si="115"/>
        <v>0</v>
      </c>
    </row>
    <row r="3625" spans="1:11" x14ac:dyDescent="0.3">
      <c r="A3625" s="118" t="s">
        <v>4102</v>
      </c>
      <c r="B3625" s="44" t="s">
        <v>4103</v>
      </c>
      <c r="C3625" s="71">
        <v>4.9000000000000004</v>
      </c>
      <c r="D3625" s="72">
        <v>1.9</v>
      </c>
      <c r="E3625" s="119">
        <v>130</v>
      </c>
      <c r="F3625" s="120">
        <v>78</v>
      </c>
      <c r="G3625" s="52"/>
      <c r="H3625" s="51">
        <f t="shared" si="114"/>
        <v>0</v>
      </c>
      <c r="I3625" s="121">
        <v>65</v>
      </c>
      <c r="J3625" s="7"/>
      <c r="K3625" s="3">
        <f t="shared" si="115"/>
        <v>0</v>
      </c>
    </row>
    <row r="3626" spans="1:11" x14ac:dyDescent="0.3">
      <c r="A3626" s="118" t="s">
        <v>4104</v>
      </c>
      <c r="B3626" s="44" t="s">
        <v>4105</v>
      </c>
      <c r="C3626" s="71">
        <v>8</v>
      </c>
      <c r="D3626" s="72">
        <v>1.9</v>
      </c>
      <c r="E3626" s="119">
        <v>210</v>
      </c>
      <c r="F3626" s="120">
        <v>126</v>
      </c>
      <c r="G3626" s="52"/>
      <c r="H3626" s="51">
        <f t="shared" si="114"/>
        <v>0</v>
      </c>
      <c r="I3626" s="121">
        <v>105</v>
      </c>
      <c r="J3626" s="7"/>
      <c r="K3626" s="3">
        <f t="shared" si="115"/>
        <v>0</v>
      </c>
    </row>
    <row r="3627" spans="1:11" x14ac:dyDescent="0.3">
      <c r="A3627" s="118" t="s">
        <v>4255</v>
      </c>
      <c r="B3627" s="44" t="s">
        <v>4256</v>
      </c>
      <c r="C3627" s="71">
        <v>3.5</v>
      </c>
      <c r="D3627" s="72">
        <v>1.9</v>
      </c>
      <c r="E3627" s="119">
        <v>100</v>
      </c>
      <c r="F3627" s="120">
        <v>60</v>
      </c>
      <c r="G3627" s="52"/>
      <c r="H3627" s="51">
        <f t="shared" si="114"/>
        <v>0</v>
      </c>
      <c r="I3627" s="121">
        <v>50</v>
      </c>
      <c r="J3627" s="7"/>
      <c r="K3627" s="3">
        <f t="shared" si="115"/>
        <v>0</v>
      </c>
    </row>
    <row r="3628" spans="1:11" x14ac:dyDescent="0.3">
      <c r="A3628" s="118" t="s">
        <v>4257</v>
      </c>
      <c r="B3628" s="44" t="s">
        <v>4258</v>
      </c>
      <c r="C3628" s="71">
        <v>2.7</v>
      </c>
      <c r="D3628" s="72">
        <v>1.2</v>
      </c>
      <c r="E3628" s="119">
        <v>70</v>
      </c>
      <c r="F3628" s="120">
        <v>42</v>
      </c>
      <c r="G3628" s="52"/>
      <c r="H3628" s="51">
        <f t="shared" si="114"/>
        <v>0</v>
      </c>
      <c r="I3628" s="121">
        <v>35</v>
      </c>
      <c r="J3628" s="7"/>
      <c r="K3628" s="3">
        <f t="shared" si="115"/>
        <v>0</v>
      </c>
    </row>
    <row r="3629" spans="1:11" x14ac:dyDescent="0.3">
      <c r="A3629" s="118" t="s">
        <v>4300</v>
      </c>
      <c r="B3629" s="44" t="s">
        <v>4301</v>
      </c>
      <c r="C3629" s="71">
        <v>4.3</v>
      </c>
      <c r="D3629" s="72">
        <v>1.4</v>
      </c>
      <c r="E3629" s="119">
        <v>90</v>
      </c>
      <c r="F3629" s="120">
        <v>54</v>
      </c>
      <c r="G3629" s="52"/>
      <c r="H3629" s="51">
        <f t="shared" si="114"/>
        <v>0</v>
      </c>
      <c r="I3629" s="121">
        <v>45</v>
      </c>
      <c r="J3629" s="7"/>
      <c r="K3629" s="3">
        <f t="shared" si="115"/>
        <v>0</v>
      </c>
    </row>
    <row r="3630" spans="1:11" x14ac:dyDescent="0.3">
      <c r="A3630" s="118" t="s">
        <v>4302</v>
      </c>
      <c r="B3630" s="44" t="s">
        <v>4303</v>
      </c>
      <c r="C3630" s="71">
        <v>3</v>
      </c>
      <c r="D3630" s="72">
        <v>1.5</v>
      </c>
      <c r="E3630" s="119">
        <v>80</v>
      </c>
      <c r="F3630" s="120">
        <v>48</v>
      </c>
      <c r="G3630" s="52"/>
      <c r="H3630" s="51">
        <f t="shared" si="114"/>
        <v>0</v>
      </c>
      <c r="I3630" s="121">
        <v>40</v>
      </c>
      <c r="J3630" s="7"/>
      <c r="K3630" s="3">
        <f t="shared" si="115"/>
        <v>0</v>
      </c>
    </row>
    <row r="3631" spans="1:11" x14ac:dyDescent="0.3">
      <c r="A3631" s="118" t="s">
        <v>4364</v>
      </c>
      <c r="B3631" s="44" t="s">
        <v>4365</v>
      </c>
      <c r="C3631" s="71">
        <v>3.8</v>
      </c>
      <c r="D3631" s="72">
        <v>6</v>
      </c>
      <c r="E3631" s="119">
        <v>280</v>
      </c>
      <c r="F3631" s="120">
        <v>168</v>
      </c>
      <c r="G3631" s="52"/>
      <c r="H3631" s="51">
        <f t="shared" si="114"/>
        <v>0</v>
      </c>
      <c r="I3631" s="121">
        <v>140</v>
      </c>
      <c r="J3631" s="7"/>
      <c r="K3631" s="3">
        <f t="shared" si="115"/>
        <v>0</v>
      </c>
    </row>
    <row r="3632" spans="1:11" x14ac:dyDescent="0.3">
      <c r="A3632" s="118" t="s">
        <v>4366</v>
      </c>
      <c r="B3632" s="44" t="s">
        <v>4367</v>
      </c>
      <c r="C3632" s="71">
        <v>3.8</v>
      </c>
      <c r="D3632" s="72">
        <v>6</v>
      </c>
      <c r="E3632" s="119">
        <v>280</v>
      </c>
      <c r="F3632" s="120">
        <v>168</v>
      </c>
      <c r="G3632" s="52"/>
      <c r="H3632" s="51">
        <f t="shared" si="114"/>
        <v>0</v>
      </c>
      <c r="I3632" s="121">
        <v>140</v>
      </c>
      <c r="J3632" s="7"/>
      <c r="K3632" s="3">
        <f t="shared" si="115"/>
        <v>0</v>
      </c>
    </row>
    <row r="3633" spans="1:11" x14ac:dyDescent="0.3">
      <c r="A3633" s="118" t="s">
        <v>4368</v>
      </c>
      <c r="B3633" s="44" t="s">
        <v>4369</v>
      </c>
      <c r="C3633" s="71">
        <v>3.8</v>
      </c>
      <c r="D3633" s="72">
        <v>6</v>
      </c>
      <c r="E3633" s="119">
        <v>280</v>
      </c>
      <c r="F3633" s="120">
        <v>168</v>
      </c>
      <c r="G3633" s="52"/>
      <c r="H3633" s="51">
        <f t="shared" si="114"/>
        <v>0</v>
      </c>
      <c r="I3633" s="121">
        <v>140</v>
      </c>
      <c r="J3633" s="7"/>
      <c r="K3633" s="3">
        <f t="shared" si="115"/>
        <v>0</v>
      </c>
    </row>
    <row r="3634" spans="1:11" x14ac:dyDescent="0.3">
      <c r="A3634" s="118" t="s">
        <v>4370</v>
      </c>
      <c r="B3634" s="44" t="s">
        <v>4371</v>
      </c>
      <c r="C3634" s="71">
        <v>3.8</v>
      </c>
      <c r="D3634" s="72">
        <v>6</v>
      </c>
      <c r="E3634" s="119">
        <v>280</v>
      </c>
      <c r="F3634" s="120">
        <v>168</v>
      </c>
      <c r="G3634" s="52"/>
      <c r="H3634" s="51">
        <f t="shared" si="114"/>
        <v>0</v>
      </c>
      <c r="I3634" s="121">
        <v>140</v>
      </c>
      <c r="J3634" s="7"/>
      <c r="K3634" s="3">
        <f t="shared" si="115"/>
        <v>0</v>
      </c>
    </row>
    <row r="3635" spans="1:11" x14ac:dyDescent="0.3">
      <c r="A3635" s="118" t="s">
        <v>4444</v>
      </c>
      <c r="B3635" s="44" t="s">
        <v>4445</v>
      </c>
      <c r="C3635" s="71">
        <v>3.5</v>
      </c>
      <c r="D3635" s="72">
        <v>12.3</v>
      </c>
      <c r="E3635" s="119">
        <v>450</v>
      </c>
      <c r="F3635" s="120">
        <v>270</v>
      </c>
      <c r="G3635" s="52"/>
      <c r="H3635" s="51">
        <f t="shared" si="114"/>
        <v>0</v>
      </c>
      <c r="I3635" s="121">
        <v>225</v>
      </c>
      <c r="J3635" s="7"/>
      <c r="K3635" s="3">
        <f t="shared" si="115"/>
        <v>0</v>
      </c>
    </row>
    <row r="3636" spans="1:11" x14ac:dyDescent="0.3">
      <c r="A3636" s="118" t="s">
        <v>4446</v>
      </c>
      <c r="B3636" s="44" t="s">
        <v>4447</v>
      </c>
      <c r="C3636" s="71">
        <v>2.2000000000000002</v>
      </c>
      <c r="D3636" s="72">
        <v>4</v>
      </c>
      <c r="E3636" s="119">
        <v>130</v>
      </c>
      <c r="F3636" s="120">
        <v>78</v>
      </c>
      <c r="G3636" s="52"/>
      <c r="H3636" s="51">
        <f t="shared" si="114"/>
        <v>0</v>
      </c>
      <c r="I3636" s="121">
        <v>65</v>
      </c>
      <c r="J3636" s="7"/>
      <c r="K3636" s="3">
        <f t="shared" si="115"/>
        <v>0</v>
      </c>
    </row>
    <row r="3637" spans="1:11" x14ac:dyDescent="0.3">
      <c r="A3637" s="118" t="s">
        <v>4448</v>
      </c>
      <c r="B3637" s="44" t="s">
        <v>4449</v>
      </c>
      <c r="C3637" s="71">
        <v>5</v>
      </c>
      <c r="D3637" s="72">
        <v>4</v>
      </c>
      <c r="E3637" s="119">
        <v>250</v>
      </c>
      <c r="F3637" s="120">
        <v>150</v>
      </c>
      <c r="G3637" s="52"/>
      <c r="H3637" s="51">
        <f t="shared" si="114"/>
        <v>0</v>
      </c>
      <c r="I3637" s="121">
        <v>125</v>
      </c>
      <c r="J3637" s="7"/>
      <c r="K3637" s="3">
        <f t="shared" si="115"/>
        <v>0</v>
      </c>
    </row>
    <row r="3638" spans="1:11" x14ac:dyDescent="0.3">
      <c r="A3638" s="118" t="s">
        <v>4450</v>
      </c>
      <c r="B3638" s="44" t="s">
        <v>4451</v>
      </c>
      <c r="C3638" s="71">
        <v>4.5</v>
      </c>
      <c r="D3638" s="72">
        <v>4.3</v>
      </c>
      <c r="E3638" s="119">
        <v>250</v>
      </c>
      <c r="F3638" s="120">
        <v>150</v>
      </c>
      <c r="G3638" s="52"/>
      <c r="H3638" s="51">
        <f t="shared" si="114"/>
        <v>0</v>
      </c>
      <c r="I3638" s="121">
        <v>125</v>
      </c>
      <c r="J3638" s="7"/>
      <c r="K3638" s="3">
        <f t="shared" si="115"/>
        <v>0</v>
      </c>
    </row>
    <row r="3639" spans="1:11" x14ac:dyDescent="0.3">
      <c r="A3639" s="118" t="s">
        <v>4452</v>
      </c>
      <c r="B3639" s="44" t="s">
        <v>4453</v>
      </c>
      <c r="C3639" s="71">
        <v>5</v>
      </c>
      <c r="D3639" s="72">
        <v>3</v>
      </c>
      <c r="E3639" s="119">
        <v>200</v>
      </c>
      <c r="F3639" s="120">
        <v>120</v>
      </c>
      <c r="G3639" s="52"/>
      <c r="H3639" s="51">
        <f t="shared" si="114"/>
        <v>0</v>
      </c>
      <c r="I3639" s="121">
        <v>100</v>
      </c>
      <c r="J3639" s="7"/>
      <c r="K3639" s="3">
        <f t="shared" si="115"/>
        <v>0</v>
      </c>
    </row>
    <row r="3640" spans="1:11" x14ac:dyDescent="0.3">
      <c r="A3640" s="118" t="s">
        <v>4454</v>
      </c>
      <c r="B3640" s="44" t="s">
        <v>4455</v>
      </c>
      <c r="C3640" s="71">
        <v>5.5</v>
      </c>
      <c r="D3640" s="72">
        <v>4.3</v>
      </c>
      <c r="E3640" s="119">
        <v>260</v>
      </c>
      <c r="F3640" s="120">
        <v>156</v>
      </c>
      <c r="G3640" s="52"/>
      <c r="H3640" s="51">
        <f t="shared" si="114"/>
        <v>0</v>
      </c>
      <c r="I3640" s="121">
        <v>130</v>
      </c>
      <c r="J3640" s="7"/>
      <c r="K3640" s="3">
        <f t="shared" si="115"/>
        <v>0</v>
      </c>
    </row>
    <row r="3641" spans="1:11" x14ac:dyDescent="0.3">
      <c r="A3641" s="118" t="s">
        <v>4456</v>
      </c>
      <c r="B3641" s="44" t="s">
        <v>4457</v>
      </c>
      <c r="C3641" s="71">
        <v>4.5</v>
      </c>
      <c r="D3641" s="72">
        <v>2.7</v>
      </c>
      <c r="E3641" s="119">
        <v>160</v>
      </c>
      <c r="F3641" s="120">
        <v>96</v>
      </c>
      <c r="G3641" s="52"/>
      <c r="H3641" s="51">
        <f t="shared" si="114"/>
        <v>0</v>
      </c>
      <c r="I3641" s="121">
        <v>80</v>
      </c>
      <c r="J3641" s="7"/>
      <c r="K3641" s="3">
        <f t="shared" si="115"/>
        <v>0</v>
      </c>
    </row>
    <row r="3642" spans="1:11" x14ac:dyDescent="0.3">
      <c r="A3642" s="118" t="s">
        <v>4458</v>
      </c>
      <c r="B3642" s="44" t="s">
        <v>4459</v>
      </c>
      <c r="C3642" s="71">
        <v>4.5</v>
      </c>
      <c r="D3642" s="72">
        <v>3.6</v>
      </c>
      <c r="E3642" s="119">
        <v>210</v>
      </c>
      <c r="F3642" s="120">
        <v>126</v>
      </c>
      <c r="G3642" s="52"/>
      <c r="H3642" s="51">
        <f t="shared" si="114"/>
        <v>0</v>
      </c>
      <c r="I3642" s="121">
        <v>105</v>
      </c>
      <c r="J3642" s="7"/>
      <c r="K3642" s="3">
        <f t="shared" si="115"/>
        <v>0</v>
      </c>
    </row>
    <row r="3643" spans="1:11" x14ac:dyDescent="0.3">
      <c r="A3643" s="118" t="s">
        <v>4460</v>
      </c>
      <c r="B3643" s="44" t="s">
        <v>4461</v>
      </c>
      <c r="C3643" s="71">
        <v>3.3</v>
      </c>
      <c r="D3643" s="72">
        <v>3.3</v>
      </c>
      <c r="E3643" s="119">
        <v>150</v>
      </c>
      <c r="F3643" s="120">
        <v>90</v>
      </c>
      <c r="G3643" s="52"/>
      <c r="H3643" s="51">
        <f t="shared" si="114"/>
        <v>0</v>
      </c>
      <c r="I3643" s="121">
        <v>75</v>
      </c>
      <c r="J3643" s="7"/>
      <c r="K3643" s="3">
        <f t="shared" si="115"/>
        <v>0</v>
      </c>
    </row>
    <row r="3644" spans="1:11" x14ac:dyDescent="0.3">
      <c r="A3644" s="118" t="s">
        <v>4511</v>
      </c>
      <c r="B3644" s="44" t="s">
        <v>4512</v>
      </c>
      <c r="C3644" s="71">
        <v>3</v>
      </c>
      <c r="D3644" s="72">
        <v>3</v>
      </c>
      <c r="E3644" s="119">
        <v>130</v>
      </c>
      <c r="F3644" s="120">
        <v>78</v>
      </c>
      <c r="G3644" s="52"/>
      <c r="H3644" s="51">
        <f t="shared" si="114"/>
        <v>0</v>
      </c>
      <c r="I3644" s="121">
        <v>65</v>
      </c>
      <c r="J3644" s="7"/>
      <c r="K3644" s="3">
        <f t="shared" si="115"/>
        <v>0</v>
      </c>
    </row>
    <row r="3645" spans="1:11" x14ac:dyDescent="0.3">
      <c r="A3645" s="118" t="s">
        <v>4513</v>
      </c>
      <c r="B3645" s="44" t="s">
        <v>4514</v>
      </c>
      <c r="C3645" s="71">
        <v>2</v>
      </c>
      <c r="D3645" s="72">
        <v>3</v>
      </c>
      <c r="E3645" s="119">
        <v>90</v>
      </c>
      <c r="F3645" s="120">
        <v>54</v>
      </c>
      <c r="G3645" s="52"/>
      <c r="H3645" s="51">
        <f t="shared" si="114"/>
        <v>0</v>
      </c>
      <c r="I3645" s="121">
        <v>45</v>
      </c>
      <c r="J3645" s="7"/>
      <c r="K3645" s="3">
        <f t="shared" si="115"/>
        <v>0</v>
      </c>
    </row>
    <row r="3646" spans="1:11" x14ac:dyDescent="0.3">
      <c r="A3646" s="118" t="s">
        <v>4515</v>
      </c>
      <c r="B3646" s="44" t="s">
        <v>4516</v>
      </c>
      <c r="C3646" s="71">
        <v>4.7</v>
      </c>
      <c r="D3646" s="72">
        <v>3</v>
      </c>
      <c r="E3646" s="119">
        <v>190</v>
      </c>
      <c r="F3646" s="120">
        <v>114</v>
      </c>
      <c r="G3646" s="52"/>
      <c r="H3646" s="51">
        <f t="shared" si="114"/>
        <v>0</v>
      </c>
      <c r="I3646" s="121">
        <v>95</v>
      </c>
      <c r="J3646" s="7"/>
      <c r="K3646" s="3">
        <f t="shared" si="115"/>
        <v>0</v>
      </c>
    </row>
    <row r="3647" spans="1:11" x14ac:dyDescent="0.3">
      <c r="A3647" s="118" t="s">
        <v>4517</v>
      </c>
      <c r="B3647" s="44" t="s">
        <v>4518</v>
      </c>
      <c r="C3647" s="71">
        <v>3.3</v>
      </c>
      <c r="D3647" s="72">
        <v>5</v>
      </c>
      <c r="E3647" s="119">
        <v>210</v>
      </c>
      <c r="F3647" s="120">
        <v>126</v>
      </c>
      <c r="G3647" s="52"/>
      <c r="H3647" s="51">
        <f t="shared" si="114"/>
        <v>0</v>
      </c>
      <c r="I3647" s="121">
        <v>105</v>
      </c>
      <c r="J3647" s="7"/>
      <c r="K3647" s="3">
        <f t="shared" si="115"/>
        <v>0</v>
      </c>
    </row>
    <row r="3648" spans="1:11" x14ac:dyDescent="0.3">
      <c r="A3648" s="118" t="s">
        <v>4519</v>
      </c>
      <c r="B3648" s="44" t="s">
        <v>4520</v>
      </c>
      <c r="C3648" s="71">
        <v>3</v>
      </c>
      <c r="D3648" s="72">
        <v>2.6</v>
      </c>
      <c r="E3648" s="119">
        <v>110</v>
      </c>
      <c r="F3648" s="120">
        <v>66</v>
      </c>
      <c r="G3648" s="52"/>
      <c r="H3648" s="51">
        <f t="shared" si="114"/>
        <v>0</v>
      </c>
      <c r="I3648" s="121">
        <v>55</v>
      </c>
      <c r="J3648" s="7"/>
      <c r="K3648" s="3">
        <f t="shared" si="115"/>
        <v>0</v>
      </c>
    </row>
    <row r="3649" spans="1:11" x14ac:dyDescent="0.3">
      <c r="A3649" s="118" t="s">
        <v>4521</v>
      </c>
      <c r="B3649" s="44" t="s">
        <v>4522</v>
      </c>
      <c r="C3649" s="71">
        <v>2.5</v>
      </c>
      <c r="D3649" s="72">
        <v>2.5</v>
      </c>
      <c r="E3649" s="119">
        <v>100</v>
      </c>
      <c r="F3649" s="120">
        <v>60</v>
      </c>
      <c r="G3649" s="52"/>
      <c r="H3649" s="51">
        <f t="shared" si="114"/>
        <v>0</v>
      </c>
      <c r="I3649" s="121">
        <v>50</v>
      </c>
      <c r="J3649" s="7"/>
      <c r="K3649" s="3">
        <f t="shared" si="115"/>
        <v>0</v>
      </c>
    </row>
    <row r="3650" spans="1:11" x14ac:dyDescent="0.3">
      <c r="A3650" s="118" t="s">
        <v>4523</v>
      </c>
      <c r="B3650" s="44" t="s">
        <v>4524</v>
      </c>
      <c r="C3650" s="71">
        <v>4</v>
      </c>
      <c r="D3650" s="72">
        <v>3.4</v>
      </c>
      <c r="E3650" s="119">
        <v>180</v>
      </c>
      <c r="F3650" s="120">
        <v>108</v>
      </c>
      <c r="G3650" s="52"/>
      <c r="H3650" s="51">
        <f t="shared" si="114"/>
        <v>0</v>
      </c>
      <c r="I3650" s="121">
        <v>90</v>
      </c>
      <c r="J3650" s="7"/>
      <c r="K3650" s="3">
        <f t="shared" si="115"/>
        <v>0</v>
      </c>
    </row>
    <row r="3651" spans="1:11" x14ac:dyDescent="0.3">
      <c r="A3651" s="118" t="s">
        <v>4525</v>
      </c>
      <c r="B3651" s="44" t="s">
        <v>4526</v>
      </c>
      <c r="C3651" s="71">
        <v>6.8</v>
      </c>
      <c r="D3651" s="72">
        <v>6.6</v>
      </c>
      <c r="E3651" s="119">
        <v>440</v>
      </c>
      <c r="F3651" s="120">
        <v>264</v>
      </c>
      <c r="G3651" s="52"/>
      <c r="H3651" s="51">
        <f t="shared" si="114"/>
        <v>0</v>
      </c>
      <c r="I3651" s="121">
        <v>220</v>
      </c>
      <c r="J3651" s="7"/>
      <c r="K3651" s="3">
        <f t="shared" si="115"/>
        <v>0</v>
      </c>
    </row>
    <row r="3652" spans="1:11" x14ac:dyDescent="0.3">
      <c r="A3652" s="118" t="s">
        <v>4527</v>
      </c>
      <c r="B3652" s="44" t="s">
        <v>4528</v>
      </c>
      <c r="C3652" s="71">
        <v>6.8</v>
      </c>
      <c r="D3652" s="72">
        <v>6.8</v>
      </c>
      <c r="E3652" s="119">
        <v>450</v>
      </c>
      <c r="F3652" s="120">
        <v>270</v>
      </c>
      <c r="G3652" s="52"/>
      <c r="H3652" s="51">
        <f t="shared" si="114"/>
        <v>0</v>
      </c>
      <c r="I3652" s="121">
        <v>225</v>
      </c>
      <c r="J3652" s="7"/>
      <c r="K3652" s="3">
        <f t="shared" si="115"/>
        <v>0</v>
      </c>
    </row>
    <row r="3653" spans="1:11" x14ac:dyDescent="0.3">
      <c r="A3653" s="118" t="s">
        <v>4529</v>
      </c>
      <c r="B3653" s="44" t="s">
        <v>4530</v>
      </c>
      <c r="C3653" s="71">
        <v>7.5</v>
      </c>
      <c r="D3653" s="72">
        <v>2.4</v>
      </c>
      <c r="E3653" s="119">
        <v>240</v>
      </c>
      <c r="F3653" s="120">
        <v>144</v>
      </c>
      <c r="G3653" s="52"/>
      <c r="H3653" s="51">
        <f t="shared" si="114"/>
        <v>0</v>
      </c>
      <c r="I3653" s="121">
        <v>120</v>
      </c>
      <c r="J3653" s="7"/>
      <c r="K3653" s="3">
        <f t="shared" si="115"/>
        <v>0</v>
      </c>
    </row>
    <row r="3654" spans="1:11" x14ac:dyDescent="0.3">
      <c r="A3654" s="118" t="s">
        <v>4531</v>
      </c>
      <c r="B3654" s="44" t="s">
        <v>4532</v>
      </c>
      <c r="C3654" s="71">
        <v>4.9000000000000004</v>
      </c>
      <c r="D3654" s="72">
        <v>4.9000000000000004</v>
      </c>
      <c r="E3654" s="119">
        <v>300</v>
      </c>
      <c r="F3654" s="120">
        <v>180</v>
      </c>
      <c r="G3654" s="52"/>
      <c r="H3654" s="51">
        <f t="shared" si="114"/>
        <v>0</v>
      </c>
      <c r="I3654" s="121">
        <v>150</v>
      </c>
      <c r="J3654" s="7"/>
      <c r="K3654" s="3">
        <f t="shared" si="115"/>
        <v>0</v>
      </c>
    </row>
    <row r="3655" spans="1:11" x14ac:dyDescent="0.3">
      <c r="A3655" s="118" t="s">
        <v>4533</v>
      </c>
      <c r="B3655" s="44" t="s">
        <v>4534</v>
      </c>
      <c r="C3655" s="71">
        <v>3.2</v>
      </c>
      <c r="D3655" s="72">
        <v>3.2</v>
      </c>
      <c r="E3655" s="119">
        <v>140</v>
      </c>
      <c r="F3655" s="120">
        <v>84</v>
      </c>
      <c r="G3655" s="52"/>
      <c r="H3655" s="51">
        <f t="shared" si="114"/>
        <v>0</v>
      </c>
      <c r="I3655" s="121">
        <v>70</v>
      </c>
      <c r="J3655" s="7"/>
      <c r="K3655" s="3">
        <f t="shared" si="115"/>
        <v>0</v>
      </c>
    </row>
    <row r="3656" spans="1:11" x14ac:dyDescent="0.3">
      <c r="A3656" s="118" t="s">
        <v>4535</v>
      </c>
      <c r="B3656" s="44" t="s">
        <v>4536</v>
      </c>
      <c r="C3656" s="71">
        <v>3.2</v>
      </c>
      <c r="D3656" s="72">
        <v>3.2</v>
      </c>
      <c r="E3656" s="119">
        <v>140</v>
      </c>
      <c r="F3656" s="120">
        <v>84</v>
      </c>
      <c r="G3656" s="52"/>
      <c r="H3656" s="51">
        <f t="shared" si="114"/>
        <v>0</v>
      </c>
      <c r="I3656" s="121">
        <v>70</v>
      </c>
      <c r="J3656" s="7"/>
      <c r="K3656" s="3">
        <f t="shared" si="115"/>
        <v>0</v>
      </c>
    </row>
    <row r="3657" spans="1:11" x14ac:dyDescent="0.3">
      <c r="A3657" s="118" t="s">
        <v>4537</v>
      </c>
      <c r="B3657" s="44" t="s">
        <v>4538</v>
      </c>
      <c r="C3657" s="71">
        <v>4.5999999999999996</v>
      </c>
      <c r="D3657" s="72">
        <v>4.5999999999999996</v>
      </c>
      <c r="E3657" s="119">
        <v>270</v>
      </c>
      <c r="F3657" s="120">
        <v>162</v>
      </c>
      <c r="G3657" s="52"/>
      <c r="H3657" s="51">
        <f t="shared" si="114"/>
        <v>0</v>
      </c>
      <c r="I3657" s="121">
        <v>135</v>
      </c>
      <c r="J3657" s="7"/>
      <c r="K3657" s="3">
        <f t="shared" si="115"/>
        <v>0</v>
      </c>
    </row>
    <row r="3658" spans="1:11" x14ac:dyDescent="0.3">
      <c r="A3658" s="118" t="s">
        <v>4539</v>
      </c>
      <c r="B3658" s="44" t="s">
        <v>4540</v>
      </c>
      <c r="C3658" s="71">
        <v>6.5</v>
      </c>
      <c r="D3658" s="72">
        <v>3</v>
      </c>
      <c r="E3658" s="119">
        <v>250</v>
      </c>
      <c r="F3658" s="120">
        <v>150</v>
      </c>
      <c r="G3658" s="52"/>
      <c r="H3658" s="51">
        <f t="shared" si="114"/>
        <v>0</v>
      </c>
      <c r="I3658" s="121">
        <v>125</v>
      </c>
      <c r="J3658" s="7"/>
      <c r="K3658" s="3">
        <f t="shared" si="115"/>
        <v>0</v>
      </c>
    </row>
    <row r="3659" spans="1:11" x14ac:dyDescent="0.3">
      <c r="A3659" s="118" t="s">
        <v>4541</v>
      </c>
      <c r="B3659" s="44" t="s">
        <v>4542</v>
      </c>
      <c r="C3659" s="71">
        <v>3.8</v>
      </c>
      <c r="D3659" s="72">
        <v>4.5</v>
      </c>
      <c r="E3659" s="119">
        <v>220</v>
      </c>
      <c r="F3659" s="120">
        <v>132</v>
      </c>
      <c r="G3659" s="52"/>
      <c r="H3659" s="51">
        <f t="shared" si="114"/>
        <v>0</v>
      </c>
      <c r="I3659" s="121">
        <v>110</v>
      </c>
      <c r="J3659" s="7"/>
      <c r="K3659" s="3">
        <f t="shared" si="115"/>
        <v>0</v>
      </c>
    </row>
    <row r="3660" spans="1:11" x14ac:dyDescent="0.3">
      <c r="A3660" s="118" t="s">
        <v>4543</v>
      </c>
      <c r="B3660" s="44" t="s">
        <v>4544</v>
      </c>
      <c r="C3660" s="71">
        <v>6.6</v>
      </c>
      <c r="D3660" s="72">
        <v>4.5999999999999996</v>
      </c>
      <c r="E3660" s="119">
        <v>330</v>
      </c>
      <c r="F3660" s="120">
        <v>198</v>
      </c>
      <c r="G3660" s="52"/>
      <c r="H3660" s="51">
        <f t="shared" si="114"/>
        <v>0</v>
      </c>
      <c r="I3660" s="121">
        <v>165</v>
      </c>
      <c r="J3660" s="7"/>
      <c r="K3660" s="3">
        <f t="shared" si="115"/>
        <v>0</v>
      </c>
    </row>
    <row r="3661" spans="1:11" x14ac:dyDescent="0.3">
      <c r="A3661" s="118" t="s">
        <v>4584</v>
      </c>
      <c r="B3661" s="44" t="s">
        <v>4585</v>
      </c>
      <c r="C3661" s="71">
        <v>5.5</v>
      </c>
      <c r="D3661" s="72">
        <v>2.4</v>
      </c>
      <c r="E3661" s="119">
        <v>180</v>
      </c>
      <c r="F3661" s="120">
        <v>108</v>
      </c>
      <c r="G3661" s="52"/>
      <c r="H3661" s="51">
        <f t="shared" si="114"/>
        <v>0</v>
      </c>
      <c r="I3661" s="121">
        <v>90</v>
      </c>
      <c r="J3661" s="7"/>
      <c r="K3661" s="3">
        <f t="shared" si="115"/>
        <v>0</v>
      </c>
    </row>
    <row r="3662" spans="1:11" x14ac:dyDescent="0.3">
      <c r="A3662" s="118" t="s">
        <v>4593</v>
      </c>
      <c r="B3662" s="44" t="s">
        <v>4594</v>
      </c>
      <c r="C3662" s="71">
        <v>8</v>
      </c>
      <c r="D3662" s="72">
        <v>8.5</v>
      </c>
      <c r="E3662" s="119">
        <v>700</v>
      </c>
      <c r="F3662" s="120">
        <v>420</v>
      </c>
      <c r="G3662" s="52"/>
      <c r="H3662" s="51">
        <f t="shared" si="114"/>
        <v>0</v>
      </c>
      <c r="I3662" s="121">
        <v>350</v>
      </c>
      <c r="J3662" s="7"/>
      <c r="K3662" s="3">
        <f t="shared" si="115"/>
        <v>0</v>
      </c>
    </row>
    <row r="3663" spans="1:11" x14ac:dyDescent="0.3">
      <c r="A3663" s="118" t="s">
        <v>4595</v>
      </c>
      <c r="B3663" s="44" t="s">
        <v>4596</v>
      </c>
      <c r="C3663" s="71">
        <v>8</v>
      </c>
      <c r="D3663" s="72">
        <v>4</v>
      </c>
      <c r="E3663" s="119">
        <v>350</v>
      </c>
      <c r="F3663" s="120">
        <v>210</v>
      </c>
      <c r="G3663" s="52"/>
      <c r="H3663" s="51">
        <f t="shared" si="114"/>
        <v>0</v>
      </c>
      <c r="I3663" s="121">
        <v>175</v>
      </c>
      <c r="J3663" s="7"/>
      <c r="K3663" s="3">
        <f t="shared" si="115"/>
        <v>0</v>
      </c>
    </row>
    <row r="3664" spans="1:11" x14ac:dyDescent="0.3">
      <c r="A3664" s="118" t="s">
        <v>5138</v>
      </c>
      <c r="B3664" s="44" t="s">
        <v>5139</v>
      </c>
      <c r="C3664" s="71">
        <v>3</v>
      </c>
      <c r="D3664" s="72">
        <v>8</v>
      </c>
      <c r="E3664" s="119">
        <v>300</v>
      </c>
      <c r="F3664" s="120">
        <v>180</v>
      </c>
      <c r="G3664" s="52"/>
      <c r="H3664" s="51">
        <f t="shared" si="114"/>
        <v>0</v>
      </c>
      <c r="I3664" s="121">
        <v>150</v>
      </c>
      <c r="J3664" s="7"/>
      <c r="K3664" s="3">
        <f t="shared" si="115"/>
        <v>0</v>
      </c>
    </row>
    <row r="3665" spans="1:11" x14ac:dyDescent="0.3">
      <c r="A3665" s="118" t="s">
        <v>5425</v>
      </c>
      <c r="B3665" s="44" t="s">
        <v>5426</v>
      </c>
      <c r="C3665" s="71">
        <v>3.5</v>
      </c>
      <c r="D3665" s="72">
        <v>2.7</v>
      </c>
      <c r="E3665" s="119">
        <v>130</v>
      </c>
      <c r="F3665" s="120">
        <v>78</v>
      </c>
      <c r="G3665" s="52"/>
      <c r="H3665" s="51">
        <f t="shared" si="114"/>
        <v>0</v>
      </c>
      <c r="I3665" s="121">
        <v>65</v>
      </c>
      <c r="J3665" s="7"/>
      <c r="K3665" s="3">
        <f t="shared" si="115"/>
        <v>0</v>
      </c>
    </row>
    <row r="3666" spans="1:11" x14ac:dyDescent="0.3">
      <c r="A3666" s="118" t="s">
        <v>5427</v>
      </c>
      <c r="B3666" s="44" t="s">
        <v>5428</v>
      </c>
      <c r="C3666" s="71">
        <v>4.5</v>
      </c>
      <c r="D3666" s="72">
        <v>3.8</v>
      </c>
      <c r="E3666" s="119">
        <v>220</v>
      </c>
      <c r="F3666" s="120">
        <v>132</v>
      </c>
      <c r="G3666" s="52"/>
      <c r="H3666" s="51">
        <f t="shared" si="114"/>
        <v>0</v>
      </c>
      <c r="I3666" s="121">
        <v>110</v>
      </c>
      <c r="J3666" s="7"/>
      <c r="K3666" s="3">
        <f t="shared" si="115"/>
        <v>0</v>
      </c>
    </row>
    <row r="3667" spans="1:11" x14ac:dyDescent="0.3">
      <c r="A3667" s="118" t="s">
        <v>5429</v>
      </c>
      <c r="B3667" s="44" t="s">
        <v>5430</v>
      </c>
      <c r="C3667" s="71">
        <v>4</v>
      </c>
      <c r="D3667" s="72">
        <v>4.4000000000000004</v>
      </c>
      <c r="E3667" s="119">
        <v>230</v>
      </c>
      <c r="F3667" s="120">
        <v>138</v>
      </c>
      <c r="G3667" s="52"/>
      <c r="H3667" s="51">
        <f t="shared" si="114"/>
        <v>0</v>
      </c>
      <c r="I3667" s="121">
        <v>115</v>
      </c>
      <c r="J3667" s="7"/>
      <c r="K3667" s="3">
        <f t="shared" si="115"/>
        <v>0</v>
      </c>
    </row>
    <row r="3668" spans="1:11" x14ac:dyDescent="0.3">
      <c r="A3668" s="118" t="s">
        <v>5431</v>
      </c>
      <c r="B3668" s="44" t="s">
        <v>5432</v>
      </c>
      <c r="C3668" s="71">
        <v>3.3</v>
      </c>
      <c r="D3668" s="72">
        <v>4</v>
      </c>
      <c r="E3668" s="119">
        <v>180</v>
      </c>
      <c r="F3668" s="120">
        <v>108</v>
      </c>
      <c r="G3668" s="52"/>
      <c r="H3668" s="51">
        <f t="shared" ref="H3668:H3731" si="116">G3668*F3668</f>
        <v>0</v>
      </c>
      <c r="I3668" s="121">
        <v>90</v>
      </c>
      <c r="J3668" s="7"/>
      <c r="K3668" s="3">
        <f t="shared" ref="K3668:K3731" si="117">J3668*I3668</f>
        <v>0</v>
      </c>
    </row>
    <row r="3669" spans="1:11" x14ac:dyDescent="0.3">
      <c r="A3669" s="118" t="s">
        <v>5433</v>
      </c>
      <c r="B3669" s="44" t="s">
        <v>5434</v>
      </c>
      <c r="C3669" s="71">
        <v>4.5</v>
      </c>
      <c r="D3669" s="72">
        <v>2.5</v>
      </c>
      <c r="E3669" s="119">
        <v>150</v>
      </c>
      <c r="F3669" s="120">
        <v>90</v>
      </c>
      <c r="G3669" s="52"/>
      <c r="H3669" s="51">
        <f t="shared" si="116"/>
        <v>0</v>
      </c>
      <c r="I3669" s="121">
        <v>75</v>
      </c>
      <c r="J3669" s="7"/>
      <c r="K3669" s="3">
        <f t="shared" si="117"/>
        <v>0</v>
      </c>
    </row>
    <row r="3670" spans="1:11" x14ac:dyDescent="0.3">
      <c r="A3670" s="118" t="s">
        <v>5435</v>
      </c>
      <c r="B3670" s="44" t="s">
        <v>5436</v>
      </c>
      <c r="C3670" s="71">
        <v>5</v>
      </c>
      <c r="D3670" s="72">
        <v>5</v>
      </c>
      <c r="E3670" s="119">
        <v>300</v>
      </c>
      <c r="F3670" s="120">
        <v>180</v>
      </c>
      <c r="G3670" s="52"/>
      <c r="H3670" s="51">
        <f t="shared" si="116"/>
        <v>0</v>
      </c>
      <c r="I3670" s="121">
        <v>150</v>
      </c>
      <c r="J3670" s="7"/>
      <c r="K3670" s="3">
        <f t="shared" si="117"/>
        <v>0</v>
      </c>
    </row>
    <row r="3671" spans="1:11" x14ac:dyDescent="0.3">
      <c r="A3671" s="118" t="s">
        <v>5437</v>
      </c>
      <c r="B3671" s="44" t="s">
        <v>5438</v>
      </c>
      <c r="C3671" s="71">
        <v>3.5</v>
      </c>
      <c r="D3671" s="72">
        <v>2.5</v>
      </c>
      <c r="E3671" s="119">
        <v>120</v>
      </c>
      <c r="F3671" s="120">
        <v>72</v>
      </c>
      <c r="G3671" s="52"/>
      <c r="H3671" s="51">
        <f t="shared" si="116"/>
        <v>0</v>
      </c>
      <c r="I3671" s="121">
        <v>60</v>
      </c>
      <c r="J3671" s="7"/>
      <c r="K3671" s="3">
        <f t="shared" si="117"/>
        <v>0</v>
      </c>
    </row>
    <row r="3672" spans="1:11" x14ac:dyDescent="0.3">
      <c r="A3672" s="118" t="s">
        <v>5439</v>
      </c>
      <c r="B3672" s="44" t="s">
        <v>5440</v>
      </c>
      <c r="C3672" s="71">
        <v>3</v>
      </c>
      <c r="D3672" s="72">
        <v>2.8</v>
      </c>
      <c r="E3672" s="119">
        <v>120</v>
      </c>
      <c r="F3672" s="120">
        <v>72</v>
      </c>
      <c r="G3672" s="52"/>
      <c r="H3672" s="51">
        <f t="shared" si="116"/>
        <v>0</v>
      </c>
      <c r="I3672" s="121">
        <v>60</v>
      </c>
      <c r="J3672" s="7"/>
      <c r="K3672" s="3">
        <f t="shared" si="117"/>
        <v>0</v>
      </c>
    </row>
    <row r="3673" spans="1:11" x14ac:dyDescent="0.3">
      <c r="A3673" s="118" t="s">
        <v>5441</v>
      </c>
      <c r="B3673" s="44" t="s">
        <v>5442</v>
      </c>
      <c r="C3673" s="71">
        <v>3.5</v>
      </c>
      <c r="D3673" s="72">
        <v>2.5</v>
      </c>
      <c r="E3673" s="119">
        <v>120</v>
      </c>
      <c r="F3673" s="120">
        <v>72</v>
      </c>
      <c r="G3673" s="52"/>
      <c r="H3673" s="51">
        <f t="shared" si="116"/>
        <v>0</v>
      </c>
      <c r="I3673" s="121">
        <v>60</v>
      </c>
      <c r="J3673" s="7"/>
      <c r="K3673" s="3">
        <f t="shared" si="117"/>
        <v>0</v>
      </c>
    </row>
    <row r="3674" spans="1:11" x14ac:dyDescent="0.3">
      <c r="A3674" s="118" t="s">
        <v>5443</v>
      </c>
      <c r="B3674" s="44" t="s">
        <v>5444</v>
      </c>
      <c r="C3674" s="71">
        <v>4.5</v>
      </c>
      <c r="D3674" s="72">
        <v>2.5</v>
      </c>
      <c r="E3674" s="119">
        <v>150</v>
      </c>
      <c r="F3674" s="120">
        <v>90</v>
      </c>
      <c r="G3674" s="52"/>
      <c r="H3674" s="51">
        <f t="shared" si="116"/>
        <v>0</v>
      </c>
      <c r="I3674" s="121">
        <v>75</v>
      </c>
      <c r="J3674" s="7"/>
      <c r="K3674" s="3">
        <f t="shared" si="117"/>
        <v>0</v>
      </c>
    </row>
    <row r="3675" spans="1:11" x14ac:dyDescent="0.3">
      <c r="A3675" s="118" t="s">
        <v>5475</v>
      </c>
      <c r="B3675" s="44" t="s">
        <v>5476</v>
      </c>
      <c r="C3675" s="71">
        <v>3.5</v>
      </c>
      <c r="D3675" s="72">
        <v>2.5</v>
      </c>
      <c r="E3675" s="119">
        <v>120</v>
      </c>
      <c r="F3675" s="120">
        <v>72</v>
      </c>
      <c r="G3675" s="52"/>
      <c r="H3675" s="51">
        <f t="shared" si="116"/>
        <v>0</v>
      </c>
      <c r="I3675" s="121">
        <v>60</v>
      </c>
      <c r="J3675" s="7"/>
      <c r="K3675" s="3">
        <f t="shared" si="117"/>
        <v>0</v>
      </c>
    </row>
    <row r="3676" spans="1:11" x14ac:dyDescent="0.3">
      <c r="A3676" s="118" t="s">
        <v>5477</v>
      </c>
      <c r="B3676" s="44" t="s">
        <v>5478</v>
      </c>
      <c r="C3676" s="71">
        <v>3.5</v>
      </c>
      <c r="D3676" s="72">
        <v>2.5</v>
      </c>
      <c r="E3676" s="119">
        <v>120</v>
      </c>
      <c r="F3676" s="120">
        <v>72</v>
      </c>
      <c r="G3676" s="52"/>
      <c r="H3676" s="51">
        <f t="shared" si="116"/>
        <v>0</v>
      </c>
      <c r="I3676" s="121">
        <v>60</v>
      </c>
      <c r="J3676" s="7"/>
      <c r="K3676" s="3">
        <f t="shared" si="117"/>
        <v>0</v>
      </c>
    </row>
    <row r="3677" spans="1:11" x14ac:dyDescent="0.3">
      <c r="A3677" s="118" t="s">
        <v>5479</v>
      </c>
      <c r="B3677" s="44" t="s">
        <v>5480</v>
      </c>
      <c r="C3677" s="71">
        <v>3.5</v>
      </c>
      <c r="D3677" s="72">
        <v>2.6</v>
      </c>
      <c r="E3677" s="119">
        <v>130</v>
      </c>
      <c r="F3677" s="120">
        <v>78</v>
      </c>
      <c r="G3677" s="52"/>
      <c r="H3677" s="51">
        <f t="shared" si="116"/>
        <v>0</v>
      </c>
      <c r="I3677" s="121">
        <v>65</v>
      </c>
      <c r="J3677" s="7"/>
      <c r="K3677" s="3">
        <f t="shared" si="117"/>
        <v>0</v>
      </c>
    </row>
    <row r="3678" spans="1:11" x14ac:dyDescent="0.3">
      <c r="A3678" s="118" t="s">
        <v>5481</v>
      </c>
      <c r="B3678" s="44" t="s">
        <v>5482</v>
      </c>
      <c r="C3678" s="71">
        <v>3.5</v>
      </c>
      <c r="D3678" s="72">
        <v>2.5</v>
      </c>
      <c r="E3678" s="119">
        <v>120</v>
      </c>
      <c r="F3678" s="120">
        <v>72</v>
      </c>
      <c r="G3678" s="52"/>
      <c r="H3678" s="51">
        <f t="shared" si="116"/>
        <v>0</v>
      </c>
      <c r="I3678" s="121">
        <v>60</v>
      </c>
      <c r="J3678" s="7"/>
      <c r="K3678" s="3">
        <f t="shared" si="117"/>
        <v>0</v>
      </c>
    </row>
    <row r="3679" spans="1:11" x14ac:dyDescent="0.3">
      <c r="A3679" s="118" t="s">
        <v>5483</v>
      </c>
      <c r="B3679" s="44" t="s">
        <v>5484</v>
      </c>
      <c r="C3679" s="71">
        <v>3.5</v>
      </c>
      <c r="D3679" s="72">
        <v>2.5</v>
      </c>
      <c r="E3679" s="119">
        <v>120</v>
      </c>
      <c r="F3679" s="120">
        <v>72</v>
      </c>
      <c r="G3679" s="52"/>
      <c r="H3679" s="51">
        <f t="shared" si="116"/>
        <v>0</v>
      </c>
      <c r="I3679" s="121">
        <v>60</v>
      </c>
      <c r="J3679" s="7"/>
      <c r="K3679" s="3">
        <f t="shared" si="117"/>
        <v>0</v>
      </c>
    </row>
    <row r="3680" spans="1:11" x14ac:dyDescent="0.3">
      <c r="A3680" s="118" t="s">
        <v>5485</v>
      </c>
      <c r="B3680" s="44" t="s">
        <v>5131</v>
      </c>
      <c r="C3680" s="71">
        <v>3.5</v>
      </c>
      <c r="D3680" s="72">
        <v>2.5</v>
      </c>
      <c r="E3680" s="119">
        <v>120</v>
      </c>
      <c r="F3680" s="120">
        <v>72</v>
      </c>
      <c r="G3680" s="52"/>
      <c r="H3680" s="51">
        <f t="shared" si="116"/>
        <v>0</v>
      </c>
      <c r="I3680" s="121">
        <v>60</v>
      </c>
      <c r="J3680" s="7"/>
      <c r="K3680" s="3">
        <f t="shared" si="117"/>
        <v>0</v>
      </c>
    </row>
    <row r="3681" spans="1:11" x14ac:dyDescent="0.3">
      <c r="A3681" s="118" t="s">
        <v>5486</v>
      </c>
      <c r="B3681" s="44" t="s">
        <v>1102</v>
      </c>
      <c r="C3681" s="71">
        <v>3.5</v>
      </c>
      <c r="D3681" s="72">
        <v>2.2000000000000002</v>
      </c>
      <c r="E3681" s="119">
        <v>110</v>
      </c>
      <c r="F3681" s="120">
        <v>66</v>
      </c>
      <c r="G3681" s="52"/>
      <c r="H3681" s="51">
        <f t="shared" si="116"/>
        <v>0</v>
      </c>
      <c r="I3681" s="121">
        <v>55</v>
      </c>
      <c r="J3681" s="7"/>
      <c r="K3681" s="3">
        <f t="shared" si="117"/>
        <v>0</v>
      </c>
    </row>
    <row r="3682" spans="1:11" x14ac:dyDescent="0.3">
      <c r="A3682" s="118" t="s">
        <v>5487</v>
      </c>
      <c r="B3682" s="44" t="s">
        <v>5488</v>
      </c>
      <c r="C3682" s="71">
        <v>3.5</v>
      </c>
      <c r="D3682" s="72">
        <v>2.5</v>
      </c>
      <c r="E3682" s="119">
        <v>120</v>
      </c>
      <c r="F3682" s="120">
        <v>72</v>
      </c>
      <c r="G3682" s="52"/>
      <c r="H3682" s="51">
        <f t="shared" si="116"/>
        <v>0</v>
      </c>
      <c r="I3682" s="121">
        <v>60</v>
      </c>
      <c r="J3682" s="7"/>
      <c r="K3682" s="3">
        <f t="shared" si="117"/>
        <v>0</v>
      </c>
    </row>
    <row r="3683" spans="1:11" x14ac:dyDescent="0.3">
      <c r="A3683" s="118" t="s">
        <v>5489</v>
      </c>
      <c r="B3683" s="44" t="s">
        <v>5126</v>
      </c>
      <c r="C3683" s="71">
        <v>3.5</v>
      </c>
      <c r="D3683" s="72">
        <v>2.6</v>
      </c>
      <c r="E3683" s="119">
        <v>130</v>
      </c>
      <c r="F3683" s="120">
        <v>78</v>
      </c>
      <c r="G3683" s="52"/>
      <c r="H3683" s="51">
        <f t="shared" si="116"/>
        <v>0</v>
      </c>
      <c r="I3683" s="121">
        <v>65</v>
      </c>
      <c r="J3683" s="7"/>
      <c r="K3683" s="3">
        <f t="shared" si="117"/>
        <v>0</v>
      </c>
    </row>
    <row r="3684" spans="1:11" x14ac:dyDescent="0.3">
      <c r="A3684" s="118" t="s">
        <v>5490</v>
      </c>
      <c r="B3684" s="44" t="s">
        <v>5491</v>
      </c>
      <c r="C3684" s="71">
        <v>3.5</v>
      </c>
      <c r="D3684" s="72">
        <v>2.6</v>
      </c>
      <c r="E3684" s="119">
        <v>130</v>
      </c>
      <c r="F3684" s="120">
        <v>78</v>
      </c>
      <c r="G3684" s="52"/>
      <c r="H3684" s="51">
        <f t="shared" si="116"/>
        <v>0</v>
      </c>
      <c r="I3684" s="121">
        <v>65</v>
      </c>
      <c r="J3684" s="7"/>
      <c r="K3684" s="3">
        <f t="shared" si="117"/>
        <v>0</v>
      </c>
    </row>
    <row r="3685" spans="1:11" x14ac:dyDescent="0.3">
      <c r="A3685" s="118" t="s">
        <v>5492</v>
      </c>
      <c r="B3685" s="44" t="s">
        <v>5493</v>
      </c>
      <c r="C3685" s="71">
        <v>3.5</v>
      </c>
      <c r="D3685" s="72">
        <v>2.5</v>
      </c>
      <c r="E3685" s="119">
        <v>120</v>
      </c>
      <c r="F3685" s="120">
        <v>72</v>
      </c>
      <c r="G3685" s="52"/>
      <c r="H3685" s="51">
        <f t="shared" si="116"/>
        <v>0</v>
      </c>
      <c r="I3685" s="121">
        <v>60</v>
      </c>
      <c r="J3685" s="7"/>
      <c r="K3685" s="3">
        <f t="shared" si="117"/>
        <v>0</v>
      </c>
    </row>
    <row r="3686" spans="1:11" x14ac:dyDescent="0.3">
      <c r="A3686" s="118" t="s">
        <v>5494</v>
      </c>
      <c r="B3686" s="44" t="s">
        <v>5495</v>
      </c>
      <c r="C3686" s="71">
        <v>3.5</v>
      </c>
      <c r="D3686" s="72">
        <v>2.6</v>
      </c>
      <c r="E3686" s="119">
        <v>130</v>
      </c>
      <c r="F3686" s="120">
        <v>78</v>
      </c>
      <c r="G3686" s="52"/>
      <c r="H3686" s="51">
        <f t="shared" si="116"/>
        <v>0</v>
      </c>
      <c r="I3686" s="121">
        <v>65</v>
      </c>
      <c r="J3686" s="7"/>
      <c r="K3686" s="3">
        <f t="shared" si="117"/>
        <v>0</v>
      </c>
    </row>
    <row r="3687" spans="1:11" x14ac:dyDescent="0.3">
      <c r="A3687" s="118" t="s">
        <v>5496</v>
      </c>
      <c r="B3687" s="44" t="s">
        <v>5497</v>
      </c>
      <c r="C3687" s="71">
        <v>3.5</v>
      </c>
      <c r="D3687" s="72">
        <v>2.6</v>
      </c>
      <c r="E3687" s="119">
        <v>130</v>
      </c>
      <c r="F3687" s="120">
        <v>78</v>
      </c>
      <c r="G3687" s="52"/>
      <c r="H3687" s="51">
        <f t="shared" si="116"/>
        <v>0</v>
      </c>
      <c r="I3687" s="121">
        <v>65</v>
      </c>
      <c r="J3687" s="7"/>
      <c r="K3687" s="3">
        <f t="shared" si="117"/>
        <v>0</v>
      </c>
    </row>
    <row r="3688" spans="1:11" x14ac:dyDescent="0.3">
      <c r="A3688" s="118" t="s">
        <v>5498</v>
      </c>
      <c r="B3688" s="44" t="s">
        <v>5499</v>
      </c>
      <c r="C3688" s="71">
        <v>3.5</v>
      </c>
      <c r="D3688" s="72">
        <v>2.6</v>
      </c>
      <c r="E3688" s="119">
        <v>130</v>
      </c>
      <c r="F3688" s="120">
        <v>78</v>
      </c>
      <c r="G3688" s="52"/>
      <c r="H3688" s="51">
        <f t="shared" si="116"/>
        <v>0</v>
      </c>
      <c r="I3688" s="121">
        <v>65</v>
      </c>
      <c r="J3688" s="7"/>
      <c r="K3688" s="3">
        <f t="shared" si="117"/>
        <v>0</v>
      </c>
    </row>
    <row r="3689" spans="1:11" x14ac:dyDescent="0.3">
      <c r="A3689" s="118" t="s">
        <v>5500</v>
      </c>
      <c r="B3689" s="44" t="s">
        <v>5501</v>
      </c>
      <c r="C3689" s="71">
        <v>3.5</v>
      </c>
      <c r="D3689" s="72">
        <v>2.5</v>
      </c>
      <c r="E3689" s="119">
        <v>120</v>
      </c>
      <c r="F3689" s="120">
        <v>72</v>
      </c>
      <c r="G3689" s="52"/>
      <c r="H3689" s="51">
        <f t="shared" si="116"/>
        <v>0</v>
      </c>
      <c r="I3689" s="121">
        <v>60</v>
      </c>
      <c r="J3689" s="7"/>
      <c r="K3689" s="3">
        <f t="shared" si="117"/>
        <v>0</v>
      </c>
    </row>
    <row r="3690" spans="1:11" x14ac:dyDescent="0.3">
      <c r="A3690" s="118" t="s">
        <v>5502</v>
      </c>
      <c r="B3690" s="44" t="s">
        <v>5503</v>
      </c>
      <c r="C3690" s="71">
        <v>3.5</v>
      </c>
      <c r="D3690" s="72">
        <v>2.6</v>
      </c>
      <c r="E3690" s="119">
        <v>130</v>
      </c>
      <c r="F3690" s="120">
        <v>78</v>
      </c>
      <c r="G3690" s="52"/>
      <c r="H3690" s="51">
        <f t="shared" si="116"/>
        <v>0</v>
      </c>
      <c r="I3690" s="121">
        <v>65</v>
      </c>
      <c r="J3690" s="7"/>
      <c r="K3690" s="3">
        <f t="shared" si="117"/>
        <v>0</v>
      </c>
    </row>
    <row r="3691" spans="1:11" x14ac:dyDescent="0.3">
      <c r="A3691" s="118" t="s">
        <v>5504</v>
      </c>
      <c r="B3691" s="44" t="s">
        <v>5505</v>
      </c>
      <c r="C3691" s="71">
        <v>4</v>
      </c>
      <c r="D3691" s="72">
        <v>2.6</v>
      </c>
      <c r="E3691" s="119">
        <v>140</v>
      </c>
      <c r="F3691" s="120">
        <v>84</v>
      </c>
      <c r="G3691" s="52"/>
      <c r="H3691" s="51">
        <f t="shared" si="116"/>
        <v>0</v>
      </c>
      <c r="I3691" s="121">
        <v>70</v>
      </c>
      <c r="J3691" s="7"/>
      <c r="K3691" s="3">
        <f t="shared" si="117"/>
        <v>0</v>
      </c>
    </row>
    <row r="3692" spans="1:11" x14ac:dyDescent="0.3">
      <c r="A3692" s="118" t="s">
        <v>5506</v>
      </c>
      <c r="B3692" s="44" t="s">
        <v>5507</v>
      </c>
      <c r="C3692" s="71">
        <v>3.6</v>
      </c>
      <c r="D3692" s="72">
        <v>2.6</v>
      </c>
      <c r="E3692" s="119">
        <v>130</v>
      </c>
      <c r="F3692" s="120">
        <v>78</v>
      </c>
      <c r="G3692" s="52"/>
      <c r="H3692" s="51">
        <f t="shared" si="116"/>
        <v>0</v>
      </c>
      <c r="I3692" s="121">
        <v>65</v>
      </c>
      <c r="J3692" s="7"/>
      <c r="K3692" s="3">
        <f t="shared" si="117"/>
        <v>0</v>
      </c>
    </row>
    <row r="3693" spans="1:11" x14ac:dyDescent="0.3">
      <c r="A3693" s="118" t="s">
        <v>5508</v>
      </c>
      <c r="B3693" s="44" t="s">
        <v>5509</v>
      </c>
      <c r="C3693" s="71">
        <v>3.5</v>
      </c>
      <c r="D3693" s="72">
        <v>2.6</v>
      </c>
      <c r="E3693" s="119">
        <v>130</v>
      </c>
      <c r="F3693" s="120">
        <v>78</v>
      </c>
      <c r="G3693" s="52"/>
      <c r="H3693" s="51">
        <f t="shared" si="116"/>
        <v>0</v>
      </c>
      <c r="I3693" s="121">
        <v>65</v>
      </c>
      <c r="J3693" s="7"/>
      <c r="K3693" s="3">
        <f t="shared" si="117"/>
        <v>0</v>
      </c>
    </row>
    <row r="3694" spans="1:11" x14ac:dyDescent="0.3">
      <c r="A3694" s="118" t="s">
        <v>5510</v>
      </c>
      <c r="B3694" s="44" t="s">
        <v>5511</v>
      </c>
      <c r="C3694" s="71">
        <v>3.5</v>
      </c>
      <c r="D3694" s="72">
        <v>2.5</v>
      </c>
      <c r="E3694" s="119">
        <v>120</v>
      </c>
      <c r="F3694" s="120">
        <v>72</v>
      </c>
      <c r="G3694" s="52"/>
      <c r="H3694" s="51">
        <f t="shared" si="116"/>
        <v>0</v>
      </c>
      <c r="I3694" s="121">
        <v>60</v>
      </c>
      <c r="J3694" s="7"/>
      <c r="K3694" s="3">
        <f t="shared" si="117"/>
        <v>0</v>
      </c>
    </row>
    <row r="3695" spans="1:11" x14ac:dyDescent="0.3">
      <c r="A3695" s="118" t="s">
        <v>5512</v>
      </c>
      <c r="B3695" s="44" t="s">
        <v>5513</v>
      </c>
      <c r="C3695" s="71">
        <v>3</v>
      </c>
      <c r="D3695" s="72">
        <v>5.5</v>
      </c>
      <c r="E3695" s="119">
        <v>210</v>
      </c>
      <c r="F3695" s="120">
        <v>126</v>
      </c>
      <c r="G3695" s="52"/>
      <c r="H3695" s="51">
        <f t="shared" si="116"/>
        <v>0</v>
      </c>
      <c r="I3695" s="121">
        <v>105</v>
      </c>
      <c r="J3695" s="7"/>
      <c r="K3695" s="3">
        <f t="shared" si="117"/>
        <v>0</v>
      </c>
    </row>
    <row r="3696" spans="1:11" x14ac:dyDescent="0.3">
      <c r="A3696" s="118" t="s">
        <v>5582</v>
      </c>
      <c r="B3696" s="44" t="s">
        <v>5583</v>
      </c>
      <c r="C3696" s="71">
        <v>8</v>
      </c>
      <c r="D3696" s="72">
        <v>4</v>
      </c>
      <c r="E3696" s="119">
        <v>310</v>
      </c>
      <c r="F3696" s="120">
        <v>186</v>
      </c>
      <c r="G3696" s="52"/>
      <c r="H3696" s="51">
        <f t="shared" si="116"/>
        <v>0</v>
      </c>
      <c r="I3696" s="121">
        <v>155</v>
      </c>
      <c r="J3696" s="7"/>
      <c r="K3696" s="3">
        <f t="shared" si="117"/>
        <v>0</v>
      </c>
    </row>
    <row r="3697" spans="1:11" x14ac:dyDescent="0.3">
      <c r="A3697" s="118" t="s">
        <v>5584</v>
      </c>
      <c r="B3697" s="44" t="s">
        <v>5585</v>
      </c>
      <c r="C3697" s="71">
        <v>6</v>
      </c>
      <c r="D3697" s="72">
        <v>2.9</v>
      </c>
      <c r="E3697" s="119">
        <v>220</v>
      </c>
      <c r="F3697" s="120">
        <v>132</v>
      </c>
      <c r="G3697" s="52"/>
      <c r="H3697" s="51">
        <f t="shared" si="116"/>
        <v>0</v>
      </c>
      <c r="I3697" s="121">
        <v>110</v>
      </c>
      <c r="J3697" s="7"/>
      <c r="K3697" s="3">
        <f t="shared" si="117"/>
        <v>0</v>
      </c>
    </row>
    <row r="3698" spans="1:11" x14ac:dyDescent="0.3">
      <c r="A3698" s="118" t="s">
        <v>5586</v>
      </c>
      <c r="B3698" s="44" t="s">
        <v>5587</v>
      </c>
      <c r="C3698" s="71">
        <v>6</v>
      </c>
      <c r="D3698" s="72">
        <v>0.8</v>
      </c>
      <c r="E3698" s="119">
        <v>80</v>
      </c>
      <c r="F3698" s="120">
        <v>48</v>
      </c>
      <c r="G3698" s="52"/>
      <c r="H3698" s="51">
        <f t="shared" si="116"/>
        <v>0</v>
      </c>
      <c r="I3698" s="121">
        <v>40</v>
      </c>
      <c r="J3698" s="7"/>
      <c r="K3698" s="3">
        <f t="shared" si="117"/>
        <v>0</v>
      </c>
    </row>
    <row r="3699" spans="1:11" x14ac:dyDescent="0.3">
      <c r="A3699" s="118" t="s">
        <v>5941</v>
      </c>
      <c r="B3699" s="44" t="s">
        <v>5942</v>
      </c>
      <c r="C3699" s="71">
        <v>6</v>
      </c>
      <c r="D3699" s="72">
        <v>1.9</v>
      </c>
      <c r="E3699" s="119">
        <v>160</v>
      </c>
      <c r="F3699" s="120">
        <v>96</v>
      </c>
      <c r="G3699" s="52"/>
      <c r="H3699" s="51">
        <f t="shared" si="116"/>
        <v>0</v>
      </c>
      <c r="I3699" s="121">
        <v>80</v>
      </c>
      <c r="J3699" s="7"/>
      <c r="K3699" s="3">
        <f t="shared" si="117"/>
        <v>0</v>
      </c>
    </row>
    <row r="3700" spans="1:11" x14ac:dyDescent="0.3">
      <c r="A3700" s="118" t="s">
        <v>5943</v>
      </c>
      <c r="B3700" s="44" t="s">
        <v>5944</v>
      </c>
      <c r="C3700" s="71">
        <v>6</v>
      </c>
      <c r="D3700" s="72">
        <v>1</v>
      </c>
      <c r="E3700" s="119">
        <v>90</v>
      </c>
      <c r="F3700" s="120">
        <v>54</v>
      </c>
      <c r="G3700" s="52"/>
      <c r="H3700" s="51">
        <f t="shared" si="116"/>
        <v>0</v>
      </c>
      <c r="I3700" s="121">
        <v>45</v>
      </c>
      <c r="J3700" s="7"/>
      <c r="K3700" s="3">
        <f t="shared" si="117"/>
        <v>0</v>
      </c>
    </row>
    <row r="3701" spans="1:11" x14ac:dyDescent="0.3">
      <c r="A3701" s="118" t="s">
        <v>5990</v>
      </c>
      <c r="B3701" s="44" t="s">
        <v>5991</v>
      </c>
      <c r="C3701" s="71">
        <v>4.9000000000000004</v>
      </c>
      <c r="D3701" s="72">
        <v>3.5</v>
      </c>
      <c r="E3701" s="119">
        <v>220</v>
      </c>
      <c r="F3701" s="120">
        <v>132</v>
      </c>
      <c r="G3701" s="52"/>
      <c r="H3701" s="51">
        <f t="shared" si="116"/>
        <v>0</v>
      </c>
      <c r="I3701" s="121">
        <v>110</v>
      </c>
      <c r="J3701" s="7"/>
      <c r="K3701" s="3">
        <f t="shared" si="117"/>
        <v>0</v>
      </c>
    </row>
    <row r="3702" spans="1:11" x14ac:dyDescent="0.3">
      <c r="A3702" s="118" t="s">
        <v>5992</v>
      </c>
      <c r="B3702" s="44" t="s">
        <v>5993</v>
      </c>
      <c r="C3702" s="71">
        <v>5.5</v>
      </c>
      <c r="D3702" s="72">
        <v>2.5</v>
      </c>
      <c r="E3702" s="119">
        <v>180</v>
      </c>
      <c r="F3702" s="120">
        <v>108</v>
      </c>
      <c r="G3702" s="52"/>
      <c r="H3702" s="51">
        <f t="shared" si="116"/>
        <v>0</v>
      </c>
      <c r="I3702" s="121">
        <v>90</v>
      </c>
      <c r="J3702" s="7"/>
      <c r="K3702" s="3">
        <f t="shared" si="117"/>
        <v>0</v>
      </c>
    </row>
    <row r="3703" spans="1:11" x14ac:dyDescent="0.3">
      <c r="A3703" s="118" t="s">
        <v>5994</v>
      </c>
      <c r="B3703" s="44" t="s">
        <v>5995</v>
      </c>
      <c r="C3703" s="71">
        <v>4</v>
      </c>
      <c r="D3703" s="72">
        <v>2.5</v>
      </c>
      <c r="E3703" s="119">
        <v>140</v>
      </c>
      <c r="F3703" s="120">
        <v>84</v>
      </c>
      <c r="G3703" s="52"/>
      <c r="H3703" s="51">
        <f t="shared" si="116"/>
        <v>0</v>
      </c>
      <c r="I3703" s="121">
        <v>70</v>
      </c>
      <c r="J3703" s="7"/>
      <c r="K3703" s="3">
        <f t="shared" si="117"/>
        <v>0</v>
      </c>
    </row>
    <row r="3704" spans="1:11" x14ac:dyDescent="0.3">
      <c r="A3704" s="118" t="s">
        <v>5996</v>
      </c>
      <c r="B3704" s="44" t="s">
        <v>5997</v>
      </c>
      <c r="C3704" s="71">
        <v>5.4</v>
      </c>
      <c r="D3704" s="72">
        <v>1.7</v>
      </c>
      <c r="E3704" s="119">
        <v>130</v>
      </c>
      <c r="F3704" s="120">
        <v>78</v>
      </c>
      <c r="G3704" s="52"/>
      <c r="H3704" s="51">
        <f t="shared" si="116"/>
        <v>0</v>
      </c>
      <c r="I3704" s="121">
        <v>65</v>
      </c>
      <c r="J3704" s="7"/>
      <c r="K3704" s="3">
        <f t="shared" si="117"/>
        <v>0</v>
      </c>
    </row>
    <row r="3705" spans="1:11" x14ac:dyDescent="0.3">
      <c r="A3705" s="118" t="s">
        <v>5998</v>
      </c>
      <c r="B3705" s="44" t="s">
        <v>5999</v>
      </c>
      <c r="C3705" s="71">
        <v>6</v>
      </c>
      <c r="D3705" s="72">
        <v>3.6</v>
      </c>
      <c r="E3705" s="119">
        <v>270</v>
      </c>
      <c r="F3705" s="120">
        <v>162</v>
      </c>
      <c r="G3705" s="52"/>
      <c r="H3705" s="51">
        <f t="shared" si="116"/>
        <v>0</v>
      </c>
      <c r="I3705" s="121">
        <v>135</v>
      </c>
      <c r="J3705" s="7"/>
      <c r="K3705" s="3">
        <f t="shared" si="117"/>
        <v>0</v>
      </c>
    </row>
    <row r="3706" spans="1:11" x14ac:dyDescent="0.3">
      <c r="A3706" s="118" t="s">
        <v>6000</v>
      </c>
      <c r="B3706" s="44" t="s">
        <v>6001</v>
      </c>
      <c r="C3706" s="71">
        <v>4.4000000000000004</v>
      </c>
      <c r="D3706" s="72">
        <v>2.8</v>
      </c>
      <c r="E3706" s="119">
        <v>170</v>
      </c>
      <c r="F3706" s="120">
        <v>102</v>
      </c>
      <c r="G3706" s="52"/>
      <c r="H3706" s="51">
        <f t="shared" si="116"/>
        <v>0</v>
      </c>
      <c r="I3706" s="121">
        <v>85</v>
      </c>
      <c r="J3706" s="7"/>
      <c r="K3706" s="3">
        <f t="shared" si="117"/>
        <v>0</v>
      </c>
    </row>
    <row r="3707" spans="1:11" x14ac:dyDescent="0.3">
      <c r="A3707" s="118" t="s">
        <v>6002</v>
      </c>
      <c r="B3707" s="44" t="s">
        <v>6003</v>
      </c>
      <c r="C3707" s="71">
        <v>5.7</v>
      </c>
      <c r="D3707" s="72">
        <v>2.8</v>
      </c>
      <c r="E3707" s="119">
        <v>210</v>
      </c>
      <c r="F3707" s="120">
        <v>126</v>
      </c>
      <c r="G3707" s="52"/>
      <c r="H3707" s="51">
        <f t="shared" si="116"/>
        <v>0</v>
      </c>
      <c r="I3707" s="121">
        <v>105</v>
      </c>
      <c r="J3707" s="7"/>
      <c r="K3707" s="3">
        <f t="shared" si="117"/>
        <v>0</v>
      </c>
    </row>
    <row r="3708" spans="1:11" x14ac:dyDescent="0.3">
      <c r="A3708" s="118" t="s">
        <v>6004</v>
      </c>
      <c r="B3708" s="44" t="s">
        <v>6005</v>
      </c>
      <c r="C3708" s="71">
        <v>6.4</v>
      </c>
      <c r="D3708" s="72">
        <v>3.2</v>
      </c>
      <c r="E3708" s="119">
        <v>260</v>
      </c>
      <c r="F3708" s="120">
        <v>156</v>
      </c>
      <c r="G3708" s="52"/>
      <c r="H3708" s="51">
        <f t="shared" si="116"/>
        <v>0</v>
      </c>
      <c r="I3708" s="121">
        <v>130</v>
      </c>
      <c r="J3708" s="7"/>
      <c r="K3708" s="3">
        <f t="shared" si="117"/>
        <v>0</v>
      </c>
    </row>
    <row r="3709" spans="1:11" x14ac:dyDescent="0.3">
      <c r="A3709" s="118" t="s">
        <v>6006</v>
      </c>
      <c r="B3709" s="44" t="s">
        <v>6007</v>
      </c>
      <c r="C3709" s="71">
        <v>4.9000000000000004</v>
      </c>
      <c r="D3709" s="72">
        <v>3.3</v>
      </c>
      <c r="E3709" s="119">
        <v>210</v>
      </c>
      <c r="F3709" s="120">
        <v>126</v>
      </c>
      <c r="G3709" s="52"/>
      <c r="H3709" s="51">
        <f t="shared" si="116"/>
        <v>0</v>
      </c>
      <c r="I3709" s="121">
        <v>105</v>
      </c>
      <c r="J3709" s="7"/>
      <c r="K3709" s="3">
        <f t="shared" si="117"/>
        <v>0</v>
      </c>
    </row>
    <row r="3710" spans="1:11" x14ac:dyDescent="0.3">
      <c r="A3710" s="118" t="s">
        <v>6008</v>
      </c>
      <c r="B3710" s="44" t="s">
        <v>6009</v>
      </c>
      <c r="C3710" s="71">
        <v>6</v>
      </c>
      <c r="D3710" s="72">
        <v>2.4</v>
      </c>
      <c r="E3710" s="119">
        <v>190</v>
      </c>
      <c r="F3710" s="120">
        <v>114</v>
      </c>
      <c r="G3710" s="52"/>
      <c r="H3710" s="51">
        <f t="shared" si="116"/>
        <v>0</v>
      </c>
      <c r="I3710" s="121">
        <v>95</v>
      </c>
      <c r="J3710" s="7"/>
      <c r="K3710" s="3">
        <f t="shared" si="117"/>
        <v>0</v>
      </c>
    </row>
    <row r="3711" spans="1:11" x14ac:dyDescent="0.3">
      <c r="A3711" s="118" t="s">
        <v>6010</v>
      </c>
      <c r="B3711" s="44" t="s">
        <v>6011</v>
      </c>
      <c r="C3711" s="71">
        <v>6</v>
      </c>
      <c r="D3711" s="72">
        <v>2.9</v>
      </c>
      <c r="E3711" s="119">
        <v>220</v>
      </c>
      <c r="F3711" s="120">
        <v>132</v>
      </c>
      <c r="G3711" s="52"/>
      <c r="H3711" s="51">
        <f t="shared" si="116"/>
        <v>0</v>
      </c>
      <c r="I3711" s="121">
        <v>110</v>
      </c>
      <c r="J3711" s="7"/>
      <c r="K3711" s="3">
        <f t="shared" si="117"/>
        <v>0</v>
      </c>
    </row>
    <row r="3712" spans="1:11" x14ac:dyDescent="0.3">
      <c r="A3712" s="118" t="s">
        <v>6012</v>
      </c>
      <c r="B3712" s="44" t="s">
        <v>6013</v>
      </c>
      <c r="C3712" s="71">
        <v>5</v>
      </c>
      <c r="D3712" s="72">
        <v>2.7</v>
      </c>
      <c r="E3712" s="119">
        <v>180</v>
      </c>
      <c r="F3712" s="120">
        <v>108</v>
      </c>
      <c r="G3712" s="52"/>
      <c r="H3712" s="51">
        <f t="shared" si="116"/>
        <v>0</v>
      </c>
      <c r="I3712" s="121">
        <v>90</v>
      </c>
      <c r="J3712" s="7"/>
      <c r="K3712" s="3">
        <f t="shared" si="117"/>
        <v>0</v>
      </c>
    </row>
    <row r="3713" spans="1:11" x14ac:dyDescent="0.3">
      <c r="A3713" s="118" t="s">
        <v>6881</v>
      </c>
      <c r="B3713" s="44" t="s">
        <v>6882</v>
      </c>
      <c r="C3713" s="71">
        <v>5</v>
      </c>
      <c r="D3713" s="72">
        <v>1.4</v>
      </c>
      <c r="E3713" s="119">
        <v>100</v>
      </c>
      <c r="F3713" s="120">
        <v>60</v>
      </c>
      <c r="G3713" s="52"/>
      <c r="H3713" s="51">
        <f t="shared" si="116"/>
        <v>0</v>
      </c>
      <c r="I3713" s="121">
        <v>50</v>
      </c>
      <c r="J3713" s="7"/>
      <c r="K3713" s="3">
        <f t="shared" si="117"/>
        <v>0</v>
      </c>
    </row>
    <row r="3714" spans="1:11" x14ac:dyDescent="0.3">
      <c r="A3714" s="118" t="s">
        <v>7529</v>
      </c>
      <c r="B3714" s="44" t="s">
        <v>7530</v>
      </c>
      <c r="C3714" s="71">
        <v>6</v>
      </c>
      <c r="D3714" s="72">
        <v>4.4000000000000004</v>
      </c>
      <c r="E3714" s="119">
        <v>310</v>
      </c>
      <c r="F3714" s="120">
        <v>186</v>
      </c>
      <c r="G3714" s="52"/>
      <c r="H3714" s="51">
        <f t="shared" si="116"/>
        <v>0</v>
      </c>
      <c r="I3714" s="121">
        <v>155</v>
      </c>
      <c r="J3714" s="7"/>
      <c r="K3714" s="3">
        <f t="shared" si="117"/>
        <v>0</v>
      </c>
    </row>
    <row r="3715" spans="1:11" x14ac:dyDescent="0.3">
      <c r="A3715" s="118" t="s">
        <v>6883</v>
      </c>
      <c r="B3715" s="44" t="s">
        <v>6884</v>
      </c>
      <c r="C3715" s="71">
        <v>5</v>
      </c>
      <c r="D3715" s="72">
        <v>1.5</v>
      </c>
      <c r="E3715" s="119">
        <v>110</v>
      </c>
      <c r="F3715" s="120">
        <v>66</v>
      </c>
      <c r="G3715" s="52"/>
      <c r="H3715" s="51">
        <f t="shared" si="116"/>
        <v>0</v>
      </c>
      <c r="I3715" s="121">
        <v>55</v>
      </c>
      <c r="J3715" s="7"/>
      <c r="K3715" s="3">
        <f t="shared" si="117"/>
        <v>0</v>
      </c>
    </row>
    <row r="3716" spans="1:11" x14ac:dyDescent="0.3">
      <c r="A3716" s="118" t="s">
        <v>6885</v>
      </c>
      <c r="B3716" s="44" t="s">
        <v>6886</v>
      </c>
      <c r="C3716" s="71">
        <v>5</v>
      </c>
      <c r="D3716" s="72">
        <v>1.6</v>
      </c>
      <c r="E3716" s="119">
        <v>120</v>
      </c>
      <c r="F3716" s="120">
        <v>72</v>
      </c>
      <c r="G3716" s="52"/>
      <c r="H3716" s="51">
        <f t="shared" si="116"/>
        <v>0</v>
      </c>
      <c r="I3716" s="121">
        <v>60</v>
      </c>
      <c r="J3716" s="7"/>
      <c r="K3716" s="3">
        <f t="shared" si="117"/>
        <v>0</v>
      </c>
    </row>
    <row r="3717" spans="1:11" x14ac:dyDescent="0.3">
      <c r="A3717" s="118" t="s">
        <v>6887</v>
      </c>
      <c r="B3717" s="44" t="s">
        <v>6888</v>
      </c>
      <c r="C3717" s="71">
        <v>4.5</v>
      </c>
      <c r="D3717" s="72">
        <v>0.9</v>
      </c>
      <c r="E3717" s="119">
        <v>80</v>
      </c>
      <c r="F3717" s="120">
        <v>48</v>
      </c>
      <c r="G3717" s="52"/>
      <c r="H3717" s="51">
        <f t="shared" si="116"/>
        <v>0</v>
      </c>
      <c r="I3717" s="121">
        <v>40</v>
      </c>
      <c r="J3717" s="7"/>
      <c r="K3717" s="3">
        <f t="shared" si="117"/>
        <v>0</v>
      </c>
    </row>
    <row r="3718" spans="1:11" x14ac:dyDescent="0.3">
      <c r="A3718" s="118" t="s">
        <v>6889</v>
      </c>
      <c r="B3718" s="44" t="s">
        <v>6890</v>
      </c>
      <c r="C3718" s="71">
        <v>3.4</v>
      </c>
      <c r="D3718" s="72">
        <v>1.8</v>
      </c>
      <c r="E3718" s="119">
        <v>90</v>
      </c>
      <c r="F3718" s="120">
        <v>54</v>
      </c>
      <c r="G3718" s="52"/>
      <c r="H3718" s="51">
        <f t="shared" si="116"/>
        <v>0</v>
      </c>
      <c r="I3718" s="121">
        <v>45</v>
      </c>
      <c r="J3718" s="7"/>
      <c r="K3718" s="3">
        <f t="shared" si="117"/>
        <v>0</v>
      </c>
    </row>
    <row r="3719" spans="1:11" x14ac:dyDescent="0.3">
      <c r="A3719" s="118" t="s">
        <v>6891</v>
      </c>
      <c r="B3719" s="44" t="s">
        <v>3420</v>
      </c>
      <c r="C3719" s="71">
        <v>3.6</v>
      </c>
      <c r="D3719" s="72">
        <v>3.7</v>
      </c>
      <c r="E3719" s="119">
        <v>180</v>
      </c>
      <c r="F3719" s="120">
        <v>108</v>
      </c>
      <c r="G3719" s="52"/>
      <c r="H3719" s="51">
        <f t="shared" si="116"/>
        <v>0</v>
      </c>
      <c r="I3719" s="121">
        <v>90</v>
      </c>
      <c r="J3719" s="7"/>
      <c r="K3719" s="3">
        <f t="shared" si="117"/>
        <v>0</v>
      </c>
    </row>
    <row r="3720" spans="1:11" x14ac:dyDescent="0.3">
      <c r="A3720" s="118" t="s">
        <v>6892</v>
      </c>
      <c r="B3720" s="44" t="s">
        <v>6893</v>
      </c>
      <c r="C3720" s="71">
        <v>4.5</v>
      </c>
      <c r="D3720" s="72">
        <v>1.5</v>
      </c>
      <c r="E3720" s="119">
        <v>100</v>
      </c>
      <c r="F3720" s="120">
        <v>60</v>
      </c>
      <c r="G3720" s="52"/>
      <c r="H3720" s="51">
        <f t="shared" si="116"/>
        <v>0</v>
      </c>
      <c r="I3720" s="121">
        <v>50</v>
      </c>
      <c r="J3720" s="7"/>
      <c r="K3720" s="3">
        <f t="shared" si="117"/>
        <v>0</v>
      </c>
    </row>
    <row r="3721" spans="1:11" x14ac:dyDescent="0.3">
      <c r="A3721" s="118" t="s">
        <v>6894</v>
      </c>
      <c r="B3721" s="44" t="s">
        <v>6895</v>
      </c>
      <c r="C3721" s="71">
        <v>4.5</v>
      </c>
      <c r="D3721" s="72">
        <v>2.7</v>
      </c>
      <c r="E3721" s="119">
        <v>160</v>
      </c>
      <c r="F3721" s="120">
        <v>96</v>
      </c>
      <c r="G3721" s="52"/>
      <c r="H3721" s="51">
        <f t="shared" si="116"/>
        <v>0</v>
      </c>
      <c r="I3721" s="121">
        <v>80</v>
      </c>
      <c r="J3721" s="7"/>
      <c r="K3721" s="3">
        <f t="shared" si="117"/>
        <v>0</v>
      </c>
    </row>
    <row r="3722" spans="1:11" x14ac:dyDescent="0.3">
      <c r="A3722" s="118" t="s">
        <v>6896</v>
      </c>
      <c r="B3722" s="44" t="s">
        <v>6897</v>
      </c>
      <c r="C3722" s="71">
        <v>4.4000000000000004</v>
      </c>
      <c r="D3722" s="72">
        <v>3.4</v>
      </c>
      <c r="E3722" s="119">
        <v>200</v>
      </c>
      <c r="F3722" s="120">
        <v>120</v>
      </c>
      <c r="G3722" s="52"/>
      <c r="H3722" s="51">
        <f t="shared" si="116"/>
        <v>0</v>
      </c>
      <c r="I3722" s="121">
        <v>100</v>
      </c>
      <c r="J3722" s="7"/>
      <c r="K3722" s="3">
        <f t="shared" si="117"/>
        <v>0</v>
      </c>
    </row>
    <row r="3723" spans="1:11" x14ac:dyDescent="0.3">
      <c r="A3723" s="118" t="s">
        <v>7520</v>
      </c>
      <c r="B3723" s="44" t="s">
        <v>7521</v>
      </c>
      <c r="C3723" s="71">
        <v>4</v>
      </c>
      <c r="D3723" s="72">
        <v>6</v>
      </c>
      <c r="E3723" s="119">
        <v>300</v>
      </c>
      <c r="F3723" s="120">
        <v>180</v>
      </c>
      <c r="G3723" s="52"/>
      <c r="H3723" s="51">
        <f t="shared" si="116"/>
        <v>0</v>
      </c>
      <c r="I3723" s="121">
        <v>150</v>
      </c>
      <c r="J3723" s="7"/>
      <c r="K3723" s="3">
        <f t="shared" si="117"/>
        <v>0</v>
      </c>
    </row>
    <row r="3724" spans="1:11" x14ac:dyDescent="0.3">
      <c r="A3724" s="118" t="s">
        <v>7522</v>
      </c>
      <c r="B3724" s="44" t="s">
        <v>7523</v>
      </c>
      <c r="C3724" s="71">
        <v>4</v>
      </c>
      <c r="D3724" s="72">
        <v>6</v>
      </c>
      <c r="E3724" s="119">
        <v>300</v>
      </c>
      <c r="F3724" s="120">
        <v>180</v>
      </c>
      <c r="G3724" s="52"/>
      <c r="H3724" s="51">
        <f t="shared" si="116"/>
        <v>0</v>
      </c>
      <c r="I3724" s="121">
        <v>150</v>
      </c>
      <c r="J3724" s="7"/>
      <c r="K3724" s="3">
        <f t="shared" si="117"/>
        <v>0</v>
      </c>
    </row>
    <row r="3725" spans="1:11" x14ac:dyDescent="0.3">
      <c r="A3725" s="118" t="s">
        <v>7524</v>
      </c>
      <c r="B3725" s="44" t="s">
        <v>7525</v>
      </c>
      <c r="C3725" s="71">
        <v>2.8</v>
      </c>
      <c r="D3725" s="72">
        <v>8.4</v>
      </c>
      <c r="E3725" s="119">
        <v>290</v>
      </c>
      <c r="F3725" s="120">
        <v>174</v>
      </c>
      <c r="G3725" s="52"/>
      <c r="H3725" s="51">
        <f t="shared" si="116"/>
        <v>0</v>
      </c>
      <c r="I3725" s="121">
        <v>145</v>
      </c>
      <c r="J3725" s="7"/>
      <c r="K3725" s="3">
        <f t="shared" si="117"/>
        <v>0</v>
      </c>
    </row>
    <row r="3726" spans="1:11" x14ac:dyDescent="0.3">
      <c r="A3726" s="118" t="s">
        <v>7526</v>
      </c>
      <c r="B3726" s="44" t="s">
        <v>7527</v>
      </c>
      <c r="C3726" s="71">
        <v>2.2999999999999998</v>
      </c>
      <c r="D3726" s="72">
        <v>6.5</v>
      </c>
      <c r="E3726" s="119">
        <v>200</v>
      </c>
      <c r="F3726" s="120">
        <v>120</v>
      </c>
      <c r="G3726" s="52"/>
      <c r="H3726" s="51">
        <f t="shared" si="116"/>
        <v>0</v>
      </c>
      <c r="I3726" s="121">
        <v>100</v>
      </c>
      <c r="J3726" s="7"/>
      <c r="K3726" s="3">
        <f t="shared" si="117"/>
        <v>0</v>
      </c>
    </row>
    <row r="3727" spans="1:11" x14ac:dyDescent="0.3">
      <c r="A3727" s="118" t="s">
        <v>7528</v>
      </c>
      <c r="B3727" s="44" t="s">
        <v>6125</v>
      </c>
      <c r="C3727" s="71">
        <v>2</v>
      </c>
      <c r="D3727" s="72">
        <v>4</v>
      </c>
      <c r="E3727" s="119">
        <v>120</v>
      </c>
      <c r="F3727" s="120">
        <v>72</v>
      </c>
      <c r="G3727" s="52"/>
      <c r="H3727" s="51">
        <f t="shared" si="116"/>
        <v>0</v>
      </c>
      <c r="I3727" s="121">
        <v>60</v>
      </c>
      <c r="J3727" s="7"/>
      <c r="K3727" s="3">
        <f t="shared" si="117"/>
        <v>0</v>
      </c>
    </row>
    <row r="3728" spans="1:11" x14ac:dyDescent="0.3">
      <c r="A3728" s="125" t="s">
        <v>7487</v>
      </c>
      <c r="B3728" s="73" t="s">
        <v>7488</v>
      </c>
      <c r="C3728" s="71">
        <v>9.6</v>
      </c>
      <c r="D3728" s="72">
        <v>7.7</v>
      </c>
      <c r="E3728" s="119">
        <v>730</v>
      </c>
      <c r="F3728" s="120">
        <v>438</v>
      </c>
      <c r="G3728" s="52"/>
      <c r="H3728" s="51">
        <f t="shared" si="116"/>
        <v>0</v>
      </c>
      <c r="I3728" s="121">
        <v>365</v>
      </c>
      <c r="J3728" s="7"/>
      <c r="K3728" s="3">
        <f t="shared" si="117"/>
        <v>0</v>
      </c>
    </row>
    <row r="3729" spans="1:11" x14ac:dyDescent="0.3">
      <c r="A3729" s="125" t="s">
        <v>7489</v>
      </c>
      <c r="B3729" s="73" t="s">
        <v>7490</v>
      </c>
      <c r="C3729" s="71">
        <v>5</v>
      </c>
      <c r="D3729" s="72">
        <v>1.7</v>
      </c>
      <c r="E3729" s="119">
        <v>120</v>
      </c>
      <c r="F3729" s="120">
        <v>72</v>
      </c>
      <c r="G3729" s="52"/>
      <c r="H3729" s="51">
        <f t="shared" si="116"/>
        <v>0</v>
      </c>
      <c r="I3729" s="121">
        <v>60</v>
      </c>
      <c r="J3729" s="7"/>
      <c r="K3729" s="3">
        <f t="shared" si="117"/>
        <v>0</v>
      </c>
    </row>
    <row r="3730" spans="1:11" x14ac:dyDescent="0.3">
      <c r="A3730" s="125" t="s">
        <v>7491</v>
      </c>
      <c r="B3730" s="73" t="s">
        <v>7492</v>
      </c>
      <c r="C3730" s="71">
        <v>4.3</v>
      </c>
      <c r="D3730" s="72">
        <v>2.5</v>
      </c>
      <c r="E3730" s="119">
        <v>150</v>
      </c>
      <c r="F3730" s="120">
        <v>90</v>
      </c>
      <c r="G3730" s="52"/>
      <c r="H3730" s="51">
        <f t="shared" si="116"/>
        <v>0</v>
      </c>
      <c r="I3730" s="121">
        <v>75</v>
      </c>
      <c r="J3730" s="7"/>
      <c r="K3730" s="3">
        <f t="shared" si="117"/>
        <v>0</v>
      </c>
    </row>
    <row r="3731" spans="1:11" x14ac:dyDescent="0.3">
      <c r="A3731" s="125" t="s">
        <v>7493</v>
      </c>
      <c r="B3731" s="73" t="s">
        <v>7494</v>
      </c>
      <c r="C3731" s="71">
        <v>4.5</v>
      </c>
      <c r="D3731" s="72">
        <v>2.8</v>
      </c>
      <c r="E3731" s="119">
        <v>170</v>
      </c>
      <c r="F3731" s="120">
        <v>102</v>
      </c>
      <c r="G3731" s="52"/>
      <c r="H3731" s="51">
        <f t="shared" si="116"/>
        <v>0</v>
      </c>
      <c r="I3731" s="121">
        <v>85</v>
      </c>
      <c r="J3731" s="7"/>
      <c r="K3731" s="3">
        <f t="shared" si="117"/>
        <v>0</v>
      </c>
    </row>
    <row r="3732" spans="1:11" x14ac:dyDescent="0.3">
      <c r="A3732" s="125" t="s">
        <v>7495</v>
      </c>
      <c r="B3732" s="73" t="s">
        <v>7496</v>
      </c>
      <c r="C3732" s="71">
        <v>4.2</v>
      </c>
      <c r="D3732" s="72">
        <v>1.8</v>
      </c>
      <c r="E3732" s="119">
        <v>110</v>
      </c>
      <c r="F3732" s="120">
        <v>66</v>
      </c>
      <c r="G3732" s="52"/>
      <c r="H3732" s="51">
        <f t="shared" ref="H3732:H3795" si="118">G3732*F3732</f>
        <v>0</v>
      </c>
      <c r="I3732" s="121">
        <v>55</v>
      </c>
      <c r="J3732" s="7"/>
      <c r="K3732" s="3">
        <f t="shared" ref="K3732:K3795" si="119">J3732*I3732</f>
        <v>0</v>
      </c>
    </row>
    <row r="3733" spans="1:11" x14ac:dyDescent="0.3">
      <c r="A3733" s="125" t="s">
        <v>7497</v>
      </c>
      <c r="B3733" s="73" t="s">
        <v>7498</v>
      </c>
      <c r="C3733" s="71">
        <v>9.9</v>
      </c>
      <c r="D3733" s="72">
        <v>1.5</v>
      </c>
      <c r="E3733" s="119">
        <v>200</v>
      </c>
      <c r="F3733" s="120">
        <v>120</v>
      </c>
      <c r="G3733" s="52"/>
      <c r="H3733" s="51">
        <f t="shared" si="118"/>
        <v>0</v>
      </c>
      <c r="I3733" s="121">
        <v>100</v>
      </c>
      <c r="J3733" s="7"/>
      <c r="K3733" s="3">
        <f t="shared" si="119"/>
        <v>0</v>
      </c>
    </row>
    <row r="3734" spans="1:11" x14ac:dyDescent="0.3">
      <c r="A3734" s="125" t="s">
        <v>7499</v>
      </c>
      <c r="B3734" s="73" t="s">
        <v>7500</v>
      </c>
      <c r="C3734" s="71">
        <v>9.5</v>
      </c>
      <c r="D3734" s="72">
        <v>11</v>
      </c>
      <c r="E3734" s="119">
        <v>900</v>
      </c>
      <c r="F3734" s="120">
        <v>540</v>
      </c>
      <c r="G3734" s="52"/>
      <c r="H3734" s="51">
        <f t="shared" si="118"/>
        <v>0</v>
      </c>
      <c r="I3734" s="121">
        <v>450</v>
      </c>
      <c r="J3734" s="7"/>
      <c r="K3734" s="3">
        <f t="shared" si="119"/>
        <v>0</v>
      </c>
    </row>
    <row r="3735" spans="1:11" x14ac:dyDescent="0.3">
      <c r="A3735" s="125" t="s">
        <v>7501</v>
      </c>
      <c r="B3735" s="73" t="s">
        <v>7502</v>
      </c>
      <c r="C3735" s="71">
        <v>5.2</v>
      </c>
      <c r="D3735" s="72">
        <v>3</v>
      </c>
      <c r="E3735" s="119">
        <v>200</v>
      </c>
      <c r="F3735" s="120">
        <v>120</v>
      </c>
      <c r="G3735" s="52"/>
      <c r="H3735" s="51">
        <f t="shared" si="118"/>
        <v>0</v>
      </c>
      <c r="I3735" s="121">
        <v>100</v>
      </c>
      <c r="J3735" s="7"/>
      <c r="K3735" s="3">
        <f t="shared" si="119"/>
        <v>0</v>
      </c>
    </row>
    <row r="3736" spans="1:11" x14ac:dyDescent="0.3">
      <c r="A3736" s="125" t="s">
        <v>7503</v>
      </c>
      <c r="B3736" s="73" t="s">
        <v>7504</v>
      </c>
      <c r="C3736" s="71">
        <v>4.5</v>
      </c>
      <c r="D3736" s="72">
        <v>2</v>
      </c>
      <c r="E3736" s="119">
        <v>130</v>
      </c>
      <c r="F3736" s="120">
        <v>78</v>
      </c>
      <c r="G3736" s="52"/>
      <c r="H3736" s="51">
        <f t="shared" si="118"/>
        <v>0</v>
      </c>
      <c r="I3736" s="121">
        <v>65</v>
      </c>
      <c r="J3736" s="7"/>
      <c r="K3736" s="3">
        <f t="shared" si="119"/>
        <v>0</v>
      </c>
    </row>
    <row r="3737" spans="1:11" x14ac:dyDescent="0.3">
      <c r="A3737" s="125" t="s">
        <v>7505</v>
      </c>
      <c r="B3737" s="73" t="s">
        <v>7506</v>
      </c>
      <c r="C3737" s="71">
        <v>6.5</v>
      </c>
      <c r="D3737" s="72">
        <v>3.4</v>
      </c>
      <c r="E3737" s="119">
        <v>280</v>
      </c>
      <c r="F3737" s="120">
        <v>168</v>
      </c>
      <c r="G3737" s="52"/>
      <c r="H3737" s="51">
        <f t="shared" si="118"/>
        <v>0</v>
      </c>
      <c r="I3737" s="121">
        <v>140</v>
      </c>
      <c r="J3737" s="7"/>
      <c r="K3737" s="3">
        <f t="shared" si="119"/>
        <v>0</v>
      </c>
    </row>
    <row r="3738" spans="1:11" x14ac:dyDescent="0.3">
      <c r="A3738" s="125" t="s">
        <v>7507</v>
      </c>
      <c r="B3738" s="73" t="s">
        <v>7508</v>
      </c>
      <c r="C3738" s="71">
        <v>9.6999999999999993</v>
      </c>
      <c r="D3738" s="72">
        <v>0.9</v>
      </c>
      <c r="E3738" s="119">
        <v>130</v>
      </c>
      <c r="F3738" s="120">
        <v>78</v>
      </c>
      <c r="G3738" s="52"/>
      <c r="H3738" s="51">
        <f t="shared" si="118"/>
        <v>0</v>
      </c>
      <c r="I3738" s="121">
        <v>65</v>
      </c>
      <c r="J3738" s="7"/>
      <c r="K3738" s="3">
        <f t="shared" si="119"/>
        <v>0</v>
      </c>
    </row>
    <row r="3739" spans="1:11" x14ac:dyDescent="0.3">
      <c r="A3739" s="125" t="s">
        <v>7509</v>
      </c>
      <c r="B3739" s="73" t="s">
        <v>7510</v>
      </c>
      <c r="C3739" s="71">
        <v>6.5</v>
      </c>
      <c r="D3739" s="72">
        <v>3</v>
      </c>
      <c r="E3739" s="119">
        <v>250</v>
      </c>
      <c r="F3739" s="120">
        <v>150</v>
      </c>
      <c r="G3739" s="52"/>
      <c r="H3739" s="51">
        <f t="shared" si="118"/>
        <v>0</v>
      </c>
      <c r="I3739" s="121">
        <v>125</v>
      </c>
      <c r="J3739" s="7"/>
      <c r="K3739" s="3">
        <f t="shared" si="119"/>
        <v>0</v>
      </c>
    </row>
    <row r="3740" spans="1:11" x14ac:dyDescent="0.3">
      <c r="A3740" s="125" t="s">
        <v>7511</v>
      </c>
      <c r="B3740" s="73" t="s">
        <v>7512</v>
      </c>
      <c r="C3740" s="71">
        <v>5</v>
      </c>
      <c r="D3740" s="72">
        <v>1.4</v>
      </c>
      <c r="E3740" s="119">
        <v>100</v>
      </c>
      <c r="F3740" s="120">
        <v>60</v>
      </c>
      <c r="G3740" s="52"/>
      <c r="H3740" s="51">
        <f t="shared" si="118"/>
        <v>0</v>
      </c>
      <c r="I3740" s="121">
        <v>50</v>
      </c>
      <c r="J3740" s="7"/>
      <c r="K3740" s="3">
        <f t="shared" si="119"/>
        <v>0</v>
      </c>
    </row>
    <row r="3741" spans="1:11" x14ac:dyDescent="0.3">
      <c r="A3741" s="125" t="s">
        <v>7513</v>
      </c>
      <c r="B3741" s="73" t="s">
        <v>7514</v>
      </c>
      <c r="C3741" s="71">
        <v>4.9000000000000004</v>
      </c>
      <c r="D3741" s="72">
        <v>2.5</v>
      </c>
      <c r="E3741" s="119">
        <v>160</v>
      </c>
      <c r="F3741" s="120">
        <v>96</v>
      </c>
      <c r="G3741" s="52"/>
      <c r="H3741" s="51">
        <f t="shared" si="118"/>
        <v>0</v>
      </c>
      <c r="I3741" s="121">
        <v>80</v>
      </c>
      <c r="J3741" s="7"/>
      <c r="K3741" s="3">
        <f t="shared" si="119"/>
        <v>0</v>
      </c>
    </row>
    <row r="3742" spans="1:11" x14ac:dyDescent="0.3">
      <c r="A3742" s="125" t="s">
        <v>7515</v>
      </c>
      <c r="B3742" s="73" t="s">
        <v>7516</v>
      </c>
      <c r="C3742" s="71">
        <v>9.5</v>
      </c>
      <c r="D3742" s="72">
        <v>6.2</v>
      </c>
      <c r="E3742" s="119">
        <v>600</v>
      </c>
      <c r="F3742" s="120">
        <v>360</v>
      </c>
      <c r="G3742" s="52"/>
      <c r="H3742" s="51">
        <f t="shared" si="118"/>
        <v>0</v>
      </c>
      <c r="I3742" s="121">
        <v>300</v>
      </c>
      <c r="J3742" s="7"/>
      <c r="K3742" s="3">
        <f t="shared" si="119"/>
        <v>0</v>
      </c>
    </row>
    <row r="3743" spans="1:11" x14ac:dyDescent="0.3">
      <c r="A3743" s="125" t="s">
        <v>7517</v>
      </c>
      <c r="B3743" s="73" t="s">
        <v>7518</v>
      </c>
      <c r="C3743" s="71">
        <v>6.5</v>
      </c>
      <c r="D3743" s="72">
        <v>2.5</v>
      </c>
      <c r="E3743" s="119">
        <v>210</v>
      </c>
      <c r="F3743" s="120">
        <v>126</v>
      </c>
      <c r="G3743" s="52"/>
      <c r="H3743" s="51">
        <f t="shared" si="118"/>
        <v>0</v>
      </c>
      <c r="I3743" s="121">
        <v>105</v>
      </c>
      <c r="J3743" s="7"/>
      <c r="K3743" s="3">
        <f t="shared" si="119"/>
        <v>0</v>
      </c>
    </row>
    <row r="3744" spans="1:11" x14ac:dyDescent="0.3">
      <c r="A3744" s="125" t="s">
        <v>8418</v>
      </c>
      <c r="B3744" s="73" t="s">
        <v>8419</v>
      </c>
      <c r="C3744" s="71">
        <v>6.7</v>
      </c>
      <c r="D3744" s="72">
        <v>7.1</v>
      </c>
      <c r="E3744" s="119">
        <v>470</v>
      </c>
      <c r="F3744" s="120">
        <v>282</v>
      </c>
      <c r="G3744" s="52"/>
      <c r="H3744" s="51">
        <f t="shared" si="118"/>
        <v>0</v>
      </c>
      <c r="I3744" s="121">
        <v>235</v>
      </c>
      <c r="J3744" s="7"/>
      <c r="K3744" s="3">
        <f t="shared" si="119"/>
        <v>0</v>
      </c>
    </row>
    <row r="3745" spans="1:11" x14ac:dyDescent="0.3">
      <c r="A3745" s="125" t="s">
        <v>8420</v>
      </c>
      <c r="B3745" s="73" t="s">
        <v>8421</v>
      </c>
      <c r="C3745" s="71">
        <v>7</v>
      </c>
      <c r="D3745" s="72">
        <v>8</v>
      </c>
      <c r="E3745" s="119">
        <v>570</v>
      </c>
      <c r="F3745" s="120">
        <v>342</v>
      </c>
      <c r="G3745" s="52"/>
      <c r="H3745" s="51">
        <f t="shared" si="118"/>
        <v>0</v>
      </c>
      <c r="I3745" s="121">
        <v>285</v>
      </c>
      <c r="J3745" s="7"/>
      <c r="K3745" s="3">
        <f t="shared" si="119"/>
        <v>0</v>
      </c>
    </row>
    <row r="3746" spans="1:11" x14ac:dyDescent="0.3">
      <c r="A3746" s="125" t="s">
        <v>8422</v>
      </c>
      <c r="B3746" s="73" t="s">
        <v>8423</v>
      </c>
      <c r="C3746" s="71">
        <v>7.5</v>
      </c>
      <c r="D3746" s="72">
        <v>3.8</v>
      </c>
      <c r="E3746" s="119">
        <v>320</v>
      </c>
      <c r="F3746" s="120">
        <v>192</v>
      </c>
      <c r="G3746" s="52"/>
      <c r="H3746" s="51">
        <f t="shared" si="118"/>
        <v>0</v>
      </c>
      <c r="I3746" s="121">
        <v>160</v>
      </c>
      <c r="J3746" s="7"/>
      <c r="K3746" s="3">
        <f t="shared" si="119"/>
        <v>0</v>
      </c>
    </row>
    <row r="3747" spans="1:11" x14ac:dyDescent="0.3">
      <c r="A3747" s="125" t="s">
        <v>8734</v>
      </c>
      <c r="B3747" s="73" t="s">
        <v>8735</v>
      </c>
      <c r="C3747" s="71">
        <v>9</v>
      </c>
      <c r="D3747" s="72">
        <v>3.7</v>
      </c>
      <c r="E3747" s="119">
        <v>360</v>
      </c>
      <c r="F3747" s="120">
        <v>216</v>
      </c>
      <c r="G3747" s="52"/>
      <c r="H3747" s="51">
        <f t="shared" si="118"/>
        <v>0</v>
      </c>
      <c r="I3747" s="121">
        <v>180</v>
      </c>
      <c r="J3747" s="7"/>
      <c r="K3747" s="3">
        <f t="shared" si="119"/>
        <v>0</v>
      </c>
    </row>
    <row r="3748" spans="1:11" x14ac:dyDescent="0.3">
      <c r="A3748" s="125" t="s">
        <v>8736</v>
      </c>
      <c r="B3748" s="73" t="s">
        <v>8737</v>
      </c>
      <c r="C3748" s="71">
        <v>8</v>
      </c>
      <c r="D3748" s="72">
        <v>4</v>
      </c>
      <c r="E3748" s="119">
        <v>340</v>
      </c>
      <c r="F3748" s="120">
        <v>204</v>
      </c>
      <c r="G3748" s="52"/>
      <c r="H3748" s="51">
        <f t="shared" si="118"/>
        <v>0</v>
      </c>
      <c r="I3748" s="121">
        <v>170</v>
      </c>
      <c r="J3748" s="7"/>
      <c r="K3748" s="3">
        <f t="shared" si="119"/>
        <v>0</v>
      </c>
    </row>
    <row r="3749" spans="1:11" x14ac:dyDescent="0.3">
      <c r="A3749" s="125" t="s">
        <v>8738</v>
      </c>
      <c r="B3749" s="73" t="s">
        <v>8739</v>
      </c>
      <c r="C3749" s="71">
        <v>6.9</v>
      </c>
      <c r="D3749" s="72">
        <v>0.9</v>
      </c>
      <c r="E3749" s="119">
        <v>100</v>
      </c>
      <c r="F3749" s="120">
        <v>60</v>
      </c>
      <c r="G3749" s="52"/>
      <c r="H3749" s="51">
        <f t="shared" si="118"/>
        <v>0</v>
      </c>
      <c r="I3749" s="121">
        <v>50</v>
      </c>
      <c r="J3749" s="7"/>
      <c r="K3749" s="3">
        <f t="shared" si="119"/>
        <v>0</v>
      </c>
    </row>
    <row r="3750" spans="1:11" x14ac:dyDescent="0.3">
      <c r="A3750" s="125" t="s">
        <v>8740</v>
      </c>
      <c r="B3750" s="73" t="s">
        <v>8741</v>
      </c>
      <c r="C3750" s="71">
        <v>6.2</v>
      </c>
      <c r="D3750" s="72">
        <v>0.7</v>
      </c>
      <c r="E3750" s="119">
        <v>80</v>
      </c>
      <c r="F3750" s="120">
        <v>48</v>
      </c>
      <c r="G3750" s="52"/>
      <c r="H3750" s="51">
        <f t="shared" si="118"/>
        <v>0</v>
      </c>
      <c r="I3750" s="121">
        <v>40</v>
      </c>
      <c r="J3750" s="7"/>
      <c r="K3750" s="3">
        <f t="shared" si="119"/>
        <v>0</v>
      </c>
    </row>
    <row r="3751" spans="1:11" x14ac:dyDescent="0.3">
      <c r="A3751" s="125" t="s">
        <v>8742</v>
      </c>
      <c r="B3751" s="73" t="s">
        <v>8743</v>
      </c>
      <c r="C3751" s="71">
        <v>5.5</v>
      </c>
      <c r="D3751" s="72">
        <v>1.8</v>
      </c>
      <c r="E3751" s="119">
        <v>100</v>
      </c>
      <c r="F3751" s="120">
        <v>60</v>
      </c>
      <c r="G3751" s="52"/>
      <c r="H3751" s="51">
        <f t="shared" si="118"/>
        <v>0</v>
      </c>
      <c r="I3751" s="121">
        <v>50</v>
      </c>
      <c r="J3751" s="7"/>
      <c r="K3751" s="3">
        <f t="shared" si="119"/>
        <v>0</v>
      </c>
    </row>
    <row r="3752" spans="1:11" x14ac:dyDescent="0.3">
      <c r="A3752" s="125" t="s">
        <v>8744</v>
      </c>
      <c r="B3752" s="73" t="s">
        <v>8745</v>
      </c>
      <c r="C3752" s="71">
        <v>2.5</v>
      </c>
      <c r="D3752" s="72">
        <v>2.4</v>
      </c>
      <c r="E3752" s="119">
        <v>90</v>
      </c>
      <c r="F3752" s="120">
        <v>54</v>
      </c>
      <c r="G3752" s="52"/>
      <c r="H3752" s="51">
        <f t="shared" si="118"/>
        <v>0</v>
      </c>
      <c r="I3752" s="121">
        <v>45</v>
      </c>
      <c r="J3752" s="7"/>
      <c r="K3752" s="3">
        <f t="shared" si="119"/>
        <v>0</v>
      </c>
    </row>
    <row r="3753" spans="1:11" x14ac:dyDescent="0.3">
      <c r="A3753" s="125" t="s">
        <v>8746</v>
      </c>
      <c r="B3753" s="73" t="s">
        <v>8747</v>
      </c>
      <c r="C3753" s="71">
        <v>5.6</v>
      </c>
      <c r="D3753" s="72">
        <v>2.4</v>
      </c>
      <c r="E3753" s="119">
        <v>180</v>
      </c>
      <c r="F3753" s="120">
        <v>108</v>
      </c>
      <c r="G3753" s="52"/>
      <c r="H3753" s="51">
        <f t="shared" si="118"/>
        <v>0</v>
      </c>
      <c r="I3753" s="121">
        <v>90</v>
      </c>
      <c r="J3753" s="7"/>
      <c r="K3753" s="3">
        <f t="shared" si="119"/>
        <v>0</v>
      </c>
    </row>
    <row r="3754" spans="1:11" x14ac:dyDescent="0.3">
      <c r="A3754" s="118" t="s">
        <v>8973</v>
      </c>
      <c r="B3754" s="44" t="s">
        <v>8974</v>
      </c>
      <c r="C3754" s="71">
        <v>7.6</v>
      </c>
      <c r="D3754" s="72">
        <v>4</v>
      </c>
      <c r="E3754" s="119">
        <v>340</v>
      </c>
      <c r="F3754" s="120">
        <v>204</v>
      </c>
      <c r="G3754" s="52"/>
      <c r="H3754" s="51">
        <f t="shared" si="118"/>
        <v>0</v>
      </c>
      <c r="I3754" s="121">
        <v>170</v>
      </c>
      <c r="J3754" s="7"/>
      <c r="K3754" s="3">
        <f t="shared" si="119"/>
        <v>0</v>
      </c>
    </row>
    <row r="3755" spans="1:11" x14ac:dyDescent="0.3">
      <c r="A3755" s="118" t="s">
        <v>8975</v>
      </c>
      <c r="B3755" s="44" t="s">
        <v>8976</v>
      </c>
      <c r="C3755" s="71">
        <v>9</v>
      </c>
      <c r="D3755" s="72">
        <v>6.2</v>
      </c>
      <c r="E3755" s="119">
        <v>570</v>
      </c>
      <c r="F3755" s="120">
        <v>342</v>
      </c>
      <c r="G3755" s="52"/>
      <c r="H3755" s="51">
        <f t="shared" si="118"/>
        <v>0</v>
      </c>
      <c r="I3755" s="121">
        <v>285</v>
      </c>
      <c r="J3755" s="7"/>
      <c r="K3755" s="3">
        <f t="shared" si="119"/>
        <v>0</v>
      </c>
    </row>
    <row r="3756" spans="1:11" x14ac:dyDescent="0.3">
      <c r="A3756" s="118" t="s">
        <v>8977</v>
      </c>
      <c r="B3756" s="44" t="s">
        <v>8978</v>
      </c>
      <c r="C3756" s="71">
        <v>8.5</v>
      </c>
      <c r="D3756" s="72">
        <v>5.4</v>
      </c>
      <c r="E3756" s="119">
        <v>450</v>
      </c>
      <c r="F3756" s="120">
        <v>270</v>
      </c>
      <c r="G3756" s="52"/>
      <c r="H3756" s="51">
        <f t="shared" si="118"/>
        <v>0</v>
      </c>
      <c r="I3756" s="121">
        <v>225</v>
      </c>
      <c r="J3756" s="7"/>
      <c r="K3756" s="3">
        <f t="shared" si="119"/>
        <v>0</v>
      </c>
    </row>
    <row r="3757" spans="1:11" x14ac:dyDescent="0.3">
      <c r="A3757" s="118" t="s">
        <v>11173</v>
      </c>
      <c r="B3757" s="44" t="s">
        <v>11174</v>
      </c>
      <c r="C3757" s="71">
        <v>8.6</v>
      </c>
      <c r="D3757" s="72">
        <v>5</v>
      </c>
      <c r="E3757" s="119">
        <v>420</v>
      </c>
      <c r="F3757" s="120">
        <v>252</v>
      </c>
      <c r="G3757" s="52"/>
      <c r="H3757" s="51">
        <f t="shared" si="118"/>
        <v>0</v>
      </c>
      <c r="I3757" s="121">
        <v>210</v>
      </c>
      <c r="J3757" s="7"/>
      <c r="K3757" s="3">
        <f t="shared" si="119"/>
        <v>0</v>
      </c>
    </row>
    <row r="3758" spans="1:11" x14ac:dyDescent="0.3">
      <c r="A3758" s="126" t="s">
        <v>11175</v>
      </c>
      <c r="B3758" s="53" t="s">
        <v>11176</v>
      </c>
      <c r="C3758" s="71">
        <v>7.8</v>
      </c>
      <c r="D3758" s="72">
        <v>7.5</v>
      </c>
      <c r="E3758" s="119">
        <v>600</v>
      </c>
      <c r="F3758" s="120">
        <v>360</v>
      </c>
      <c r="G3758" s="52"/>
      <c r="H3758" s="51">
        <f t="shared" si="118"/>
        <v>0</v>
      </c>
      <c r="I3758" s="121">
        <v>300</v>
      </c>
      <c r="J3758" s="7"/>
      <c r="K3758" s="3">
        <f t="shared" si="119"/>
        <v>0</v>
      </c>
    </row>
    <row r="3759" spans="1:11" x14ac:dyDescent="0.3">
      <c r="A3759" s="126" t="s">
        <v>11177</v>
      </c>
      <c r="B3759" s="53" t="s">
        <v>11178</v>
      </c>
      <c r="C3759" s="71">
        <v>9</v>
      </c>
      <c r="D3759" s="72">
        <v>5.5</v>
      </c>
      <c r="E3759" s="119">
        <v>510</v>
      </c>
      <c r="F3759" s="120">
        <v>306</v>
      </c>
      <c r="G3759" s="52"/>
      <c r="H3759" s="51">
        <f t="shared" si="118"/>
        <v>0</v>
      </c>
      <c r="I3759" s="121">
        <v>255</v>
      </c>
      <c r="J3759" s="7"/>
      <c r="K3759" s="3">
        <f t="shared" si="119"/>
        <v>0</v>
      </c>
    </row>
    <row r="3760" spans="1:11" x14ac:dyDescent="0.3">
      <c r="A3760" s="126" t="s">
        <v>11179</v>
      </c>
      <c r="B3760" s="53" t="s">
        <v>11180</v>
      </c>
      <c r="C3760" s="71">
        <v>6</v>
      </c>
      <c r="D3760" s="72">
        <v>2.2999999999999998</v>
      </c>
      <c r="E3760" s="119">
        <v>190</v>
      </c>
      <c r="F3760" s="120">
        <v>114</v>
      </c>
      <c r="G3760" s="52"/>
      <c r="H3760" s="51">
        <f t="shared" si="118"/>
        <v>0</v>
      </c>
      <c r="I3760" s="121">
        <v>95</v>
      </c>
      <c r="J3760" s="7"/>
      <c r="K3760" s="3">
        <f t="shared" si="119"/>
        <v>0</v>
      </c>
    </row>
    <row r="3761" spans="1:11" x14ac:dyDescent="0.3">
      <c r="A3761" s="126" t="s">
        <v>11181</v>
      </c>
      <c r="B3761" s="53" t="s">
        <v>11182</v>
      </c>
      <c r="C3761" s="71">
        <v>8.8000000000000007</v>
      </c>
      <c r="D3761" s="72">
        <v>2.1</v>
      </c>
      <c r="E3761" s="119">
        <v>240</v>
      </c>
      <c r="F3761" s="120">
        <v>144</v>
      </c>
      <c r="G3761" s="52"/>
      <c r="H3761" s="51">
        <f t="shared" si="118"/>
        <v>0</v>
      </c>
      <c r="I3761" s="121">
        <v>120</v>
      </c>
      <c r="J3761" s="7"/>
      <c r="K3761" s="3">
        <f t="shared" si="119"/>
        <v>0</v>
      </c>
    </row>
    <row r="3762" spans="1:11" x14ac:dyDescent="0.3">
      <c r="A3762" s="131" t="s">
        <v>11183</v>
      </c>
      <c r="B3762" s="132"/>
      <c r="C3762" s="133"/>
      <c r="D3762" s="134"/>
      <c r="E3762" s="134"/>
      <c r="F3762" s="134"/>
      <c r="G3762" s="134"/>
      <c r="H3762" s="134"/>
      <c r="I3762" s="134"/>
      <c r="J3762" s="134"/>
      <c r="K3762" s="134"/>
    </row>
    <row r="3763" spans="1:11" x14ac:dyDescent="0.3">
      <c r="A3763" s="76" t="s">
        <v>4826</v>
      </c>
      <c r="B3763" s="44" t="s">
        <v>4827</v>
      </c>
      <c r="C3763" s="71">
        <v>8.4</v>
      </c>
      <c r="D3763" s="72">
        <v>8.4</v>
      </c>
      <c r="E3763" s="119">
        <v>700</v>
      </c>
      <c r="F3763" s="120">
        <v>420</v>
      </c>
      <c r="G3763" s="52"/>
      <c r="H3763" s="51">
        <f t="shared" si="118"/>
        <v>0</v>
      </c>
      <c r="I3763" s="121">
        <v>350</v>
      </c>
      <c r="J3763" s="7"/>
      <c r="K3763" s="3">
        <f t="shared" si="119"/>
        <v>0</v>
      </c>
    </row>
    <row r="3764" spans="1:11" x14ac:dyDescent="0.3">
      <c r="A3764" s="76" t="s">
        <v>4828</v>
      </c>
      <c r="B3764" s="44" t="s">
        <v>4829</v>
      </c>
      <c r="C3764" s="71">
        <v>9</v>
      </c>
      <c r="D3764" s="72">
        <v>3.5</v>
      </c>
      <c r="E3764" s="119">
        <v>350</v>
      </c>
      <c r="F3764" s="120">
        <v>210</v>
      </c>
      <c r="G3764" s="52"/>
      <c r="H3764" s="51">
        <f t="shared" si="118"/>
        <v>0</v>
      </c>
      <c r="I3764" s="121">
        <v>175</v>
      </c>
      <c r="J3764" s="7"/>
      <c r="K3764" s="3">
        <f t="shared" si="119"/>
        <v>0</v>
      </c>
    </row>
    <row r="3765" spans="1:11" x14ac:dyDescent="0.3">
      <c r="A3765" s="76" t="s">
        <v>4830</v>
      </c>
      <c r="B3765" s="44" t="s">
        <v>4831</v>
      </c>
      <c r="C3765" s="71">
        <v>8</v>
      </c>
      <c r="D3765" s="72">
        <v>5.7</v>
      </c>
      <c r="E3765" s="119">
        <v>440</v>
      </c>
      <c r="F3765" s="120">
        <v>264</v>
      </c>
      <c r="G3765" s="52"/>
      <c r="H3765" s="51">
        <f t="shared" si="118"/>
        <v>0</v>
      </c>
      <c r="I3765" s="121">
        <v>220</v>
      </c>
      <c r="J3765" s="7"/>
      <c r="K3765" s="3">
        <f t="shared" si="119"/>
        <v>0</v>
      </c>
    </row>
    <row r="3766" spans="1:11" x14ac:dyDescent="0.3">
      <c r="A3766" s="76" t="s">
        <v>4832</v>
      </c>
      <c r="B3766" s="44" t="s">
        <v>4833</v>
      </c>
      <c r="C3766" s="71">
        <v>13.5</v>
      </c>
      <c r="D3766" s="72">
        <v>1.6</v>
      </c>
      <c r="E3766" s="119">
        <v>280</v>
      </c>
      <c r="F3766" s="120">
        <v>168</v>
      </c>
      <c r="G3766" s="52"/>
      <c r="H3766" s="51">
        <f t="shared" si="118"/>
        <v>0</v>
      </c>
      <c r="I3766" s="121">
        <v>140</v>
      </c>
      <c r="J3766" s="7"/>
      <c r="K3766" s="3">
        <f t="shared" si="119"/>
        <v>0</v>
      </c>
    </row>
    <row r="3767" spans="1:11" x14ac:dyDescent="0.3">
      <c r="A3767" s="76" t="s">
        <v>4834</v>
      </c>
      <c r="B3767" s="44" t="s">
        <v>4835</v>
      </c>
      <c r="C3767" s="71">
        <v>4</v>
      </c>
      <c r="D3767" s="72">
        <v>1.8</v>
      </c>
      <c r="E3767" s="119">
        <v>110</v>
      </c>
      <c r="F3767" s="120">
        <v>66</v>
      </c>
      <c r="G3767" s="52"/>
      <c r="H3767" s="51">
        <f t="shared" si="118"/>
        <v>0</v>
      </c>
      <c r="I3767" s="121">
        <v>55</v>
      </c>
      <c r="J3767" s="7"/>
      <c r="K3767" s="3">
        <f t="shared" si="119"/>
        <v>0</v>
      </c>
    </row>
    <row r="3768" spans="1:11" x14ac:dyDescent="0.3">
      <c r="A3768" s="76" t="s">
        <v>4836</v>
      </c>
      <c r="B3768" s="44" t="s">
        <v>4837</v>
      </c>
      <c r="C3768" s="71">
        <v>4</v>
      </c>
      <c r="D3768" s="72">
        <v>1.8</v>
      </c>
      <c r="E3768" s="119">
        <v>110</v>
      </c>
      <c r="F3768" s="120">
        <v>66</v>
      </c>
      <c r="G3768" s="52"/>
      <c r="H3768" s="51">
        <f t="shared" si="118"/>
        <v>0</v>
      </c>
      <c r="I3768" s="121">
        <v>55</v>
      </c>
      <c r="J3768" s="7"/>
      <c r="K3768" s="3">
        <f t="shared" si="119"/>
        <v>0</v>
      </c>
    </row>
    <row r="3769" spans="1:11" x14ac:dyDescent="0.3">
      <c r="A3769" s="76" t="s">
        <v>4838</v>
      </c>
      <c r="B3769" s="44" t="s">
        <v>4839</v>
      </c>
      <c r="C3769" s="71">
        <v>3.5</v>
      </c>
      <c r="D3769" s="72">
        <v>3.5</v>
      </c>
      <c r="E3769" s="119">
        <v>160</v>
      </c>
      <c r="F3769" s="120">
        <v>96</v>
      </c>
      <c r="G3769" s="52"/>
      <c r="H3769" s="51">
        <f t="shared" si="118"/>
        <v>0</v>
      </c>
      <c r="I3769" s="121">
        <v>80</v>
      </c>
      <c r="J3769" s="7"/>
      <c r="K3769" s="3">
        <f t="shared" si="119"/>
        <v>0</v>
      </c>
    </row>
    <row r="3770" spans="1:11" x14ac:dyDescent="0.3">
      <c r="A3770" s="76" t="s">
        <v>4840</v>
      </c>
      <c r="B3770" s="44" t="s">
        <v>4841</v>
      </c>
      <c r="C3770" s="71">
        <v>3.5</v>
      </c>
      <c r="D3770" s="72">
        <v>3.5</v>
      </c>
      <c r="E3770" s="119">
        <v>160</v>
      </c>
      <c r="F3770" s="120">
        <v>96</v>
      </c>
      <c r="G3770" s="52"/>
      <c r="H3770" s="51">
        <f t="shared" si="118"/>
        <v>0</v>
      </c>
      <c r="I3770" s="121">
        <v>80</v>
      </c>
      <c r="J3770" s="7"/>
      <c r="K3770" s="3">
        <f t="shared" si="119"/>
        <v>0</v>
      </c>
    </row>
    <row r="3771" spans="1:11" x14ac:dyDescent="0.3">
      <c r="A3771" s="76" t="s">
        <v>4842</v>
      </c>
      <c r="B3771" s="44" t="s">
        <v>4843</v>
      </c>
      <c r="C3771" s="71">
        <v>5.2</v>
      </c>
      <c r="D3771" s="72">
        <v>1.9</v>
      </c>
      <c r="E3771" s="119">
        <v>140</v>
      </c>
      <c r="F3771" s="120">
        <v>84</v>
      </c>
      <c r="G3771" s="52"/>
      <c r="H3771" s="51">
        <f t="shared" si="118"/>
        <v>0</v>
      </c>
      <c r="I3771" s="121">
        <v>70</v>
      </c>
      <c r="J3771" s="7"/>
      <c r="K3771" s="3">
        <f t="shared" si="119"/>
        <v>0</v>
      </c>
    </row>
    <row r="3772" spans="1:11" x14ac:dyDescent="0.3">
      <c r="A3772" s="76" t="s">
        <v>4844</v>
      </c>
      <c r="B3772" s="44" t="s">
        <v>4845</v>
      </c>
      <c r="C3772" s="71">
        <v>4.5</v>
      </c>
      <c r="D3772" s="72">
        <v>1</v>
      </c>
      <c r="E3772" s="119">
        <v>80</v>
      </c>
      <c r="F3772" s="120">
        <v>48</v>
      </c>
      <c r="G3772" s="52"/>
      <c r="H3772" s="51">
        <f t="shared" si="118"/>
        <v>0</v>
      </c>
      <c r="I3772" s="121">
        <v>40</v>
      </c>
      <c r="J3772" s="7"/>
      <c r="K3772" s="3">
        <f t="shared" si="119"/>
        <v>0</v>
      </c>
    </row>
    <row r="3773" spans="1:11" x14ac:dyDescent="0.3">
      <c r="A3773" s="76" t="s">
        <v>4846</v>
      </c>
      <c r="B3773" s="44" t="s">
        <v>4847</v>
      </c>
      <c r="C3773" s="71">
        <v>3</v>
      </c>
      <c r="D3773" s="72">
        <v>2.7</v>
      </c>
      <c r="E3773" s="119">
        <v>120</v>
      </c>
      <c r="F3773" s="120">
        <v>72</v>
      </c>
      <c r="G3773" s="52"/>
      <c r="H3773" s="51">
        <f t="shared" si="118"/>
        <v>0</v>
      </c>
      <c r="I3773" s="121">
        <v>60</v>
      </c>
      <c r="J3773" s="7"/>
      <c r="K3773" s="3">
        <f t="shared" si="119"/>
        <v>0</v>
      </c>
    </row>
    <row r="3774" spans="1:11" x14ac:dyDescent="0.3">
      <c r="A3774" s="76" t="s">
        <v>4848</v>
      </c>
      <c r="B3774" s="44" t="s">
        <v>4849</v>
      </c>
      <c r="C3774" s="71">
        <v>3</v>
      </c>
      <c r="D3774" s="72">
        <v>2.7</v>
      </c>
      <c r="E3774" s="119">
        <v>120</v>
      </c>
      <c r="F3774" s="120">
        <v>72</v>
      </c>
      <c r="G3774" s="52"/>
      <c r="H3774" s="51">
        <f t="shared" si="118"/>
        <v>0</v>
      </c>
      <c r="I3774" s="121">
        <v>60</v>
      </c>
      <c r="J3774" s="7"/>
      <c r="K3774" s="3">
        <f t="shared" si="119"/>
        <v>0</v>
      </c>
    </row>
    <row r="3775" spans="1:11" x14ac:dyDescent="0.3">
      <c r="A3775" s="76" t="s">
        <v>4850</v>
      </c>
      <c r="B3775" s="44" t="s">
        <v>4851</v>
      </c>
      <c r="C3775" s="71">
        <v>3</v>
      </c>
      <c r="D3775" s="72">
        <v>4.2</v>
      </c>
      <c r="E3775" s="119">
        <v>170</v>
      </c>
      <c r="F3775" s="120">
        <v>102</v>
      </c>
      <c r="G3775" s="52"/>
      <c r="H3775" s="51">
        <f t="shared" si="118"/>
        <v>0</v>
      </c>
      <c r="I3775" s="121">
        <v>85</v>
      </c>
      <c r="J3775" s="7"/>
      <c r="K3775" s="3">
        <f t="shared" si="119"/>
        <v>0</v>
      </c>
    </row>
    <row r="3776" spans="1:11" x14ac:dyDescent="0.3">
      <c r="A3776" s="76" t="s">
        <v>4852</v>
      </c>
      <c r="B3776" s="44" t="s">
        <v>4853</v>
      </c>
      <c r="C3776" s="71">
        <v>3</v>
      </c>
      <c r="D3776" s="72">
        <v>2.8</v>
      </c>
      <c r="E3776" s="119">
        <v>120</v>
      </c>
      <c r="F3776" s="120">
        <v>72</v>
      </c>
      <c r="G3776" s="52"/>
      <c r="H3776" s="51">
        <f t="shared" si="118"/>
        <v>0</v>
      </c>
      <c r="I3776" s="121">
        <v>60</v>
      </c>
      <c r="J3776" s="7"/>
      <c r="K3776" s="3">
        <f t="shared" si="119"/>
        <v>0</v>
      </c>
    </row>
    <row r="3777" spans="1:11" x14ac:dyDescent="0.3">
      <c r="A3777" s="76" t="s">
        <v>4854</v>
      </c>
      <c r="B3777" s="44" t="s">
        <v>4855</v>
      </c>
      <c r="C3777" s="71">
        <v>3</v>
      </c>
      <c r="D3777" s="72">
        <v>2</v>
      </c>
      <c r="E3777" s="119">
        <v>90</v>
      </c>
      <c r="F3777" s="120">
        <v>54</v>
      </c>
      <c r="G3777" s="52"/>
      <c r="H3777" s="51">
        <f t="shared" si="118"/>
        <v>0</v>
      </c>
      <c r="I3777" s="121">
        <v>45</v>
      </c>
      <c r="J3777" s="7"/>
      <c r="K3777" s="3">
        <f t="shared" si="119"/>
        <v>0</v>
      </c>
    </row>
    <row r="3778" spans="1:11" x14ac:dyDescent="0.3">
      <c r="A3778" s="76" t="s">
        <v>4856</v>
      </c>
      <c r="B3778" s="44" t="s">
        <v>4857</v>
      </c>
      <c r="C3778" s="71">
        <v>3</v>
      </c>
      <c r="D3778" s="72">
        <v>2.8</v>
      </c>
      <c r="E3778" s="119">
        <v>120</v>
      </c>
      <c r="F3778" s="120">
        <v>72</v>
      </c>
      <c r="G3778" s="52"/>
      <c r="H3778" s="51">
        <f t="shared" si="118"/>
        <v>0</v>
      </c>
      <c r="I3778" s="121">
        <v>60</v>
      </c>
      <c r="J3778" s="7"/>
      <c r="K3778" s="3">
        <f t="shared" si="119"/>
        <v>0</v>
      </c>
    </row>
    <row r="3779" spans="1:11" x14ac:dyDescent="0.3">
      <c r="A3779" s="76" t="s">
        <v>4858</v>
      </c>
      <c r="B3779" s="44" t="s">
        <v>4859</v>
      </c>
      <c r="C3779" s="71">
        <v>7</v>
      </c>
      <c r="D3779" s="72">
        <v>0.9</v>
      </c>
      <c r="E3779" s="119">
        <v>100</v>
      </c>
      <c r="F3779" s="120">
        <v>60</v>
      </c>
      <c r="G3779" s="52"/>
      <c r="H3779" s="51">
        <f t="shared" si="118"/>
        <v>0</v>
      </c>
      <c r="I3779" s="121">
        <v>50</v>
      </c>
      <c r="J3779" s="7"/>
      <c r="K3779" s="3">
        <f t="shared" si="119"/>
        <v>0</v>
      </c>
    </row>
    <row r="3780" spans="1:11" x14ac:dyDescent="0.3">
      <c r="A3780" s="76" t="s">
        <v>4860</v>
      </c>
      <c r="B3780" s="44" t="s">
        <v>4861</v>
      </c>
      <c r="C3780" s="71">
        <v>6</v>
      </c>
      <c r="D3780" s="72">
        <v>4</v>
      </c>
      <c r="E3780" s="119">
        <v>300</v>
      </c>
      <c r="F3780" s="120">
        <v>180</v>
      </c>
      <c r="G3780" s="52"/>
      <c r="H3780" s="51">
        <f t="shared" si="118"/>
        <v>0</v>
      </c>
      <c r="I3780" s="121">
        <v>150</v>
      </c>
      <c r="J3780" s="7"/>
      <c r="K3780" s="3">
        <f t="shared" si="119"/>
        <v>0</v>
      </c>
    </row>
    <row r="3781" spans="1:11" x14ac:dyDescent="0.3">
      <c r="A3781" s="76" t="s">
        <v>4862</v>
      </c>
      <c r="B3781" s="44" t="s">
        <v>4863</v>
      </c>
      <c r="C3781" s="71">
        <v>6.6</v>
      </c>
      <c r="D3781" s="72">
        <v>8.1999999999999993</v>
      </c>
      <c r="E3781" s="119">
        <v>520</v>
      </c>
      <c r="F3781" s="120">
        <v>312</v>
      </c>
      <c r="G3781" s="52"/>
      <c r="H3781" s="51">
        <f t="shared" si="118"/>
        <v>0</v>
      </c>
      <c r="I3781" s="121">
        <v>260</v>
      </c>
      <c r="J3781" s="7"/>
      <c r="K3781" s="3">
        <f t="shared" si="119"/>
        <v>0</v>
      </c>
    </row>
    <row r="3782" spans="1:11" x14ac:dyDescent="0.3">
      <c r="A3782" s="76" t="s">
        <v>4869</v>
      </c>
      <c r="B3782" s="44" t="s">
        <v>4870</v>
      </c>
      <c r="C3782" s="71">
        <v>7.7</v>
      </c>
      <c r="D3782" s="72">
        <v>8</v>
      </c>
      <c r="E3782" s="119">
        <v>600</v>
      </c>
      <c r="F3782" s="120">
        <v>360</v>
      </c>
      <c r="G3782" s="52"/>
      <c r="H3782" s="51">
        <f t="shared" si="118"/>
        <v>0</v>
      </c>
      <c r="I3782" s="121">
        <v>300</v>
      </c>
      <c r="J3782" s="7"/>
      <c r="K3782" s="3">
        <f t="shared" si="119"/>
        <v>0</v>
      </c>
    </row>
    <row r="3783" spans="1:11" x14ac:dyDescent="0.3">
      <c r="A3783" s="76" t="s">
        <v>4871</v>
      </c>
      <c r="B3783" s="44" t="s">
        <v>204</v>
      </c>
      <c r="C3783" s="71">
        <v>4</v>
      </c>
      <c r="D3783" s="72">
        <v>4</v>
      </c>
      <c r="E3783" s="119">
        <v>210</v>
      </c>
      <c r="F3783" s="120">
        <v>126</v>
      </c>
      <c r="G3783" s="52"/>
      <c r="H3783" s="51">
        <f t="shared" si="118"/>
        <v>0</v>
      </c>
      <c r="I3783" s="121">
        <v>105</v>
      </c>
      <c r="J3783" s="7"/>
      <c r="K3783" s="3">
        <f t="shared" si="119"/>
        <v>0</v>
      </c>
    </row>
    <row r="3784" spans="1:11" x14ac:dyDescent="0.3">
      <c r="A3784" s="76" t="s">
        <v>4872</v>
      </c>
      <c r="B3784" s="44" t="s">
        <v>4873</v>
      </c>
      <c r="C3784" s="71">
        <v>6.8</v>
      </c>
      <c r="D3784" s="72">
        <v>4.8</v>
      </c>
      <c r="E3784" s="119">
        <v>360</v>
      </c>
      <c r="F3784" s="120">
        <v>216</v>
      </c>
      <c r="G3784" s="52"/>
      <c r="H3784" s="51">
        <f t="shared" si="118"/>
        <v>0</v>
      </c>
      <c r="I3784" s="121">
        <v>180</v>
      </c>
      <c r="J3784" s="7"/>
      <c r="K3784" s="3">
        <f t="shared" si="119"/>
        <v>0</v>
      </c>
    </row>
    <row r="3785" spans="1:11" x14ac:dyDescent="0.3">
      <c r="A3785" s="76" t="s">
        <v>4874</v>
      </c>
      <c r="B3785" s="44" t="s">
        <v>4875</v>
      </c>
      <c r="C3785" s="71">
        <v>7</v>
      </c>
      <c r="D3785" s="72">
        <v>9</v>
      </c>
      <c r="E3785" s="119">
        <v>630</v>
      </c>
      <c r="F3785" s="120">
        <v>378</v>
      </c>
      <c r="G3785" s="52"/>
      <c r="H3785" s="51">
        <f t="shared" si="118"/>
        <v>0</v>
      </c>
      <c r="I3785" s="121">
        <v>315</v>
      </c>
      <c r="J3785" s="7"/>
      <c r="K3785" s="3">
        <f t="shared" si="119"/>
        <v>0</v>
      </c>
    </row>
    <row r="3786" spans="1:11" x14ac:dyDescent="0.3">
      <c r="A3786" s="76" t="s">
        <v>4876</v>
      </c>
      <c r="B3786" s="44" t="s">
        <v>4877</v>
      </c>
      <c r="C3786" s="71">
        <v>9.5</v>
      </c>
      <c r="D3786" s="72">
        <v>6</v>
      </c>
      <c r="E3786" s="119">
        <v>600</v>
      </c>
      <c r="F3786" s="120">
        <v>360</v>
      </c>
      <c r="G3786" s="52"/>
      <c r="H3786" s="51">
        <f t="shared" si="118"/>
        <v>0</v>
      </c>
      <c r="I3786" s="121">
        <v>300</v>
      </c>
      <c r="J3786" s="7"/>
      <c r="K3786" s="3">
        <f t="shared" si="119"/>
        <v>0</v>
      </c>
    </row>
    <row r="3787" spans="1:11" x14ac:dyDescent="0.3">
      <c r="A3787" s="76" t="s">
        <v>4878</v>
      </c>
      <c r="B3787" s="44" t="s">
        <v>4879</v>
      </c>
      <c r="C3787" s="71">
        <v>3.5</v>
      </c>
      <c r="D3787" s="72">
        <v>4.0999999999999996</v>
      </c>
      <c r="E3787" s="119">
        <v>190</v>
      </c>
      <c r="F3787" s="120">
        <v>114</v>
      </c>
      <c r="G3787" s="52"/>
      <c r="H3787" s="51">
        <f t="shared" si="118"/>
        <v>0</v>
      </c>
      <c r="I3787" s="121">
        <v>95</v>
      </c>
      <c r="J3787" s="7"/>
      <c r="K3787" s="3">
        <f t="shared" si="119"/>
        <v>0</v>
      </c>
    </row>
    <row r="3788" spans="1:11" x14ac:dyDescent="0.3">
      <c r="A3788" s="76" t="s">
        <v>11184</v>
      </c>
      <c r="B3788" s="44" t="s">
        <v>11185</v>
      </c>
      <c r="C3788" s="71">
        <v>14</v>
      </c>
      <c r="D3788" s="72">
        <v>9</v>
      </c>
      <c r="E3788" s="119">
        <v>900</v>
      </c>
      <c r="F3788" s="120">
        <v>540</v>
      </c>
      <c r="G3788" s="52"/>
      <c r="H3788" s="51">
        <f t="shared" si="118"/>
        <v>0</v>
      </c>
      <c r="I3788" s="121">
        <v>450</v>
      </c>
      <c r="J3788" s="7"/>
      <c r="K3788" s="3">
        <f t="shared" si="119"/>
        <v>0</v>
      </c>
    </row>
    <row r="3789" spans="1:11" x14ac:dyDescent="0.3">
      <c r="A3789" s="76" t="s">
        <v>5151</v>
      </c>
      <c r="B3789" s="44" t="s">
        <v>5152</v>
      </c>
      <c r="C3789" s="71">
        <v>12.8</v>
      </c>
      <c r="D3789" s="72">
        <v>0.7</v>
      </c>
      <c r="E3789" s="119">
        <v>140</v>
      </c>
      <c r="F3789" s="120">
        <v>84</v>
      </c>
      <c r="G3789" s="52"/>
      <c r="H3789" s="51">
        <f t="shared" si="118"/>
        <v>0</v>
      </c>
      <c r="I3789" s="121">
        <v>70</v>
      </c>
      <c r="J3789" s="7"/>
      <c r="K3789" s="3">
        <f t="shared" si="119"/>
        <v>0</v>
      </c>
    </row>
    <row r="3790" spans="1:11" x14ac:dyDescent="0.3">
      <c r="A3790" s="76" t="s">
        <v>5153</v>
      </c>
      <c r="B3790" s="44" t="s">
        <v>5154</v>
      </c>
      <c r="C3790" s="71">
        <v>7.7</v>
      </c>
      <c r="D3790" s="72">
        <v>0.7</v>
      </c>
      <c r="E3790" s="119">
        <v>90</v>
      </c>
      <c r="F3790" s="120">
        <v>54</v>
      </c>
      <c r="G3790" s="52"/>
      <c r="H3790" s="51">
        <f t="shared" si="118"/>
        <v>0</v>
      </c>
      <c r="I3790" s="121">
        <v>45</v>
      </c>
      <c r="J3790" s="7"/>
      <c r="K3790" s="3">
        <f t="shared" si="119"/>
        <v>0</v>
      </c>
    </row>
    <row r="3791" spans="1:11" x14ac:dyDescent="0.3">
      <c r="A3791" s="76" t="s">
        <v>5155</v>
      </c>
      <c r="B3791" s="44" t="s">
        <v>5156</v>
      </c>
      <c r="C3791" s="71">
        <v>7</v>
      </c>
      <c r="D3791" s="72">
        <v>0.7</v>
      </c>
      <c r="E3791" s="119">
        <v>90</v>
      </c>
      <c r="F3791" s="120">
        <v>54</v>
      </c>
      <c r="G3791" s="52"/>
      <c r="H3791" s="51">
        <f t="shared" si="118"/>
        <v>0</v>
      </c>
      <c r="I3791" s="121">
        <v>45</v>
      </c>
      <c r="J3791" s="7"/>
      <c r="K3791" s="3">
        <f t="shared" si="119"/>
        <v>0</v>
      </c>
    </row>
    <row r="3792" spans="1:11" x14ac:dyDescent="0.3">
      <c r="A3792" s="76" t="s">
        <v>5157</v>
      </c>
      <c r="B3792" s="44" t="s">
        <v>5158</v>
      </c>
      <c r="C3792" s="71">
        <v>8.6999999999999993</v>
      </c>
      <c r="D3792" s="72">
        <v>0.6</v>
      </c>
      <c r="E3792" s="119">
        <v>90</v>
      </c>
      <c r="F3792" s="120">
        <v>54</v>
      </c>
      <c r="G3792" s="52"/>
      <c r="H3792" s="51">
        <f t="shared" si="118"/>
        <v>0</v>
      </c>
      <c r="I3792" s="121">
        <v>45</v>
      </c>
      <c r="J3792" s="7"/>
      <c r="K3792" s="3">
        <f t="shared" si="119"/>
        <v>0</v>
      </c>
    </row>
    <row r="3793" spans="1:11" x14ac:dyDescent="0.3">
      <c r="A3793" s="76" t="s">
        <v>5159</v>
      </c>
      <c r="B3793" s="44" t="s">
        <v>1729</v>
      </c>
      <c r="C3793" s="71">
        <v>6.6</v>
      </c>
      <c r="D3793" s="72">
        <v>0.6</v>
      </c>
      <c r="E3793" s="119">
        <v>80</v>
      </c>
      <c r="F3793" s="120">
        <v>48</v>
      </c>
      <c r="G3793" s="52"/>
      <c r="H3793" s="51">
        <f t="shared" si="118"/>
        <v>0</v>
      </c>
      <c r="I3793" s="121">
        <v>40</v>
      </c>
      <c r="J3793" s="7"/>
      <c r="K3793" s="3">
        <f t="shared" si="119"/>
        <v>0</v>
      </c>
    </row>
    <row r="3794" spans="1:11" x14ac:dyDescent="0.3">
      <c r="A3794" s="76" t="s">
        <v>5160</v>
      </c>
      <c r="B3794" s="44" t="s">
        <v>5161</v>
      </c>
      <c r="C3794" s="71">
        <v>8.1999999999999993</v>
      </c>
      <c r="D3794" s="72">
        <v>0.7</v>
      </c>
      <c r="E3794" s="119">
        <v>100</v>
      </c>
      <c r="F3794" s="120">
        <v>60</v>
      </c>
      <c r="G3794" s="52"/>
      <c r="H3794" s="51">
        <f t="shared" si="118"/>
        <v>0</v>
      </c>
      <c r="I3794" s="121">
        <v>50</v>
      </c>
      <c r="J3794" s="7"/>
      <c r="K3794" s="3">
        <f t="shared" si="119"/>
        <v>0</v>
      </c>
    </row>
    <row r="3795" spans="1:11" x14ac:dyDescent="0.3">
      <c r="A3795" s="76" t="s">
        <v>5162</v>
      </c>
      <c r="B3795" s="44" t="s">
        <v>5163</v>
      </c>
      <c r="C3795" s="71">
        <v>3</v>
      </c>
      <c r="D3795" s="72">
        <v>3.6</v>
      </c>
      <c r="E3795" s="119">
        <v>150</v>
      </c>
      <c r="F3795" s="120">
        <v>90</v>
      </c>
      <c r="G3795" s="52"/>
      <c r="H3795" s="51">
        <f t="shared" si="118"/>
        <v>0</v>
      </c>
      <c r="I3795" s="121">
        <v>75</v>
      </c>
      <c r="J3795" s="7"/>
      <c r="K3795" s="3">
        <f t="shared" si="119"/>
        <v>0</v>
      </c>
    </row>
    <row r="3796" spans="1:11" x14ac:dyDescent="0.3">
      <c r="A3796" s="76" t="s">
        <v>5164</v>
      </c>
      <c r="B3796" s="44" t="s">
        <v>5165</v>
      </c>
      <c r="C3796" s="71">
        <v>3</v>
      </c>
      <c r="D3796" s="72">
        <v>2.2999999999999998</v>
      </c>
      <c r="E3796" s="119">
        <v>100</v>
      </c>
      <c r="F3796" s="120">
        <v>60</v>
      </c>
      <c r="G3796" s="52"/>
      <c r="H3796" s="51">
        <f t="shared" ref="H3796:H3859" si="120">G3796*F3796</f>
        <v>0</v>
      </c>
      <c r="I3796" s="121">
        <v>50</v>
      </c>
      <c r="J3796" s="7"/>
      <c r="K3796" s="3">
        <f t="shared" ref="K3796:K3859" si="121">J3796*I3796</f>
        <v>0</v>
      </c>
    </row>
    <row r="3797" spans="1:11" x14ac:dyDescent="0.3">
      <c r="A3797" s="76" t="s">
        <v>5166</v>
      </c>
      <c r="B3797" s="44" t="s">
        <v>5167</v>
      </c>
      <c r="C3797" s="71">
        <v>3</v>
      </c>
      <c r="D3797" s="72">
        <v>2.2999999999999998</v>
      </c>
      <c r="E3797" s="119">
        <v>100</v>
      </c>
      <c r="F3797" s="120">
        <v>60</v>
      </c>
      <c r="G3797" s="52"/>
      <c r="H3797" s="51">
        <f t="shared" si="120"/>
        <v>0</v>
      </c>
      <c r="I3797" s="121">
        <v>50</v>
      </c>
      <c r="J3797" s="7"/>
      <c r="K3797" s="3">
        <f t="shared" si="121"/>
        <v>0</v>
      </c>
    </row>
    <row r="3798" spans="1:11" x14ac:dyDescent="0.3">
      <c r="A3798" s="76" t="s">
        <v>5168</v>
      </c>
      <c r="B3798" s="44" t="s">
        <v>5169</v>
      </c>
      <c r="C3798" s="71">
        <v>3</v>
      </c>
      <c r="D3798" s="72">
        <v>2.2999999999999998</v>
      </c>
      <c r="E3798" s="119">
        <v>100</v>
      </c>
      <c r="F3798" s="120">
        <v>60</v>
      </c>
      <c r="G3798" s="52"/>
      <c r="H3798" s="51">
        <f t="shared" si="120"/>
        <v>0</v>
      </c>
      <c r="I3798" s="121">
        <v>50</v>
      </c>
      <c r="J3798" s="7"/>
      <c r="K3798" s="3">
        <f t="shared" si="121"/>
        <v>0</v>
      </c>
    </row>
    <row r="3799" spans="1:11" x14ac:dyDescent="0.3">
      <c r="A3799" s="76" t="s">
        <v>5170</v>
      </c>
      <c r="B3799" s="44" t="s">
        <v>5171</v>
      </c>
      <c r="C3799" s="71">
        <v>7</v>
      </c>
      <c r="D3799" s="72">
        <v>2.5</v>
      </c>
      <c r="E3799" s="119">
        <v>230</v>
      </c>
      <c r="F3799" s="120">
        <v>138</v>
      </c>
      <c r="G3799" s="52"/>
      <c r="H3799" s="51">
        <f t="shared" si="120"/>
        <v>0</v>
      </c>
      <c r="I3799" s="121">
        <v>115</v>
      </c>
      <c r="J3799" s="7"/>
      <c r="K3799" s="3">
        <f t="shared" si="121"/>
        <v>0</v>
      </c>
    </row>
    <row r="3800" spans="1:11" x14ac:dyDescent="0.3">
      <c r="A3800" s="76" t="s">
        <v>5172</v>
      </c>
      <c r="B3800" s="44" t="s">
        <v>5173</v>
      </c>
      <c r="C3800" s="71">
        <v>6.5</v>
      </c>
      <c r="D3800" s="72">
        <v>2.2000000000000002</v>
      </c>
      <c r="E3800" s="119">
        <v>190</v>
      </c>
      <c r="F3800" s="120">
        <v>114</v>
      </c>
      <c r="G3800" s="52"/>
      <c r="H3800" s="51">
        <f t="shared" si="120"/>
        <v>0</v>
      </c>
      <c r="I3800" s="121">
        <v>95</v>
      </c>
      <c r="J3800" s="7"/>
      <c r="K3800" s="3">
        <f t="shared" si="121"/>
        <v>0</v>
      </c>
    </row>
    <row r="3801" spans="1:11" x14ac:dyDescent="0.3">
      <c r="A3801" s="76" t="s">
        <v>5174</v>
      </c>
      <c r="B3801" s="44" t="s">
        <v>5175</v>
      </c>
      <c r="C3801" s="71">
        <v>7</v>
      </c>
      <c r="D3801" s="72">
        <v>2</v>
      </c>
      <c r="E3801" s="119">
        <v>190</v>
      </c>
      <c r="F3801" s="120">
        <v>114</v>
      </c>
      <c r="G3801" s="52"/>
      <c r="H3801" s="51">
        <f t="shared" si="120"/>
        <v>0</v>
      </c>
      <c r="I3801" s="121">
        <v>95</v>
      </c>
      <c r="J3801" s="7"/>
      <c r="K3801" s="3">
        <f t="shared" si="121"/>
        <v>0</v>
      </c>
    </row>
    <row r="3802" spans="1:11" x14ac:dyDescent="0.3">
      <c r="A3802" s="76" t="s">
        <v>5176</v>
      </c>
      <c r="B3802" s="44" t="s">
        <v>5177</v>
      </c>
      <c r="C3802" s="71">
        <v>6</v>
      </c>
      <c r="D3802" s="72">
        <v>2</v>
      </c>
      <c r="E3802" s="119">
        <v>160</v>
      </c>
      <c r="F3802" s="120">
        <v>96</v>
      </c>
      <c r="G3802" s="52"/>
      <c r="H3802" s="51">
        <f t="shared" si="120"/>
        <v>0</v>
      </c>
      <c r="I3802" s="121">
        <v>80</v>
      </c>
      <c r="J3802" s="7"/>
      <c r="K3802" s="3">
        <f t="shared" si="121"/>
        <v>0</v>
      </c>
    </row>
    <row r="3803" spans="1:11" x14ac:dyDescent="0.3">
      <c r="A3803" s="76" t="s">
        <v>5178</v>
      </c>
      <c r="B3803" s="44" t="s">
        <v>5179</v>
      </c>
      <c r="C3803" s="71">
        <v>5.0999999999999996</v>
      </c>
      <c r="D3803" s="72">
        <v>1.1000000000000001</v>
      </c>
      <c r="E3803" s="119">
        <v>90</v>
      </c>
      <c r="F3803" s="120">
        <v>54</v>
      </c>
      <c r="G3803" s="52"/>
      <c r="H3803" s="51">
        <f t="shared" si="120"/>
        <v>0</v>
      </c>
      <c r="I3803" s="121">
        <v>45</v>
      </c>
      <c r="J3803" s="7"/>
      <c r="K3803" s="3">
        <f t="shared" si="121"/>
        <v>0</v>
      </c>
    </row>
    <row r="3804" spans="1:11" x14ac:dyDescent="0.3">
      <c r="A3804" s="76" t="s">
        <v>5180</v>
      </c>
      <c r="B3804" s="44" t="s">
        <v>5181</v>
      </c>
      <c r="C3804" s="71">
        <v>4.7</v>
      </c>
      <c r="D3804" s="72">
        <v>1.3</v>
      </c>
      <c r="E3804" s="119">
        <v>90</v>
      </c>
      <c r="F3804" s="120">
        <v>54</v>
      </c>
      <c r="G3804" s="52"/>
      <c r="H3804" s="51">
        <f t="shared" si="120"/>
        <v>0</v>
      </c>
      <c r="I3804" s="121">
        <v>45</v>
      </c>
      <c r="J3804" s="7"/>
      <c r="K3804" s="3">
        <f t="shared" si="121"/>
        <v>0</v>
      </c>
    </row>
    <row r="3805" spans="1:11" x14ac:dyDescent="0.3">
      <c r="A3805" s="76" t="s">
        <v>5182</v>
      </c>
      <c r="B3805" s="44" t="s">
        <v>5183</v>
      </c>
      <c r="C3805" s="71">
        <v>4.8</v>
      </c>
      <c r="D3805" s="72">
        <v>1.4</v>
      </c>
      <c r="E3805" s="119">
        <v>100</v>
      </c>
      <c r="F3805" s="120">
        <v>60</v>
      </c>
      <c r="G3805" s="52"/>
      <c r="H3805" s="51">
        <f t="shared" si="120"/>
        <v>0</v>
      </c>
      <c r="I3805" s="121">
        <v>50</v>
      </c>
      <c r="J3805" s="7"/>
      <c r="K3805" s="3">
        <f t="shared" si="121"/>
        <v>0</v>
      </c>
    </row>
    <row r="3806" spans="1:11" x14ac:dyDescent="0.3">
      <c r="A3806" s="76" t="s">
        <v>5184</v>
      </c>
      <c r="B3806" s="44" t="s">
        <v>5185</v>
      </c>
      <c r="C3806" s="71">
        <v>4.8</v>
      </c>
      <c r="D3806" s="72">
        <v>1.4</v>
      </c>
      <c r="E3806" s="119">
        <v>100</v>
      </c>
      <c r="F3806" s="120">
        <v>60</v>
      </c>
      <c r="G3806" s="52"/>
      <c r="H3806" s="51">
        <f t="shared" si="120"/>
        <v>0</v>
      </c>
      <c r="I3806" s="121">
        <v>50</v>
      </c>
      <c r="J3806" s="7"/>
      <c r="K3806" s="3">
        <f t="shared" si="121"/>
        <v>0</v>
      </c>
    </row>
    <row r="3807" spans="1:11" x14ac:dyDescent="0.3">
      <c r="A3807" s="76" t="s">
        <v>7803</v>
      </c>
      <c r="B3807" s="44" t="s">
        <v>7804</v>
      </c>
      <c r="C3807" s="71">
        <v>1.6</v>
      </c>
      <c r="D3807" s="72">
        <v>4.7</v>
      </c>
      <c r="E3807" s="119">
        <v>110</v>
      </c>
      <c r="F3807" s="120">
        <v>66</v>
      </c>
      <c r="G3807" s="52"/>
      <c r="H3807" s="51">
        <f t="shared" si="120"/>
        <v>0</v>
      </c>
      <c r="I3807" s="121">
        <v>55</v>
      </c>
      <c r="J3807" s="7"/>
      <c r="K3807" s="3">
        <f t="shared" si="121"/>
        <v>0</v>
      </c>
    </row>
    <row r="3808" spans="1:11" x14ac:dyDescent="0.3">
      <c r="A3808" s="76" t="s">
        <v>7805</v>
      </c>
      <c r="B3808" s="44" t="s">
        <v>7806</v>
      </c>
      <c r="C3808" s="71">
        <v>1.6</v>
      </c>
      <c r="D3808" s="72">
        <v>4.7</v>
      </c>
      <c r="E3808" s="119">
        <v>110</v>
      </c>
      <c r="F3808" s="120">
        <v>66</v>
      </c>
      <c r="G3808" s="52"/>
      <c r="H3808" s="51">
        <f t="shared" si="120"/>
        <v>0</v>
      </c>
      <c r="I3808" s="121">
        <v>55</v>
      </c>
      <c r="J3808" s="7"/>
      <c r="K3808" s="3">
        <f t="shared" si="121"/>
        <v>0</v>
      </c>
    </row>
    <row r="3809" spans="1:11" x14ac:dyDescent="0.3">
      <c r="A3809" s="76" t="s">
        <v>7807</v>
      </c>
      <c r="B3809" s="44" t="s">
        <v>7808</v>
      </c>
      <c r="C3809" s="71">
        <v>1.6</v>
      </c>
      <c r="D3809" s="72">
        <v>4.7</v>
      </c>
      <c r="E3809" s="119">
        <v>110</v>
      </c>
      <c r="F3809" s="120">
        <v>66</v>
      </c>
      <c r="G3809" s="52"/>
      <c r="H3809" s="51">
        <f t="shared" si="120"/>
        <v>0</v>
      </c>
      <c r="I3809" s="121">
        <v>55</v>
      </c>
      <c r="J3809" s="7"/>
      <c r="K3809" s="3">
        <f t="shared" si="121"/>
        <v>0</v>
      </c>
    </row>
    <row r="3810" spans="1:11" x14ac:dyDescent="0.3">
      <c r="A3810" s="76" t="s">
        <v>7809</v>
      </c>
      <c r="B3810" s="44" t="s">
        <v>7810</v>
      </c>
      <c r="C3810" s="71">
        <v>1.6</v>
      </c>
      <c r="D3810" s="72">
        <v>4.7</v>
      </c>
      <c r="E3810" s="119">
        <v>110</v>
      </c>
      <c r="F3810" s="120">
        <v>66</v>
      </c>
      <c r="G3810" s="52"/>
      <c r="H3810" s="51">
        <f t="shared" si="120"/>
        <v>0</v>
      </c>
      <c r="I3810" s="121">
        <v>55</v>
      </c>
      <c r="J3810" s="7"/>
      <c r="K3810" s="3">
        <f t="shared" si="121"/>
        <v>0</v>
      </c>
    </row>
    <row r="3811" spans="1:11" x14ac:dyDescent="0.3">
      <c r="A3811" s="76" t="s">
        <v>7811</v>
      </c>
      <c r="B3811" s="44" t="s">
        <v>7812</v>
      </c>
      <c r="C3811" s="71">
        <v>1.6</v>
      </c>
      <c r="D3811" s="72">
        <v>10</v>
      </c>
      <c r="E3811" s="119">
        <v>210</v>
      </c>
      <c r="F3811" s="120">
        <v>126</v>
      </c>
      <c r="G3811" s="52"/>
      <c r="H3811" s="51">
        <f t="shared" si="120"/>
        <v>0</v>
      </c>
      <c r="I3811" s="121">
        <v>105</v>
      </c>
      <c r="J3811" s="7"/>
      <c r="K3811" s="3">
        <f t="shared" si="121"/>
        <v>0</v>
      </c>
    </row>
    <row r="3812" spans="1:11" x14ac:dyDescent="0.3">
      <c r="A3812" s="76" t="s">
        <v>5186</v>
      </c>
      <c r="B3812" s="44" t="s">
        <v>5187</v>
      </c>
      <c r="C3812" s="71">
        <v>3</v>
      </c>
      <c r="D3812" s="72">
        <v>3.6</v>
      </c>
      <c r="E3812" s="119">
        <v>150</v>
      </c>
      <c r="F3812" s="120">
        <v>90</v>
      </c>
      <c r="G3812" s="52"/>
      <c r="H3812" s="51">
        <f t="shared" si="120"/>
        <v>0</v>
      </c>
      <c r="I3812" s="121">
        <v>75</v>
      </c>
      <c r="J3812" s="7"/>
      <c r="K3812" s="3">
        <f t="shared" si="121"/>
        <v>0</v>
      </c>
    </row>
    <row r="3813" spans="1:11" x14ac:dyDescent="0.3">
      <c r="A3813" s="76" t="s">
        <v>5188</v>
      </c>
      <c r="B3813" s="44" t="s">
        <v>5189</v>
      </c>
      <c r="C3813" s="71">
        <v>3</v>
      </c>
      <c r="D3813" s="72">
        <v>3.6</v>
      </c>
      <c r="E3813" s="119">
        <v>150</v>
      </c>
      <c r="F3813" s="120">
        <v>90</v>
      </c>
      <c r="G3813" s="52"/>
      <c r="H3813" s="51">
        <f t="shared" si="120"/>
        <v>0</v>
      </c>
      <c r="I3813" s="121">
        <v>75</v>
      </c>
      <c r="J3813" s="7"/>
      <c r="K3813" s="3">
        <f t="shared" si="121"/>
        <v>0</v>
      </c>
    </row>
    <row r="3814" spans="1:11" x14ac:dyDescent="0.3">
      <c r="A3814" s="76" t="s">
        <v>5190</v>
      </c>
      <c r="B3814" s="44" t="s">
        <v>5191</v>
      </c>
      <c r="C3814" s="71">
        <v>3</v>
      </c>
      <c r="D3814" s="72">
        <v>2.4</v>
      </c>
      <c r="E3814" s="119">
        <v>110</v>
      </c>
      <c r="F3814" s="120">
        <v>66</v>
      </c>
      <c r="G3814" s="52"/>
      <c r="H3814" s="51">
        <f t="shared" si="120"/>
        <v>0</v>
      </c>
      <c r="I3814" s="121">
        <v>55</v>
      </c>
      <c r="J3814" s="7"/>
      <c r="K3814" s="3">
        <f t="shared" si="121"/>
        <v>0</v>
      </c>
    </row>
    <row r="3815" spans="1:11" x14ac:dyDescent="0.3">
      <c r="A3815" s="76" t="s">
        <v>5192</v>
      </c>
      <c r="B3815" s="44" t="s">
        <v>5193</v>
      </c>
      <c r="C3815" s="71">
        <v>3</v>
      </c>
      <c r="D3815" s="72">
        <v>2.4</v>
      </c>
      <c r="E3815" s="119">
        <v>110</v>
      </c>
      <c r="F3815" s="120">
        <v>66</v>
      </c>
      <c r="G3815" s="52"/>
      <c r="H3815" s="51">
        <f t="shared" si="120"/>
        <v>0</v>
      </c>
      <c r="I3815" s="121">
        <v>55</v>
      </c>
      <c r="J3815" s="7"/>
      <c r="K3815" s="3">
        <f t="shared" si="121"/>
        <v>0</v>
      </c>
    </row>
    <row r="3816" spans="1:11" x14ac:dyDescent="0.3">
      <c r="A3816" s="76" t="s">
        <v>5194</v>
      </c>
      <c r="B3816" s="44" t="s">
        <v>5195</v>
      </c>
      <c r="C3816" s="71">
        <v>3.5</v>
      </c>
      <c r="D3816" s="72">
        <v>6.8</v>
      </c>
      <c r="E3816" s="119">
        <v>300</v>
      </c>
      <c r="F3816" s="120">
        <v>180</v>
      </c>
      <c r="G3816" s="52"/>
      <c r="H3816" s="51">
        <f t="shared" si="120"/>
        <v>0</v>
      </c>
      <c r="I3816" s="121">
        <v>150</v>
      </c>
      <c r="J3816" s="7"/>
      <c r="K3816" s="3">
        <f t="shared" si="121"/>
        <v>0</v>
      </c>
    </row>
    <row r="3817" spans="1:11" x14ac:dyDescent="0.3">
      <c r="A3817" s="76" t="s">
        <v>5196</v>
      </c>
      <c r="B3817" s="44" t="s">
        <v>5197</v>
      </c>
      <c r="C3817" s="71">
        <v>3.6</v>
      </c>
      <c r="D3817" s="72">
        <v>7</v>
      </c>
      <c r="E3817" s="119">
        <v>300</v>
      </c>
      <c r="F3817" s="120">
        <v>180</v>
      </c>
      <c r="G3817" s="52"/>
      <c r="H3817" s="51">
        <f t="shared" si="120"/>
        <v>0</v>
      </c>
      <c r="I3817" s="121">
        <v>150</v>
      </c>
      <c r="J3817" s="7"/>
      <c r="K3817" s="3">
        <f t="shared" si="121"/>
        <v>0</v>
      </c>
    </row>
    <row r="3818" spans="1:11" x14ac:dyDescent="0.3">
      <c r="A3818" s="76" t="s">
        <v>5198</v>
      </c>
      <c r="B3818" s="44" t="s">
        <v>5199</v>
      </c>
      <c r="C3818" s="71">
        <v>3</v>
      </c>
      <c r="D3818" s="72">
        <v>2.4</v>
      </c>
      <c r="E3818" s="119">
        <v>110</v>
      </c>
      <c r="F3818" s="120">
        <v>66</v>
      </c>
      <c r="G3818" s="52"/>
      <c r="H3818" s="51">
        <f t="shared" si="120"/>
        <v>0</v>
      </c>
      <c r="I3818" s="121">
        <v>55</v>
      </c>
      <c r="J3818" s="7"/>
      <c r="K3818" s="3">
        <f t="shared" si="121"/>
        <v>0</v>
      </c>
    </row>
    <row r="3819" spans="1:11" x14ac:dyDescent="0.3">
      <c r="A3819" s="76" t="s">
        <v>5200</v>
      </c>
      <c r="B3819" s="44" t="s">
        <v>5201</v>
      </c>
      <c r="C3819" s="71">
        <v>3</v>
      </c>
      <c r="D3819" s="72">
        <v>4</v>
      </c>
      <c r="E3819" s="119">
        <v>160</v>
      </c>
      <c r="F3819" s="120">
        <v>96</v>
      </c>
      <c r="G3819" s="52"/>
      <c r="H3819" s="51">
        <f t="shared" si="120"/>
        <v>0</v>
      </c>
      <c r="I3819" s="121">
        <v>80</v>
      </c>
      <c r="J3819" s="7"/>
      <c r="K3819" s="3">
        <f t="shared" si="121"/>
        <v>0</v>
      </c>
    </row>
    <row r="3820" spans="1:11" x14ac:dyDescent="0.3">
      <c r="A3820" s="76" t="s">
        <v>5202</v>
      </c>
      <c r="B3820" s="44" t="s">
        <v>5203</v>
      </c>
      <c r="C3820" s="71">
        <v>3</v>
      </c>
      <c r="D3820" s="72">
        <v>2.4</v>
      </c>
      <c r="E3820" s="119">
        <v>110</v>
      </c>
      <c r="F3820" s="120">
        <v>66</v>
      </c>
      <c r="G3820" s="52"/>
      <c r="H3820" s="51">
        <f t="shared" si="120"/>
        <v>0</v>
      </c>
      <c r="I3820" s="121">
        <v>55</v>
      </c>
      <c r="J3820" s="7"/>
      <c r="K3820" s="3">
        <f t="shared" si="121"/>
        <v>0</v>
      </c>
    </row>
    <row r="3821" spans="1:11" x14ac:dyDescent="0.3">
      <c r="A3821" s="76" t="s">
        <v>5204</v>
      </c>
      <c r="B3821" s="44" t="s">
        <v>5205</v>
      </c>
      <c r="C3821" s="71">
        <v>3</v>
      </c>
      <c r="D3821" s="72">
        <v>5</v>
      </c>
      <c r="E3821" s="119">
        <v>200</v>
      </c>
      <c r="F3821" s="120">
        <v>120</v>
      </c>
      <c r="G3821" s="52"/>
      <c r="H3821" s="51">
        <f t="shared" si="120"/>
        <v>0</v>
      </c>
      <c r="I3821" s="121">
        <v>100</v>
      </c>
      <c r="J3821" s="7"/>
      <c r="K3821" s="3">
        <f t="shared" si="121"/>
        <v>0</v>
      </c>
    </row>
    <row r="3822" spans="1:11" x14ac:dyDescent="0.3">
      <c r="A3822" s="76" t="s">
        <v>5206</v>
      </c>
      <c r="B3822" s="44" t="s">
        <v>5207</v>
      </c>
      <c r="C3822" s="71">
        <v>3</v>
      </c>
      <c r="D3822" s="72">
        <v>3</v>
      </c>
      <c r="E3822" s="119">
        <v>130</v>
      </c>
      <c r="F3822" s="120">
        <v>78</v>
      </c>
      <c r="G3822" s="52"/>
      <c r="H3822" s="51">
        <f t="shared" si="120"/>
        <v>0</v>
      </c>
      <c r="I3822" s="121">
        <v>65</v>
      </c>
      <c r="J3822" s="7"/>
      <c r="K3822" s="3">
        <f t="shared" si="121"/>
        <v>0</v>
      </c>
    </row>
    <row r="3823" spans="1:11" x14ac:dyDescent="0.3">
      <c r="A3823" s="76" t="s">
        <v>5208</v>
      </c>
      <c r="B3823" s="44" t="s">
        <v>5209</v>
      </c>
      <c r="C3823" s="71">
        <v>3</v>
      </c>
      <c r="D3823" s="72">
        <v>3</v>
      </c>
      <c r="E3823" s="119">
        <v>130</v>
      </c>
      <c r="F3823" s="120">
        <v>78</v>
      </c>
      <c r="G3823" s="52"/>
      <c r="H3823" s="51">
        <f t="shared" si="120"/>
        <v>0</v>
      </c>
      <c r="I3823" s="121">
        <v>65</v>
      </c>
      <c r="J3823" s="7"/>
      <c r="K3823" s="3">
        <f t="shared" si="121"/>
        <v>0</v>
      </c>
    </row>
    <row r="3824" spans="1:11" x14ac:dyDescent="0.3">
      <c r="A3824" s="76" t="s">
        <v>5210</v>
      </c>
      <c r="B3824" s="44" t="s">
        <v>5211</v>
      </c>
      <c r="C3824" s="71">
        <v>3</v>
      </c>
      <c r="D3824" s="72">
        <v>3</v>
      </c>
      <c r="E3824" s="119">
        <v>130</v>
      </c>
      <c r="F3824" s="120">
        <v>78</v>
      </c>
      <c r="G3824" s="52"/>
      <c r="H3824" s="51">
        <f t="shared" si="120"/>
        <v>0</v>
      </c>
      <c r="I3824" s="121">
        <v>65</v>
      </c>
      <c r="J3824" s="7"/>
      <c r="K3824" s="3">
        <f t="shared" si="121"/>
        <v>0</v>
      </c>
    </row>
    <row r="3825" spans="1:11" x14ac:dyDescent="0.3">
      <c r="A3825" s="76" t="s">
        <v>5212</v>
      </c>
      <c r="B3825" s="44" t="s">
        <v>5213</v>
      </c>
      <c r="C3825" s="71">
        <v>3</v>
      </c>
      <c r="D3825" s="72">
        <v>3</v>
      </c>
      <c r="E3825" s="119">
        <v>130</v>
      </c>
      <c r="F3825" s="120">
        <v>78</v>
      </c>
      <c r="G3825" s="52"/>
      <c r="H3825" s="51">
        <f t="shared" si="120"/>
        <v>0</v>
      </c>
      <c r="I3825" s="121">
        <v>65</v>
      </c>
      <c r="J3825" s="7"/>
      <c r="K3825" s="3">
        <f t="shared" si="121"/>
        <v>0</v>
      </c>
    </row>
    <row r="3826" spans="1:11" x14ac:dyDescent="0.3">
      <c r="A3826" s="76" t="s">
        <v>5214</v>
      </c>
      <c r="B3826" s="44" t="s">
        <v>5215</v>
      </c>
      <c r="C3826" s="71">
        <v>6</v>
      </c>
      <c r="D3826" s="72">
        <v>1</v>
      </c>
      <c r="E3826" s="119">
        <v>90</v>
      </c>
      <c r="F3826" s="120">
        <v>54</v>
      </c>
      <c r="G3826" s="52"/>
      <c r="H3826" s="51">
        <f t="shared" si="120"/>
        <v>0</v>
      </c>
      <c r="I3826" s="121">
        <v>45</v>
      </c>
      <c r="J3826" s="7"/>
      <c r="K3826" s="3">
        <f t="shared" si="121"/>
        <v>0</v>
      </c>
    </row>
    <row r="3827" spans="1:11" x14ac:dyDescent="0.3">
      <c r="A3827" s="76" t="s">
        <v>5216</v>
      </c>
      <c r="B3827" s="44" t="s">
        <v>5217</v>
      </c>
      <c r="C3827" s="71">
        <v>6</v>
      </c>
      <c r="D3827" s="72">
        <v>2.4</v>
      </c>
      <c r="E3827" s="119">
        <v>190</v>
      </c>
      <c r="F3827" s="120">
        <v>114</v>
      </c>
      <c r="G3827" s="52"/>
      <c r="H3827" s="51">
        <f t="shared" si="120"/>
        <v>0</v>
      </c>
      <c r="I3827" s="121">
        <v>95</v>
      </c>
      <c r="J3827" s="7"/>
      <c r="K3827" s="3">
        <f t="shared" si="121"/>
        <v>0</v>
      </c>
    </row>
    <row r="3828" spans="1:11" x14ac:dyDescent="0.3">
      <c r="A3828" s="76" t="s">
        <v>5218</v>
      </c>
      <c r="B3828" s="44" t="s">
        <v>5219</v>
      </c>
      <c r="C3828" s="71">
        <v>3</v>
      </c>
      <c r="D3828" s="72">
        <v>2.2999999999999998</v>
      </c>
      <c r="E3828" s="119">
        <v>100</v>
      </c>
      <c r="F3828" s="120">
        <v>60</v>
      </c>
      <c r="G3828" s="52"/>
      <c r="H3828" s="51">
        <f t="shared" si="120"/>
        <v>0</v>
      </c>
      <c r="I3828" s="121">
        <v>50</v>
      </c>
      <c r="J3828" s="7"/>
      <c r="K3828" s="3">
        <f t="shared" si="121"/>
        <v>0</v>
      </c>
    </row>
    <row r="3829" spans="1:11" x14ac:dyDescent="0.3">
      <c r="A3829" s="76" t="s">
        <v>5220</v>
      </c>
      <c r="B3829" s="44" t="s">
        <v>5221</v>
      </c>
      <c r="C3829" s="71">
        <v>3.4</v>
      </c>
      <c r="D3829" s="72">
        <v>1.1000000000000001</v>
      </c>
      <c r="E3829" s="119">
        <v>70</v>
      </c>
      <c r="F3829" s="120">
        <v>42</v>
      </c>
      <c r="G3829" s="52"/>
      <c r="H3829" s="51">
        <f t="shared" si="120"/>
        <v>0</v>
      </c>
      <c r="I3829" s="121">
        <v>35</v>
      </c>
      <c r="J3829" s="7"/>
      <c r="K3829" s="3">
        <f t="shared" si="121"/>
        <v>0</v>
      </c>
    </row>
    <row r="3830" spans="1:11" x14ac:dyDescent="0.3">
      <c r="A3830" s="76" t="s">
        <v>5222</v>
      </c>
      <c r="B3830" s="44" t="s">
        <v>5223</v>
      </c>
      <c r="C3830" s="71">
        <v>2.8</v>
      </c>
      <c r="D3830" s="72">
        <v>1</v>
      </c>
      <c r="E3830" s="119">
        <v>70</v>
      </c>
      <c r="F3830" s="120">
        <v>42</v>
      </c>
      <c r="G3830" s="52"/>
      <c r="H3830" s="51">
        <f t="shared" si="120"/>
        <v>0</v>
      </c>
      <c r="I3830" s="121">
        <v>35</v>
      </c>
      <c r="J3830" s="7"/>
      <c r="K3830" s="3">
        <f t="shared" si="121"/>
        <v>0</v>
      </c>
    </row>
    <row r="3831" spans="1:11" x14ac:dyDescent="0.3">
      <c r="A3831" s="76" t="s">
        <v>5224</v>
      </c>
      <c r="B3831" s="44" t="s">
        <v>5225</v>
      </c>
      <c r="C3831" s="71">
        <v>2</v>
      </c>
      <c r="D3831" s="72">
        <v>1</v>
      </c>
      <c r="E3831" s="119">
        <v>60</v>
      </c>
      <c r="F3831" s="120">
        <v>36</v>
      </c>
      <c r="G3831" s="52"/>
      <c r="H3831" s="51">
        <f t="shared" si="120"/>
        <v>0</v>
      </c>
      <c r="I3831" s="121">
        <v>30</v>
      </c>
      <c r="J3831" s="7"/>
      <c r="K3831" s="3">
        <f t="shared" si="121"/>
        <v>0</v>
      </c>
    </row>
    <row r="3832" spans="1:11" x14ac:dyDescent="0.3">
      <c r="A3832" s="76" t="s">
        <v>5226</v>
      </c>
      <c r="B3832" s="44" t="s">
        <v>5227</v>
      </c>
      <c r="C3832" s="71">
        <v>6</v>
      </c>
      <c r="D3832" s="72">
        <v>6.5</v>
      </c>
      <c r="E3832" s="119">
        <v>400</v>
      </c>
      <c r="F3832" s="120">
        <v>240</v>
      </c>
      <c r="G3832" s="52"/>
      <c r="H3832" s="51">
        <f t="shared" si="120"/>
        <v>0</v>
      </c>
      <c r="I3832" s="121">
        <v>200</v>
      </c>
      <c r="J3832" s="7"/>
      <c r="K3832" s="3">
        <f t="shared" si="121"/>
        <v>0</v>
      </c>
    </row>
    <row r="3833" spans="1:11" x14ac:dyDescent="0.3">
      <c r="A3833" s="76" t="s">
        <v>5246</v>
      </c>
      <c r="B3833" s="44" t="s">
        <v>5247</v>
      </c>
      <c r="C3833" s="71">
        <v>5</v>
      </c>
      <c r="D3833" s="72">
        <v>2</v>
      </c>
      <c r="E3833" s="119">
        <v>140</v>
      </c>
      <c r="F3833" s="120">
        <v>84</v>
      </c>
      <c r="G3833" s="52"/>
      <c r="H3833" s="51">
        <f t="shared" si="120"/>
        <v>0</v>
      </c>
      <c r="I3833" s="121">
        <v>70</v>
      </c>
      <c r="J3833" s="7"/>
      <c r="K3833" s="3">
        <f t="shared" si="121"/>
        <v>0</v>
      </c>
    </row>
    <row r="3834" spans="1:11" x14ac:dyDescent="0.3">
      <c r="A3834" s="76" t="s">
        <v>5328</v>
      </c>
      <c r="B3834" s="44" t="s">
        <v>5329</v>
      </c>
      <c r="C3834" s="71">
        <v>9.1999999999999993</v>
      </c>
      <c r="D3834" s="72">
        <v>9.5</v>
      </c>
      <c r="E3834" s="119">
        <v>800</v>
      </c>
      <c r="F3834" s="120">
        <v>480</v>
      </c>
      <c r="G3834" s="52"/>
      <c r="H3834" s="51">
        <f t="shared" si="120"/>
        <v>0</v>
      </c>
      <c r="I3834" s="121">
        <v>400</v>
      </c>
      <c r="J3834" s="7"/>
      <c r="K3834" s="3">
        <f t="shared" si="121"/>
        <v>0</v>
      </c>
    </row>
    <row r="3835" spans="1:11" x14ac:dyDescent="0.3">
      <c r="A3835" s="76" t="s">
        <v>6021</v>
      </c>
      <c r="B3835" s="44" t="s">
        <v>6022</v>
      </c>
      <c r="C3835" s="71">
        <v>7.2</v>
      </c>
      <c r="D3835" s="72">
        <v>0.7</v>
      </c>
      <c r="E3835" s="119">
        <v>90</v>
      </c>
      <c r="F3835" s="120">
        <v>54</v>
      </c>
      <c r="G3835" s="52"/>
      <c r="H3835" s="51">
        <f t="shared" si="120"/>
        <v>0</v>
      </c>
      <c r="I3835" s="121">
        <v>45</v>
      </c>
      <c r="J3835" s="7"/>
      <c r="K3835" s="3">
        <f t="shared" si="121"/>
        <v>0</v>
      </c>
    </row>
    <row r="3836" spans="1:11" x14ac:dyDescent="0.3">
      <c r="A3836" s="76" t="s">
        <v>6023</v>
      </c>
      <c r="B3836" s="44" t="s">
        <v>6024</v>
      </c>
      <c r="C3836" s="71">
        <v>8.1999999999999993</v>
      </c>
      <c r="D3836" s="72">
        <v>0.7</v>
      </c>
      <c r="E3836" s="119">
        <v>90</v>
      </c>
      <c r="F3836" s="120">
        <v>54</v>
      </c>
      <c r="G3836" s="52"/>
      <c r="H3836" s="51">
        <f t="shared" si="120"/>
        <v>0</v>
      </c>
      <c r="I3836" s="121">
        <v>45</v>
      </c>
      <c r="J3836" s="7"/>
      <c r="K3836" s="3">
        <f t="shared" si="121"/>
        <v>0</v>
      </c>
    </row>
    <row r="3837" spans="1:11" x14ac:dyDescent="0.3">
      <c r="A3837" s="76" t="s">
        <v>7773</v>
      </c>
      <c r="B3837" s="44" t="s">
        <v>7774</v>
      </c>
      <c r="C3837" s="71">
        <v>1.6</v>
      </c>
      <c r="D3837" s="72">
        <v>10.199999999999999</v>
      </c>
      <c r="E3837" s="119">
        <v>220</v>
      </c>
      <c r="F3837" s="120">
        <v>132</v>
      </c>
      <c r="G3837" s="52"/>
      <c r="H3837" s="51">
        <f t="shared" si="120"/>
        <v>0</v>
      </c>
      <c r="I3837" s="121">
        <v>110</v>
      </c>
      <c r="J3837" s="7"/>
      <c r="K3837" s="3">
        <f t="shared" si="121"/>
        <v>0</v>
      </c>
    </row>
    <row r="3838" spans="1:11" x14ac:dyDescent="0.3">
      <c r="A3838" s="118" t="s">
        <v>7775</v>
      </c>
      <c r="B3838" s="44" t="s">
        <v>7776</v>
      </c>
      <c r="C3838" s="71">
        <v>3.3</v>
      </c>
      <c r="D3838" s="72">
        <v>2</v>
      </c>
      <c r="E3838" s="119">
        <v>100</v>
      </c>
      <c r="F3838" s="120">
        <v>60</v>
      </c>
      <c r="G3838" s="52"/>
      <c r="H3838" s="51">
        <f t="shared" si="120"/>
        <v>0</v>
      </c>
      <c r="I3838" s="121">
        <v>50</v>
      </c>
      <c r="J3838" s="7"/>
      <c r="K3838" s="3">
        <f t="shared" si="121"/>
        <v>0</v>
      </c>
    </row>
    <row r="3839" spans="1:11" x14ac:dyDescent="0.3">
      <c r="A3839" s="76" t="s">
        <v>7777</v>
      </c>
      <c r="B3839" s="44" t="s">
        <v>7778</v>
      </c>
      <c r="C3839" s="71">
        <v>1.6</v>
      </c>
      <c r="D3839" s="72">
        <v>6.8</v>
      </c>
      <c r="E3839" s="119">
        <v>150</v>
      </c>
      <c r="F3839" s="120">
        <v>90</v>
      </c>
      <c r="G3839" s="52"/>
      <c r="H3839" s="51">
        <f t="shared" si="120"/>
        <v>0</v>
      </c>
      <c r="I3839" s="121">
        <v>75</v>
      </c>
      <c r="J3839" s="7"/>
      <c r="K3839" s="3">
        <f t="shared" si="121"/>
        <v>0</v>
      </c>
    </row>
    <row r="3840" spans="1:11" x14ac:dyDescent="0.3">
      <c r="A3840" s="76" t="s">
        <v>7779</v>
      </c>
      <c r="B3840" s="44" t="s">
        <v>7780</v>
      </c>
      <c r="C3840" s="71">
        <v>1.6</v>
      </c>
      <c r="D3840" s="72">
        <v>6.8</v>
      </c>
      <c r="E3840" s="119">
        <v>150</v>
      </c>
      <c r="F3840" s="120">
        <v>90</v>
      </c>
      <c r="G3840" s="52"/>
      <c r="H3840" s="51">
        <f t="shared" si="120"/>
        <v>0</v>
      </c>
      <c r="I3840" s="121">
        <v>75</v>
      </c>
      <c r="J3840" s="7"/>
      <c r="K3840" s="3">
        <f t="shared" si="121"/>
        <v>0</v>
      </c>
    </row>
    <row r="3841" spans="1:11" x14ac:dyDescent="0.3">
      <c r="A3841" s="76" t="s">
        <v>7781</v>
      </c>
      <c r="B3841" s="44" t="s">
        <v>7782</v>
      </c>
      <c r="C3841" s="71">
        <v>1.6</v>
      </c>
      <c r="D3841" s="72">
        <v>6.8</v>
      </c>
      <c r="E3841" s="119">
        <v>150</v>
      </c>
      <c r="F3841" s="120">
        <v>90</v>
      </c>
      <c r="G3841" s="52"/>
      <c r="H3841" s="51">
        <f t="shared" si="120"/>
        <v>0</v>
      </c>
      <c r="I3841" s="121">
        <v>75</v>
      </c>
      <c r="J3841" s="7"/>
      <c r="K3841" s="3">
        <f t="shared" si="121"/>
        <v>0</v>
      </c>
    </row>
    <row r="3842" spans="1:11" x14ac:dyDescent="0.3">
      <c r="A3842" s="76" t="s">
        <v>7783</v>
      </c>
      <c r="B3842" s="44" t="s">
        <v>7784</v>
      </c>
      <c r="C3842" s="71">
        <v>1.6</v>
      </c>
      <c r="D3842" s="72">
        <v>8.5</v>
      </c>
      <c r="E3842" s="119">
        <v>180</v>
      </c>
      <c r="F3842" s="120">
        <v>108</v>
      </c>
      <c r="G3842" s="52"/>
      <c r="H3842" s="51">
        <f t="shared" si="120"/>
        <v>0</v>
      </c>
      <c r="I3842" s="121">
        <v>90</v>
      </c>
      <c r="J3842" s="7"/>
      <c r="K3842" s="3">
        <f t="shared" si="121"/>
        <v>0</v>
      </c>
    </row>
    <row r="3843" spans="1:11" x14ac:dyDescent="0.3">
      <c r="A3843" s="76" t="s">
        <v>7785</v>
      </c>
      <c r="B3843" s="44" t="s">
        <v>7786</v>
      </c>
      <c r="C3843" s="71">
        <v>1.6</v>
      </c>
      <c r="D3843" s="72">
        <v>10</v>
      </c>
      <c r="E3843" s="119">
        <v>210</v>
      </c>
      <c r="F3843" s="120">
        <v>126</v>
      </c>
      <c r="G3843" s="52"/>
      <c r="H3843" s="51">
        <f t="shared" si="120"/>
        <v>0</v>
      </c>
      <c r="I3843" s="121">
        <v>105</v>
      </c>
      <c r="J3843" s="7"/>
      <c r="K3843" s="3">
        <f t="shared" si="121"/>
        <v>0</v>
      </c>
    </row>
    <row r="3844" spans="1:11" x14ac:dyDescent="0.3">
      <c r="A3844" s="76" t="s">
        <v>7787</v>
      </c>
      <c r="B3844" s="44" t="s">
        <v>7788</v>
      </c>
      <c r="C3844" s="71">
        <v>1.6</v>
      </c>
      <c r="D3844" s="72">
        <v>10</v>
      </c>
      <c r="E3844" s="119">
        <v>210</v>
      </c>
      <c r="F3844" s="120">
        <v>126</v>
      </c>
      <c r="G3844" s="52"/>
      <c r="H3844" s="51">
        <f t="shared" si="120"/>
        <v>0</v>
      </c>
      <c r="I3844" s="121">
        <v>105</v>
      </c>
      <c r="J3844" s="7"/>
      <c r="K3844" s="3">
        <f t="shared" si="121"/>
        <v>0</v>
      </c>
    </row>
    <row r="3845" spans="1:11" x14ac:dyDescent="0.3">
      <c r="A3845" s="76" t="s">
        <v>7789</v>
      </c>
      <c r="B3845" s="44" t="s">
        <v>7790</v>
      </c>
      <c r="C3845" s="71">
        <v>2</v>
      </c>
      <c r="D3845" s="72">
        <v>4</v>
      </c>
      <c r="E3845" s="119">
        <v>120</v>
      </c>
      <c r="F3845" s="120">
        <v>72</v>
      </c>
      <c r="G3845" s="52"/>
      <c r="H3845" s="51">
        <f t="shared" si="120"/>
        <v>0</v>
      </c>
      <c r="I3845" s="121">
        <v>60</v>
      </c>
      <c r="J3845" s="7"/>
      <c r="K3845" s="3">
        <f t="shared" si="121"/>
        <v>0</v>
      </c>
    </row>
    <row r="3846" spans="1:11" x14ac:dyDescent="0.3">
      <c r="A3846" s="76" t="s">
        <v>7791</v>
      </c>
      <c r="B3846" s="44" t="s">
        <v>7792</v>
      </c>
      <c r="C3846" s="71">
        <v>1.6</v>
      </c>
      <c r="D3846" s="72">
        <f>1.7*4</f>
        <v>6.8</v>
      </c>
      <c r="E3846" s="119">
        <v>150</v>
      </c>
      <c r="F3846" s="120">
        <v>90</v>
      </c>
      <c r="G3846" s="52"/>
      <c r="H3846" s="51">
        <f t="shared" si="120"/>
        <v>0</v>
      </c>
      <c r="I3846" s="121">
        <v>75</v>
      </c>
      <c r="J3846" s="7"/>
      <c r="K3846" s="3">
        <f t="shared" si="121"/>
        <v>0</v>
      </c>
    </row>
    <row r="3847" spans="1:11" x14ac:dyDescent="0.3">
      <c r="A3847" s="76" t="s">
        <v>7793</v>
      </c>
      <c r="B3847" s="44" t="s">
        <v>7794</v>
      </c>
      <c r="C3847" s="71">
        <v>1.6</v>
      </c>
      <c r="D3847" s="72">
        <v>6.8</v>
      </c>
      <c r="E3847" s="119">
        <v>150</v>
      </c>
      <c r="F3847" s="120">
        <v>90</v>
      </c>
      <c r="G3847" s="52"/>
      <c r="H3847" s="51">
        <f t="shared" si="120"/>
        <v>0</v>
      </c>
      <c r="I3847" s="121">
        <v>75</v>
      </c>
      <c r="J3847" s="7"/>
      <c r="K3847" s="3">
        <f t="shared" si="121"/>
        <v>0</v>
      </c>
    </row>
    <row r="3848" spans="1:11" x14ac:dyDescent="0.3">
      <c r="A3848" s="76" t="s">
        <v>7795</v>
      </c>
      <c r="B3848" s="44" t="s">
        <v>7796</v>
      </c>
      <c r="C3848" s="71">
        <v>1.6</v>
      </c>
      <c r="D3848" s="72">
        <v>6.8</v>
      </c>
      <c r="E3848" s="119">
        <v>150</v>
      </c>
      <c r="F3848" s="120">
        <v>90</v>
      </c>
      <c r="G3848" s="52"/>
      <c r="H3848" s="51">
        <f t="shared" si="120"/>
        <v>0</v>
      </c>
      <c r="I3848" s="121">
        <v>75</v>
      </c>
      <c r="J3848" s="7"/>
      <c r="K3848" s="3">
        <f t="shared" si="121"/>
        <v>0</v>
      </c>
    </row>
    <row r="3849" spans="1:11" x14ac:dyDescent="0.3">
      <c r="A3849" s="144" t="s">
        <v>7798</v>
      </c>
      <c r="B3849" s="78" t="s">
        <v>7797</v>
      </c>
      <c r="C3849" s="71">
        <v>15</v>
      </c>
      <c r="D3849" s="72">
        <v>20</v>
      </c>
      <c r="E3849" s="119">
        <v>1950</v>
      </c>
      <c r="F3849" s="120">
        <v>1462.5</v>
      </c>
      <c r="G3849" s="52"/>
      <c r="H3849" s="51">
        <f t="shared" si="120"/>
        <v>0</v>
      </c>
      <c r="I3849" s="121">
        <v>1365</v>
      </c>
      <c r="J3849" s="7"/>
      <c r="K3849" s="3">
        <f t="shared" si="121"/>
        <v>0</v>
      </c>
    </row>
    <row r="3850" spans="1:11" x14ac:dyDescent="0.3">
      <c r="A3850" s="76" t="s">
        <v>7800</v>
      </c>
      <c r="B3850" s="44" t="s">
        <v>7799</v>
      </c>
      <c r="C3850" s="71">
        <v>6</v>
      </c>
      <c r="D3850" s="72">
        <v>5.5</v>
      </c>
      <c r="E3850" s="119">
        <v>360</v>
      </c>
      <c r="F3850" s="120">
        <v>216</v>
      </c>
      <c r="G3850" s="52"/>
      <c r="H3850" s="51">
        <f t="shared" si="120"/>
        <v>0</v>
      </c>
      <c r="I3850" s="121">
        <v>180</v>
      </c>
      <c r="J3850" s="7"/>
      <c r="K3850" s="3">
        <f t="shared" si="121"/>
        <v>0</v>
      </c>
    </row>
    <row r="3851" spans="1:11" x14ac:dyDescent="0.3">
      <c r="A3851" s="76" t="s">
        <v>7802</v>
      </c>
      <c r="B3851" s="44" t="s">
        <v>7801</v>
      </c>
      <c r="C3851" s="71">
        <v>9</v>
      </c>
      <c r="D3851" s="72">
        <v>4.5</v>
      </c>
      <c r="E3851" s="119">
        <v>400</v>
      </c>
      <c r="F3851" s="120">
        <v>240</v>
      </c>
      <c r="G3851" s="52"/>
      <c r="H3851" s="51">
        <f t="shared" si="120"/>
        <v>0</v>
      </c>
      <c r="I3851" s="121">
        <v>200</v>
      </c>
      <c r="J3851" s="7"/>
      <c r="K3851" s="3">
        <f t="shared" si="121"/>
        <v>0</v>
      </c>
    </row>
    <row r="3852" spans="1:11" x14ac:dyDescent="0.3">
      <c r="A3852" s="76" t="s">
        <v>11186</v>
      </c>
      <c r="B3852" s="44" t="s">
        <v>5205</v>
      </c>
      <c r="C3852" s="71">
        <v>4.5</v>
      </c>
      <c r="D3852" s="72">
        <v>6.8</v>
      </c>
      <c r="E3852" s="119">
        <v>340</v>
      </c>
      <c r="F3852" s="120">
        <v>204</v>
      </c>
      <c r="G3852" s="52"/>
      <c r="H3852" s="51">
        <f t="shared" si="120"/>
        <v>0</v>
      </c>
      <c r="I3852" s="121">
        <v>170</v>
      </c>
      <c r="J3852" s="7"/>
      <c r="K3852" s="3">
        <f t="shared" si="121"/>
        <v>0</v>
      </c>
    </row>
    <row r="3853" spans="1:11" x14ac:dyDescent="0.3">
      <c r="A3853" s="131" t="s">
        <v>11187</v>
      </c>
      <c r="B3853" s="148"/>
      <c r="C3853" s="157"/>
      <c r="D3853" s="158"/>
      <c r="E3853" s="158"/>
      <c r="F3853" s="158"/>
      <c r="G3853" s="158"/>
      <c r="H3853" s="158"/>
      <c r="I3853" s="158"/>
      <c r="J3853" s="158"/>
      <c r="K3853" s="158"/>
    </row>
    <row r="3854" spans="1:11" x14ac:dyDescent="0.3">
      <c r="A3854" s="76" t="s">
        <v>5</v>
      </c>
      <c r="B3854" s="44" t="s">
        <v>6</v>
      </c>
      <c r="C3854" s="71">
        <v>3.2</v>
      </c>
      <c r="D3854" s="72">
        <f>3.2*4</f>
        <v>12.8</v>
      </c>
      <c r="E3854" s="119">
        <v>400</v>
      </c>
      <c r="F3854" s="120">
        <v>240</v>
      </c>
      <c r="G3854" s="52"/>
      <c r="H3854" s="51">
        <f t="shared" si="120"/>
        <v>0</v>
      </c>
      <c r="I3854" s="121">
        <v>200</v>
      </c>
      <c r="J3854" s="7"/>
      <c r="K3854" s="3">
        <f t="shared" si="121"/>
        <v>0</v>
      </c>
    </row>
    <row r="3855" spans="1:11" x14ac:dyDescent="0.3">
      <c r="A3855" s="76" t="s">
        <v>7</v>
      </c>
      <c r="B3855" s="44" t="s">
        <v>8</v>
      </c>
      <c r="C3855" s="71">
        <v>5</v>
      </c>
      <c r="D3855" s="72">
        <v>12</v>
      </c>
      <c r="E3855" s="119">
        <v>610</v>
      </c>
      <c r="F3855" s="120">
        <v>366</v>
      </c>
      <c r="G3855" s="52"/>
      <c r="H3855" s="51">
        <f t="shared" si="120"/>
        <v>0</v>
      </c>
      <c r="I3855" s="121">
        <v>305</v>
      </c>
      <c r="J3855" s="7"/>
      <c r="K3855" s="3">
        <f t="shared" si="121"/>
        <v>0</v>
      </c>
    </row>
    <row r="3856" spans="1:11" x14ac:dyDescent="0.3">
      <c r="A3856" s="76" t="s">
        <v>9</v>
      </c>
      <c r="B3856" s="44" t="s">
        <v>10</v>
      </c>
      <c r="C3856" s="71">
        <v>5</v>
      </c>
      <c r="D3856" s="72">
        <v>3</v>
      </c>
      <c r="E3856" s="119">
        <v>200</v>
      </c>
      <c r="F3856" s="120">
        <v>120</v>
      </c>
      <c r="G3856" s="52"/>
      <c r="H3856" s="51">
        <f t="shared" si="120"/>
        <v>0</v>
      </c>
      <c r="I3856" s="121">
        <v>100</v>
      </c>
      <c r="J3856" s="7"/>
      <c r="K3856" s="3">
        <f t="shared" si="121"/>
        <v>0</v>
      </c>
    </row>
    <row r="3857" spans="1:11" x14ac:dyDescent="0.3">
      <c r="A3857" s="76" t="s">
        <v>11</v>
      </c>
      <c r="B3857" s="44" t="s">
        <v>12</v>
      </c>
      <c r="C3857" s="71">
        <v>5</v>
      </c>
      <c r="D3857" s="72">
        <v>3</v>
      </c>
      <c r="E3857" s="119">
        <v>200</v>
      </c>
      <c r="F3857" s="120">
        <v>120</v>
      </c>
      <c r="G3857" s="52"/>
      <c r="H3857" s="51">
        <f t="shared" si="120"/>
        <v>0</v>
      </c>
      <c r="I3857" s="121">
        <v>100</v>
      </c>
      <c r="J3857" s="7"/>
      <c r="K3857" s="3">
        <f t="shared" si="121"/>
        <v>0</v>
      </c>
    </row>
    <row r="3858" spans="1:11" x14ac:dyDescent="0.3">
      <c r="A3858" s="76" t="s">
        <v>13</v>
      </c>
      <c r="B3858" s="44" t="s">
        <v>14</v>
      </c>
      <c r="C3858" s="71">
        <v>5</v>
      </c>
      <c r="D3858" s="72">
        <v>3</v>
      </c>
      <c r="E3858" s="119">
        <v>200</v>
      </c>
      <c r="F3858" s="120">
        <v>120</v>
      </c>
      <c r="G3858" s="52"/>
      <c r="H3858" s="51">
        <f t="shared" si="120"/>
        <v>0</v>
      </c>
      <c r="I3858" s="121">
        <v>100</v>
      </c>
      <c r="J3858" s="7"/>
      <c r="K3858" s="3">
        <f t="shared" si="121"/>
        <v>0</v>
      </c>
    </row>
    <row r="3859" spans="1:11" x14ac:dyDescent="0.3">
      <c r="A3859" s="76" t="s">
        <v>15</v>
      </c>
      <c r="B3859" s="44" t="s">
        <v>16</v>
      </c>
      <c r="C3859" s="71">
        <v>5</v>
      </c>
      <c r="D3859" s="72">
        <v>3</v>
      </c>
      <c r="E3859" s="119">
        <v>200</v>
      </c>
      <c r="F3859" s="120">
        <v>120</v>
      </c>
      <c r="G3859" s="52"/>
      <c r="H3859" s="51">
        <f t="shared" si="120"/>
        <v>0</v>
      </c>
      <c r="I3859" s="121">
        <v>100</v>
      </c>
      <c r="J3859" s="7"/>
      <c r="K3859" s="3">
        <f t="shared" si="121"/>
        <v>0</v>
      </c>
    </row>
    <row r="3860" spans="1:11" x14ac:dyDescent="0.3">
      <c r="A3860" s="76" t="s">
        <v>17</v>
      </c>
      <c r="B3860" s="44" t="s">
        <v>18</v>
      </c>
      <c r="C3860" s="71">
        <v>6.4</v>
      </c>
      <c r="D3860" s="72">
        <v>7</v>
      </c>
      <c r="E3860" s="119">
        <v>440</v>
      </c>
      <c r="F3860" s="120">
        <v>264</v>
      </c>
      <c r="G3860" s="52"/>
      <c r="H3860" s="51">
        <f t="shared" ref="H3860:H3923" si="122">G3860*F3860</f>
        <v>0</v>
      </c>
      <c r="I3860" s="121">
        <v>220</v>
      </c>
      <c r="J3860" s="7"/>
      <c r="K3860" s="3">
        <f t="shared" ref="K3860:K3923" si="123">J3860*I3860</f>
        <v>0</v>
      </c>
    </row>
    <row r="3861" spans="1:11" x14ac:dyDescent="0.3">
      <c r="A3861" s="76" t="s">
        <v>251</v>
      </c>
      <c r="B3861" s="44" t="s">
        <v>252</v>
      </c>
      <c r="C3861" s="71">
        <v>1.8</v>
      </c>
      <c r="D3861" s="72">
        <v>7</v>
      </c>
      <c r="E3861" s="119">
        <v>170</v>
      </c>
      <c r="F3861" s="120">
        <v>102</v>
      </c>
      <c r="G3861" s="52"/>
      <c r="H3861" s="51">
        <f t="shared" si="122"/>
        <v>0</v>
      </c>
      <c r="I3861" s="121">
        <v>85</v>
      </c>
      <c r="J3861" s="7"/>
      <c r="K3861" s="3">
        <f t="shared" si="123"/>
        <v>0</v>
      </c>
    </row>
    <row r="3862" spans="1:11" x14ac:dyDescent="0.3">
      <c r="A3862" s="76" t="s">
        <v>253</v>
      </c>
      <c r="B3862" s="44" t="s">
        <v>254</v>
      </c>
      <c r="C3862" s="71">
        <v>2.5</v>
      </c>
      <c r="D3862" s="72">
        <v>7</v>
      </c>
      <c r="E3862" s="119">
        <v>220</v>
      </c>
      <c r="F3862" s="120">
        <v>132</v>
      </c>
      <c r="G3862" s="52"/>
      <c r="H3862" s="51">
        <f t="shared" si="122"/>
        <v>0</v>
      </c>
      <c r="I3862" s="121">
        <v>110</v>
      </c>
      <c r="J3862" s="7"/>
      <c r="K3862" s="3">
        <f t="shared" si="123"/>
        <v>0</v>
      </c>
    </row>
    <row r="3863" spans="1:11" x14ac:dyDescent="0.3">
      <c r="A3863" s="76" t="s">
        <v>368</v>
      </c>
      <c r="B3863" s="44" t="s">
        <v>369</v>
      </c>
      <c r="C3863" s="71">
        <v>3.5</v>
      </c>
      <c r="D3863" s="72">
        <v>1.9</v>
      </c>
      <c r="E3863" s="119">
        <v>100</v>
      </c>
      <c r="F3863" s="120">
        <v>60</v>
      </c>
      <c r="G3863" s="52"/>
      <c r="H3863" s="51">
        <f t="shared" si="122"/>
        <v>0</v>
      </c>
      <c r="I3863" s="121">
        <v>50</v>
      </c>
      <c r="J3863" s="7"/>
      <c r="K3863" s="3">
        <f t="shared" si="123"/>
        <v>0</v>
      </c>
    </row>
    <row r="3864" spans="1:11" x14ac:dyDescent="0.3">
      <c r="A3864" s="76" t="s">
        <v>370</v>
      </c>
      <c r="B3864" s="44" t="s">
        <v>371</v>
      </c>
      <c r="C3864" s="71">
        <v>3</v>
      </c>
      <c r="D3864" s="72">
        <v>3</v>
      </c>
      <c r="E3864" s="119">
        <v>130</v>
      </c>
      <c r="F3864" s="120">
        <v>78</v>
      </c>
      <c r="G3864" s="52"/>
      <c r="H3864" s="51">
        <f t="shared" si="122"/>
        <v>0</v>
      </c>
      <c r="I3864" s="121">
        <v>65</v>
      </c>
      <c r="J3864" s="7"/>
      <c r="K3864" s="3">
        <f t="shared" si="123"/>
        <v>0</v>
      </c>
    </row>
    <row r="3865" spans="1:11" x14ac:dyDescent="0.3">
      <c r="A3865" s="76" t="s">
        <v>601</v>
      </c>
      <c r="B3865" s="44" t="s">
        <v>917</v>
      </c>
      <c r="C3865" s="71">
        <v>3.4</v>
      </c>
      <c r="D3865" s="72">
        <v>5</v>
      </c>
      <c r="E3865" s="119">
        <v>220</v>
      </c>
      <c r="F3865" s="120">
        <v>132</v>
      </c>
      <c r="G3865" s="52"/>
      <c r="H3865" s="51">
        <f t="shared" si="122"/>
        <v>0</v>
      </c>
      <c r="I3865" s="121">
        <v>110</v>
      </c>
      <c r="J3865" s="7"/>
      <c r="K3865" s="3">
        <f t="shared" si="123"/>
        <v>0</v>
      </c>
    </row>
    <row r="3866" spans="1:11" x14ac:dyDescent="0.3">
      <c r="A3866" s="76" t="s">
        <v>602</v>
      </c>
      <c r="B3866" s="44" t="s">
        <v>918</v>
      </c>
      <c r="C3866" s="71">
        <v>2.2999999999999998</v>
      </c>
      <c r="D3866" s="72">
        <v>5</v>
      </c>
      <c r="E3866" s="119">
        <v>160</v>
      </c>
      <c r="F3866" s="120">
        <v>96</v>
      </c>
      <c r="G3866" s="52"/>
      <c r="H3866" s="51">
        <f t="shared" si="122"/>
        <v>0</v>
      </c>
      <c r="I3866" s="121">
        <v>80</v>
      </c>
      <c r="J3866" s="7"/>
      <c r="K3866" s="3">
        <f t="shared" si="123"/>
        <v>0</v>
      </c>
    </row>
    <row r="3867" spans="1:11" x14ac:dyDescent="0.3">
      <c r="A3867" s="76" t="s">
        <v>603</v>
      </c>
      <c r="B3867" s="44" t="s">
        <v>919</v>
      </c>
      <c r="C3867" s="71">
        <v>8</v>
      </c>
      <c r="D3867" s="72">
        <v>2.6</v>
      </c>
      <c r="E3867" s="119">
        <v>270</v>
      </c>
      <c r="F3867" s="120">
        <v>162</v>
      </c>
      <c r="G3867" s="52"/>
      <c r="H3867" s="51">
        <f t="shared" si="122"/>
        <v>0</v>
      </c>
      <c r="I3867" s="121">
        <v>135</v>
      </c>
      <c r="J3867" s="7"/>
      <c r="K3867" s="3">
        <f t="shared" si="123"/>
        <v>0</v>
      </c>
    </row>
    <row r="3868" spans="1:11" x14ac:dyDescent="0.3">
      <c r="A3868" s="76" t="s">
        <v>604</v>
      </c>
      <c r="B3868" s="44" t="s">
        <v>920</v>
      </c>
      <c r="C3868" s="71">
        <v>3.5</v>
      </c>
      <c r="D3868" s="72">
        <v>3.5</v>
      </c>
      <c r="E3868" s="119">
        <v>160</v>
      </c>
      <c r="F3868" s="120">
        <v>96</v>
      </c>
      <c r="G3868" s="52"/>
      <c r="H3868" s="51">
        <f t="shared" si="122"/>
        <v>0</v>
      </c>
      <c r="I3868" s="121">
        <v>80</v>
      </c>
      <c r="J3868" s="7"/>
      <c r="K3868" s="3">
        <f t="shared" si="123"/>
        <v>0</v>
      </c>
    </row>
    <row r="3869" spans="1:11" x14ac:dyDescent="0.3">
      <c r="A3869" s="76" t="s">
        <v>605</v>
      </c>
      <c r="B3869" s="44" t="s">
        <v>921</v>
      </c>
      <c r="C3869" s="71">
        <v>3.5</v>
      </c>
      <c r="D3869" s="72">
        <v>3.5</v>
      </c>
      <c r="E3869" s="119">
        <v>160</v>
      </c>
      <c r="F3869" s="120">
        <v>96</v>
      </c>
      <c r="G3869" s="52"/>
      <c r="H3869" s="51">
        <f t="shared" si="122"/>
        <v>0</v>
      </c>
      <c r="I3869" s="121">
        <v>80</v>
      </c>
      <c r="J3869" s="7"/>
      <c r="K3869" s="3">
        <f t="shared" si="123"/>
        <v>0</v>
      </c>
    </row>
    <row r="3870" spans="1:11" x14ac:dyDescent="0.3">
      <c r="A3870" s="76" t="s">
        <v>606</v>
      </c>
      <c r="B3870" s="44" t="s">
        <v>922</v>
      </c>
      <c r="C3870" s="71">
        <v>3.5</v>
      </c>
      <c r="D3870" s="72">
        <v>3.5</v>
      </c>
      <c r="E3870" s="119">
        <v>160</v>
      </c>
      <c r="F3870" s="120">
        <v>96</v>
      </c>
      <c r="G3870" s="52"/>
      <c r="H3870" s="51">
        <f t="shared" si="122"/>
        <v>0</v>
      </c>
      <c r="I3870" s="121">
        <v>80</v>
      </c>
      <c r="J3870" s="7"/>
      <c r="K3870" s="3">
        <f t="shared" si="123"/>
        <v>0</v>
      </c>
    </row>
    <row r="3871" spans="1:11" x14ac:dyDescent="0.3">
      <c r="A3871" s="76" t="s">
        <v>607</v>
      </c>
      <c r="B3871" s="44" t="s">
        <v>923</v>
      </c>
      <c r="C3871" s="71">
        <v>2.9</v>
      </c>
      <c r="D3871" s="72">
        <v>1.9</v>
      </c>
      <c r="E3871" s="119">
        <v>90</v>
      </c>
      <c r="F3871" s="120">
        <v>54</v>
      </c>
      <c r="G3871" s="52"/>
      <c r="H3871" s="51">
        <f t="shared" si="122"/>
        <v>0</v>
      </c>
      <c r="I3871" s="121">
        <v>45</v>
      </c>
      <c r="J3871" s="7"/>
      <c r="K3871" s="3">
        <f t="shared" si="123"/>
        <v>0</v>
      </c>
    </row>
    <row r="3872" spans="1:11" x14ac:dyDescent="0.3">
      <c r="A3872" s="76" t="s">
        <v>608</v>
      </c>
      <c r="B3872" s="44" t="s">
        <v>924</v>
      </c>
      <c r="C3872" s="71">
        <v>3</v>
      </c>
      <c r="D3872" s="72">
        <v>2.4</v>
      </c>
      <c r="E3872" s="119">
        <v>110</v>
      </c>
      <c r="F3872" s="120">
        <v>66</v>
      </c>
      <c r="G3872" s="52"/>
      <c r="H3872" s="51">
        <f t="shared" si="122"/>
        <v>0</v>
      </c>
      <c r="I3872" s="121">
        <v>55</v>
      </c>
      <c r="J3872" s="7"/>
      <c r="K3872" s="3">
        <f t="shared" si="123"/>
        <v>0</v>
      </c>
    </row>
    <row r="3873" spans="1:11" x14ac:dyDescent="0.3">
      <c r="A3873" s="76" t="s">
        <v>609</v>
      </c>
      <c r="B3873" s="44" t="s">
        <v>610</v>
      </c>
      <c r="C3873" s="71">
        <v>1.6</v>
      </c>
      <c r="D3873" s="72">
        <v>7</v>
      </c>
      <c r="E3873" s="119">
        <v>150</v>
      </c>
      <c r="F3873" s="120">
        <v>90</v>
      </c>
      <c r="G3873" s="52"/>
      <c r="H3873" s="51">
        <f t="shared" si="122"/>
        <v>0</v>
      </c>
      <c r="I3873" s="121">
        <v>75</v>
      </c>
      <c r="J3873" s="7"/>
      <c r="K3873" s="3">
        <f t="shared" si="123"/>
        <v>0</v>
      </c>
    </row>
    <row r="3874" spans="1:11" x14ac:dyDescent="0.3">
      <c r="A3874" s="76" t="s">
        <v>611</v>
      </c>
      <c r="B3874" s="44" t="s">
        <v>925</v>
      </c>
      <c r="C3874" s="71">
        <v>3.5</v>
      </c>
      <c r="D3874" s="72">
        <v>3.5</v>
      </c>
      <c r="E3874" s="119">
        <v>160</v>
      </c>
      <c r="F3874" s="120">
        <v>96</v>
      </c>
      <c r="G3874" s="52"/>
      <c r="H3874" s="51">
        <f t="shared" si="122"/>
        <v>0</v>
      </c>
      <c r="I3874" s="121">
        <v>80</v>
      </c>
      <c r="J3874" s="7"/>
      <c r="K3874" s="3">
        <f t="shared" si="123"/>
        <v>0</v>
      </c>
    </row>
    <row r="3875" spans="1:11" x14ac:dyDescent="0.3">
      <c r="A3875" s="76" t="s">
        <v>612</v>
      </c>
      <c r="B3875" s="44" t="s">
        <v>926</v>
      </c>
      <c r="C3875" s="71">
        <v>6.5</v>
      </c>
      <c r="D3875" s="72">
        <v>2.5</v>
      </c>
      <c r="E3875" s="119">
        <v>210</v>
      </c>
      <c r="F3875" s="120">
        <v>126</v>
      </c>
      <c r="G3875" s="52"/>
      <c r="H3875" s="51">
        <f t="shared" si="122"/>
        <v>0</v>
      </c>
      <c r="I3875" s="121">
        <v>105</v>
      </c>
      <c r="J3875" s="7"/>
      <c r="K3875" s="3">
        <f t="shared" si="123"/>
        <v>0</v>
      </c>
    </row>
    <row r="3876" spans="1:11" x14ac:dyDescent="0.3">
      <c r="A3876" s="76" t="s">
        <v>613</v>
      </c>
      <c r="B3876" s="44" t="s">
        <v>927</v>
      </c>
      <c r="C3876" s="71">
        <v>1.9</v>
      </c>
      <c r="D3876" s="72">
        <v>1.5</v>
      </c>
      <c r="E3876" s="119">
        <v>70</v>
      </c>
      <c r="F3876" s="120">
        <v>42</v>
      </c>
      <c r="G3876" s="52"/>
      <c r="H3876" s="51">
        <f t="shared" si="122"/>
        <v>0</v>
      </c>
      <c r="I3876" s="121">
        <v>35</v>
      </c>
      <c r="J3876" s="7"/>
      <c r="K3876" s="3">
        <f t="shared" si="123"/>
        <v>0</v>
      </c>
    </row>
    <row r="3877" spans="1:11" x14ac:dyDescent="0.3">
      <c r="A3877" s="76" t="s">
        <v>614</v>
      </c>
      <c r="B3877" s="44" t="s">
        <v>615</v>
      </c>
      <c r="C3877" s="71">
        <v>3</v>
      </c>
      <c r="D3877" s="72">
        <v>3</v>
      </c>
      <c r="E3877" s="119">
        <v>130</v>
      </c>
      <c r="F3877" s="120">
        <v>78</v>
      </c>
      <c r="G3877" s="52"/>
      <c r="H3877" s="51">
        <f t="shared" si="122"/>
        <v>0</v>
      </c>
      <c r="I3877" s="121">
        <v>65</v>
      </c>
      <c r="J3877" s="7"/>
      <c r="K3877" s="3">
        <f t="shared" si="123"/>
        <v>0</v>
      </c>
    </row>
    <row r="3878" spans="1:11" x14ac:dyDescent="0.3">
      <c r="A3878" s="76" t="s">
        <v>616</v>
      </c>
      <c r="B3878" s="44" t="s">
        <v>617</v>
      </c>
      <c r="C3878" s="71">
        <v>3.5</v>
      </c>
      <c r="D3878" s="72">
        <v>3.5</v>
      </c>
      <c r="E3878" s="119">
        <v>160</v>
      </c>
      <c r="F3878" s="120">
        <v>96</v>
      </c>
      <c r="G3878" s="52"/>
      <c r="H3878" s="51">
        <f t="shared" si="122"/>
        <v>0</v>
      </c>
      <c r="I3878" s="121">
        <v>80</v>
      </c>
      <c r="J3878" s="7"/>
      <c r="K3878" s="3">
        <f t="shared" si="123"/>
        <v>0</v>
      </c>
    </row>
    <row r="3879" spans="1:11" x14ac:dyDescent="0.3">
      <c r="A3879" s="76" t="s">
        <v>618</v>
      </c>
      <c r="B3879" s="44" t="s">
        <v>619</v>
      </c>
      <c r="C3879" s="71">
        <v>3</v>
      </c>
      <c r="D3879" s="72">
        <v>3</v>
      </c>
      <c r="E3879" s="119">
        <v>130</v>
      </c>
      <c r="F3879" s="120">
        <v>78</v>
      </c>
      <c r="G3879" s="52"/>
      <c r="H3879" s="51">
        <f t="shared" si="122"/>
        <v>0</v>
      </c>
      <c r="I3879" s="121">
        <v>65</v>
      </c>
      <c r="J3879" s="7"/>
      <c r="K3879" s="3">
        <f t="shared" si="123"/>
        <v>0</v>
      </c>
    </row>
    <row r="3880" spans="1:11" x14ac:dyDescent="0.3">
      <c r="A3880" s="76" t="s">
        <v>620</v>
      </c>
      <c r="B3880" s="44" t="s">
        <v>621</v>
      </c>
      <c r="C3880" s="71">
        <v>3.5</v>
      </c>
      <c r="D3880" s="72">
        <v>3.5</v>
      </c>
      <c r="E3880" s="119">
        <v>160</v>
      </c>
      <c r="F3880" s="120">
        <v>96</v>
      </c>
      <c r="G3880" s="52"/>
      <c r="H3880" s="51">
        <f t="shared" si="122"/>
        <v>0</v>
      </c>
      <c r="I3880" s="121">
        <v>80</v>
      </c>
      <c r="J3880" s="7"/>
      <c r="K3880" s="3">
        <f t="shared" si="123"/>
        <v>0</v>
      </c>
    </row>
    <row r="3881" spans="1:11" x14ac:dyDescent="0.3">
      <c r="A3881" s="76" t="s">
        <v>622</v>
      </c>
      <c r="B3881" s="44" t="s">
        <v>928</v>
      </c>
      <c r="C3881" s="71">
        <v>5.5</v>
      </c>
      <c r="D3881" s="72">
        <v>1.8</v>
      </c>
      <c r="E3881" s="119">
        <v>140</v>
      </c>
      <c r="F3881" s="120">
        <v>84</v>
      </c>
      <c r="G3881" s="52"/>
      <c r="H3881" s="51">
        <f t="shared" si="122"/>
        <v>0</v>
      </c>
      <c r="I3881" s="121">
        <v>70</v>
      </c>
      <c r="J3881" s="7"/>
      <c r="K3881" s="3">
        <f t="shared" si="123"/>
        <v>0</v>
      </c>
    </row>
    <row r="3882" spans="1:11" x14ac:dyDescent="0.3">
      <c r="A3882" s="76" t="s">
        <v>623</v>
      </c>
      <c r="B3882" s="44" t="s">
        <v>929</v>
      </c>
      <c r="C3882" s="71">
        <v>4.9000000000000004</v>
      </c>
      <c r="D3882" s="72">
        <v>1.8</v>
      </c>
      <c r="E3882" s="119">
        <v>130</v>
      </c>
      <c r="F3882" s="120">
        <v>78</v>
      </c>
      <c r="G3882" s="52"/>
      <c r="H3882" s="51">
        <f t="shared" si="122"/>
        <v>0</v>
      </c>
      <c r="I3882" s="121">
        <v>65</v>
      </c>
      <c r="J3882" s="7"/>
      <c r="K3882" s="3">
        <f t="shared" si="123"/>
        <v>0</v>
      </c>
    </row>
    <row r="3883" spans="1:11" x14ac:dyDescent="0.3">
      <c r="A3883" s="76" t="s">
        <v>706</v>
      </c>
      <c r="B3883" s="44" t="s">
        <v>930</v>
      </c>
      <c r="C3883" s="71">
        <v>3.7</v>
      </c>
      <c r="D3883" s="72">
        <v>3.7</v>
      </c>
      <c r="E3883" s="119">
        <v>180</v>
      </c>
      <c r="F3883" s="120">
        <v>108</v>
      </c>
      <c r="G3883" s="52"/>
      <c r="H3883" s="51">
        <f t="shared" si="122"/>
        <v>0</v>
      </c>
      <c r="I3883" s="121">
        <v>90</v>
      </c>
      <c r="J3883" s="7"/>
      <c r="K3883" s="3">
        <f t="shared" si="123"/>
        <v>0</v>
      </c>
    </row>
    <row r="3884" spans="1:11" x14ac:dyDescent="0.3">
      <c r="A3884" s="76" t="s">
        <v>707</v>
      </c>
      <c r="B3884" s="44" t="s">
        <v>931</v>
      </c>
      <c r="C3884" s="71">
        <v>3.7</v>
      </c>
      <c r="D3884" s="72">
        <v>3.7</v>
      </c>
      <c r="E3884" s="119">
        <v>180</v>
      </c>
      <c r="F3884" s="120">
        <v>108</v>
      </c>
      <c r="G3884" s="52"/>
      <c r="H3884" s="51">
        <f t="shared" si="122"/>
        <v>0</v>
      </c>
      <c r="I3884" s="121">
        <v>90</v>
      </c>
      <c r="J3884" s="7"/>
      <c r="K3884" s="3">
        <f t="shared" si="123"/>
        <v>0</v>
      </c>
    </row>
    <row r="3885" spans="1:11" x14ac:dyDescent="0.3">
      <c r="A3885" s="76" t="s">
        <v>708</v>
      </c>
      <c r="B3885" s="44" t="s">
        <v>932</v>
      </c>
      <c r="C3885" s="71">
        <v>3.7</v>
      </c>
      <c r="D3885" s="72">
        <v>3.7</v>
      </c>
      <c r="E3885" s="119">
        <v>180</v>
      </c>
      <c r="F3885" s="120">
        <v>108</v>
      </c>
      <c r="G3885" s="52"/>
      <c r="H3885" s="51">
        <f t="shared" si="122"/>
        <v>0</v>
      </c>
      <c r="I3885" s="121">
        <v>90</v>
      </c>
      <c r="J3885" s="7"/>
      <c r="K3885" s="3">
        <f t="shared" si="123"/>
        <v>0</v>
      </c>
    </row>
    <row r="3886" spans="1:11" x14ac:dyDescent="0.3">
      <c r="A3886" s="76" t="s">
        <v>709</v>
      </c>
      <c r="B3886" s="44" t="s">
        <v>933</v>
      </c>
      <c r="C3886" s="71">
        <v>3.7</v>
      </c>
      <c r="D3886" s="72">
        <v>3.7</v>
      </c>
      <c r="E3886" s="119">
        <v>180</v>
      </c>
      <c r="F3886" s="120">
        <v>108</v>
      </c>
      <c r="G3886" s="52"/>
      <c r="H3886" s="51">
        <f t="shared" si="122"/>
        <v>0</v>
      </c>
      <c r="I3886" s="121">
        <v>90</v>
      </c>
      <c r="J3886" s="7"/>
      <c r="K3886" s="3">
        <f t="shared" si="123"/>
        <v>0</v>
      </c>
    </row>
    <row r="3887" spans="1:11" x14ac:dyDescent="0.3">
      <c r="A3887" s="76" t="s">
        <v>710</v>
      </c>
      <c r="B3887" s="44" t="s">
        <v>711</v>
      </c>
      <c r="C3887" s="71">
        <v>4.7</v>
      </c>
      <c r="D3887" s="72">
        <v>2.2999999999999998</v>
      </c>
      <c r="E3887" s="119">
        <v>150</v>
      </c>
      <c r="F3887" s="120">
        <v>90</v>
      </c>
      <c r="G3887" s="52"/>
      <c r="H3887" s="51">
        <f t="shared" si="122"/>
        <v>0</v>
      </c>
      <c r="I3887" s="121">
        <v>75</v>
      </c>
      <c r="J3887" s="7"/>
      <c r="K3887" s="3">
        <f t="shared" si="123"/>
        <v>0</v>
      </c>
    </row>
    <row r="3888" spans="1:11" x14ac:dyDescent="0.3">
      <c r="A3888" s="76" t="s">
        <v>712</v>
      </c>
      <c r="B3888" s="44" t="s">
        <v>713</v>
      </c>
      <c r="C3888" s="71">
        <v>5.5</v>
      </c>
      <c r="D3888" s="72">
        <v>2.2000000000000002</v>
      </c>
      <c r="E3888" s="119">
        <v>160</v>
      </c>
      <c r="F3888" s="120">
        <v>96</v>
      </c>
      <c r="G3888" s="52"/>
      <c r="H3888" s="51">
        <f t="shared" si="122"/>
        <v>0</v>
      </c>
      <c r="I3888" s="121">
        <v>80</v>
      </c>
      <c r="J3888" s="7"/>
      <c r="K3888" s="3">
        <f t="shared" si="123"/>
        <v>0</v>
      </c>
    </row>
    <row r="3889" spans="1:11" x14ac:dyDescent="0.3">
      <c r="A3889" s="76" t="s">
        <v>714</v>
      </c>
      <c r="B3889" s="44" t="s">
        <v>715</v>
      </c>
      <c r="C3889" s="71">
        <v>4.5999999999999996</v>
      </c>
      <c r="D3889" s="72">
        <v>1.5</v>
      </c>
      <c r="E3889" s="119">
        <v>100</v>
      </c>
      <c r="F3889" s="120">
        <v>60</v>
      </c>
      <c r="G3889" s="52"/>
      <c r="H3889" s="51">
        <f t="shared" si="122"/>
        <v>0</v>
      </c>
      <c r="I3889" s="121">
        <v>50</v>
      </c>
      <c r="J3889" s="7"/>
      <c r="K3889" s="3">
        <f t="shared" si="123"/>
        <v>0</v>
      </c>
    </row>
    <row r="3890" spans="1:11" x14ac:dyDescent="0.3">
      <c r="A3890" s="76" t="s">
        <v>716</v>
      </c>
      <c r="B3890" s="44" t="s">
        <v>717</v>
      </c>
      <c r="C3890" s="71">
        <v>4.4000000000000004</v>
      </c>
      <c r="D3890" s="72">
        <v>2.2999999999999998</v>
      </c>
      <c r="E3890" s="119">
        <v>140</v>
      </c>
      <c r="F3890" s="120">
        <v>84</v>
      </c>
      <c r="G3890" s="52"/>
      <c r="H3890" s="51">
        <f t="shared" si="122"/>
        <v>0</v>
      </c>
      <c r="I3890" s="121">
        <v>70</v>
      </c>
      <c r="J3890" s="7"/>
      <c r="K3890" s="3">
        <f t="shared" si="123"/>
        <v>0</v>
      </c>
    </row>
    <row r="3891" spans="1:11" x14ac:dyDescent="0.3">
      <c r="A3891" s="76" t="s">
        <v>718</v>
      </c>
      <c r="B3891" s="44" t="s">
        <v>719</v>
      </c>
      <c r="C3891" s="71">
        <v>4.5</v>
      </c>
      <c r="D3891" s="72">
        <v>1.7</v>
      </c>
      <c r="E3891" s="119">
        <v>110</v>
      </c>
      <c r="F3891" s="120">
        <v>66</v>
      </c>
      <c r="G3891" s="52"/>
      <c r="H3891" s="51">
        <f t="shared" si="122"/>
        <v>0</v>
      </c>
      <c r="I3891" s="121">
        <v>55</v>
      </c>
      <c r="J3891" s="7"/>
      <c r="K3891" s="3">
        <f t="shared" si="123"/>
        <v>0</v>
      </c>
    </row>
    <row r="3892" spans="1:11" x14ac:dyDescent="0.3">
      <c r="A3892" s="76" t="s">
        <v>720</v>
      </c>
      <c r="B3892" s="44" t="s">
        <v>721</v>
      </c>
      <c r="C3892" s="71">
        <v>4</v>
      </c>
      <c r="D3892" s="72">
        <v>2.1</v>
      </c>
      <c r="E3892" s="119">
        <v>120</v>
      </c>
      <c r="F3892" s="120">
        <v>72</v>
      </c>
      <c r="G3892" s="52"/>
      <c r="H3892" s="51">
        <f t="shared" si="122"/>
        <v>0</v>
      </c>
      <c r="I3892" s="121">
        <v>60</v>
      </c>
      <c r="J3892" s="7"/>
      <c r="K3892" s="3">
        <f t="shared" si="123"/>
        <v>0</v>
      </c>
    </row>
    <row r="3893" spans="1:11" x14ac:dyDescent="0.3">
      <c r="A3893" s="76" t="s">
        <v>722</v>
      </c>
      <c r="B3893" s="44" t="s">
        <v>723</v>
      </c>
      <c r="C3893" s="71">
        <v>4</v>
      </c>
      <c r="D3893" s="72">
        <v>2.1</v>
      </c>
      <c r="E3893" s="119">
        <v>120</v>
      </c>
      <c r="F3893" s="120">
        <v>72</v>
      </c>
      <c r="G3893" s="52"/>
      <c r="H3893" s="51">
        <f t="shared" si="122"/>
        <v>0</v>
      </c>
      <c r="I3893" s="121">
        <v>60</v>
      </c>
      <c r="J3893" s="7"/>
      <c r="K3893" s="3">
        <f t="shared" si="123"/>
        <v>0</v>
      </c>
    </row>
    <row r="3894" spans="1:11" x14ac:dyDescent="0.3">
      <c r="A3894" s="76" t="s">
        <v>724</v>
      </c>
      <c r="B3894" s="44" t="s">
        <v>725</v>
      </c>
      <c r="C3894" s="71">
        <v>4.7</v>
      </c>
      <c r="D3894" s="72">
        <v>2.1</v>
      </c>
      <c r="E3894" s="119">
        <v>140</v>
      </c>
      <c r="F3894" s="120">
        <v>84</v>
      </c>
      <c r="G3894" s="52"/>
      <c r="H3894" s="51">
        <f t="shared" si="122"/>
        <v>0</v>
      </c>
      <c r="I3894" s="121">
        <v>70</v>
      </c>
      <c r="J3894" s="7"/>
      <c r="K3894" s="3">
        <f t="shared" si="123"/>
        <v>0</v>
      </c>
    </row>
    <row r="3895" spans="1:11" x14ac:dyDescent="0.3">
      <c r="A3895" s="76" t="s">
        <v>726</v>
      </c>
      <c r="B3895" s="44" t="s">
        <v>727</v>
      </c>
      <c r="C3895" s="71">
        <v>5.5</v>
      </c>
      <c r="D3895" s="72">
        <v>2.2999999999999998</v>
      </c>
      <c r="E3895" s="119">
        <v>170</v>
      </c>
      <c r="F3895" s="120">
        <v>102</v>
      </c>
      <c r="G3895" s="52"/>
      <c r="H3895" s="51">
        <f t="shared" si="122"/>
        <v>0</v>
      </c>
      <c r="I3895" s="121">
        <v>85</v>
      </c>
      <c r="J3895" s="7"/>
      <c r="K3895" s="3">
        <f t="shared" si="123"/>
        <v>0</v>
      </c>
    </row>
    <row r="3896" spans="1:11" x14ac:dyDescent="0.3">
      <c r="A3896" s="76" t="s">
        <v>728</v>
      </c>
      <c r="B3896" s="44" t="s">
        <v>729</v>
      </c>
      <c r="C3896" s="71">
        <v>5.3</v>
      </c>
      <c r="D3896" s="72">
        <v>2.1</v>
      </c>
      <c r="E3896" s="119">
        <v>150</v>
      </c>
      <c r="F3896" s="120">
        <v>90</v>
      </c>
      <c r="G3896" s="52"/>
      <c r="H3896" s="51">
        <f t="shared" si="122"/>
        <v>0</v>
      </c>
      <c r="I3896" s="121">
        <v>75</v>
      </c>
      <c r="J3896" s="7"/>
      <c r="K3896" s="3">
        <f t="shared" si="123"/>
        <v>0</v>
      </c>
    </row>
    <row r="3897" spans="1:11" x14ac:dyDescent="0.3">
      <c r="A3897" s="76" t="s">
        <v>730</v>
      </c>
      <c r="B3897" s="44" t="s">
        <v>731</v>
      </c>
      <c r="C3897" s="71">
        <v>4.7</v>
      </c>
      <c r="D3897" s="72">
        <v>2.2000000000000002</v>
      </c>
      <c r="E3897" s="119">
        <v>140</v>
      </c>
      <c r="F3897" s="120">
        <v>84</v>
      </c>
      <c r="G3897" s="52"/>
      <c r="H3897" s="51">
        <f t="shared" si="122"/>
        <v>0</v>
      </c>
      <c r="I3897" s="121">
        <v>70</v>
      </c>
      <c r="J3897" s="7"/>
      <c r="K3897" s="3">
        <f t="shared" si="123"/>
        <v>0</v>
      </c>
    </row>
    <row r="3898" spans="1:11" x14ac:dyDescent="0.3">
      <c r="A3898" s="76" t="s">
        <v>732</v>
      </c>
      <c r="B3898" s="44" t="s">
        <v>733</v>
      </c>
      <c r="C3898" s="71">
        <v>5.2</v>
      </c>
      <c r="D3898" s="72">
        <v>2.4</v>
      </c>
      <c r="E3898" s="119">
        <v>170</v>
      </c>
      <c r="F3898" s="120">
        <v>102</v>
      </c>
      <c r="G3898" s="52"/>
      <c r="H3898" s="51">
        <f t="shared" si="122"/>
        <v>0</v>
      </c>
      <c r="I3898" s="121">
        <v>85</v>
      </c>
      <c r="J3898" s="7"/>
      <c r="K3898" s="3">
        <f t="shared" si="123"/>
        <v>0</v>
      </c>
    </row>
    <row r="3899" spans="1:11" x14ac:dyDescent="0.3">
      <c r="A3899" s="76" t="s">
        <v>734</v>
      </c>
      <c r="B3899" s="44" t="s">
        <v>828</v>
      </c>
      <c r="C3899" s="71">
        <v>6.7</v>
      </c>
      <c r="D3899" s="72">
        <v>8</v>
      </c>
      <c r="E3899" s="119">
        <v>520</v>
      </c>
      <c r="F3899" s="120">
        <v>312</v>
      </c>
      <c r="G3899" s="52"/>
      <c r="H3899" s="51">
        <f t="shared" si="122"/>
        <v>0</v>
      </c>
      <c r="I3899" s="121">
        <v>260</v>
      </c>
      <c r="J3899" s="7"/>
      <c r="K3899" s="3">
        <f t="shared" si="123"/>
        <v>0</v>
      </c>
    </row>
    <row r="3900" spans="1:11" x14ac:dyDescent="0.3">
      <c r="A3900" s="76" t="s">
        <v>735</v>
      </c>
      <c r="B3900" s="44" t="s">
        <v>736</v>
      </c>
      <c r="C3900" s="71">
        <v>6.5</v>
      </c>
      <c r="D3900" s="72">
        <v>8.5</v>
      </c>
      <c r="E3900" s="119">
        <v>570</v>
      </c>
      <c r="F3900" s="120">
        <v>342</v>
      </c>
      <c r="G3900" s="52"/>
      <c r="H3900" s="51">
        <f t="shared" si="122"/>
        <v>0</v>
      </c>
      <c r="I3900" s="121">
        <v>285</v>
      </c>
      <c r="J3900" s="7"/>
      <c r="K3900" s="3">
        <f t="shared" si="123"/>
        <v>0</v>
      </c>
    </row>
    <row r="3901" spans="1:11" x14ac:dyDescent="0.3">
      <c r="A3901" s="76" t="s">
        <v>829</v>
      </c>
      <c r="B3901" s="44" t="s">
        <v>11188</v>
      </c>
      <c r="C3901" s="71">
        <v>6</v>
      </c>
      <c r="D3901" s="72">
        <v>8.9</v>
      </c>
      <c r="E3901" s="119">
        <v>550</v>
      </c>
      <c r="F3901" s="120">
        <v>330</v>
      </c>
      <c r="G3901" s="52"/>
      <c r="H3901" s="51">
        <f t="shared" si="122"/>
        <v>0</v>
      </c>
      <c r="I3901" s="121">
        <v>275</v>
      </c>
      <c r="J3901" s="7"/>
      <c r="K3901" s="3">
        <f t="shared" si="123"/>
        <v>0</v>
      </c>
    </row>
    <row r="3902" spans="1:11" x14ac:dyDescent="0.3">
      <c r="A3902" s="76" t="s">
        <v>934</v>
      </c>
      <c r="B3902" s="44" t="s">
        <v>935</v>
      </c>
      <c r="C3902" s="71">
        <v>10</v>
      </c>
      <c r="D3902" s="72">
        <v>3.9</v>
      </c>
      <c r="E3902" s="119">
        <v>400</v>
      </c>
      <c r="F3902" s="120">
        <v>240</v>
      </c>
      <c r="G3902" s="52"/>
      <c r="H3902" s="51">
        <f t="shared" si="122"/>
        <v>0</v>
      </c>
      <c r="I3902" s="121">
        <v>200</v>
      </c>
      <c r="J3902" s="7"/>
      <c r="K3902" s="3">
        <f t="shared" si="123"/>
        <v>0</v>
      </c>
    </row>
    <row r="3903" spans="1:11" x14ac:dyDescent="0.3">
      <c r="A3903" s="76" t="s">
        <v>936</v>
      </c>
      <c r="B3903" s="44" t="s">
        <v>937</v>
      </c>
      <c r="C3903" s="71">
        <v>5</v>
      </c>
      <c r="D3903" s="72">
        <v>5.0999999999999996</v>
      </c>
      <c r="E3903" s="119">
        <v>310</v>
      </c>
      <c r="F3903" s="120">
        <v>186</v>
      </c>
      <c r="G3903" s="52"/>
      <c r="H3903" s="51">
        <f t="shared" si="122"/>
        <v>0</v>
      </c>
      <c r="I3903" s="121">
        <v>155</v>
      </c>
      <c r="J3903" s="7"/>
      <c r="K3903" s="3">
        <f t="shared" si="123"/>
        <v>0</v>
      </c>
    </row>
    <row r="3904" spans="1:11" x14ac:dyDescent="0.3">
      <c r="A3904" s="76" t="s">
        <v>938</v>
      </c>
      <c r="B3904" s="44" t="s">
        <v>939</v>
      </c>
      <c r="C3904" s="71">
        <v>2.5</v>
      </c>
      <c r="D3904" s="72">
        <v>8</v>
      </c>
      <c r="E3904" s="119">
        <v>260</v>
      </c>
      <c r="F3904" s="120">
        <v>156</v>
      </c>
      <c r="G3904" s="52"/>
      <c r="H3904" s="51">
        <f t="shared" si="122"/>
        <v>0</v>
      </c>
      <c r="I3904" s="121">
        <v>130</v>
      </c>
      <c r="J3904" s="7"/>
      <c r="K3904" s="3">
        <f t="shared" si="123"/>
        <v>0</v>
      </c>
    </row>
    <row r="3905" spans="1:11" x14ac:dyDescent="0.3">
      <c r="A3905" s="76" t="s">
        <v>940</v>
      </c>
      <c r="B3905" s="44" t="s">
        <v>941</v>
      </c>
      <c r="C3905" s="71">
        <v>8.5</v>
      </c>
      <c r="D3905" s="72">
        <v>4</v>
      </c>
      <c r="E3905" s="119">
        <v>280</v>
      </c>
      <c r="F3905" s="120">
        <v>168</v>
      </c>
      <c r="G3905" s="52"/>
      <c r="H3905" s="51">
        <f t="shared" si="122"/>
        <v>0</v>
      </c>
      <c r="I3905" s="121">
        <v>140</v>
      </c>
      <c r="J3905" s="7"/>
      <c r="K3905" s="3">
        <f t="shared" si="123"/>
        <v>0</v>
      </c>
    </row>
    <row r="3906" spans="1:11" x14ac:dyDescent="0.3">
      <c r="A3906" s="76" t="s">
        <v>942</v>
      </c>
      <c r="B3906" s="44" t="s">
        <v>943</v>
      </c>
      <c r="C3906" s="71">
        <v>8</v>
      </c>
      <c r="D3906" s="72">
        <v>4</v>
      </c>
      <c r="E3906" s="119">
        <v>350</v>
      </c>
      <c r="F3906" s="120">
        <v>210</v>
      </c>
      <c r="G3906" s="52"/>
      <c r="H3906" s="51">
        <f t="shared" si="122"/>
        <v>0</v>
      </c>
      <c r="I3906" s="121">
        <v>175</v>
      </c>
      <c r="J3906" s="7"/>
      <c r="K3906" s="3">
        <f t="shared" si="123"/>
        <v>0</v>
      </c>
    </row>
    <row r="3907" spans="1:11" x14ac:dyDescent="0.3">
      <c r="A3907" s="76" t="s">
        <v>944</v>
      </c>
      <c r="B3907" s="44" t="s">
        <v>241</v>
      </c>
      <c r="C3907" s="71">
        <v>4.5</v>
      </c>
      <c r="D3907" s="72">
        <v>7</v>
      </c>
      <c r="E3907" s="119">
        <v>330</v>
      </c>
      <c r="F3907" s="120">
        <v>198</v>
      </c>
      <c r="G3907" s="52"/>
      <c r="H3907" s="51">
        <f t="shared" si="122"/>
        <v>0</v>
      </c>
      <c r="I3907" s="121">
        <v>165</v>
      </c>
      <c r="J3907" s="7"/>
      <c r="K3907" s="3">
        <f t="shared" si="123"/>
        <v>0</v>
      </c>
    </row>
    <row r="3908" spans="1:11" x14ac:dyDescent="0.3">
      <c r="A3908" s="76" t="s">
        <v>1116</v>
      </c>
      <c r="B3908" s="44" t="s">
        <v>1117</v>
      </c>
      <c r="C3908" s="71">
        <v>10</v>
      </c>
      <c r="D3908" s="72">
        <v>6.8</v>
      </c>
      <c r="E3908" s="119">
        <v>600</v>
      </c>
      <c r="F3908" s="120">
        <v>360</v>
      </c>
      <c r="G3908" s="52"/>
      <c r="H3908" s="51">
        <f t="shared" si="122"/>
        <v>0</v>
      </c>
      <c r="I3908" s="121">
        <v>300</v>
      </c>
      <c r="J3908" s="7"/>
      <c r="K3908" s="3">
        <f t="shared" si="123"/>
        <v>0</v>
      </c>
    </row>
    <row r="3909" spans="1:11" x14ac:dyDescent="0.3">
      <c r="A3909" s="76" t="s">
        <v>1118</v>
      </c>
      <c r="B3909" s="44" t="s">
        <v>1119</v>
      </c>
      <c r="C3909" s="71">
        <v>6.4</v>
      </c>
      <c r="D3909" s="72">
        <v>6.5</v>
      </c>
      <c r="E3909" s="119">
        <v>410</v>
      </c>
      <c r="F3909" s="120">
        <v>246</v>
      </c>
      <c r="G3909" s="52"/>
      <c r="H3909" s="51">
        <f t="shared" si="122"/>
        <v>0</v>
      </c>
      <c r="I3909" s="121">
        <v>205</v>
      </c>
      <c r="J3909" s="7"/>
      <c r="K3909" s="3">
        <f t="shared" si="123"/>
        <v>0</v>
      </c>
    </row>
    <row r="3910" spans="1:11" x14ac:dyDescent="0.3">
      <c r="A3910" s="76" t="s">
        <v>1157</v>
      </c>
      <c r="B3910" s="44" t="s">
        <v>1158</v>
      </c>
      <c r="C3910" s="71">
        <v>9.5</v>
      </c>
      <c r="D3910" s="72">
        <v>3</v>
      </c>
      <c r="E3910" s="119">
        <v>330</v>
      </c>
      <c r="F3910" s="120">
        <v>198</v>
      </c>
      <c r="G3910" s="52"/>
      <c r="H3910" s="51">
        <f t="shared" si="122"/>
        <v>0</v>
      </c>
      <c r="I3910" s="121">
        <v>165</v>
      </c>
      <c r="J3910" s="7"/>
      <c r="K3910" s="3">
        <f t="shared" si="123"/>
        <v>0</v>
      </c>
    </row>
    <row r="3911" spans="1:11" x14ac:dyDescent="0.3">
      <c r="A3911" s="76" t="s">
        <v>1159</v>
      </c>
      <c r="B3911" s="44" t="s">
        <v>1160</v>
      </c>
      <c r="C3911" s="71">
        <v>9.5</v>
      </c>
      <c r="D3911" s="72">
        <v>2.6</v>
      </c>
      <c r="E3911" s="119">
        <v>300</v>
      </c>
      <c r="F3911" s="120">
        <v>180</v>
      </c>
      <c r="G3911" s="52"/>
      <c r="H3911" s="51">
        <f t="shared" si="122"/>
        <v>0</v>
      </c>
      <c r="I3911" s="121">
        <v>150</v>
      </c>
      <c r="J3911" s="7"/>
      <c r="K3911" s="3">
        <f t="shared" si="123"/>
        <v>0</v>
      </c>
    </row>
    <row r="3912" spans="1:11" x14ac:dyDescent="0.3">
      <c r="A3912" s="76" t="s">
        <v>1161</v>
      </c>
      <c r="B3912" s="44" t="s">
        <v>1162</v>
      </c>
      <c r="C3912" s="71">
        <v>9.5</v>
      </c>
      <c r="D3912" s="72">
        <v>3.3</v>
      </c>
      <c r="E3912" s="119">
        <v>340</v>
      </c>
      <c r="F3912" s="120">
        <v>204</v>
      </c>
      <c r="G3912" s="52"/>
      <c r="H3912" s="51">
        <f t="shared" si="122"/>
        <v>0</v>
      </c>
      <c r="I3912" s="121">
        <v>170</v>
      </c>
      <c r="J3912" s="7"/>
      <c r="K3912" s="3">
        <f t="shared" si="123"/>
        <v>0</v>
      </c>
    </row>
    <row r="3913" spans="1:11" x14ac:dyDescent="0.3">
      <c r="A3913" s="76" t="s">
        <v>1163</v>
      </c>
      <c r="B3913" s="44" t="s">
        <v>1164</v>
      </c>
      <c r="C3913" s="71">
        <v>9.5</v>
      </c>
      <c r="D3913" s="72">
        <v>3.3</v>
      </c>
      <c r="E3913" s="119">
        <v>340</v>
      </c>
      <c r="F3913" s="120">
        <v>204</v>
      </c>
      <c r="G3913" s="52"/>
      <c r="H3913" s="51">
        <f t="shared" si="122"/>
        <v>0</v>
      </c>
      <c r="I3913" s="121">
        <v>170</v>
      </c>
      <c r="J3913" s="7"/>
      <c r="K3913" s="3">
        <f t="shared" si="123"/>
        <v>0</v>
      </c>
    </row>
    <row r="3914" spans="1:11" x14ac:dyDescent="0.3">
      <c r="A3914" s="76" t="s">
        <v>1165</v>
      </c>
      <c r="B3914" s="44" t="s">
        <v>1166</v>
      </c>
      <c r="C3914" s="71">
        <v>9.5</v>
      </c>
      <c r="D3914" s="72">
        <v>2.7</v>
      </c>
      <c r="E3914" s="119">
        <v>310</v>
      </c>
      <c r="F3914" s="120">
        <v>186</v>
      </c>
      <c r="G3914" s="52"/>
      <c r="H3914" s="51">
        <f t="shared" si="122"/>
        <v>0</v>
      </c>
      <c r="I3914" s="121">
        <v>155</v>
      </c>
      <c r="J3914" s="7"/>
      <c r="K3914" s="3">
        <f t="shared" si="123"/>
        <v>0</v>
      </c>
    </row>
    <row r="3915" spans="1:11" x14ac:dyDescent="0.3">
      <c r="A3915" s="76" t="s">
        <v>1167</v>
      </c>
      <c r="B3915" s="44" t="s">
        <v>1168</v>
      </c>
      <c r="C3915" s="71">
        <v>9.5</v>
      </c>
      <c r="D3915" s="72">
        <v>3</v>
      </c>
      <c r="E3915" s="119">
        <v>330</v>
      </c>
      <c r="F3915" s="120">
        <v>198</v>
      </c>
      <c r="G3915" s="52"/>
      <c r="H3915" s="51">
        <f t="shared" si="122"/>
        <v>0</v>
      </c>
      <c r="I3915" s="121">
        <v>165</v>
      </c>
      <c r="J3915" s="7"/>
      <c r="K3915" s="3">
        <f t="shared" si="123"/>
        <v>0</v>
      </c>
    </row>
    <row r="3916" spans="1:11" x14ac:dyDescent="0.3">
      <c r="A3916" s="76" t="s">
        <v>1169</v>
      </c>
      <c r="B3916" s="44" t="s">
        <v>1170</v>
      </c>
      <c r="C3916" s="71">
        <v>6.3</v>
      </c>
      <c r="D3916" s="72">
        <v>2.6</v>
      </c>
      <c r="E3916" s="119">
        <v>220</v>
      </c>
      <c r="F3916" s="120">
        <v>132</v>
      </c>
      <c r="G3916" s="52"/>
      <c r="H3916" s="51">
        <f t="shared" si="122"/>
        <v>0</v>
      </c>
      <c r="I3916" s="121">
        <v>110</v>
      </c>
      <c r="J3916" s="7"/>
      <c r="K3916" s="3">
        <f t="shared" si="123"/>
        <v>0</v>
      </c>
    </row>
    <row r="3917" spans="1:11" x14ac:dyDescent="0.3">
      <c r="A3917" s="76" t="s">
        <v>1171</v>
      </c>
      <c r="B3917" s="44" t="s">
        <v>1172</v>
      </c>
      <c r="C3917" s="71">
        <v>4.7</v>
      </c>
      <c r="D3917" s="72">
        <v>2.6</v>
      </c>
      <c r="E3917" s="119">
        <v>160</v>
      </c>
      <c r="F3917" s="120">
        <v>96</v>
      </c>
      <c r="G3917" s="52"/>
      <c r="H3917" s="51">
        <f t="shared" si="122"/>
        <v>0</v>
      </c>
      <c r="I3917" s="121">
        <v>80</v>
      </c>
      <c r="J3917" s="7"/>
      <c r="K3917" s="3">
        <f t="shared" si="123"/>
        <v>0</v>
      </c>
    </row>
    <row r="3918" spans="1:11" x14ac:dyDescent="0.3">
      <c r="A3918" s="76" t="s">
        <v>1173</v>
      </c>
      <c r="B3918" s="44" t="s">
        <v>1174</v>
      </c>
      <c r="C3918" s="71">
        <v>5.3</v>
      </c>
      <c r="D3918" s="72">
        <v>2.6</v>
      </c>
      <c r="E3918" s="119">
        <v>180</v>
      </c>
      <c r="F3918" s="120">
        <v>108</v>
      </c>
      <c r="G3918" s="52"/>
      <c r="H3918" s="51">
        <f t="shared" si="122"/>
        <v>0</v>
      </c>
      <c r="I3918" s="121">
        <v>90</v>
      </c>
      <c r="J3918" s="7"/>
      <c r="K3918" s="3">
        <f t="shared" si="123"/>
        <v>0</v>
      </c>
    </row>
    <row r="3919" spans="1:11" x14ac:dyDescent="0.3">
      <c r="A3919" s="76" t="s">
        <v>1175</v>
      </c>
      <c r="B3919" s="44" t="s">
        <v>1176</v>
      </c>
      <c r="C3919" s="71">
        <v>4.5999999999999996</v>
      </c>
      <c r="D3919" s="72">
        <v>2.4</v>
      </c>
      <c r="E3919" s="119">
        <v>150</v>
      </c>
      <c r="F3919" s="120">
        <v>90</v>
      </c>
      <c r="G3919" s="52"/>
      <c r="H3919" s="51">
        <f t="shared" si="122"/>
        <v>0</v>
      </c>
      <c r="I3919" s="121">
        <v>75</v>
      </c>
      <c r="J3919" s="7"/>
      <c r="K3919" s="3">
        <f t="shared" si="123"/>
        <v>0</v>
      </c>
    </row>
    <row r="3920" spans="1:11" x14ac:dyDescent="0.3">
      <c r="A3920" s="76" t="s">
        <v>1177</v>
      </c>
      <c r="B3920" s="44" t="s">
        <v>1178</v>
      </c>
      <c r="C3920" s="71">
        <v>5.3</v>
      </c>
      <c r="D3920" s="72">
        <v>2.6</v>
      </c>
      <c r="E3920" s="119">
        <v>180</v>
      </c>
      <c r="F3920" s="120">
        <v>108</v>
      </c>
      <c r="G3920" s="52"/>
      <c r="H3920" s="51">
        <f t="shared" si="122"/>
        <v>0</v>
      </c>
      <c r="I3920" s="121">
        <v>90</v>
      </c>
      <c r="J3920" s="7"/>
      <c r="K3920" s="3">
        <f t="shared" si="123"/>
        <v>0</v>
      </c>
    </row>
    <row r="3921" spans="1:11" x14ac:dyDescent="0.3">
      <c r="A3921" s="76" t="s">
        <v>1179</v>
      </c>
      <c r="B3921" s="44" t="s">
        <v>1180</v>
      </c>
      <c r="C3921" s="71">
        <v>7.1</v>
      </c>
      <c r="D3921" s="72">
        <v>1.4</v>
      </c>
      <c r="E3921" s="119">
        <v>150</v>
      </c>
      <c r="F3921" s="120">
        <v>90</v>
      </c>
      <c r="G3921" s="52"/>
      <c r="H3921" s="51">
        <f t="shared" si="122"/>
        <v>0</v>
      </c>
      <c r="I3921" s="121">
        <v>75</v>
      </c>
      <c r="J3921" s="7"/>
      <c r="K3921" s="3">
        <f t="shared" si="123"/>
        <v>0</v>
      </c>
    </row>
    <row r="3922" spans="1:11" x14ac:dyDescent="0.3">
      <c r="A3922" s="76" t="s">
        <v>1415</v>
      </c>
      <c r="B3922" s="44" t="s">
        <v>1416</v>
      </c>
      <c r="C3922" s="71">
        <v>10</v>
      </c>
      <c r="D3922" s="72">
        <v>3.9</v>
      </c>
      <c r="E3922" s="119">
        <v>400</v>
      </c>
      <c r="F3922" s="120">
        <v>240</v>
      </c>
      <c r="G3922" s="52"/>
      <c r="H3922" s="51">
        <f t="shared" si="122"/>
        <v>0</v>
      </c>
      <c r="I3922" s="121">
        <v>200</v>
      </c>
      <c r="J3922" s="7"/>
      <c r="K3922" s="3">
        <f t="shared" si="123"/>
        <v>0</v>
      </c>
    </row>
    <row r="3923" spans="1:11" x14ac:dyDescent="0.3">
      <c r="A3923" s="76" t="s">
        <v>1509</v>
      </c>
      <c r="B3923" s="44" t="s">
        <v>1510</v>
      </c>
      <c r="C3923" s="71">
        <v>4.3</v>
      </c>
      <c r="D3923" s="72">
        <v>1.8</v>
      </c>
      <c r="E3923" s="119">
        <v>110</v>
      </c>
      <c r="F3923" s="120">
        <v>66</v>
      </c>
      <c r="G3923" s="52"/>
      <c r="H3923" s="51">
        <f t="shared" si="122"/>
        <v>0</v>
      </c>
      <c r="I3923" s="121">
        <v>55</v>
      </c>
      <c r="J3923" s="7"/>
      <c r="K3923" s="3">
        <f t="shared" si="123"/>
        <v>0</v>
      </c>
    </row>
    <row r="3924" spans="1:11" x14ac:dyDescent="0.3">
      <c r="A3924" s="76" t="s">
        <v>1511</v>
      </c>
      <c r="B3924" s="44" t="s">
        <v>1512</v>
      </c>
      <c r="C3924" s="71">
        <v>4</v>
      </c>
      <c r="D3924" s="72">
        <v>1.9</v>
      </c>
      <c r="E3924" s="119">
        <v>110</v>
      </c>
      <c r="F3924" s="120">
        <v>66</v>
      </c>
      <c r="G3924" s="52"/>
      <c r="H3924" s="51">
        <f t="shared" ref="H3924:H3987" si="124">G3924*F3924</f>
        <v>0</v>
      </c>
      <c r="I3924" s="121">
        <v>55</v>
      </c>
      <c r="J3924" s="7"/>
      <c r="K3924" s="3">
        <f t="shared" ref="K3924:K3987" si="125">J3924*I3924</f>
        <v>0</v>
      </c>
    </row>
    <row r="3925" spans="1:11" x14ac:dyDescent="0.3">
      <c r="A3925" s="76" t="s">
        <v>1513</v>
      </c>
      <c r="B3925" s="44" t="s">
        <v>1514</v>
      </c>
      <c r="C3925" s="71">
        <v>6</v>
      </c>
      <c r="D3925" s="72">
        <v>2</v>
      </c>
      <c r="E3925" s="119">
        <v>160</v>
      </c>
      <c r="F3925" s="120">
        <v>96</v>
      </c>
      <c r="G3925" s="52"/>
      <c r="H3925" s="51">
        <f t="shared" si="124"/>
        <v>0</v>
      </c>
      <c r="I3925" s="121">
        <v>80</v>
      </c>
      <c r="J3925" s="7"/>
      <c r="K3925" s="3">
        <f t="shared" si="125"/>
        <v>0</v>
      </c>
    </row>
    <row r="3926" spans="1:11" x14ac:dyDescent="0.3">
      <c r="A3926" s="76" t="s">
        <v>1515</v>
      </c>
      <c r="B3926" s="44" t="s">
        <v>1516</v>
      </c>
      <c r="C3926" s="71">
        <v>4</v>
      </c>
      <c r="D3926" s="72">
        <v>7.1</v>
      </c>
      <c r="E3926" s="119">
        <v>280</v>
      </c>
      <c r="F3926" s="120">
        <v>168</v>
      </c>
      <c r="G3926" s="52"/>
      <c r="H3926" s="51">
        <f t="shared" si="124"/>
        <v>0</v>
      </c>
      <c r="I3926" s="121">
        <v>140</v>
      </c>
      <c r="J3926" s="7"/>
      <c r="K3926" s="3">
        <f t="shared" si="125"/>
        <v>0</v>
      </c>
    </row>
    <row r="3927" spans="1:11" x14ac:dyDescent="0.3">
      <c r="A3927" s="76" t="s">
        <v>1517</v>
      </c>
      <c r="B3927" s="44" t="s">
        <v>1518</v>
      </c>
      <c r="C3927" s="71">
        <v>5.0999999999999996</v>
      </c>
      <c r="D3927" s="72">
        <v>3.6</v>
      </c>
      <c r="E3927" s="119">
        <v>230</v>
      </c>
      <c r="F3927" s="120">
        <v>138</v>
      </c>
      <c r="G3927" s="52"/>
      <c r="H3927" s="51">
        <f t="shared" si="124"/>
        <v>0</v>
      </c>
      <c r="I3927" s="121">
        <v>115</v>
      </c>
      <c r="J3927" s="7"/>
      <c r="K3927" s="3">
        <f t="shared" si="125"/>
        <v>0</v>
      </c>
    </row>
    <row r="3928" spans="1:11" x14ac:dyDescent="0.3">
      <c r="A3928" s="76" t="s">
        <v>1519</v>
      </c>
      <c r="B3928" s="44" t="s">
        <v>1520</v>
      </c>
      <c r="C3928" s="71">
        <v>3.8</v>
      </c>
      <c r="D3928" s="72">
        <v>3.8</v>
      </c>
      <c r="E3928" s="119">
        <v>190</v>
      </c>
      <c r="F3928" s="120">
        <v>114</v>
      </c>
      <c r="G3928" s="52"/>
      <c r="H3928" s="51">
        <f t="shared" si="124"/>
        <v>0</v>
      </c>
      <c r="I3928" s="121">
        <v>95</v>
      </c>
      <c r="J3928" s="7"/>
      <c r="K3928" s="3">
        <f t="shared" si="125"/>
        <v>0</v>
      </c>
    </row>
    <row r="3929" spans="1:11" x14ac:dyDescent="0.3">
      <c r="A3929" s="76" t="s">
        <v>1521</v>
      </c>
      <c r="B3929" s="44" t="s">
        <v>1522</v>
      </c>
      <c r="C3929" s="71">
        <v>3.8</v>
      </c>
      <c r="D3929" s="72">
        <v>6</v>
      </c>
      <c r="E3929" s="119">
        <v>280</v>
      </c>
      <c r="F3929" s="120">
        <v>168</v>
      </c>
      <c r="G3929" s="52"/>
      <c r="H3929" s="51">
        <f t="shared" si="124"/>
        <v>0</v>
      </c>
      <c r="I3929" s="121">
        <v>140</v>
      </c>
      <c r="J3929" s="7"/>
      <c r="K3929" s="3">
        <f t="shared" si="125"/>
        <v>0</v>
      </c>
    </row>
    <row r="3930" spans="1:11" x14ac:dyDescent="0.3">
      <c r="A3930" s="76" t="s">
        <v>1523</v>
      </c>
      <c r="B3930" s="44" t="s">
        <v>1524</v>
      </c>
      <c r="C3930" s="71">
        <v>4.4000000000000004</v>
      </c>
      <c r="D3930" s="72">
        <v>2.5</v>
      </c>
      <c r="E3930" s="119">
        <v>150</v>
      </c>
      <c r="F3930" s="120">
        <v>90</v>
      </c>
      <c r="G3930" s="52"/>
      <c r="H3930" s="51">
        <f t="shared" si="124"/>
        <v>0</v>
      </c>
      <c r="I3930" s="121">
        <v>75</v>
      </c>
      <c r="J3930" s="7"/>
      <c r="K3930" s="3">
        <f t="shared" si="125"/>
        <v>0</v>
      </c>
    </row>
    <row r="3931" spans="1:11" x14ac:dyDescent="0.3">
      <c r="A3931" s="76" t="s">
        <v>1525</v>
      </c>
      <c r="B3931" s="44" t="s">
        <v>1526</v>
      </c>
      <c r="C3931" s="71">
        <v>4.7</v>
      </c>
      <c r="D3931" s="72">
        <v>6</v>
      </c>
      <c r="E3931" s="119">
        <v>320</v>
      </c>
      <c r="F3931" s="120">
        <v>192</v>
      </c>
      <c r="G3931" s="52"/>
      <c r="H3931" s="51">
        <f t="shared" si="124"/>
        <v>0</v>
      </c>
      <c r="I3931" s="121">
        <v>160</v>
      </c>
      <c r="J3931" s="7"/>
      <c r="K3931" s="3">
        <f t="shared" si="125"/>
        <v>0</v>
      </c>
    </row>
    <row r="3932" spans="1:11" x14ac:dyDescent="0.3">
      <c r="A3932" s="76" t="s">
        <v>1527</v>
      </c>
      <c r="B3932" s="44" t="s">
        <v>1528</v>
      </c>
      <c r="C3932" s="71">
        <v>6.4</v>
      </c>
      <c r="D3932" s="72">
        <v>1.8</v>
      </c>
      <c r="E3932" s="119">
        <v>160</v>
      </c>
      <c r="F3932" s="120">
        <v>96</v>
      </c>
      <c r="G3932" s="52"/>
      <c r="H3932" s="51">
        <f t="shared" si="124"/>
        <v>0</v>
      </c>
      <c r="I3932" s="121">
        <v>80</v>
      </c>
      <c r="J3932" s="7"/>
      <c r="K3932" s="3">
        <f t="shared" si="125"/>
        <v>0</v>
      </c>
    </row>
    <row r="3933" spans="1:11" x14ac:dyDescent="0.3">
      <c r="A3933" s="76" t="s">
        <v>1529</v>
      </c>
      <c r="B3933" s="44" t="s">
        <v>1530</v>
      </c>
      <c r="C3933" s="71">
        <v>6.4</v>
      </c>
      <c r="D3933" s="72">
        <v>3.2</v>
      </c>
      <c r="E3933" s="119">
        <v>230</v>
      </c>
      <c r="F3933" s="120">
        <v>138</v>
      </c>
      <c r="G3933" s="52"/>
      <c r="H3933" s="51">
        <f t="shared" si="124"/>
        <v>0</v>
      </c>
      <c r="I3933" s="121">
        <v>115</v>
      </c>
      <c r="J3933" s="7"/>
      <c r="K3933" s="3">
        <f t="shared" si="125"/>
        <v>0</v>
      </c>
    </row>
    <row r="3934" spans="1:11" x14ac:dyDescent="0.3">
      <c r="A3934" s="76" t="s">
        <v>1672</v>
      </c>
      <c r="B3934" s="44" t="s">
        <v>1673</v>
      </c>
      <c r="C3934" s="71">
        <v>5.4</v>
      </c>
      <c r="D3934" s="72">
        <v>2.7</v>
      </c>
      <c r="E3934" s="119">
        <v>190</v>
      </c>
      <c r="F3934" s="120">
        <v>114</v>
      </c>
      <c r="G3934" s="52"/>
      <c r="H3934" s="51">
        <f t="shared" si="124"/>
        <v>0</v>
      </c>
      <c r="I3934" s="121">
        <v>95</v>
      </c>
      <c r="J3934" s="7"/>
      <c r="K3934" s="3">
        <f t="shared" si="125"/>
        <v>0</v>
      </c>
    </row>
    <row r="3935" spans="1:11" x14ac:dyDescent="0.3">
      <c r="A3935" s="76" t="s">
        <v>1674</v>
      </c>
      <c r="B3935" s="44" t="s">
        <v>1675</v>
      </c>
      <c r="C3935" s="71">
        <v>8.3000000000000007</v>
      </c>
      <c r="D3935" s="72">
        <v>2.5</v>
      </c>
      <c r="E3935" s="119">
        <v>270</v>
      </c>
      <c r="F3935" s="120">
        <v>162</v>
      </c>
      <c r="G3935" s="52"/>
      <c r="H3935" s="51">
        <f t="shared" si="124"/>
        <v>0</v>
      </c>
      <c r="I3935" s="121">
        <v>135</v>
      </c>
      <c r="J3935" s="7"/>
      <c r="K3935" s="3">
        <f t="shared" si="125"/>
        <v>0</v>
      </c>
    </row>
    <row r="3936" spans="1:11" x14ac:dyDescent="0.3">
      <c r="A3936" s="76" t="s">
        <v>1676</v>
      </c>
      <c r="B3936" s="44" t="s">
        <v>1677</v>
      </c>
      <c r="C3936" s="71">
        <v>6.8</v>
      </c>
      <c r="D3936" s="72">
        <v>2.5</v>
      </c>
      <c r="E3936" s="119">
        <v>220</v>
      </c>
      <c r="F3936" s="120">
        <v>132</v>
      </c>
      <c r="G3936" s="52"/>
      <c r="H3936" s="51">
        <f t="shared" si="124"/>
        <v>0</v>
      </c>
      <c r="I3936" s="121">
        <v>110</v>
      </c>
      <c r="J3936" s="7"/>
      <c r="K3936" s="3">
        <f t="shared" si="125"/>
        <v>0</v>
      </c>
    </row>
    <row r="3937" spans="1:11" x14ac:dyDescent="0.3">
      <c r="A3937" s="76" t="s">
        <v>1678</v>
      </c>
      <c r="B3937" s="44" t="s">
        <v>1679</v>
      </c>
      <c r="C3937" s="71">
        <v>6.8</v>
      </c>
      <c r="D3937" s="72">
        <v>3.7</v>
      </c>
      <c r="E3937" s="119">
        <v>300</v>
      </c>
      <c r="F3937" s="120">
        <v>180</v>
      </c>
      <c r="G3937" s="52"/>
      <c r="H3937" s="51">
        <f t="shared" si="124"/>
        <v>0</v>
      </c>
      <c r="I3937" s="121">
        <v>150</v>
      </c>
      <c r="J3937" s="7"/>
      <c r="K3937" s="3">
        <f t="shared" si="125"/>
        <v>0</v>
      </c>
    </row>
    <row r="3938" spans="1:11" x14ac:dyDescent="0.3">
      <c r="A3938" s="76" t="s">
        <v>1680</v>
      </c>
      <c r="B3938" s="44" t="s">
        <v>1681</v>
      </c>
      <c r="C3938" s="71">
        <v>4.9000000000000004</v>
      </c>
      <c r="D3938" s="72">
        <v>2</v>
      </c>
      <c r="E3938" s="119">
        <v>140</v>
      </c>
      <c r="F3938" s="120">
        <v>84</v>
      </c>
      <c r="G3938" s="52"/>
      <c r="H3938" s="51">
        <f t="shared" si="124"/>
        <v>0</v>
      </c>
      <c r="I3938" s="121">
        <v>70</v>
      </c>
      <c r="J3938" s="7"/>
      <c r="K3938" s="3">
        <f t="shared" si="125"/>
        <v>0</v>
      </c>
    </row>
    <row r="3939" spans="1:11" x14ac:dyDescent="0.3">
      <c r="A3939" s="76" t="s">
        <v>1682</v>
      </c>
      <c r="B3939" s="44" t="s">
        <v>1683</v>
      </c>
      <c r="C3939" s="71">
        <v>5.5</v>
      </c>
      <c r="D3939" s="72">
        <v>1.8</v>
      </c>
      <c r="E3939" s="119">
        <v>140</v>
      </c>
      <c r="F3939" s="120">
        <v>84</v>
      </c>
      <c r="G3939" s="52"/>
      <c r="H3939" s="51">
        <f t="shared" si="124"/>
        <v>0</v>
      </c>
      <c r="I3939" s="121">
        <v>70</v>
      </c>
      <c r="J3939" s="7"/>
      <c r="K3939" s="3">
        <f t="shared" si="125"/>
        <v>0</v>
      </c>
    </row>
    <row r="3940" spans="1:11" x14ac:dyDescent="0.3">
      <c r="A3940" s="76" t="s">
        <v>1848</v>
      </c>
      <c r="B3940" s="44" t="s">
        <v>1849</v>
      </c>
      <c r="C3940" s="71">
        <v>6</v>
      </c>
      <c r="D3940" s="72">
        <v>2.4</v>
      </c>
      <c r="E3940" s="119">
        <v>190</v>
      </c>
      <c r="F3940" s="120">
        <v>114</v>
      </c>
      <c r="G3940" s="52"/>
      <c r="H3940" s="51">
        <f t="shared" si="124"/>
        <v>0</v>
      </c>
      <c r="I3940" s="121">
        <v>95</v>
      </c>
      <c r="J3940" s="7"/>
      <c r="K3940" s="3">
        <f t="shared" si="125"/>
        <v>0</v>
      </c>
    </row>
    <row r="3941" spans="1:11" x14ac:dyDescent="0.3">
      <c r="A3941" s="76" t="s">
        <v>1850</v>
      </c>
      <c r="B3941" s="44" t="s">
        <v>1851</v>
      </c>
      <c r="C3941" s="71">
        <v>5.8</v>
      </c>
      <c r="D3941" s="72">
        <v>2.2000000000000002</v>
      </c>
      <c r="E3941" s="119">
        <v>170</v>
      </c>
      <c r="F3941" s="120">
        <v>102</v>
      </c>
      <c r="G3941" s="52"/>
      <c r="H3941" s="51">
        <f t="shared" si="124"/>
        <v>0</v>
      </c>
      <c r="I3941" s="121">
        <v>85</v>
      </c>
      <c r="J3941" s="7"/>
      <c r="K3941" s="3">
        <f t="shared" si="125"/>
        <v>0</v>
      </c>
    </row>
    <row r="3942" spans="1:11" x14ac:dyDescent="0.3">
      <c r="A3942" s="76" t="s">
        <v>1852</v>
      </c>
      <c r="B3942" s="44" t="s">
        <v>1853</v>
      </c>
      <c r="C3942" s="71">
        <v>3.2</v>
      </c>
      <c r="D3942" s="72">
        <v>3.2</v>
      </c>
      <c r="E3942" s="119">
        <v>140</v>
      </c>
      <c r="F3942" s="120">
        <v>84</v>
      </c>
      <c r="G3942" s="52"/>
      <c r="H3942" s="51">
        <f t="shared" si="124"/>
        <v>0</v>
      </c>
      <c r="I3942" s="121">
        <v>70</v>
      </c>
      <c r="J3942" s="7"/>
      <c r="K3942" s="3">
        <f t="shared" si="125"/>
        <v>0</v>
      </c>
    </row>
    <row r="3943" spans="1:11" x14ac:dyDescent="0.3">
      <c r="A3943" s="76" t="s">
        <v>1854</v>
      </c>
      <c r="B3943" s="44" t="s">
        <v>1855</v>
      </c>
      <c r="C3943" s="71">
        <v>6.8</v>
      </c>
      <c r="D3943" s="72">
        <v>3.3</v>
      </c>
      <c r="E3943" s="119">
        <v>280</v>
      </c>
      <c r="F3943" s="120">
        <v>168</v>
      </c>
      <c r="G3943" s="52"/>
      <c r="H3943" s="51">
        <f t="shared" si="124"/>
        <v>0</v>
      </c>
      <c r="I3943" s="121">
        <v>140</v>
      </c>
      <c r="J3943" s="7"/>
      <c r="K3943" s="3">
        <f t="shared" si="125"/>
        <v>0</v>
      </c>
    </row>
    <row r="3944" spans="1:11" x14ac:dyDescent="0.3">
      <c r="A3944" s="76" t="s">
        <v>1856</v>
      </c>
      <c r="B3944" s="44" t="s">
        <v>1857</v>
      </c>
      <c r="C3944" s="71">
        <v>4.5</v>
      </c>
      <c r="D3944" s="72">
        <v>2.2999999999999998</v>
      </c>
      <c r="E3944" s="119">
        <v>140</v>
      </c>
      <c r="F3944" s="120">
        <v>84</v>
      </c>
      <c r="G3944" s="52"/>
      <c r="H3944" s="51">
        <f t="shared" si="124"/>
        <v>0</v>
      </c>
      <c r="I3944" s="121">
        <v>70</v>
      </c>
      <c r="J3944" s="7"/>
      <c r="K3944" s="3">
        <f t="shared" si="125"/>
        <v>0</v>
      </c>
    </row>
    <row r="3945" spans="1:11" x14ac:dyDescent="0.3">
      <c r="A3945" s="76" t="s">
        <v>1858</v>
      </c>
      <c r="B3945" s="44" t="s">
        <v>1859</v>
      </c>
      <c r="C3945" s="71">
        <v>4.4000000000000004</v>
      </c>
      <c r="D3945" s="72">
        <v>2.7</v>
      </c>
      <c r="E3945" s="119">
        <v>160</v>
      </c>
      <c r="F3945" s="120">
        <v>96</v>
      </c>
      <c r="G3945" s="52"/>
      <c r="H3945" s="51">
        <f t="shared" si="124"/>
        <v>0</v>
      </c>
      <c r="I3945" s="121">
        <v>80</v>
      </c>
      <c r="J3945" s="7"/>
      <c r="K3945" s="3">
        <f t="shared" si="125"/>
        <v>0</v>
      </c>
    </row>
    <row r="3946" spans="1:11" x14ac:dyDescent="0.3">
      <c r="A3946" s="76" t="s">
        <v>1860</v>
      </c>
      <c r="B3946" s="44" t="s">
        <v>1861</v>
      </c>
      <c r="C3946" s="71">
        <v>4</v>
      </c>
      <c r="D3946" s="72">
        <v>1.3</v>
      </c>
      <c r="E3946" s="119">
        <v>80</v>
      </c>
      <c r="F3946" s="120">
        <v>48</v>
      </c>
      <c r="G3946" s="52"/>
      <c r="H3946" s="51">
        <f t="shared" si="124"/>
        <v>0</v>
      </c>
      <c r="I3946" s="121">
        <v>40</v>
      </c>
      <c r="J3946" s="7"/>
      <c r="K3946" s="3">
        <f t="shared" si="125"/>
        <v>0</v>
      </c>
    </row>
    <row r="3947" spans="1:11" x14ac:dyDescent="0.3">
      <c r="A3947" s="76" t="s">
        <v>1862</v>
      </c>
      <c r="B3947" s="44" t="s">
        <v>1863</v>
      </c>
      <c r="C3947" s="71">
        <v>6</v>
      </c>
      <c r="D3947" s="72">
        <v>2.4</v>
      </c>
      <c r="E3947" s="119">
        <v>190</v>
      </c>
      <c r="F3947" s="120">
        <v>114</v>
      </c>
      <c r="G3947" s="52"/>
      <c r="H3947" s="51">
        <f t="shared" si="124"/>
        <v>0</v>
      </c>
      <c r="I3947" s="121">
        <v>95</v>
      </c>
      <c r="J3947" s="7"/>
      <c r="K3947" s="3">
        <f t="shared" si="125"/>
        <v>0</v>
      </c>
    </row>
    <row r="3948" spans="1:11" x14ac:dyDescent="0.3">
      <c r="A3948" s="76" t="s">
        <v>1864</v>
      </c>
      <c r="B3948" s="44" t="s">
        <v>1865</v>
      </c>
      <c r="C3948" s="71">
        <v>3.5</v>
      </c>
      <c r="D3948" s="72">
        <v>1.7</v>
      </c>
      <c r="E3948" s="119">
        <v>90</v>
      </c>
      <c r="F3948" s="120">
        <v>54</v>
      </c>
      <c r="G3948" s="52"/>
      <c r="H3948" s="51">
        <f t="shared" si="124"/>
        <v>0</v>
      </c>
      <c r="I3948" s="121">
        <v>45</v>
      </c>
      <c r="J3948" s="7"/>
      <c r="K3948" s="3">
        <f t="shared" si="125"/>
        <v>0</v>
      </c>
    </row>
    <row r="3949" spans="1:11" x14ac:dyDescent="0.3">
      <c r="A3949" s="76" t="s">
        <v>1866</v>
      </c>
      <c r="B3949" s="44" t="s">
        <v>1867</v>
      </c>
      <c r="C3949" s="71">
        <v>5.8</v>
      </c>
      <c r="D3949" s="72">
        <v>6.5</v>
      </c>
      <c r="E3949" s="119">
        <v>350</v>
      </c>
      <c r="F3949" s="120">
        <v>210</v>
      </c>
      <c r="G3949" s="52"/>
      <c r="H3949" s="51">
        <f t="shared" si="124"/>
        <v>0</v>
      </c>
      <c r="I3949" s="121">
        <v>175</v>
      </c>
      <c r="J3949" s="7"/>
      <c r="K3949" s="3">
        <f t="shared" si="125"/>
        <v>0</v>
      </c>
    </row>
    <row r="3950" spans="1:11" x14ac:dyDescent="0.3">
      <c r="A3950" s="76" t="s">
        <v>2002</v>
      </c>
      <c r="B3950" s="44" t="s">
        <v>2003</v>
      </c>
      <c r="C3950" s="71">
        <v>3</v>
      </c>
      <c r="D3950" s="72">
        <v>5</v>
      </c>
      <c r="E3950" s="119">
        <v>200</v>
      </c>
      <c r="F3950" s="120">
        <v>120</v>
      </c>
      <c r="G3950" s="52"/>
      <c r="H3950" s="51">
        <f t="shared" si="124"/>
        <v>0</v>
      </c>
      <c r="I3950" s="121">
        <v>100</v>
      </c>
      <c r="J3950" s="7"/>
      <c r="K3950" s="3">
        <f t="shared" si="125"/>
        <v>0</v>
      </c>
    </row>
    <row r="3951" spans="1:11" x14ac:dyDescent="0.3">
      <c r="A3951" s="76" t="s">
        <v>2004</v>
      </c>
      <c r="B3951" s="44" t="s">
        <v>2005</v>
      </c>
      <c r="C3951" s="71">
        <v>3</v>
      </c>
      <c r="D3951" s="72">
        <v>5</v>
      </c>
      <c r="E3951" s="119">
        <v>200</v>
      </c>
      <c r="F3951" s="120">
        <v>120</v>
      </c>
      <c r="G3951" s="52"/>
      <c r="H3951" s="51">
        <f t="shared" si="124"/>
        <v>0</v>
      </c>
      <c r="I3951" s="121">
        <v>100</v>
      </c>
      <c r="J3951" s="7"/>
      <c r="K3951" s="3">
        <f t="shared" si="125"/>
        <v>0</v>
      </c>
    </row>
    <row r="3952" spans="1:11" x14ac:dyDescent="0.3">
      <c r="A3952" s="76" t="s">
        <v>2006</v>
      </c>
      <c r="B3952" s="44" t="s">
        <v>2007</v>
      </c>
      <c r="C3952" s="71">
        <v>3.5</v>
      </c>
      <c r="D3952" s="72">
        <v>5</v>
      </c>
      <c r="E3952" s="119">
        <v>220</v>
      </c>
      <c r="F3952" s="120">
        <v>132</v>
      </c>
      <c r="G3952" s="52"/>
      <c r="H3952" s="51">
        <f t="shared" si="124"/>
        <v>0</v>
      </c>
      <c r="I3952" s="121">
        <v>110</v>
      </c>
      <c r="J3952" s="7"/>
      <c r="K3952" s="3">
        <f t="shared" si="125"/>
        <v>0</v>
      </c>
    </row>
    <row r="3953" spans="1:11" x14ac:dyDescent="0.3">
      <c r="A3953" s="76" t="s">
        <v>2008</v>
      </c>
      <c r="B3953" s="44" t="s">
        <v>2009</v>
      </c>
      <c r="C3953" s="71">
        <v>3</v>
      </c>
      <c r="D3953" s="72">
        <v>3.9</v>
      </c>
      <c r="E3953" s="119">
        <v>160</v>
      </c>
      <c r="F3953" s="120">
        <v>96</v>
      </c>
      <c r="G3953" s="52"/>
      <c r="H3953" s="51">
        <f t="shared" si="124"/>
        <v>0</v>
      </c>
      <c r="I3953" s="121">
        <v>80</v>
      </c>
      <c r="J3953" s="7"/>
      <c r="K3953" s="3">
        <f t="shared" si="125"/>
        <v>0</v>
      </c>
    </row>
    <row r="3954" spans="1:11" x14ac:dyDescent="0.3">
      <c r="A3954" s="76" t="s">
        <v>3470</v>
      </c>
      <c r="B3954" s="44" t="s">
        <v>3471</v>
      </c>
      <c r="C3954" s="71">
        <v>4</v>
      </c>
      <c r="D3954" s="72">
        <v>8</v>
      </c>
      <c r="E3954" s="119">
        <v>350</v>
      </c>
      <c r="F3954" s="120">
        <v>210</v>
      </c>
      <c r="G3954" s="52"/>
      <c r="H3954" s="51">
        <f t="shared" si="124"/>
        <v>0</v>
      </c>
      <c r="I3954" s="121">
        <v>175</v>
      </c>
      <c r="J3954" s="7"/>
      <c r="K3954" s="3">
        <f t="shared" si="125"/>
        <v>0</v>
      </c>
    </row>
    <row r="3955" spans="1:11" x14ac:dyDescent="0.3">
      <c r="A3955" s="76" t="s">
        <v>3743</v>
      </c>
      <c r="B3955" s="44" t="s">
        <v>3744</v>
      </c>
      <c r="C3955" s="71">
        <v>2.2999999999999998</v>
      </c>
      <c r="D3955" s="72">
        <v>10</v>
      </c>
      <c r="E3955" s="119">
        <v>310</v>
      </c>
      <c r="F3955" s="120">
        <v>186</v>
      </c>
      <c r="G3955" s="52"/>
      <c r="H3955" s="51">
        <f t="shared" si="124"/>
        <v>0</v>
      </c>
      <c r="I3955" s="121">
        <v>155</v>
      </c>
      <c r="J3955" s="7"/>
      <c r="K3955" s="3">
        <f t="shared" si="125"/>
        <v>0</v>
      </c>
    </row>
    <row r="3956" spans="1:11" x14ac:dyDescent="0.3">
      <c r="A3956" s="76" t="s">
        <v>3889</v>
      </c>
      <c r="B3956" s="44" t="s">
        <v>3890</v>
      </c>
      <c r="C3956" s="71">
        <v>5.3</v>
      </c>
      <c r="D3956" s="72">
        <v>5.3</v>
      </c>
      <c r="E3956" s="119">
        <v>320</v>
      </c>
      <c r="F3956" s="120">
        <v>192</v>
      </c>
      <c r="G3956" s="52"/>
      <c r="H3956" s="51">
        <f t="shared" si="124"/>
        <v>0</v>
      </c>
      <c r="I3956" s="121">
        <v>160</v>
      </c>
      <c r="J3956" s="7"/>
      <c r="K3956" s="3">
        <f t="shared" si="125"/>
        <v>0</v>
      </c>
    </row>
    <row r="3957" spans="1:11" x14ac:dyDescent="0.3">
      <c r="A3957" s="76" t="s">
        <v>3891</v>
      </c>
      <c r="B3957" s="44" t="s">
        <v>3892</v>
      </c>
      <c r="C3957" s="71">
        <v>6.2</v>
      </c>
      <c r="D3957" s="72">
        <v>2.7</v>
      </c>
      <c r="E3957" s="119">
        <v>220</v>
      </c>
      <c r="F3957" s="120">
        <v>132</v>
      </c>
      <c r="G3957" s="52"/>
      <c r="H3957" s="51">
        <f t="shared" si="124"/>
        <v>0</v>
      </c>
      <c r="I3957" s="121">
        <v>110</v>
      </c>
      <c r="J3957" s="7"/>
      <c r="K3957" s="3">
        <f t="shared" si="125"/>
        <v>0</v>
      </c>
    </row>
    <row r="3958" spans="1:11" x14ac:dyDescent="0.3">
      <c r="A3958" s="76" t="s">
        <v>3893</v>
      </c>
      <c r="B3958" s="44" t="s">
        <v>3894</v>
      </c>
      <c r="C3958" s="71">
        <v>5.6</v>
      </c>
      <c r="D3958" s="72">
        <v>2.5</v>
      </c>
      <c r="E3958" s="119">
        <v>180</v>
      </c>
      <c r="F3958" s="120">
        <v>108</v>
      </c>
      <c r="G3958" s="52"/>
      <c r="H3958" s="51">
        <f t="shared" si="124"/>
        <v>0</v>
      </c>
      <c r="I3958" s="121">
        <v>90</v>
      </c>
      <c r="J3958" s="7"/>
      <c r="K3958" s="3">
        <f t="shared" si="125"/>
        <v>0</v>
      </c>
    </row>
    <row r="3959" spans="1:11" x14ac:dyDescent="0.3">
      <c r="A3959" s="76" t="s">
        <v>3978</v>
      </c>
      <c r="B3959" s="44" t="s">
        <v>3979</v>
      </c>
      <c r="C3959" s="71">
        <v>5</v>
      </c>
      <c r="D3959" s="72">
        <v>5.2</v>
      </c>
      <c r="E3959" s="119">
        <v>310</v>
      </c>
      <c r="F3959" s="120">
        <v>186</v>
      </c>
      <c r="G3959" s="52"/>
      <c r="H3959" s="51">
        <f t="shared" si="124"/>
        <v>0</v>
      </c>
      <c r="I3959" s="121">
        <v>155</v>
      </c>
      <c r="J3959" s="7"/>
      <c r="K3959" s="3">
        <f t="shared" si="125"/>
        <v>0</v>
      </c>
    </row>
    <row r="3960" spans="1:11" x14ac:dyDescent="0.3">
      <c r="A3960" s="76" t="s">
        <v>3980</v>
      </c>
      <c r="B3960" s="44" t="s">
        <v>2426</v>
      </c>
      <c r="C3960" s="71">
        <v>3.6</v>
      </c>
      <c r="D3960" s="72">
        <v>2.4</v>
      </c>
      <c r="E3960" s="119">
        <v>120</v>
      </c>
      <c r="F3960" s="120">
        <v>72</v>
      </c>
      <c r="G3960" s="52"/>
      <c r="H3960" s="51">
        <f t="shared" si="124"/>
        <v>0</v>
      </c>
      <c r="I3960" s="121">
        <v>60</v>
      </c>
      <c r="J3960" s="7"/>
      <c r="K3960" s="3">
        <f t="shared" si="125"/>
        <v>0</v>
      </c>
    </row>
    <row r="3961" spans="1:11" x14ac:dyDescent="0.3">
      <c r="A3961" s="76" t="s">
        <v>3981</v>
      </c>
      <c r="B3961" s="44" t="s">
        <v>3982</v>
      </c>
      <c r="C3961" s="71">
        <v>5.3</v>
      </c>
      <c r="D3961" s="72">
        <v>3</v>
      </c>
      <c r="E3961" s="119">
        <v>210</v>
      </c>
      <c r="F3961" s="120">
        <v>126</v>
      </c>
      <c r="G3961" s="52"/>
      <c r="H3961" s="51">
        <f t="shared" si="124"/>
        <v>0</v>
      </c>
      <c r="I3961" s="121">
        <v>105</v>
      </c>
      <c r="J3961" s="7"/>
      <c r="K3961" s="3">
        <f t="shared" si="125"/>
        <v>0</v>
      </c>
    </row>
    <row r="3962" spans="1:11" x14ac:dyDescent="0.3">
      <c r="A3962" s="76" t="s">
        <v>3983</v>
      </c>
      <c r="B3962" s="44" t="s">
        <v>3984</v>
      </c>
      <c r="C3962" s="71">
        <v>2.7</v>
      </c>
      <c r="D3962" s="72">
        <v>3.5</v>
      </c>
      <c r="E3962" s="119">
        <v>130</v>
      </c>
      <c r="F3962" s="120">
        <v>78</v>
      </c>
      <c r="G3962" s="52"/>
      <c r="H3962" s="51">
        <f t="shared" si="124"/>
        <v>0</v>
      </c>
      <c r="I3962" s="121">
        <v>65</v>
      </c>
      <c r="J3962" s="7"/>
      <c r="K3962" s="3">
        <f t="shared" si="125"/>
        <v>0</v>
      </c>
    </row>
    <row r="3963" spans="1:11" x14ac:dyDescent="0.3">
      <c r="A3963" s="76" t="s">
        <v>3985</v>
      </c>
      <c r="B3963" s="44" t="s">
        <v>3986</v>
      </c>
      <c r="C3963" s="71">
        <v>4</v>
      </c>
      <c r="D3963" s="72">
        <v>2.2999999999999998</v>
      </c>
      <c r="E3963" s="119">
        <v>130</v>
      </c>
      <c r="F3963" s="120">
        <v>78</v>
      </c>
      <c r="G3963" s="52"/>
      <c r="H3963" s="51">
        <f t="shared" si="124"/>
        <v>0</v>
      </c>
      <c r="I3963" s="121">
        <v>65</v>
      </c>
      <c r="J3963" s="7"/>
      <c r="K3963" s="3">
        <f t="shared" si="125"/>
        <v>0</v>
      </c>
    </row>
    <row r="3964" spans="1:11" x14ac:dyDescent="0.3">
      <c r="A3964" s="76" t="s">
        <v>3987</v>
      </c>
      <c r="B3964" s="44" t="s">
        <v>3988</v>
      </c>
      <c r="C3964" s="71">
        <v>2.6</v>
      </c>
      <c r="D3964" s="72">
        <v>1.8</v>
      </c>
      <c r="E3964" s="119">
        <v>80</v>
      </c>
      <c r="F3964" s="120">
        <v>48</v>
      </c>
      <c r="G3964" s="52"/>
      <c r="H3964" s="51">
        <f t="shared" si="124"/>
        <v>0</v>
      </c>
      <c r="I3964" s="121">
        <v>40</v>
      </c>
      <c r="J3964" s="7"/>
      <c r="K3964" s="3">
        <f t="shared" si="125"/>
        <v>0</v>
      </c>
    </row>
    <row r="3965" spans="1:11" x14ac:dyDescent="0.3">
      <c r="A3965" s="76" t="s">
        <v>3989</v>
      </c>
      <c r="B3965" s="44" t="s">
        <v>3990</v>
      </c>
      <c r="C3965" s="71">
        <v>4.5999999999999996</v>
      </c>
      <c r="D3965" s="72">
        <v>2.8</v>
      </c>
      <c r="E3965" s="119">
        <v>170</v>
      </c>
      <c r="F3965" s="120">
        <v>102</v>
      </c>
      <c r="G3965" s="52"/>
      <c r="H3965" s="51">
        <f t="shared" si="124"/>
        <v>0</v>
      </c>
      <c r="I3965" s="121">
        <v>85</v>
      </c>
      <c r="J3965" s="7"/>
      <c r="K3965" s="3">
        <f t="shared" si="125"/>
        <v>0</v>
      </c>
    </row>
    <row r="3966" spans="1:11" x14ac:dyDescent="0.3">
      <c r="A3966" s="76" t="s">
        <v>3991</v>
      </c>
      <c r="B3966" s="44" t="s">
        <v>3992</v>
      </c>
      <c r="C3966" s="71">
        <v>2.7</v>
      </c>
      <c r="D3966" s="72">
        <v>4</v>
      </c>
      <c r="E3966" s="119">
        <v>150</v>
      </c>
      <c r="F3966" s="120">
        <v>90</v>
      </c>
      <c r="G3966" s="52"/>
      <c r="H3966" s="51">
        <f t="shared" si="124"/>
        <v>0</v>
      </c>
      <c r="I3966" s="121">
        <v>75</v>
      </c>
      <c r="J3966" s="7"/>
      <c r="K3966" s="3">
        <f t="shared" si="125"/>
        <v>0</v>
      </c>
    </row>
    <row r="3967" spans="1:11" x14ac:dyDescent="0.3">
      <c r="A3967" s="76" t="s">
        <v>3993</v>
      </c>
      <c r="B3967" s="44" t="s">
        <v>3994</v>
      </c>
      <c r="C3967" s="71">
        <v>5.0999999999999996</v>
      </c>
      <c r="D3967" s="72">
        <v>7</v>
      </c>
      <c r="E3967" s="119">
        <v>380</v>
      </c>
      <c r="F3967" s="120">
        <v>228</v>
      </c>
      <c r="G3967" s="52"/>
      <c r="H3967" s="51">
        <f t="shared" si="124"/>
        <v>0</v>
      </c>
      <c r="I3967" s="121">
        <v>190</v>
      </c>
      <c r="J3967" s="7"/>
      <c r="K3967" s="3">
        <f t="shared" si="125"/>
        <v>0</v>
      </c>
    </row>
    <row r="3968" spans="1:11" x14ac:dyDescent="0.3">
      <c r="A3968" s="76" t="s">
        <v>3995</v>
      </c>
      <c r="B3968" s="44" t="s">
        <v>3996</v>
      </c>
      <c r="C3968" s="71">
        <v>5</v>
      </c>
      <c r="D3968" s="72">
        <v>3</v>
      </c>
      <c r="E3968" s="119">
        <v>200</v>
      </c>
      <c r="F3968" s="120">
        <v>120</v>
      </c>
      <c r="G3968" s="52"/>
      <c r="H3968" s="51">
        <f t="shared" si="124"/>
        <v>0</v>
      </c>
      <c r="I3968" s="121">
        <v>100</v>
      </c>
      <c r="J3968" s="7"/>
      <c r="K3968" s="3">
        <f t="shared" si="125"/>
        <v>0</v>
      </c>
    </row>
    <row r="3969" spans="1:11" x14ac:dyDescent="0.3">
      <c r="A3969" s="76" t="s">
        <v>3997</v>
      </c>
      <c r="B3969" s="44" t="s">
        <v>3998</v>
      </c>
      <c r="C3969" s="71">
        <v>4</v>
      </c>
      <c r="D3969" s="72">
        <v>2.4</v>
      </c>
      <c r="E3969" s="119">
        <v>130</v>
      </c>
      <c r="F3969" s="120">
        <v>78</v>
      </c>
      <c r="G3969" s="52"/>
      <c r="H3969" s="51">
        <f t="shared" si="124"/>
        <v>0</v>
      </c>
      <c r="I3969" s="121">
        <v>65</v>
      </c>
      <c r="J3969" s="7"/>
      <c r="K3969" s="3">
        <f t="shared" si="125"/>
        <v>0</v>
      </c>
    </row>
    <row r="3970" spans="1:11" x14ac:dyDescent="0.3">
      <c r="A3970" s="76" t="s">
        <v>3999</v>
      </c>
      <c r="B3970" s="44" t="s">
        <v>4000</v>
      </c>
      <c r="C3970" s="71">
        <v>3</v>
      </c>
      <c r="D3970" s="72">
        <v>1.8</v>
      </c>
      <c r="E3970" s="119">
        <v>90</v>
      </c>
      <c r="F3970" s="120">
        <v>54</v>
      </c>
      <c r="G3970" s="52"/>
      <c r="H3970" s="51">
        <f t="shared" si="124"/>
        <v>0</v>
      </c>
      <c r="I3970" s="121">
        <v>45</v>
      </c>
      <c r="J3970" s="7"/>
      <c r="K3970" s="3">
        <f t="shared" si="125"/>
        <v>0</v>
      </c>
    </row>
    <row r="3971" spans="1:11" x14ac:dyDescent="0.3">
      <c r="A3971" s="76" t="s">
        <v>4393</v>
      </c>
      <c r="B3971" s="44" t="s">
        <v>4394</v>
      </c>
      <c r="C3971" s="71">
        <v>5</v>
      </c>
      <c r="D3971" s="72">
        <v>4</v>
      </c>
      <c r="E3971" s="119">
        <v>250</v>
      </c>
      <c r="F3971" s="120">
        <v>150</v>
      </c>
      <c r="G3971" s="52"/>
      <c r="H3971" s="51">
        <f t="shared" si="124"/>
        <v>0</v>
      </c>
      <c r="I3971" s="121">
        <v>125</v>
      </c>
      <c r="J3971" s="7"/>
      <c r="K3971" s="3">
        <f t="shared" si="125"/>
        <v>0</v>
      </c>
    </row>
    <row r="3972" spans="1:11" x14ac:dyDescent="0.3">
      <c r="A3972" s="76" t="s">
        <v>4395</v>
      </c>
      <c r="B3972" s="44" t="s">
        <v>4396</v>
      </c>
      <c r="C3972" s="71">
        <v>4.7</v>
      </c>
      <c r="D3972" s="72">
        <v>5</v>
      </c>
      <c r="E3972" s="119">
        <v>270</v>
      </c>
      <c r="F3972" s="120">
        <v>162</v>
      </c>
      <c r="G3972" s="52"/>
      <c r="H3972" s="51">
        <f t="shared" si="124"/>
        <v>0</v>
      </c>
      <c r="I3972" s="121">
        <v>135</v>
      </c>
      <c r="J3972" s="7"/>
      <c r="K3972" s="3">
        <f t="shared" si="125"/>
        <v>0</v>
      </c>
    </row>
    <row r="3973" spans="1:11" x14ac:dyDescent="0.3">
      <c r="A3973" s="76" t="s">
        <v>4397</v>
      </c>
      <c r="B3973" s="44" t="s">
        <v>4398</v>
      </c>
      <c r="C3973" s="71">
        <v>5.5</v>
      </c>
      <c r="D3973" s="72">
        <v>5.5</v>
      </c>
      <c r="E3973" s="119">
        <v>300</v>
      </c>
      <c r="F3973" s="120">
        <v>180</v>
      </c>
      <c r="G3973" s="52"/>
      <c r="H3973" s="51">
        <f t="shared" si="124"/>
        <v>0</v>
      </c>
      <c r="I3973" s="121">
        <v>150</v>
      </c>
      <c r="J3973" s="7"/>
      <c r="K3973" s="3">
        <f t="shared" si="125"/>
        <v>0</v>
      </c>
    </row>
    <row r="3974" spans="1:11" x14ac:dyDescent="0.3">
      <c r="A3974" s="76" t="s">
        <v>4399</v>
      </c>
      <c r="B3974" s="44" t="s">
        <v>4400</v>
      </c>
      <c r="C3974" s="71">
        <v>2</v>
      </c>
      <c r="D3974" s="72">
        <v>5</v>
      </c>
      <c r="E3974" s="119">
        <v>140</v>
      </c>
      <c r="F3974" s="120">
        <v>84</v>
      </c>
      <c r="G3974" s="52"/>
      <c r="H3974" s="51">
        <f t="shared" si="124"/>
        <v>0</v>
      </c>
      <c r="I3974" s="121">
        <v>70</v>
      </c>
      <c r="J3974" s="7"/>
      <c r="K3974" s="3">
        <f t="shared" si="125"/>
        <v>0</v>
      </c>
    </row>
    <row r="3975" spans="1:11" x14ac:dyDescent="0.3">
      <c r="A3975" s="76" t="s">
        <v>4401</v>
      </c>
      <c r="B3975" s="44" t="s">
        <v>4402</v>
      </c>
      <c r="C3975" s="71">
        <v>3.5</v>
      </c>
      <c r="D3975" s="72">
        <v>6</v>
      </c>
      <c r="E3975" s="119">
        <v>260</v>
      </c>
      <c r="F3975" s="120">
        <v>156</v>
      </c>
      <c r="G3975" s="52"/>
      <c r="H3975" s="51">
        <f t="shared" si="124"/>
        <v>0</v>
      </c>
      <c r="I3975" s="121">
        <v>130</v>
      </c>
      <c r="J3975" s="7"/>
      <c r="K3975" s="3">
        <f t="shared" si="125"/>
        <v>0</v>
      </c>
    </row>
    <row r="3976" spans="1:11" x14ac:dyDescent="0.3">
      <c r="A3976" s="76" t="s">
        <v>4782</v>
      </c>
      <c r="B3976" s="44" t="s">
        <v>4783</v>
      </c>
      <c r="C3976" s="71">
        <v>3.4</v>
      </c>
      <c r="D3976" s="72">
        <v>0.7</v>
      </c>
      <c r="E3976" s="119">
        <v>60</v>
      </c>
      <c r="F3976" s="120">
        <v>36</v>
      </c>
      <c r="G3976" s="52"/>
      <c r="H3976" s="51">
        <f t="shared" si="124"/>
        <v>0</v>
      </c>
      <c r="I3976" s="121">
        <v>30</v>
      </c>
      <c r="J3976" s="7"/>
      <c r="K3976" s="3">
        <f t="shared" si="125"/>
        <v>0</v>
      </c>
    </row>
    <row r="3977" spans="1:11" x14ac:dyDescent="0.3">
      <c r="A3977" s="76" t="s">
        <v>4784</v>
      </c>
      <c r="B3977" s="44" t="s">
        <v>1604</v>
      </c>
      <c r="C3977" s="71">
        <v>2.5</v>
      </c>
      <c r="D3977" s="72">
        <v>4</v>
      </c>
      <c r="E3977" s="119">
        <v>140</v>
      </c>
      <c r="F3977" s="120">
        <v>84</v>
      </c>
      <c r="G3977" s="52"/>
      <c r="H3977" s="51">
        <f t="shared" si="124"/>
        <v>0</v>
      </c>
      <c r="I3977" s="121">
        <v>70</v>
      </c>
      <c r="J3977" s="7"/>
      <c r="K3977" s="3">
        <f t="shared" si="125"/>
        <v>0</v>
      </c>
    </row>
    <row r="3978" spans="1:11" x14ac:dyDescent="0.3">
      <c r="A3978" s="76" t="s">
        <v>4785</v>
      </c>
      <c r="B3978" s="44" t="s">
        <v>4786</v>
      </c>
      <c r="C3978" s="71">
        <v>4.7</v>
      </c>
      <c r="D3978" s="72">
        <v>2.6</v>
      </c>
      <c r="E3978" s="119">
        <v>160</v>
      </c>
      <c r="F3978" s="120">
        <v>96</v>
      </c>
      <c r="G3978" s="52"/>
      <c r="H3978" s="51">
        <f t="shared" si="124"/>
        <v>0</v>
      </c>
      <c r="I3978" s="121">
        <v>80</v>
      </c>
      <c r="J3978" s="7"/>
      <c r="K3978" s="3">
        <f t="shared" si="125"/>
        <v>0</v>
      </c>
    </row>
    <row r="3979" spans="1:11" x14ac:dyDescent="0.3">
      <c r="A3979" s="76" t="s">
        <v>4787</v>
      </c>
      <c r="B3979" s="44" t="s">
        <v>4788</v>
      </c>
      <c r="C3979" s="71">
        <v>5.5</v>
      </c>
      <c r="D3979" s="72">
        <v>3.2</v>
      </c>
      <c r="E3979" s="119">
        <v>230</v>
      </c>
      <c r="F3979" s="120">
        <v>138</v>
      </c>
      <c r="G3979" s="52"/>
      <c r="H3979" s="51">
        <f t="shared" si="124"/>
        <v>0</v>
      </c>
      <c r="I3979" s="121">
        <v>115</v>
      </c>
      <c r="J3979" s="7"/>
      <c r="K3979" s="3">
        <f t="shared" si="125"/>
        <v>0</v>
      </c>
    </row>
    <row r="3980" spans="1:11" x14ac:dyDescent="0.3">
      <c r="A3980" s="76" t="s">
        <v>4789</v>
      </c>
      <c r="B3980" s="44" t="s">
        <v>4790</v>
      </c>
      <c r="C3980" s="71">
        <v>2.6</v>
      </c>
      <c r="D3980" s="72">
        <v>2.5</v>
      </c>
      <c r="E3980" s="119">
        <v>100</v>
      </c>
      <c r="F3980" s="120">
        <v>60</v>
      </c>
      <c r="G3980" s="52"/>
      <c r="H3980" s="51">
        <f t="shared" si="124"/>
        <v>0</v>
      </c>
      <c r="I3980" s="121">
        <v>50</v>
      </c>
      <c r="J3980" s="7"/>
      <c r="K3980" s="3">
        <f t="shared" si="125"/>
        <v>0</v>
      </c>
    </row>
    <row r="3981" spans="1:11" x14ac:dyDescent="0.3">
      <c r="A3981" s="76" t="s">
        <v>4791</v>
      </c>
      <c r="B3981" s="44" t="s">
        <v>4792</v>
      </c>
      <c r="C3981" s="71">
        <v>2.7</v>
      </c>
      <c r="D3981" s="72">
        <v>3</v>
      </c>
      <c r="E3981" s="119">
        <v>120</v>
      </c>
      <c r="F3981" s="120">
        <v>72</v>
      </c>
      <c r="G3981" s="52"/>
      <c r="H3981" s="51">
        <f t="shared" si="124"/>
        <v>0</v>
      </c>
      <c r="I3981" s="121">
        <v>60</v>
      </c>
      <c r="J3981" s="7"/>
      <c r="K3981" s="3">
        <f t="shared" si="125"/>
        <v>0</v>
      </c>
    </row>
    <row r="3982" spans="1:11" x14ac:dyDescent="0.3">
      <c r="A3982" s="76" t="s">
        <v>4793</v>
      </c>
      <c r="B3982" s="44" t="s">
        <v>4794</v>
      </c>
      <c r="C3982" s="71">
        <v>5.5</v>
      </c>
      <c r="D3982" s="72">
        <v>4</v>
      </c>
      <c r="E3982" s="119">
        <v>270</v>
      </c>
      <c r="F3982" s="120">
        <v>162</v>
      </c>
      <c r="G3982" s="52"/>
      <c r="H3982" s="51">
        <f t="shared" si="124"/>
        <v>0</v>
      </c>
      <c r="I3982" s="121">
        <v>135</v>
      </c>
      <c r="J3982" s="7"/>
      <c r="K3982" s="3">
        <f t="shared" si="125"/>
        <v>0</v>
      </c>
    </row>
    <row r="3983" spans="1:11" x14ac:dyDescent="0.3">
      <c r="A3983" s="76" t="s">
        <v>4795</v>
      </c>
      <c r="B3983" s="44" t="s">
        <v>4796</v>
      </c>
      <c r="C3983" s="71">
        <v>4.2</v>
      </c>
      <c r="D3983" s="72">
        <v>5</v>
      </c>
      <c r="E3983" s="119">
        <v>260</v>
      </c>
      <c r="F3983" s="120">
        <v>156</v>
      </c>
      <c r="G3983" s="52"/>
      <c r="H3983" s="51">
        <f t="shared" si="124"/>
        <v>0</v>
      </c>
      <c r="I3983" s="121">
        <v>130</v>
      </c>
      <c r="J3983" s="7"/>
      <c r="K3983" s="3">
        <f t="shared" si="125"/>
        <v>0</v>
      </c>
    </row>
    <row r="3984" spans="1:11" x14ac:dyDescent="0.3">
      <c r="A3984" s="76" t="s">
        <v>4797</v>
      </c>
      <c r="B3984" s="44" t="s">
        <v>4798</v>
      </c>
      <c r="C3984" s="71">
        <v>3</v>
      </c>
      <c r="D3984" s="72">
        <v>2.2999999999999998</v>
      </c>
      <c r="E3984" s="119">
        <v>100</v>
      </c>
      <c r="F3984" s="120">
        <v>60</v>
      </c>
      <c r="G3984" s="52"/>
      <c r="H3984" s="51">
        <f t="shared" si="124"/>
        <v>0</v>
      </c>
      <c r="I3984" s="121">
        <v>50</v>
      </c>
      <c r="J3984" s="7"/>
      <c r="K3984" s="3">
        <f t="shared" si="125"/>
        <v>0</v>
      </c>
    </row>
    <row r="3985" spans="1:11" x14ac:dyDescent="0.3">
      <c r="A3985" s="76" t="s">
        <v>4799</v>
      </c>
      <c r="B3985" s="44" t="s">
        <v>4800</v>
      </c>
      <c r="C3985" s="71">
        <v>3.5</v>
      </c>
      <c r="D3985" s="72">
        <v>1.7</v>
      </c>
      <c r="E3985" s="119">
        <v>90</v>
      </c>
      <c r="F3985" s="120">
        <v>54</v>
      </c>
      <c r="G3985" s="52"/>
      <c r="H3985" s="51">
        <f t="shared" si="124"/>
        <v>0</v>
      </c>
      <c r="I3985" s="121">
        <v>45</v>
      </c>
      <c r="J3985" s="7"/>
      <c r="K3985" s="3">
        <f t="shared" si="125"/>
        <v>0</v>
      </c>
    </row>
    <row r="3986" spans="1:11" x14ac:dyDescent="0.3">
      <c r="A3986" s="76" t="s">
        <v>4801</v>
      </c>
      <c r="B3986" s="44" t="s">
        <v>4802</v>
      </c>
      <c r="C3986" s="71">
        <v>4.2</v>
      </c>
      <c r="D3986" s="72">
        <v>2.8</v>
      </c>
      <c r="E3986" s="119">
        <v>160</v>
      </c>
      <c r="F3986" s="120">
        <v>96</v>
      </c>
      <c r="G3986" s="52"/>
      <c r="H3986" s="51">
        <f t="shared" si="124"/>
        <v>0</v>
      </c>
      <c r="I3986" s="121">
        <v>80</v>
      </c>
      <c r="J3986" s="7"/>
      <c r="K3986" s="3">
        <f t="shared" si="125"/>
        <v>0</v>
      </c>
    </row>
    <row r="3987" spans="1:11" x14ac:dyDescent="0.3">
      <c r="A3987" s="76" t="s">
        <v>4880</v>
      </c>
      <c r="B3987" s="44" t="s">
        <v>4881</v>
      </c>
      <c r="C3987" s="71">
        <v>8</v>
      </c>
      <c r="D3987" s="72">
        <v>13.7</v>
      </c>
      <c r="E3987" s="119">
        <v>850</v>
      </c>
      <c r="F3987" s="120">
        <v>510</v>
      </c>
      <c r="G3987" s="52"/>
      <c r="H3987" s="51">
        <f t="shared" si="124"/>
        <v>0</v>
      </c>
      <c r="I3987" s="121">
        <v>425</v>
      </c>
      <c r="J3987" s="7"/>
      <c r="K3987" s="3">
        <f t="shared" si="125"/>
        <v>0</v>
      </c>
    </row>
    <row r="3988" spans="1:11" x14ac:dyDescent="0.3">
      <c r="A3988" s="76" t="s">
        <v>4882</v>
      </c>
      <c r="B3988" s="44" t="s">
        <v>4883</v>
      </c>
      <c r="C3988" s="71">
        <v>4</v>
      </c>
      <c r="D3988" s="72">
        <v>12</v>
      </c>
      <c r="E3988" s="119">
        <v>500</v>
      </c>
      <c r="F3988" s="120">
        <v>300</v>
      </c>
      <c r="G3988" s="52"/>
      <c r="H3988" s="51">
        <f t="shared" ref="H3988:H4051" si="126">G3988*F3988</f>
        <v>0</v>
      </c>
      <c r="I3988" s="121">
        <v>250</v>
      </c>
      <c r="J3988" s="7"/>
      <c r="K3988" s="3">
        <f t="shared" ref="K3988:K4051" si="127">J3988*I3988</f>
        <v>0</v>
      </c>
    </row>
    <row r="3989" spans="1:11" x14ac:dyDescent="0.3">
      <c r="A3989" s="76" t="s">
        <v>4884</v>
      </c>
      <c r="B3989" s="44" t="s">
        <v>4885</v>
      </c>
      <c r="C3989" s="71">
        <v>2.9</v>
      </c>
      <c r="D3989" s="72">
        <v>5</v>
      </c>
      <c r="E3989" s="119">
        <v>190</v>
      </c>
      <c r="F3989" s="120">
        <v>114</v>
      </c>
      <c r="G3989" s="52"/>
      <c r="H3989" s="51">
        <f t="shared" si="126"/>
        <v>0</v>
      </c>
      <c r="I3989" s="121">
        <v>95</v>
      </c>
      <c r="J3989" s="7"/>
      <c r="K3989" s="3">
        <f t="shared" si="127"/>
        <v>0</v>
      </c>
    </row>
    <row r="3990" spans="1:11" x14ac:dyDescent="0.3">
      <c r="A3990" s="76" t="s">
        <v>4886</v>
      </c>
      <c r="B3990" s="44" t="s">
        <v>4887</v>
      </c>
      <c r="C3990" s="71">
        <v>5.3</v>
      </c>
      <c r="D3990" s="72">
        <v>13.4</v>
      </c>
      <c r="E3990" s="119">
        <v>550</v>
      </c>
      <c r="F3990" s="120">
        <v>330</v>
      </c>
      <c r="G3990" s="52"/>
      <c r="H3990" s="51">
        <f t="shared" si="126"/>
        <v>0</v>
      </c>
      <c r="I3990" s="121">
        <v>275</v>
      </c>
      <c r="J3990" s="7"/>
      <c r="K3990" s="3">
        <f t="shared" si="127"/>
        <v>0</v>
      </c>
    </row>
    <row r="3991" spans="1:11" x14ac:dyDescent="0.3">
      <c r="A3991" s="76" t="s">
        <v>4888</v>
      </c>
      <c r="B3991" s="44" t="s">
        <v>4889</v>
      </c>
      <c r="C3991" s="71">
        <v>6</v>
      </c>
      <c r="D3991" s="72">
        <v>5.8</v>
      </c>
      <c r="E3991" s="119">
        <v>370</v>
      </c>
      <c r="F3991" s="120">
        <v>222</v>
      </c>
      <c r="G3991" s="52"/>
      <c r="H3991" s="51">
        <f t="shared" si="126"/>
        <v>0</v>
      </c>
      <c r="I3991" s="121">
        <v>185</v>
      </c>
      <c r="J3991" s="7"/>
      <c r="K3991" s="3">
        <f t="shared" si="127"/>
        <v>0</v>
      </c>
    </row>
    <row r="3992" spans="1:11" x14ac:dyDescent="0.3">
      <c r="A3992" s="76" t="s">
        <v>4890</v>
      </c>
      <c r="B3992" s="44" t="s">
        <v>4891</v>
      </c>
      <c r="C3992" s="71">
        <v>9.3000000000000007</v>
      </c>
      <c r="D3992" s="72">
        <v>4</v>
      </c>
      <c r="E3992" s="119">
        <v>350</v>
      </c>
      <c r="F3992" s="120">
        <v>210</v>
      </c>
      <c r="G3992" s="52"/>
      <c r="H3992" s="51">
        <f t="shared" si="126"/>
        <v>0</v>
      </c>
      <c r="I3992" s="121">
        <v>175</v>
      </c>
      <c r="J3992" s="7"/>
      <c r="K3992" s="3">
        <f t="shared" si="127"/>
        <v>0</v>
      </c>
    </row>
    <row r="3993" spans="1:11" x14ac:dyDescent="0.3">
      <c r="A3993" s="76" t="s">
        <v>4969</v>
      </c>
      <c r="B3993" s="44" t="s">
        <v>4970</v>
      </c>
      <c r="C3993" s="71">
        <v>8</v>
      </c>
      <c r="D3993" s="72">
        <v>5.7</v>
      </c>
      <c r="E3993" s="119">
        <v>370</v>
      </c>
      <c r="F3993" s="120">
        <v>222</v>
      </c>
      <c r="G3993" s="52"/>
      <c r="H3993" s="51">
        <f t="shared" si="126"/>
        <v>0</v>
      </c>
      <c r="I3993" s="121">
        <v>185</v>
      </c>
      <c r="J3993" s="7"/>
      <c r="K3993" s="3">
        <f t="shared" si="127"/>
        <v>0</v>
      </c>
    </row>
    <row r="3994" spans="1:11" x14ac:dyDescent="0.3">
      <c r="A3994" s="76" t="s">
        <v>4971</v>
      </c>
      <c r="B3994" s="44" t="s">
        <v>4972</v>
      </c>
      <c r="C3994" s="71">
        <v>8.5</v>
      </c>
      <c r="D3994" s="72">
        <v>3.4</v>
      </c>
      <c r="E3994" s="119">
        <v>330</v>
      </c>
      <c r="F3994" s="120">
        <v>198</v>
      </c>
      <c r="G3994" s="52"/>
      <c r="H3994" s="51">
        <f t="shared" si="126"/>
        <v>0</v>
      </c>
      <c r="I3994" s="121">
        <v>165</v>
      </c>
      <c r="J3994" s="7"/>
      <c r="K3994" s="3">
        <f t="shared" si="127"/>
        <v>0</v>
      </c>
    </row>
    <row r="3995" spans="1:11" x14ac:dyDescent="0.3">
      <c r="A3995" s="76" t="s">
        <v>4973</v>
      </c>
      <c r="B3995" s="44" t="s">
        <v>4974</v>
      </c>
      <c r="C3995" s="71">
        <v>6</v>
      </c>
      <c r="D3995" s="72">
        <v>4.5</v>
      </c>
      <c r="E3995" s="119">
        <v>310</v>
      </c>
      <c r="F3995" s="120">
        <v>186</v>
      </c>
      <c r="G3995" s="52"/>
      <c r="H3995" s="51">
        <f t="shared" si="126"/>
        <v>0</v>
      </c>
      <c r="I3995" s="121">
        <v>155</v>
      </c>
      <c r="J3995" s="7"/>
      <c r="K3995" s="3">
        <f t="shared" si="127"/>
        <v>0</v>
      </c>
    </row>
    <row r="3996" spans="1:11" x14ac:dyDescent="0.3">
      <c r="A3996" s="76" t="s">
        <v>5134</v>
      </c>
      <c r="B3996" s="44" t="s">
        <v>5135</v>
      </c>
      <c r="C3996" s="71">
        <v>5.8</v>
      </c>
      <c r="D3996" s="72">
        <v>4.5</v>
      </c>
      <c r="E3996" s="119">
        <v>280</v>
      </c>
      <c r="F3996" s="120">
        <v>168</v>
      </c>
      <c r="G3996" s="52"/>
      <c r="H3996" s="51">
        <f t="shared" si="126"/>
        <v>0</v>
      </c>
      <c r="I3996" s="121">
        <v>140</v>
      </c>
      <c r="J3996" s="7"/>
      <c r="K3996" s="3">
        <f t="shared" si="127"/>
        <v>0</v>
      </c>
    </row>
    <row r="3997" spans="1:11" x14ac:dyDescent="0.3">
      <c r="A3997" s="76" t="s">
        <v>5136</v>
      </c>
      <c r="B3997" s="44" t="s">
        <v>5137</v>
      </c>
      <c r="C3997" s="71">
        <v>4.2</v>
      </c>
      <c r="D3997" s="72">
        <v>6.5</v>
      </c>
      <c r="E3997" s="119">
        <v>290</v>
      </c>
      <c r="F3997" s="120">
        <v>174</v>
      </c>
      <c r="G3997" s="52"/>
      <c r="H3997" s="51">
        <f t="shared" si="126"/>
        <v>0</v>
      </c>
      <c r="I3997" s="121">
        <v>145</v>
      </c>
      <c r="J3997" s="7"/>
      <c r="K3997" s="3">
        <f t="shared" si="127"/>
        <v>0</v>
      </c>
    </row>
    <row r="3998" spans="1:11" x14ac:dyDescent="0.3">
      <c r="A3998" s="76" t="s">
        <v>5326</v>
      </c>
      <c r="B3998" s="44" t="s">
        <v>5327</v>
      </c>
      <c r="C3998" s="71">
        <v>4.5</v>
      </c>
      <c r="D3998" s="72">
        <v>2.7</v>
      </c>
      <c r="E3998" s="119">
        <v>160</v>
      </c>
      <c r="F3998" s="120">
        <v>96</v>
      </c>
      <c r="G3998" s="52"/>
      <c r="H3998" s="51">
        <f t="shared" si="126"/>
        <v>0</v>
      </c>
      <c r="I3998" s="121">
        <v>80</v>
      </c>
      <c r="J3998" s="7"/>
      <c r="K3998" s="3">
        <f t="shared" si="127"/>
        <v>0</v>
      </c>
    </row>
    <row r="3999" spans="1:11" x14ac:dyDescent="0.3">
      <c r="A3999" s="76" t="s">
        <v>6422</v>
      </c>
      <c r="B3999" s="44" t="s">
        <v>2609</v>
      </c>
      <c r="C3999" s="71">
        <v>6.5</v>
      </c>
      <c r="D3999" s="72">
        <v>3.3</v>
      </c>
      <c r="E3999" s="119">
        <v>240</v>
      </c>
      <c r="F3999" s="120">
        <v>144</v>
      </c>
      <c r="G3999" s="52"/>
      <c r="H3999" s="51">
        <f t="shared" si="126"/>
        <v>0</v>
      </c>
      <c r="I3999" s="121">
        <v>120</v>
      </c>
      <c r="J3999" s="7"/>
      <c r="K3999" s="3">
        <f t="shared" si="127"/>
        <v>0</v>
      </c>
    </row>
    <row r="4000" spans="1:11" x14ac:dyDescent="0.3">
      <c r="A4000" s="76" t="s">
        <v>6423</v>
      </c>
      <c r="B4000" s="44" t="s">
        <v>6424</v>
      </c>
      <c r="C4000" s="71">
        <v>3.3</v>
      </c>
      <c r="D4000" s="72">
        <v>3.2</v>
      </c>
      <c r="E4000" s="119">
        <v>150</v>
      </c>
      <c r="F4000" s="120">
        <v>90</v>
      </c>
      <c r="G4000" s="52"/>
      <c r="H4000" s="51">
        <f t="shared" si="126"/>
        <v>0</v>
      </c>
      <c r="I4000" s="121">
        <v>75</v>
      </c>
      <c r="J4000" s="7"/>
      <c r="K4000" s="3">
        <f t="shared" si="127"/>
        <v>0</v>
      </c>
    </row>
    <row r="4001" spans="1:11" x14ac:dyDescent="0.3">
      <c r="A4001" s="76" t="s">
        <v>6461</v>
      </c>
      <c r="B4001" s="44" t="s">
        <v>6462</v>
      </c>
      <c r="C4001" s="71">
        <v>4.9000000000000004</v>
      </c>
      <c r="D4001" s="72">
        <v>11</v>
      </c>
      <c r="E4001" s="119">
        <v>510</v>
      </c>
      <c r="F4001" s="120">
        <v>306</v>
      </c>
      <c r="G4001" s="52"/>
      <c r="H4001" s="51">
        <f t="shared" si="126"/>
        <v>0</v>
      </c>
      <c r="I4001" s="121">
        <v>255</v>
      </c>
      <c r="J4001" s="7"/>
      <c r="K4001" s="3">
        <f t="shared" si="127"/>
        <v>0</v>
      </c>
    </row>
    <row r="4002" spans="1:11" x14ac:dyDescent="0.3">
      <c r="A4002" s="76" t="s">
        <v>6710</v>
      </c>
      <c r="B4002" s="44" t="s">
        <v>6711</v>
      </c>
      <c r="C4002" s="64">
        <v>3</v>
      </c>
      <c r="D4002" s="59">
        <v>6.5</v>
      </c>
      <c r="E4002" s="119">
        <v>170</v>
      </c>
      <c r="F4002" s="120">
        <v>102</v>
      </c>
      <c r="G4002" s="52"/>
      <c r="H4002" s="51">
        <f t="shared" si="126"/>
        <v>0</v>
      </c>
      <c r="I4002" s="121">
        <v>85</v>
      </c>
      <c r="J4002" s="7"/>
      <c r="K4002" s="3">
        <f t="shared" si="127"/>
        <v>0</v>
      </c>
    </row>
    <row r="4003" spans="1:11" x14ac:dyDescent="0.3">
      <c r="A4003" s="76" t="s">
        <v>6712</v>
      </c>
      <c r="B4003" s="44" t="s">
        <v>6713</v>
      </c>
      <c r="C4003" s="64">
        <v>3</v>
      </c>
      <c r="D4003" s="59">
        <v>8</v>
      </c>
      <c r="E4003" s="119">
        <v>240</v>
      </c>
      <c r="F4003" s="120">
        <v>144</v>
      </c>
      <c r="G4003" s="52"/>
      <c r="H4003" s="51">
        <f t="shared" si="126"/>
        <v>0</v>
      </c>
      <c r="I4003" s="121">
        <v>120</v>
      </c>
      <c r="J4003" s="7"/>
      <c r="K4003" s="3">
        <f t="shared" si="127"/>
        <v>0</v>
      </c>
    </row>
    <row r="4004" spans="1:11" x14ac:dyDescent="0.3">
      <c r="A4004" s="76" t="s">
        <v>6714</v>
      </c>
      <c r="B4004" s="44" t="s">
        <v>6715</v>
      </c>
      <c r="C4004" s="64">
        <v>3.2</v>
      </c>
      <c r="D4004" s="59">
        <v>9</v>
      </c>
      <c r="E4004" s="119">
        <v>300</v>
      </c>
      <c r="F4004" s="120">
        <v>180</v>
      </c>
      <c r="G4004" s="52"/>
      <c r="H4004" s="51">
        <f t="shared" si="126"/>
        <v>0</v>
      </c>
      <c r="I4004" s="121">
        <v>150</v>
      </c>
      <c r="J4004" s="7"/>
      <c r="K4004" s="3">
        <f t="shared" si="127"/>
        <v>0</v>
      </c>
    </row>
    <row r="4005" spans="1:11" x14ac:dyDescent="0.3">
      <c r="A4005" s="76" t="s">
        <v>6716</v>
      </c>
      <c r="B4005" s="44" t="s">
        <v>6717</v>
      </c>
      <c r="C4005" s="64">
        <v>6.5</v>
      </c>
      <c r="D4005" s="59">
        <v>3.5</v>
      </c>
      <c r="E4005" s="119">
        <v>280</v>
      </c>
      <c r="F4005" s="120">
        <v>168</v>
      </c>
      <c r="G4005" s="52"/>
      <c r="H4005" s="51">
        <f t="shared" si="126"/>
        <v>0</v>
      </c>
      <c r="I4005" s="121">
        <v>140</v>
      </c>
      <c r="J4005" s="7"/>
      <c r="K4005" s="3">
        <f t="shared" si="127"/>
        <v>0</v>
      </c>
    </row>
    <row r="4006" spans="1:11" x14ac:dyDescent="0.3">
      <c r="A4006" s="76" t="s">
        <v>6718</v>
      </c>
      <c r="B4006" s="44" t="s">
        <v>6719</v>
      </c>
      <c r="C4006" s="64">
        <v>4</v>
      </c>
      <c r="D4006" s="59">
        <v>2.5</v>
      </c>
      <c r="E4006" s="119">
        <v>140</v>
      </c>
      <c r="F4006" s="120">
        <v>84</v>
      </c>
      <c r="G4006" s="52"/>
      <c r="H4006" s="51">
        <f t="shared" si="126"/>
        <v>0</v>
      </c>
      <c r="I4006" s="121">
        <v>70</v>
      </c>
      <c r="J4006" s="7"/>
      <c r="K4006" s="3">
        <f t="shared" si="127"/>
        <v>0</v>
      </c>
    </row>
    <row r="4007" spans="1:11" x14ac:dyDescent="0.3">
      <c r="A4007" s="76" t="s">
        <v>6720</v>
      </c>
      <c r="B4007" s="44" t="s">
        <v>6721</v>
      </c>
      <c r="C4007" s="64">
        <v>5</v>
      </c>
      <c r="D4007" s="59">
        <v>3</v>
      </c>
      <c r="E4007" s="119">
        <v>200</v>
      </c>
      <c r="F4007" s="120">
        <v>120</v>
      </c>
      <c r="G4007" s="52"/>
      <c r="H4007" s="51">
        <f t="shared" si="126"/>
        <v>0</v>
      </c>
      <c r="I4007" s="121">
        <v>100</v>
      </c>
      <c r="J4007" s="7"/>
      <c r="K4007" s="3">
        <f t="shared" si="127"/>
        <v>0</v>
      </c>
    </row>
    <row r="4008" spans="1:11" x14ac:dyDescent="0.3">
      <c r="A4008" s="76" t="s">
        <v>6722</v>
      </c>
      <c r="B4008" s="44" t="s">
        <v>6723</v>
      </c>
      <c r="C4008" s="64">
        <v>4</v>
      </c>
      <c r="D4008" s="59">
        <v>3</v>
      </c>
      <c r="E4008" s="119">
        <v>160</v>
      </c>
      <c r="F4008" s="120">
        <v>96</v>
      </c>
      <c r="G4008" s="52"/>
      <c r="H4008" s="51">
        <f t="shared" si="126"/>
        <v>0</v>
      </c>
      <c r="I4008" s="121">
        <v>80</v>
      </c>
      <c r="J4008" s="7"/>
      <c r="K4008" s="3">
        <f t="shared" si="127"/>
        <v>0</v>
      </c>
    </row>
    <row r="4009" spans="1:11" x14ac:dyDescent="0.3">
      <c r="A4009" s="76" t="s">
        <v>6724</v>
      </c>
      <c r="B4009" s="44" t="s">
        <v>6725</v>
      </c>
      <c r="C4009" s="64">
        <v>4.8</v>
      </c>
      <c r="D4009" s="59">
        <v>5.5</v>
      </c>
      <c r="E4009" s="119">
        <v>280</v>
      </c>
      <c r="F4009" s="120">
        <v>168</v>
      </c>
      <c r="G4009" s="52"/>
      <c r="H4009" s="51">
        <f t="shared" si="126"/>
        <v>0</v>
      </c>
      <c r="I4009" s="121">
        <v>140</v>
      </c>
      <c r="J4009" s="7"/>
      <c r="K4009" s="3">
        <f t="shared" si="127"/>
        <v>0</v>
      </c>
    </row>
    <row r="4010" spans="1:11" x14ac:dyDescent="0.3">
      <c r="A4010" s="76" t="s">
        <v>6726</v>
      </c>
      <c r="B4010" s="44" t="s">
        <v>6727</v>
      </c>
      <c r="C4010" s="64">
        <v>4.7</v>
      </c>
      <c r="D4010" s="59">
        <v>6</v>
      </c>
      <c r="E4010" s="119">
        <v>320</v>
      </c>
      <c r="F4010" s="120">
        <v>192</v>
      </c>
      <c r="G4010" s="52"/>
      <c r="H4010" s="51">
        <f t="shared" si="126"/>
        <v>0</v>
      </c>
      <c r="I4010" s="121">
        <v>160</v>
      </c>
      <c r="J4010" s="7"/>
      <c r="K4010" s="3">
        <f t="shared" si="127"/>
        <v>0</v>
      </c>
    </row>
    <row r="4011" spans="1:11" x14ac:dyDescent="0.3">
      <c r="A4011" s="76" t="s">
        <v>6728</v>
      </c>
      <c r="B4011" s="44" t="s">
        <v>6729</v>
      </c>
      <c r="C4011" s="64">
        <v>3</v>
      </c>
      <c r="D4011" s="59">
        <v>4.5</v>
      </c>
      <c r="E4011" s="119">
        <v>180</v>
      </c>
      <c r="F4011" s="120">
        <v>108</v>
      </c>
      <c r="G4011" s="52"/>
      <c r="H4011" s="51">
        <f t="shared" si="126"/>
        <v>0</v>
      </c>
      <c r="I4011" s="121">
        <v>90</v>
      </c>
      <c r="J4011" s="7"/>
      <c r="K4011" s="3">
        <f t="shared" si="127"/>
        <v>0</v>
      </c>
    </row>
    <row r="4012" spans="1:11" x14ac:dyDescent="0.3">
      <c r="A4012" s="76" t="s">
        <v>6730</v>
      </c>
      <c r="B4012" s="44" t="s">
        <v>6731</v>
      </c>
      <c r="C4012" s="64">
        <v>4</v>
      </c>
      <c r="D4012" s="59">
        <v>2.6</v>
      </c>
      <c r="E4012" s="119">
        <v>140</v>
      </c>
      <c r="F4012" s="120">
        <v>84</v>
      </c>
      <c r="G4012" s="52"/>
      <c r="H4012" s="51">
        <f t="shared" si="126"/>
        <v>0</v>
      </c>
      <c r="I4012" s="121">
        <v>70</v>
      </c>
      <c r="J4012" s="7"/>
      <c r="K4012" s="3">
        <f t="shared" si="127"/>
        <v>0</v>
      </c>
    </row>
    <row r="4013" spans="1:11" x14ac:dyDescent="0.3">
      <c r="A4013" s="76" t="s">
        <v>6732</v>
      </c>
      <c r="B4013" s="44" t="s">
        <v>6733</v>
      </c>
      <c r="C4013" s="64">
        <v>5.7</v>
      </c>
      <c r="D4013" s="59">
        <v>4.2</v>
      </c>
      <c r="E4013" s="119">
        <v>300</v>
      </c>
      <c r="F4013" s="120">
        <v>180</v>
      </c>
      <c r="G4013" s="52"/>
      <c r="H4013" s="51">
        <f t="shared" si="126"/>
        <v>0</v>
      </c>
      <c r="I4013" s="121">
        <v>150</v>
      </c>
      <c r="J4013" s="7"/>
      <c r="K4013" s="3">
        <f t="shared" si="127"/>
        <v>0</v>
      </c>
    </row>
    <row r="4014" spans="1:11" x14ac:dyDescent="0.3">
      <c r="A4014" s="76" t="s">
        <v>6734</v>
      </c>
      <c r="B4014" s="44" t="s">
        <v>6735</v>
      </c>
      <c r="C4014" s="64">
        <v>6</v>
      </c>
      <c r="D4014" s="59">
        <v>3.2</v>
      </c>
      <c r="E4014" s="119">
        <v>240</v>
      </c>
      <c r="F4014" s="120">
        <v>144</v>
      </c>
      <c r="G4014" s="52"/>
      <c r="H4014" s="51">
        <f t="shared" si="126"/>
        <v>0</v>
      </c>
      <c r="I4014" s="121">
        <v>120</v>
      </c>
      <c r="J4014" s="7"/>
      <c r="K4014" s="3">
        <f t="shared" si="127"/>
        <v>0</v>
      </c>
    </row>
    <row r="4015" spans="1:11" x14ac:dyDescent="0.3">
      <c r="A4015" s="76" t="s">
        <v>6736</v>
      </c>
      <c r="B4015" s="44" t="s">
        <v>6737</v>
      </c>
      <c r="C4015" s="64">
        <v>10</v>
      </c>
      <c r="D4015" s="59">
        <v>7.2</v>
      </c>
      <c r="E4015" s="119">
        <v>650</v>
      </c>
      <c r="F4015" s="120">
        <v>390</v>
      </c>
      <c r="G4015" s="52"/>
      <c r="H4015" s="51">
        <f t="shared" si="126"/>
        <v>0</v>
      </c>
      <c r="I4015" s="121">
        <v>325</v>
      </c>
      <c r="J4015" s="7"/>
      <c r="K4015" s="3">
        <f t="shared" si="127"/>
        <v>0</v>
      </c>
    </row>
    <row r="4016" spans="1:11" x14ac:dyDescent="0.3">
      <c r="A4016" s="76" t="s">
        <v>6738</v>
      </c>
      <c r="B4016" s="44" t="s">
        <v>6739</v>
      </c>
      <c r="C4016" s="64">
        <v>8</v>
      </c>
      <c r="D4016" s="59">
        <v>6</v>
      </c>
      <c r="E4016" s="119">
        <v>400</v>
      </c>
      <c r="F4016" s="120">
        <v>240</v>
      </c>
      <c r="G4016" s="52"/>
      <c r="H4016" s="51">
        <f t="shared" si="126"/>
        <v>0</v>
      </c>
      <c r="I4016" s="121">
        <v>200</v>
      </c>
      <c r="J4016" s="7"/>
      <c r="K4016" s="3">
        <f t="shared" si="127"/>
        <v>0</v>
      </c>
    </row>
    <row r="4017" spans="1:11" x14ac:dyDescent="0.3">
      <c r="A4017" s="76" t="s">
        <v>6740</v>
      </c>
      <c r="B4017" s="44" t="s">
        <v>6741</v>
      </c>
      <c r="C4017" s="64">
        <v>7</v>
      </c>
      <c r="D4017" s="59">
        <v>5.6</v>
      </c>
      <c r="E4017" s="119">
        <v>340</v>
      </c>
      <c r="F4017" s="120">
        <v>204</v>
      </c>
      <c r="G4017" s="52"/>
      <c r="H4017" s="51">
        <f t="shared" si="126"/>
        <v>0</v>
      </c>
      <c r="I4017" s="121">
        <v>170</v>
      </c>
      <c r="J4017" s="7"/>
      <c r="K4017" s="3">
        <f t="shared" si="127"/>
        <v>0</v>
      </c>
    </row>
    <row r="4018" spans="1:11" x14ac:dyDescent="0.3">
      <c r="A4018" s="76" t="s">
        <v>6742</v>
      </c>
      <c r="B4018" s="44" t="s">
        <v>6743</v>
      </c>
      <c r="C4018" s="64">
        <v>5</v>
      </c>
      <c r="D4018" s="59">
        <v>2.4</v>
      </c>
      <c r="E4018" s="119">
        <v>160</v>
      </c>
      <c r="F4018" s="120">
        <v>96</v>
      </c>
      <c r="G4018" s="52"/>
      <c r="H4018" s="51">
        <f t="shared" si="126"/>
        <v>0</v>
      </c>
      <c r="I4018" s="121">
        <v>80</v>
      </c>
      <c r="J4018" s="7"/>
      <c r="K4018" s="3">
        <f t="shared" si="127"/>
        <v>0</v>
      </c>
    </row>
    <row r="4019" spans="1:11" x14ac:dyDescent="0.3">
      <c r="A4019" s="76" t="s">
        <v>6744</v>
      </c>
      <c r="B4019" s="44" t="s">
        <v>6745</v>
      </c>
      <c r="C4019" s="64">
        <v>4.4000000000000004</v>
      </c>
      <c r="D4019" s="59">
        <v>3</v>
      </c>
      <c r="E4019" s="119">
        <v>180</v>
      </c>
      <c r="F4019" s="120">
        <v>108</v>
      </c>
      <c r="G4019" s="52"/>
      <c r="H4019" s="51">
        <f t="shared" si="126"/>
        <v>0</v>
      </c>
      <c r="I4019" s="121">
        <v>90</v>
      </c>
      <c r="J4019" s="7"/>
      <c r="K4019" s="3">
        <f t="shared" si="127"/>
        <v>0</v>
      </c>
    </row>
    <row r="4020" spans="1:11" x14ac:dyDescent="0.3">
      <c r="A4020" s="76" t="s">
        <v>6746</v>
      </c>
      <c r="B4020" s="44" t="s">
        <v>6747</v>
      </c>
      <c r="C4020" s="64">
        <v>4.5</v>
      </c>
      <c r="D4020" s="59">
        <v>3</v>
      </c>
      <c r="E4020" s="119">
        <v>180</v>
      </c>
      <c r="F4020" s="120">
        <v>108</v>
      </c>
      <c r="G4020" s="52"/>
      <c r="H4020" s="51">
        <f t="shared" si="126"/>
        <v>0</v>
      </c>
      <c r="I4020" s="121">
        <v>90</v>
      </c>
      <c r="J4020" s="7"/>
      <c r="K4020" s="3">
        <f t="shared" si="127"/>
        <v>0</v>
      </c>
    </row>
    <row r="4021" spans="1:11" x14ac:dyDescent="0.3">
      <c r="A4021" s="76" t="s">
        <v>6748</v>
      </c>
      <c r="B4021" s="44" t="s">
        <v>6749</v>
      </c>
      <c r="C4021" s="64">
        <v>5</v>
      </c>
      <c r="D4021" s="59">
        <v>3.3</v>
      </c>
      <c r="E4021" s="119">
        <v>210</v>
      </c>
      <c r="F4021" s="120">
        <v>126</v>
      </c>
      <c r="G4021" s="52"/>
      <c r="H4021" s="51">
        <f t="shared" si="126"/>
        <v>0</v>
      </c>
      <c r="I4021" s="121">
        <v>105</v>
      </c>
      <c r="J4021" s="7"/>
      <c r="K4021" s="3">
        <f t="shared" si="127"/>
        <v>0</v>
      </c>
    </row>
    <row r="4022" spans="1:11" x14ac:dyDescent="0.3">
      <c r="A4022" s="76" t="s">
        <v>11189</v>
      </c>
      <c r="B4022" t="s">
        <v>11190</v>
      </c>
      <c r="C4022" s="64"/>
      <c r="D4022" s="59"/>
      <c r="E4022" s="119">
        <v>200</v>
      </c>
      <c r="F4022" s="120">
        <v>120</v>
      </c>
      <c r="G4022" s="52"/>
      <c r="H4022" s="51">
        <f t="shared" si="126"/>
        <v>0</v>
      </c>
      <c r="I4022" s="121">
        <v>100</v>
      </c>
      <c r="J4022" s="7"/>
      <c r="K4022" s="3">
        <f t="shared" si="127"/>
        <v>0</v>
      </c>
    </row>
    <row r="4023" spans="1:11" x14ac:dyDescent="0.3">
      <c r="A4023" s="76" t="s">
        <v>6750</v>
      </c>
      <c r="B4023" s="44" t="s">
        <v>6751</v>
      </c>
      <c r="C4023" s="64">
        <v>5</v>
      </c>
      <c r="D4023" s="59">
        <v>4.5999999999999996</v>
      </c>
      <c r="E4023" s="119">
        <v>290</v>
      </c>
      <c r="F4023" s="120">
        <v>174</v>
      </c>
      <c r="G4023" s="52"/>
      <c r="H4023" s="51">
        <f t="shared" si="126"/>
        <v>0</v>
      </c>
      <c r="I4023" s="121">
        <v>145</v>
      </c>
      <c r="J4023" s="7"/>
      <c r="K4023" s="3">
        <f t="shared" si="127"/>
        <v>0</v>
      </c>
    </row>
    <row r="4024" spans="1:11" x14ac:dyDescent="0.3">
      <c r="A4024" s="76" t="s">
        <v>6752</v>
      </c>
      <c r="B4024" s="44" t="s">
        <v>6753</v>
      </c>
      <c r="C4024" s="64">
        <v>4.5</v>
      </c>
      <c r="D4024" s="59">
        <v>4.5</v>
      </c>
      <c r="E4024" s="119">
        <v>260</v>
      </c>
      <c r="F4024" s="120">
        <v>156</v>
      </c>
      <c r="G4024" s="52"/>
      <c r="H4024" s="51">
        <f t="shared" si="126"/>
        <v>0</v>
      </c>
      <c r="I4024" s="121">
        <v>130</v>
      </c>
      <c r="J4024" s="7"/>
      <c r="K4024" s="3">
        <f t="shared" si="127"/>
        <v>0</v>
      </c>
    </row>
    <row r="4025" spans="1:11" x14ac:dyDescent="0.3">
      <c r="A4025" s="76" t="s">
        <v>6754</v>
      </c>
      <c r="B4025" s="44" t="s">
        <v>6755</v>
      </c>
      <c r="C4025" s="64">
        <v>5</v>
      </c>
      <c r="D4025" s="59">
        <v>5</v>
      </c>
      <c r="E4025" s="119">
        <v>250</v>
      </c>
      <c r="F4025" s="120">
        <v>150</v>
      </c>
      <c r="G4025" s="52"/>
      <c r="H4025" s="51">
        <f t="shared" si="126"/>
        <v>0</v>
      </c>
      <c r="I4025" s="121">
        <v>125</v>
      </c>
      <c r="J4025" s="7"/>
      <c r="K4025" s="3">
        <f t="shared" si="127"/>
        <v>0</v>
      </c>
    </row>
    <row r="4026" spans="1:11" x14ac:dyDescent="0.3">
      <c r="A4026" s="76" t="s">
        <v>6756</v>
      </c>
      <c r="B4026" s="44" t="s">
        <v>6757</v>
      </c>
      <c r="C4026" s="64">
        <v>3</v>
      </c>
      <c r="D4026" s="59">
        <v>4.5</v>
      </c>
      <c r="E4026" s="119">
        <v>180</v>
      </c>
      <c r="F4026" s="120">
        <v>108</v>
      </c>
      <c r="G4026" s="52"/>
      <c r="H4026" s="51">
        <f t="shared" si="126"/>
        <v>0</v>
      </c>
      <c r="I4026" s="121">
        <v>90</v>
      </c>
      <c r="J4026" s="7"/>
      <c r="K4026" s="3">
        <f t="shared" si="127"/>
        <v>0</v>
      </c>
    </row>
    <row r="4027" spans="1:11" x14ac:dyDescent="0.3">
      <c r="A4027" s="76" t="s">
        <v>6758</v>
      </c>
      <c r="B4027" s="44" t="s">
        <v>6759</v>
      </c>
      <c r="C4027" s="64">
        <v>5</v>
      </c>
      <c r="D4027" s="59">
        <v>5</v>
      </c>
      <c r="E4027" s="119">
        <v>300</v>
      </c>
      <c r="F4027" s="120">
        <v>180</v>
      </c>
      <c r="G4027" s="52"/>
      <c r="H4027" s="51">
        <f t="shared" si="126"/>
        <v>0</v>
      </c>
      <c r="I4027" s="121">
        <v>150</v>
      </c>
      <c r="J4027" s="7"/>
      <c r="K4027" s="3">
        <f t="shared" si="127"/>
        <v>0</v>
      </c>
    </row>
    <row r="4028" spans="1:11" x14ac:dyDescent="0.3">
      <c r="A4028" s="76" t="s">
        <v>6760</v>
      </c>
      <c r="B4028" s="44" t="s">
        <v>6761</v>
      </c>
      <c r="C4028" s="64">
        <v>3.6</v>
      </c>
      <c r="D4028" s="59">
        <v>5</v>
      </c>
      <c r="E4028" s="119">
        <v>230</v>
      </c>
      <c r="F4028" s="120">
        <v>138</v>
      </c>
      <c r="G4028" s="52"/>
      <c r="H4028" s="51">
        <f t="shared" si="126"/>
        <v>0</v>
      </c>
      <c r="I4028" s="121">
        <v>115</v>
      </c>
      <c r="J4028" s="7"/>
      <c r="K4028" s="3">
        <f t="shared" si="127"/>
        <v>0</v>
      </c>
    </row>
    <row r="4029" spans="1:11" x14ac:dyDescent="0.3">
      <c r="A4029" s="76" t="s">
        <v>6762</v>
      </c>
      <c r="B4029" s="44" t="s">
        <v>6763</v>
      </c>
      <c r="C4029" s="64">
        <v>3.8</v>
      </c>
      <c r="D4029" s="59">
        <v>3</v>
      </c>
      <c r="E4029" s="119">
        <v>160</v>
      </c>
      <c r="F4029" s="120">
        <v>96</v>
      </c>
      <c r="G4029" s="52"/>
      <c r="H4029" s="51">
        <f t="shared" si="126"/>
        <v>0</v>
      </c>
      <c r="I4029" s="121">
        <v>80</v>
      </c>
      <c r="J4029" s="7"/>
      <c r="K4029" s="3">
        <f t="shared" si="127"/>
        <v>0</v>
      </c>
    </row>
    <row r="4030" spans="1:11" x14ac:dyDescent="0.3">
      <c r="A4030" s="76" t="s">
        <v>6764</v>
      </c>
      <c r="B4030" s="44" t="s">
        <v>6765</v>
      </c>
      <c r="C4030" s="64">
        <v>6</v>
      </c>
      <c r="D4030" s="59">
        <v>3.5</v>
      </c>
      <c r="E4030" s="119">
        <v>260</v>
      </c>
      <c r="F4030" s="120">
        <v>156</v>
      </c>
      <c r="G4030" s="52"/>
      <c r="H4030" s="51">
        <f t="shared" si="126"/>
        <v>0</v>
      </c>
      <c r="I4030" s="121">
        <v>130</v>
      </c>
      <c r="J4030" s="7"/>
      <c r="K4030" s="3">
        <f t="shared" si="127"/>
        <v>0</v>
      </c>
    </row>
    <row r="4031" spans="1:11" x14ac:dyDescent="0.3">
      <c r="A4031" s="76" t="s">
        <v>6766</v>
      </c>
      <c r="B4031" s="44" t="s">
        <v>6767</v>
      </c>
      <c r="C4031" s="64">
        <v>3</v>
      </c>
      <c r="D4031" s="59">
        <v>3</v>
      </c>
      <c r="E4031" s="119">
        <v>130</v>
      </c>
      <c r="F4031" s="120">
        <v>78</v>
      </c>
      <c r="G4031" s="52"/>
      <c r="H4031" s="51">
        <f t="shared" si="126"/>
        <v>0</v>
      </c>
      <c r="I4031" s="121">
        <v>65</v>
      </c>
      <c r="J4031" s="7"/>
      <c r="K4031" s="3">
        <f t="shared" si="127"/>
        <v>0</v>
      </c>
    </row>
    <row r="4032" spans="1:11" x14ac:dyDescent="0.3">
      <c r="A4032" s="76" t="s">
        <v>6768</v>
      </c>
      <c r="B4032" s="44" t="s">
        <v>6769</v>
      </c>
      <c r="C4032" s="64">
        <v>7.1</v>
      </c>
      <c r="D4032" s="59">
        <v>2.4</v>
      </c>
      <c r="E4032" s="119">
        <v>220</v>
      </c>
      <c r="F4032" s="120">
        <v>132</v>
      </c>
      <c r="G4032" s="52"/>
      <c r="H4032" s="51">
        <f t="shared" si="126"/>
        <v>0</v>
      </c>
      <c r="I4032" s="121">
        <v>110</v>
      </c>
      <c r="J4032" s="7"/>
      <c r="K4032" s="3">
        <f t="shared" si="127"/>
        <v>0</v>
      </c>
    </row>
    <row r="4033" spans="1:11" x14ac:dyDescent="0.3">
      <c r="A4033" s="76" t="s">
        <v>6770</v>
      </c>
      <c r="B4033" s="44" t="s">
        <v>6771</v>
      </c>
      <c r="C4033" s="64">
        <v>2.8</v>
      </c>
      <c r="D4033" s="59">
        <v>3.6</v>
      </c>
      <c r="E4033" s="119">
        <v>140</v>
      </c>
      <c r="F4033" s="120">
        <v>84</v>
      </c>
      <c r="G4033" s="52"/>
      <c r="H4033" s="51">
        <f t="shared" si="126"/>
        <v>0</v>
      </c>
      <c r="I4033" s="121">
        <v>70</v>
      </c>
      <c r="J4033" s="7"/>
      <c r="K4033" s="3">
        <f t="shared" si="127"/>
        <v>0</v>
      </c>
    </row>
    <row r="4034" spans="1:11" x14ac:dyDescent="0.3">
      <c r="A4034" s="76" t="s">
        <v>6772</v>
      </c>
      <c r="B4034" s="44" t="s">
        <v>4889</v>
      </c>
      <c r="C4034" s="64">
        <v>3.1</v>
      </c>
      <c r="D4034" s="59">
        <v>2.4</v>
      </c>
      <c r="E4034" s="119">
        <v>110</v>
      </c>
      <c r="F4034" s="120">
        <v>66</v>
      </c>
      <c r="G4034" s="52"/>
      <c r="H4034" s="51">
        <f t="shared" si="126"/>
        <v>0</v>
      </c>
      <c r="I4034" s="121">
        <v>55</v>
      </c>
      <c r="J4034" s="7"/>
      <c r="K4034" s="3">
        <f t="shared" si="127"/>
        <v>0</v>
      </c>
    </row>
    <row r="4035" spans="1:11" x14ac:dyDescent="0.3">
      <c r="A4035" s="76" t="s">
        <v>6773</v>
      </c>
      <c r="B4035" s="44" t="s">
        <v>6774</v>
      </c>
      <c r="C4035" s="64">
        <v>5</v>
      </c>
      <c r="D4035" s="59">
        <v>2.9</v>
      </c>
      <c r="E4035" s="119">
        <v>190</v>
      </c>
      <c r="F4035" s="120">
        <v>114</v>
      </c>
      <c r="G4035" s="52"/>
      <c r="H4035" s="51">
        <f t="shared" si="126"/>
        <v>0</v>
      </c>
      <c r="I4035" s="121">
        <v>95</v>
      </c>
      <c r="J4035" s="7"/>
      <c r="K4035" s="3">
        <f t="shared" si="127"/>
        <v>0</v>
      </c>
    </row>
    <row r="4036" spans="1:11" x14ac:dyDescent="0.3">
      <c r="A4036" s="76" t="s">
        <v>6775</v>
      </c>
      <c r="B4036" s="44" t="s">
        <v>6776</v>
      </c>
      <c r="C4036" s="64">
        <v>6</v>
      </c>
      <c r="D4036" s="59">
        <v>8.5</v>
      </c>
      <c r="E4036" s="119">
        <v>520</v>
      </c>
      <c r="F4036" s="120">
        <v>312</v>
      </c>
      <c r="G4036" s="52"/>
      <c r="H4036" s="51">
        <f t="shared" si="126"/>
        <v>0</v>
      </c>
      <c r="I4036" s="121">
        <v>260</v>
      </c>
      <c r="J4036" s="7"/>
      <c r="K4036" s="3">
        <f t="shared" si="127"/>
        <v>0</v>
      </c>
    </row>
    <row r="4037" spans="1:11" x14ac:dyDescent="0.3">
      <c r="A4037" s="76" t="s">
        <v>6777</v>
      </c>
      <c r="B4037" s="44" t="s">
        <v>6778</v>
      </c>
      <c r="C4037" s="64">
        <v>4.2</v>
      </c>
      <c r="D4037" s="59">
        <v>3.9</v>
      </c>
      <c r="E4037" s="119">
        <v>210</v>
      </c>
      <c r="F4037" s="120">
        <v>126</v>
      </c>
      <c r="G4037" s="52"/>
      <c r="H4037" s="51">
        <f t="shared" si="126"/>
        <v>0</v>
      </c>
      <c r="I4037" s="121">
        <v>105</v>
      </c>
      <c r="J4037" s="7"/>
      <c r="K4037" s="3">
        <f t="shared" si="127"/>
        <v>0</v>
      </c>
    </row>
    <row r="4038" spans="1:11" x14ac:dyDescent="0.3">
      <c r="A4038" s="76" t="s">
        <v>6779</v>
      </c>
      <c r="B4038" s="44" t="s">
        <v>6780</v>
      </c>
      <c r="C4038" s="64">
        <v>5</v>
      </c>
      <c r="D4038" s="59">
        <v>3</v>
      </c>
      <c r="E4038" s="119">
        <v>200</v>
      </c>
      <c r="F4038" s="120">
        <v>120</v>
      </c>
      <c r="G4038" s="52"/>
      <c r="H4038" s="51">
        <f t="shared" si="126"/>
        <v>0</v>
      </c>
      <c r="I4038" s="121">
        <v>100</v>
      </c>
      <c r="J4038" s="7"/>
      <c r="K4038" s="3">
        <f t="shared" si="127"/>
        <v>0</v>
      </c>
    </row>
    <row r="4039" spans="1:11" x14ac:dyDescent="0.3">
      <c r="A4039" s="76" t="s">
        <v>6781</v>
      </c>
      <c r="B4039" s="44" t="s">
        <v>7197</v>
      </c>
      <c r="C4039" s="64">
        <v>2.5</v>
      </c>
      <c r="D4039" s="59">
        <v>2.6</v>
      </c>
      <c r="E4039" s="119">
        <v>100</v>
      </c>
      <c r="F4039" s="120">
        <v>60</v>
      </c>
      <c r="G4039" s="52"/>
      <c r="H4039" s="51">
        <f t="shared" si="126"/>
        <v>0</v>
      </c>
      <c r="I4039" s="121">
        <v>50</v>
      </c>
      <c r="J4039" s="7"/>
      <c r="K4039" s="3">
        <f t="shared" si="127"/>
        <v>0</v>
      </c>
    </row>
    <row r="4040" spans="1:11" x14ac:dyDescent="0.3">
      <c r="A4040" s="76" t="s">
        <v>6999</v>
      </c>
      <c r="B4040" s="44" t="s">
        <v>7000</v>
      </c>
      <c r="C4040" s="64">
        <v>7.6</v>
      </c>
      <c r="D4040" s="59">
        <v>8</v>
      </c>
      <c r="E4040" s="119">
        <v>610</v>
      </c>
      <c r="F4040" s="120">
        <v>366</v>
      </c>
      <c r="G4040" s="52"/>
      <c r="H4040" s="51">
        <f t="shared" si="126"/>
        <v>0</v>
      </c>
      <c r="I4040" s="121">
        <v>305</v>
      </c>
      <c r="J4040" s="7"/>
      <c r="K4040" s="3">
        <f t="shared" si="127"/>
        <v>0</v>
      </c>
    </row>
    <row r="4041" spans="1:11" x14ac:dyDescent="0.3">
      <c r="A4041" s="76" t="s">
        <v>7001</v>
      </c>
      <c r="B4041" s="44" t="s">
        <v>7002</v>
      </c>
      <c r="C4041" s="64">
        <v>8</v>
      </c>
      <c r="D4041" s="59">
        <v>4</v>
      </c>
      <c r="E4041" s="119">
        <v>330</v>
      </c>
      <c r="F4041" s="120">
        <v>198</v>
      </c>
      <c r="G4041" s="52"/>
      <c r="H4041" s="51">
        <f t="shared" si="126"/>
        <v>0</v>
      </c>
      <c r="I4041" s="121">
        <v>165</v>
      </c>
      <c r="J4041" s="7"/>
      <c r="K4041" s="3">
        <f t="shared" si="127"/>
        <v>0</v>
      </c>
    </row>
    <row r="4042" spans="1:11" x14ac:dyDescent="0.3">
      <c r="A4042" s="76" t="s">
        <v>7003</v>
      </c>
      <c r="B4042" s="44" t="s">
        <v>7004</v>
      </c>
      <c r="C4042" s="64">
        <v>8.5</v>
      </c>
      <c r="D4042" s="59">
        <v>5</v>
      </c>
      <c r="E4042" s="119">
        <v>330</v>
      </c>
      <c r="F4042" s="120">
        <v>198</v>
      </c>
      <c r="G4042" s="52"/>
      <c r="H4042" s="51">
        <f t="shared" si="126"/>
        <v>0</v>
      </c>
      <c r="I4042" s="121">
        <v>165</v>
      </c>
      <c r="J4042" s="7"/>
      <c r="K4042" s="3">
        <f t="shared" si="127"/>
        <v>0</v>
      </c>
    </row>
    <row r="4043" spans="1:11" x14ac:dyDescent="0.3">
      <c r="A4043" s="76" t="s">
        <v>7005</v>
      </c>
      <c r="B4043" s="44" t="s">
        <v>7006</v>
      </c>
      <c r="C4043" s="71">
        <v>2.5</v>
      </c>
      <c r="D4043" s="72">
        <v>3.5</v>
      </c>
      <c r="E4043" s="119">
        <v>120</v>
      </c>
      <c r="F4043" s="120">
        <v>72</v>
      </c>
      <c r="G4043" s="52"/>
      <c r="H4043" s="51">
        <f t="shared" si="126"/>
        <v>0</v>
      </c>
      <c r="I4043" s="121">
        <v>60</v>
      </c>
      <c r="J4043" s="7"/>
      <c r="K4043" s="3">
        <f t="shared" si="127"/>
        <v>0</v>
      </c>
    </row>
    <row r="4044" spans="1:11" x14ac:dyDescent="0.3">
      <c r="A4044" s="76" t="s">
        <v>7007</v>
      </c>
      <c r="B4044" s="44" t="s">
        <v>7008</v>
      </c>
      <c r="C4044" s="71">
        <v>2.7</v>
      </c>
      <c r="D4044" s="72">
        <v>4.5</v>
      </c>
      <c r="E4044" s="119">
        <v>160</v>
      </c>
      <c r="F4044" s="120">
        <v>96</v>
      </c>
      <c r="G4044" s="52"/>
      <c r="H4044" s="51">
        <f t="shared" si="126"/>
        <v>0</v>
      </c>
      <c r="I4044" s="121">
        <v>80</v>
      </c>
      <c r="J4044" s="7"/>
      <c r="K4044" s="3">
        <f t="shared" si="127"/>
        <v>0</v>
      </c>
    </row>
    <row r="4045" spans="1:11" x14ac:dyDescent="0.3">
      <c r="A4045" s="76" t="s">
        <v>7009</v>
      </c>
      <c r="B4045" s="44" t="s">
        <v>7010</v>
      </c>
      <c r="C4045" s="71">
        <v>2</v>
      </c>
      <c r="D4045" s="72">
        <v>7</v>
      </c>
      <c r="E4045" s="119">
        <v>180</v>
      </c>
      <c r="F4045" s="120">
        <v>108</v>
      </c>
      <c r="G4045" s="52"/>
      <c r="H4045" s="51">
        <f t="shared" si="126"/>
        <v>0</v>
      </c>
      <c r="I4045" s="121">
        <v>90</v>
      </c>
      <c r="J4045" s="7"/>
      <c r="K4045" s="3">
        <f t="shared" si="127"/>
        <v>0</v>
      </c>
    </row>
    <row r="4046" spans="1:11" x14ac:dyDescent="0.3">
      <c r="A4046" s="76" t="s">
        <v>7011</v>
      </c>
      <c r="B4046" s="44" t="s">
        <v>7012</v>
      </c>
      <c r="C4046" s="71">
        <v>3.4</v>
      </c>
      <c r="D4046" s="72">
        <v>8.5</v>
      </c>
      <c r="E4046" s="119">
        <v>280</v>
      </c>
      <c r="F4046" s="120">
        <v>168</v>
      </c>
      <c r="G4046" s="52"/>
      <c r="H4046" s="51">
        <f t="shared" si="126"/>
        <v>0</v>
      </c>
      <c r="I4046" s="121">
        <v>140</v>
      </c>
      <c r="J4046" s="7"/>
      <c r="K4046" s="3">
        <f t="shared" si="127"/>
        <v>0</v>
      </c>
    </row>
    <row r="4047" spans="1:11" x14ac:dyDescent="0.3">
      <c r="A4047" s="76" t="s">
        <v>7013</v>
      </c>
      <c r="B4047" s="44" t="s">
        <v>7014</v>
      </c>
      <c r="C4047" s="71">
        <v>6</v>
      </c>
      <c r="D4047" s="72">
        <v>4</v>
      </c>
      <c r="E4047" s="119">
        <v>280</v>
      </c>
      <c r="F4047" s="120">
        <v>168</v>
      </c>
      <c r="G4047" s="52"/>
      <c r="H4047" s="51">
        <f t="shared" si="126"/>
        <v>0</v>
      </c>
      <c r="I4047" s="121">
        <v>140</v>
      </c>
      <c r="J4047" s="7"/>
      <c r="K4047" s="3">
        <f t="shared" si="127"/>
        <v>0</v>
      </c>
    </row>
    <row r="4048" spans="1:11" x14ac:dyDescent="0.3">
      <c r="A4048" s="76" t="s">
        <v>7015</v>
      </c>
      <c r="B4048" s="44" t="s">
        <v>7016</v>
      </c>
      <c r="C4048" s="71">
        <v>5.5</v>
      </c>
      <c r="D4048" s="72">
        <v>4</v>
      </c>
      <c r="E4048" s="119">
        <v>270</v>
      </c>
      <c r="F4048" s="120">
        <v>162</v>
      </c>
      <c r="G4048" s="52"/>
      <c r="H4048" s="51">
        <f t="shared" si="126"/>
        <v>0</v>
      </c>
      <c r="I4048" s="121">
        <v>135</v>
      </c>
      <c r="J4048" s="7"/>
      <c r="K4048" s="3">
        <f t="shared" si="127"/>
        <v>0</v>
      </c>
    </row>
    <row r="4049" spans="1:11" x14ac:dyDescent="0.3">
      <c r="A4049" s="76" t="s">
        <v>7017</v>
      </c>
      <c r="B4049" s="44" t="s">
        <v>7018</v>
      </c>
      <c r="C4049" s="71">
        <v>5.5</v>
      </c>
      <c r="D4049" s="72">
        <v>8</v>
      </c>
      <c r="E4049" s="119">
        <v>470</v>
      </c>
      <c r="F4049" s="120">
        <v>282</v>
      </c>
      <c r="G4049" s="52"/>
      <c r="H4049" s="51">
        <f t="shared" si="126"/>
        <v>0</v>
      </c>
      <c r="I4049" s="121">
        <v>235</v>
      </c>
      <c r="J4049" s="7"/>
      <c r="K4049" s="3">
        <f t="shared" si="127"/>
        <v>0</v>
      </c>
    </row>
    <row r="4050" spans="1:11" x14ac:dyDescent="0.3">
      <c r="A4050" s="76" t="s">
        <v>7019</v>
      </c>
      <c r="B4050" s="44" t="s">
        <v>7020</v>
      </c>
      <c r="C4050" s="71">
        <v>2.2000000000000002</v>
      </c>
      <c r="D4050" s="72">
        <v>7.5</v>
      </c>
      <c r="E4050" s="119">
        <v>220</v>
      </c>
      <c r="F4050" s="120">
        <v>132</v>
      </c>
      <c r="G4050" s="52"/>
      <c r="H4050" s="51">
        <f t="shared" si="126"/>
        <v>0</v>
      </c>
      <c r="I4050" s="121">
        <v>110</v>
      </c>
      <c r="J4050" s="7"/>
      <c r="K4050" s="3">
        <f t="shared" si="127"/>
        <v>0</v>
      </c>
    </row>
    <row r="4051" spans="1:11" x14ac:dyDescent="0.3">
      <c r="A4051" s="76" t="s">
        <v>7021</v>
      </c>
      <c r="B4051" s="44" t="s">
        <v>7022</v>
      </c>
      <c r="C4051" s="71">
        <v>1.8</v>
      </c>
      <c r="D4051" s="72">
        <v>3</v>
      </c>
      <c r="E4051" s="119">
        <v>90</v>
      </c>
      <c r="F4051" s="120">
        <v>54</v>
      </c>
      <c r="G4051" s="52"/>
      <c r="H4051" s="51">
        <f t="shared" si="126"/>
        <v>0</v>
      </c>
      <c r="I4051" s="121">
        <v>45</v>
      </c>
      <c r="J4051" s="7"/>
      <c r="K4051" s="3">
        <f t="shared" si="127"/>
        <v>0</v>
      </c>
    </row>
    <row r="4052" spans="1:11" x14ac:dyDescent="0.3">
      <c r="A4052" s="76" t="s">
        <v>7023</v>
      </c>
      <c r="B4052" s="44" t="s">
        <v>7024</v>
      </c>
      <c r="C4052" s="71">
        <v>2.2999999999999998</v>
      </c>
      <c r="D4052" s="72">
        <v>3.5</v>
      </c>
      <c r="E4052" s="119">
        <v>120</v>
      </c>
      <c r="F4052" s="120">
        <v>72</v>
      </c>
      <c r="G4052" s="52"/>
      <c r="H4052" s="51">
        <f t="shared" ref="H4052:H4115" si="128">G4052*F4052</f>
        <v>0</v>
      </c>
      <c r="I4052" s="121">
        <v>60</v>
      </c>
      <c r="J4052" s="7"/>
      <c r="K4052" s="3">
        <f t="shared" ref="K4052:K4115" si="129">J4052*I4052</f>
        <v>0</v>
      </c>
    </row>
    <row r="4053" spans="1:11" x14ac:dyDescent="0.3">
      <c r="A4053" s="76" t="s">
        <v>7025</v>
      </c>
      <c r="B4053" s="44" t="s">
        <v>7026</v>
      </c>
      <c r="C4053" s="71">
        <v>2.6</v>
      </c>
      <c r="D4053" s="72">
        <v>3.5</v>
      </c>
      <c r="E4053" s="119">
        <v>130</v>
      </c>
      <c r="F4053" s="120">
        <v>78</v>
      </c>
      <c r="G4053" s="52"/>
      <c r="H4053" s="51">
        <f t="shared" si="128"/>
        <v>0</v>
      </c>
      <c r="I4053" s="121">
        <v>65</v>
      </c>
      <c r="J4053" s="7"/>
      <c r="K4053" s="3">
        <f t="shared" si="129"/>
        <v>0</v>
      </c>
    </row>
    <row r="4054" spans="1:11" x14ac:dyDescent="0.3">
      <c r="A4054" s="76" t="s">
        <v>7027</v>
      </c>
      <c r="B4054" s="44" t="s">
        <v>7028</v>
      </c>
      <c r="C4054" s="71">
        <v>3.1</v>
      </c>
      <c r="D4054" s="72">
        <v>3.8</v>
      </c>
      <c r="E4054" s="119">
        <v>160</v>
      </c>
      <c r="F4054" s="120">
        <v>96</v>
      </c>
      <c r="G4054" s="52"/>
      <c r="H4054" s="51">
        <f t="shared" si="128"/>
        <v>0</v>
      </c>
      <c r="I4054" s="121">
        <v>80</v>
      </c>
      <c r="J4054" s="7"/>
      <c r="K4054" s="3">
        <f t="shared" si="129"/>
        <v>0</v>
      </c>
    </row>
    <row r="4055" spans="1:11" x14ac:dyDescent="0.3">
      <c r="A4055" s="76" t="s">
        <v>7029</v>
      </c>
      <c r="B4055" s="44" t="s">
        <v>7030</v>
      </c>
      <c r="C4055" s="71">
        <v>4.7</v>
      </c>
      <c r="D4055" s="72">
        <v>3.7</v>
      </c>
      <c r="E4055" s="119">
        <v>220</v>
      </c>
      <c r="F4055" s="120">
        <v>132</v>
      </c>
      <c r="G4055" s="52"/>
      <c r="H4055" s="51">
        <f t="shared" si="128"/>
        <v>0</v>
      </c>
      <c r="I4055" s="121">
        <v>110</v>
      </c>
      <c r="J4055" s="7"/>
      <c r="K4055" s="3">
        <f t="shared" si="129"/>
        <v>0</v>
      </c>
    </row>
    <row r="4056" spans="1:11" x14ac:dyDescent="0.3">
      <c r="A4056" s="76" t="s">
        <v>7031</v>
      </c>
      <c r="B4056" s="44" t="s">
        <v>7032</v>
      </c>
      <c r="C4056" s="71">
        <v>3</v>
      </c>
      <c r="D4056" s="72">
        <v>3.1</v>
      </c>
      <c r="E4056" s="119">
        <v>130</v>
      </c>
      <c r="F4056" s="120">
        <v>78</v>
      </c>
      <c r="G4056" s="52"/>
      <c r="H4056" s="51">
        <f t="shared" si="128"/>
        <v>0</v>
      </c>
      <c r="I4056" s="121">
        <v>65</v>
      </c>
      <c r="J4056" s="7"/>
      <c r="K4056" s="3">
        <f t="shared" si="129"/>
        <v>0</v>
      </c>
    </row>
    <row r="4057" spans="1:11" x14ac:dyDescent="0.3">
      <c r="A4057" s="76" t="s">
        <v>7033</v>
      </c>
      <c r="B4057" s="44" t="s">
        <v>7034</v>
      </c>
      <c r="C4057" s="71">
        <v>3</v>
      </c>
      <c r="D4057" s="72">
        <v>2.7</v>
      </c>
      <c r="E4057" s="119">
        <v>120</v>
      </c>
      <c r="F4057" s="120">
        <v>72</v>
      </c>
      <c r="G4057" s="52"/>
      <c r="H4057" s="51">
        <f t="shared" si="128"/>
        <v>0</v>
      </c>
      <c r="I4057" s="121">
        <v>60</v>
      </c>
      <c r="J4057" s="7"/>
      <c r="K4057" s="3">
        <f t="shared" si="129"/>
        <v>0</v>
      </c>
    </row>
    <row r="4058" spans="1:11" x14ac:dyDescent="0.3">
      <c r="A4058" s="76" t="s">
        <v>7035</v>
      </c>
      <c r="B4058" s="44" t="s">
        <v>7036</v>
      </c>
      <c r="C4058" s="71">
        <v>10</v>
      </c>
      <c r="D4058" s="72">
        <v>5.6</v>
      </c>
      <c r="E4058" s="119">
        <v>450</v>
      </c>
      <c r="F4058" s="120">
        <v>270</v>
      </c>
      <c r="G4058" s="52"/>
      <c r="H4058" s="51">
        <f t="shared" si="128"/>
        <v>0</v>
      </c>
      <c r="I4058" s="121">
        <v>225</v>
      </c>
      <c r="J4058" s="7"/>
      <c r="K4058" s="3">
        <f t="shared" si="129"/>
        <v>0</v>
      </c>
    </row>
    <row r="4059" spans="1:11" x14ac:dyDescent="0.3">
      <c r="A4059" s="76" t="s">
        <v>7037</v>
      </c>
      <c r="B4059" s="44" t="s">
        <v>7038</v>
      </c>
      <c r="C4059" s="71">
        <v>3.6</v>
      </c>
      <c r="D4059" s="72">
        <v>6.5</v>
      </c>
      <c r="E4059" s="119">
        <v>260</v>
      </c>
      <c r="F4059" s="120">
        <v>156</v>
      </c>
      <c r="G4059" s="52"/>
      <c r="H4059" s="51">
        <f t="shared" si="128"/>
        <v>0</v>
      </c>
      <c r="I4059" s="121">
        <v>130</v>
      </c>
      <c r="J4059" s="7"/>
      <c r="K4059" s="3">
        <f t="shared" si="129"/>
        <v>0</v>
      </c>
    </row>
    <row r="4060" spans="1:11" x14ac:dyDescent="0.3">
      <c r="A4060" s="76" t="s">
        <v>7039</v>
      </c>
      <c r="B4060" s="44" t="s">
        <v>7040</v>
      </c>
      <c r="C4060" s="71">
        <v>10</v>
      </c>
      <c r="D4060" s="72">
        <v>3.5</v>
      </c>
      <c r="E4060" s="119">
        <v>350</v>
      </c>
      <c r="F4060" s="120">
        <v>210</v>
      </c>
      <c r="G4060" s="52"/>
      <c r="H4060" s="51">
        <f t="shared" si="128"/>
        <v>0</v>
      </c>
      <c r="I4060" s="121">
        <v>175</v>
      </c>
      <c r="J4060" s="7"/>
      <c r="K4060" s="3">
        <f t="shared" si="129"/>
        <v>0</v>
      </c>
    </row>
    <row r="4061" spans="1:11" x14ac:dyDescent="0.3">
      <c r="A4061" s="76" t="s">
        <v>7041</v>
      </c>
      <c r="B4061" s="44" t="s">
        <v>7042</v>
      </c>
      <c r="C4061" s="71">
        <v>5.5</v>
      </c>
      <c r="D4061" s="72">
        <v>4.5999999999999996</v>
      </c>
      <c r="E4061" s="119">
        <v>310</v>
      </c>
      <c r="F4061" s="120">
        <v>186</v>
      </c>
      <c r="G4061" s="52"/>
      <c r="H4061" s="51">
        <f t="shared" si="128"/>
        <v>0</v>
      </c>
      <c r="I4061" s="121">
        <v>155</v>
      </c>
      <c r="J4061" s="7"/>
      <c r="K4061" s="3">
        <f t="shared" si="129"/>
        <v>0</v>
      </c>
    </row>
    <row r="4062" spans="1:11" x14ac:dyDescent="0.3">
      <c r="A4062" s="76" t="s">
        <v>7043</v>
      </c>
      <c r="B4062" s="44" t="s">
        <v>7044</v>
      </c>
      <c r="C4062" s="71">
        <v>4.8</v>
      </c>
      <c r="D4062" s="72">
        <v>5.5</v>
      </c>
      <c r="E4062" s="119">
        <v>310</v>
      </c>
      <c r="F4062" s="120">
        <v>186</v>
      </c>
      <c r="G4062" s="52"/>
      <c r="H4062" s="51">
        <f t="shared" si="128"/>
        <v>0</v>
      </c>
      <c r="I4062" s="121">
        <v>155</v>
      </c>
      <c r="J4062" s="7"/>
      <c r="K4062" s="3">
        <f t="shared" si="129"/>
        <v>0</v>
      </c>
    </row>
    <row r="4063" spans="1:11" x14ac:dyDescent="0.3">
      <c r="A4063" s="76" t="s">
        <v>7045</v>
      </c>
      <c r="B4063" s="44" t="s">
        <v>7046</v>
      </c>
      <c r="C4063" s="71">
        <v>6.1</v>
      </c>
      <c r="D4063" s="72">
        <v>15</v>
      </c>
      <c r="E4063" s="119">
        <v>700</v>
      </c>
      <c r="F4063" s="120">
        <v>420</v>
      </c>
      <c r="G4063" s="52"/>
      <c r="H4063" s="51">
        <f t="shared" si="128"/>
        <v>0</v>
      </c>
      <c r="I4063" s="121">
        <v>350</v>
      </c>
      <c r="J4063" s="7"/>
      <c r="K4063" s="3">
        <f t="shared" si="129"/>
        <v>0</v>
      </c>
    </row>
    <row r="4064" spans="1:11" x14ac:dyDescent="0.3">
      <c r="A4064" s="76" t="s">
        <v>7047</v>
      </c>
      <c r="B4064" s="44" t="s">
        <v>7048</v>
      </c>
      <c r="C4064" s="71">
        <v>3.7</v>
      </c>
      <c r="D4064" s="72">
        <v>18</v>
      </c>
      <c r="E4064" s="119">
        <v>670</v>
      </c>
      <c r="F4064" s="120">
        <v>402</v>
      </c>
      <c r="G4064" s="52"/>
      <c r="H4064" s="51">
        <f t="shared" si="128"/>
        <v>0</v>
      </c>
      <c r="I4064" s="121">
        <v>335</v>
      </c>
      <c r="J4064" s="7"/>
      <c r="K4064" s="3">
        <f t="shared" si="129"/>
        <v>0</v>
      </c>
    </row>
    <row r="4065" spans="1:11" x14ac:dyDescent="0.3">
      <c r="A4065" s="76" t="s">
        <v>7049</v>
      </c>
      <c r="B4065" s="44" t="s">
        <v>7050</v>
      </c>
      <c r="C4065" s="71">
        <v>5</v>
      </c>
      <c r="D4065" s="72">
        <v>18</v>
      </c>
      <c r="E4065" s="119">
        <v>700</v>
      </c>
      <c r="F4065" s="120">
        <v>420</v>
      </c>
      <c r="G4065" s="52"/>
      <c r="H4065" s="51">
        <f t="shared" si="128"/>
        <v>0</v>
      </c>
      <c r="I4065" s="121">
        <v>350</v>
      </c>
      <c r="J4065" s="7"/>
      <c r="K4065" s="3">
        <f t="shared" si="129"/>
        <v>0</v>
      </c>
    </row>
    <row r="4066" spans="1:11" x14ac:dyDescent="0.3">
      <c r="A4066" s="76" t="s">
        <v>7051</v>
      </c>
      <c r="B4066" s="44" t="s">
        <v>7052</v>
      </c>
      <c r="C4066" s="71">
        <v>9.5</v>
      </c>
      <c r="D4066" s="72">
        <v>4.7</v>
      </c>
      <c r="E4066" s="119">
        <v>470</v>
      </c>
      <c r="F4066" s="120">
        <v>282</v>
      </c>
      <c r="G4066" s="52"/>
      <c r="H4066" s="51">
        <f t="shared" si="128"/>
        <v>0</v>
      </c>
      <c r="I4066" s="121">
        <v>235</v>
      </c>
      <c r="J4066" s="7"/>
      <c r="K4066" s="3">
        <f t="shared" si="129"/>
        <v>0</v>
      </c>
    </row>
    <row r="4067" spans="1:11" x14ac:dyDescent="0.3">
      <c r="A4067" s="76" t="s">
        <v>7053</v>
      </c>
      <c r="B4067" s="44" t="s">
        <v>7054</v>
      </c>
      <c r="C4067" s="71">
        <v>4.5</v>
      </c>
      <c r="D4067" s="72">
        <v>3.5</v>
      </c>
      <c r="E4067" s="119">
        <v>200</v>
      </c>
      <c r="F4067" s="120">
        <v>120</v>
      </c>
      <c r="G4067" s="52"/>
      <c r="H4067" s="51">
        <f t="shared" si="128"/>
        <v>0</v>
      </c>
      <c r="I4067" s="121">
        <v>100</v>
      </c>
      <c r="J4067" s="7"/>
      <c r="K4067" s="3">
        <f t="shared" si="129"/>
        <v>0</v>
      </c>
    </row>
    <row r="4068" spans="1:11" x14ac:dyDescent="0.3">
      <c r="A4068" s="76" t="s">
        <v>7055</v>
      </c>
      <c r="B4068" s="44" t="s">
        <v>7056</v>
      </c>
      <c r="C4068" s="71">
        <v>3.7</v>
      </c>
      <c r="D4068" s="72">
        <v>4</v>
      </c>
      <c r="E4068" s="119">
        <v>190</v>
      </c>
      <c r="F4068" s="120">
        <v>114</v>
      </c>
      <c r="G4068" s="52"/>
      <c r="H4068" s="51">
        <f t="shared" si="128"/>
        <v>0</v>
      </c>
      <c r="I4068" s="121">
        <v>95</v>
      </c>
      <c r="J4068" s="7"/>
      <c r="K4068" s="3">
        <f t="shared" si="129"/>
        <v>0</v>
      </c>
    </row>
    <row r="4069" spans="1:11" x14ac:dyDescent="0.3">
      <c r="A4069" s="76" t="s">
        <v>7057</v>
      </c>
      <c r="B4069" s="44" t="s">
        <v>7058</v>
      </c>
      <c r="C4069" s="71">
        <v>6</v>
      </c>
      <c r="D4069" s="72">
        <v>2</v>
      </c>
      <c r="E4069" s="119">
        <v>160</v>
      </c>
      <c r="F4069" s="120">
        <v>96</v>
      </c>
      <c r="G4069" s="52"/>
      <c r="H4069" s="51">
        <f t="shared" si="128"/>
        <v>0</v>
      </c>
      <c r="I4069" s="121">
        <v>80</v>
      </c>
      <c r="J4069" s="7"/>
      <c r="K4069" s="3">
        <f t="shared" si="129"/>
        <v>0</v>
      </c>
    </row>
    <row r="4070" spans="1:11" x14ac:dyDescent="0.3">
      <c r="A4070" s="76" t="s">
        <v>7059</v>
      </c>
      <c r="B4070" s="44" t="s">
        <v>7060</v>
      </c>
      <c r="C4070" s="71">
        <v>2.5</v>
      </c>
      <c r="D4070" s="72">
        <v>5.0999999999999996</v>
      </c>
      <c r="E4070" s="119">
        <v>170</v>
      </c>
      <c r="F4070" s="120">
        <v>102</v>
      </c>
      <c r="G4070" s="52"/>
      <c r="H4070" s="51">
        <f t="shared" si="128"/>
        <v>0</v>
      </c>
      <c r="I4070" s="121">
        <v>85</v>
      </c>
      <c r="J4070" s="7"/>
      <c r="K4070" s="3">
        <f t="shared" si="129"/>
        <v>0</v>
      </c>
    </row>
    <row r="4071" spans="1:11" x14ac:dyDescent="0.3">
      <c r="A4071" s="76" t="s">
        <v>7061</v>
      </c>
      <c r="B4071" s="44" t="s">
        <v>7062</v>
      </c>
      <c r="C4071" s="71">
        <v>4.5</v>
      </c>
      <c r="D4071" s="72">
        <v>2.1</v>
      </c>
      <c r="E4071" s="119">
        <v>130</v>
      </c>
      <c r="F4071" s="120">
        <v>78</v>
      </c>
      <c r="G4071" s="52"/>
      <c r="H4071" s="51">
        <f t="shared" si="128"/>
        <v>0</v>
      </c>
      <c r="I4071" s="121">
        <v>65</v>
      </c>
      <c r="J4071" s="7"/>
      <c r="K4071" s="3">
        <f t="shared" si="129"/>
        <v>0</v>
      </c>
    </row>
    <row r="4072" spans="1:11" x14ac:dyDescent="0.3">
      <c r="A4072" s="76" t="s">
        <v>7063</v>
      </c>
      <c r="B4072" s="44" t="s">
        <v>7064</v>
      </c>
      <c r="C4072" s="71">
        <v>3.5</v>
      </c>
      <c r="D4072" s="72">
        <v>1.6</v>
      </c>
      <c r="E4072" s="119">
        <v>90</v>
      </c>
      <c r="F4072" s="120">
        <v>54</v>
      </c>
      <c r="G4072" s="52"/>
      <c r="H4072" s="51">
        <f t="shared" si="128"/>
        <v>0</v>
      </c>
      <c r="I4072" s="121">
        <v>45</v>
      </c>
      <c r="J4072" s="7"/>
      <c r="K4072" s="3">
        <f t="shared" si="129"/>
        <v>0</v>
      </c>
    </row>
    <row r="4073" spans="1:11" x14ac:dyDescent="0.3">
      <c r="A4073" s="76" t="s">
        <v>7065</v>
      </c>
      <c r="B4073" s="44" t="s">
        <v>7066</v>
      </c>
      <c r="C4073" s="71">
        <v>4</v>
      </c>
      <c r="D4073" s="72">
        <v>4</v>
      </c>
      <c r="E4073" s="119">
        <v>210</v>
      </c>
      <c r="F4073" s="120">
        <v>126</v>
      </c>
      <c r="G4073" s="52"/>
      <c r="H4073" s="51">
        <f t="shared" si="128"/>
        <v>0</v>
      </c>
      <c r="I4073" s="121">
        <v>105</v>
      </c>
      <c r="J4073" s="7"/>
      <c r="K4073" s="3">
        <f t="shared" si="129"/>
        <v>0</v>
      </c>
    </row>
    <row r="4074" spans="1:11" x14ac:dyDescent="0.3">
      <c r="A4074" s="76" t="s">
        <v>7067</v>
      </c>
      <c r="B4074" s="44" t="s">
        <v>7068</v>
      </c>
      <c r="C4074" s="71">
        <v>3.3</v>
      </c>
      <c r="D4074" s="72">
        <v>2</v>
      </c>
      <c r="E4074" s="119">
        <v>100</v>
      </c>
      <c r="F4074" s="120">
        <v>60</v>
      </c>
      <c r="G4074" s="52"/>
      <c r="H4074" s="51">
        <f t="shared" si="128"/>
        <v>0</v>
      </c>
      <c r="I4074" s="121">
        <v>50</v>
      </c>
      <c r="J4074" s="7"/>
      <c r="K4074" s="3">
        <f t="shared" si="129"/>
        <v>0</v>
      </c>
    </row>
    <row r="4075" spans="1:11" x14ac:dyDescent="0.3">
      <c r="A4075" s="76" t="s">
        <v>7069</v>
      </c>
      <c r="B4075" s="44" t="s">
        <v>7070</v>
      </c>
      <c r="C4075" s="71">
        <v>4</v>
      </c>
      <c r="D4075" s="72">
        <v>2.9</v>
      </c>
      <c r="E4075" s="119">
        <v>160</v>
      </c>
      <c r="F4075" s="120">
        <v>96</v>
      </c>
      <c r="G4075" s="52"/>
      <c r="H4075" s="51">
        <f t="shared" si="128"/>
        <v>0</v>
      </c>
      <c r="I4075" s="121">
        <v>80</v>
      </c>
      <c r="J4075" s="7"/>
      <c r="K4075" s="3">
        <f t="shared" si="129"/>
        <v>0</v>
      </c>
    </row>
    <row r="4076" spans="1:11" x14ac:dyDescent="0.3">
      <c r="A4076" s="76" t="s">
        <v>7071</v>
      </c>
      <c r="B4076" s="44" t="s">
        <v>7072</v>
      </c>
      <c r="C4076" s="71">
        <v>3</v>
      </c>
      <c r="D4076" s="72">
        <v>2.8</v>
      </c>
      <c r="E4076" s="119">
        <v>120</v>
      </c>
      <c r="F4076" s="120">
        <v>72</v>
      </c>
      <c r="G4076" s="52"/>
      <c r="H4076" s="51">
        <f t="shared" si="128"/>
        <v>0</v>
      </c>
      <c r="I4076" s="121">
        <v>60</v>
      </c>
      <c r="J4076" s="7"/>
      <c r="K4076" s="3">
        <f t="shared" si="129"/>
        <v>0</v>
      </c>
    </row>
    <row r="4077" spans="1:11" x14ac:dyDescent="0.3">
      <c r="A4077" s="76" t="s">
        <v>7073</v>
      </c>
      <c r="B4077" s="44" t="s">
        <v>6723</v>
      </c>
      <c r="C4077" s="71">
        <v>3</v>
      </c>
      <c r="D4077" s="72">
        <v>1.7</v>
      </c>
      <c r="E4077" s="119">
        <v>80</v>
      </c>
      <c r="F4077" s="120">
        <v>48</v>
      </c>
      <c r="G4077" s="52"/>
      <c r="H4077" s="51">
        <f t="shared" si="128"/>
        <v>0</v>
      </c>
      <c r="I4077" s="121">
        <v>40</v>
      </c>
      <c r="J4077" s="7"/>
      <c r="K4077" s="3">
        <f t="shared" si="129"/>
        <v>0</v>
      </c>
    </row>
    <row r="4078" spans="1:11" x14ac:dyDescent="0.3">
      <c r="A4078" s="76" t="s">
        <v>7074</v>
      </c>
      <c r="B4078" s="44" t="s">
        <v>7075</v>
      </c>
      <c r="C4078" s="71">
        <v>4.2</v>
      </c>
      <c r="D4078" s="72">
        <v>2.2999999999999998</v>
      </c>
      <c r="E4078" s="119">
        <v>140</v>
      </c>
      <c r="F4078" s="120">
        <v>84</v>
      </c>
      <c r="G4078" s="52"/>
      <c r="H4078" s="51">
        <f t="shared" si="128"/>
        <v>0</v>
      </c>
      <c r="I4078" s="121">
        <v>70</v>
      </c>
      <c r="J4078" s="7"/>
      <c r="K4078" s="3">
        <f t="shared" si="129"/>
        <v>0</v>
      </c>
    </row>
    <row r="4079" spans="1:11" x14ac:dyDescent="0.3">
      <c r="A4079" s="76" t="s">
        <v>7076</v>
      </c>
      <c r="B4079" s="44" t="s">
        <v>7077</v>
      </c>
      <c r="C4079" s="71">
        <v>3.5</v>
      </c>
      <c r="D4079" s="72">
        <v>2.6</v>
      </c>
      <c r="E4079" s="119">
        <v>130</v>
      </c>
      <c r="F4079" s="120">
        <v>78</v>
      </c>
      <c r="G4079" s="52"/>
      <c r="H4079" s="51">
        <f t="shared" si="128"/>
        <v>0</v>
      </c>
      <c r="I4079" s="121">
        <v>65</v>
      </c>
      <c r="J4079" s="7"/>
      <c r="K4079" s="3">
        <f t="shared" si="129"/>
        <v>0</v>
      </c>
    </row>
    <row r="4080" spans="1:11" x14ac:dyDescent="0.3">
      <c r="A4080" s="76" t="s">
        <v>7078</v>
      </c>
      <c r="B4080" s="44" t="s">
        <v>7079</v>
      </c>
      <c r="C4080" s="71">
        <v>2</v>
      </c>
      <c r="D4080" s="72">
        <v>2.5</v>
      </c>
      <c r="E4080" s="119">
        <v>80</v>
      </c>
      <c r="F4080" s="120">
        <v>48</v>
      </c>
      <c r="G4080" s="52"/>
      <c r="H4080" s="51">
        <f t="shared" si="128"/>
        <v>0</v>
      </c>
      <c r="I4080" s="121">
        <v>40</v>
      </c>
      <c r="J4080" s="7"/>
      <c r="K4080" s="3">
        <f t="shared" si="129"/>
        <v>0</v>
      </c>
    </row>
    <row r="4081" spans="1:11" x14ac:dyDescent="0.3">
      <c r="A4081" s="76" t="s">
        <v>7080</v>
      </c>
      <c r="B4081" s="44" t="s">
        <v>7081</v>
      </c>
      <c r="C4081" s="71">
        <v>3</v>
      </c>
      <c r="D4081" s="72">
        <v>1.8</v>
      </c>
      <c r="E4081" s="119">
        <v>90</v>
      </c>
      <c r="F4081" s="120">
        <v>54</v>
      </c>
      <c r="G4081" s="52"/>
      <c r="H4081" s="51">
        <f t="shared" si="128"/>
        <v>0</v>
      </c>
      <c r="I4081" s="121">
        <v>45</v>
      </c>
      <c r="J4081" s="7"/>
      <c r="K4081" s="3">
        <f t="shared" si="129"/>
        <v>0</v>
      </c>
    </row>
    <row r="4082" spans="1:11" x14ac:dyDescent="0.3">
      <c r="A4082" s="76" t="s">
        <v>7082</v>
      </c>
      <c r="B4082" s="44" t="s">
        <v>7083</v>
      </c>
      <c r="C4082" s="71">
        <v>6.2</v>
      </c>
      <c r="D4082" s="72">
        <v>2.6</v>
      </c>
      <c r="E4082" s="119">
        <v>210</v>
      </c>
      <c r="F4082" s="120">
        <v>126</v>
      </c>
      <c r="G4082" s="52"/>
      <c r="H4082" s="51">
        <f t="shared" si="128"/>
        <v>0</v>
      </c>
      <c r="I4082" s="121">
        <v>105</v>
      </c>
      <c r="J4082" s="7"/>
      <c r="K4082" s="3">
        <f t="shared" si="129"/>
        <v>0</v>
      </c>
    </row>
    <row r="4083" spans="1:11" x14ac:dyDescent="0.3">
      <c r="A4083" s="76" t="s">
        <v>7084</v>
      </c>
      <c r="B4083" s="44" t="s">
        <v>7085</v>
      </c>
      <c r="C4083" s="71">
        <v>4</v>
      </c>
      <c r="D4083" s="72">
        <v>1.4</v>
      </c>
      <c r="E4083" s="119">
        <v>90</v>
      </c>
      <c r="F4083" s="120">
        <v>54</v>
      </c>
      <c r="G4083" s="52"/>
      <c r="H4083" s="51">
        <f t="shared" si="128"/>
        <v>0</v>
      </c>
      <c r="I4083" s="121">
        <v>45</v>
      </c>
      <c r="J4083" s="7"/>
      <c r="K4083" s="3">
        <f t="shared" si="129"/>
        <v>0</v>
      </c>
    </row>
    <row r="4084" spans="1:11" x14ac:dyDescent="0.3">
      <c r="A4084" s="76" t="s">
        <v>7086</v>
      </c>
      <c r="B4084" s="44" t="s">
        <v>7087</v>
      </c>
      <c r="C4084" s="71">
        <v>5</v>
      </c>
      <c r="D4084" s="72">
        <v>2</v>
      </c>
      <c r="E4084" s="119">
        <v>140</v>
      </c>
      <c r="F4084" s="120">
        <v>84</v>
      </c>
      <c r="G4084" s="52"/>
      <c r="H4084" s="51">
        <f t="shared" si="128"/>
        <v>0</v>
      </c>
      <c r="I4084" s="121">
        <v>70</v>
      </c>
      <c r="J4084" s="7"/>
      <c r="K4084" s="3">
        <f t="shared" si="129"/>
        <v>0</v>
      </c>
    </row>
    <row r="4085" spans="1:11" x14ac:dyDescent="0.3">
      <c r="A4085" s="76" t="s">
        <v>7088</v>
      </c>
      <c r="B4085" s="44" t="s">
        <v>7089</v>
      </c>
      <c r="C4085" s="71">
        <v>6</v>
      </c>
      <c r="D4085" s="72">
        <v>2.8</v>
      </c>
      <c r="E4085" s="119">
        <v>220</v>
      </c>
      <c r="F4085" s="120">
        <v>132</v>
      </c>
      <c r="G4085" s="52"/>
      <c r="H4085" s="51">
        <f t="shared" si="128"/>
        <v>0</v>
      </c>
      <c r="I4085" s="121">
        <v>110</v>
      </c>
      <c r="J4085" s="7"/>
      <c r="K4085" s="3">
        <f t="shared" si="129"/>
        <v>0</v>
      </c>
    </row>
    <row r="4086" spans="1:11" x14ac:dyDescent="0.3">
      <c r="A4086" s="76" t="s">
        <v>7090</v>
      </c>
      <c r="B4086" s="44" t="s">
        <v>7091</v>
      </c>
      <c r="C4086" s="71">
        <v>3.5</v>
      </c>
      <c r="D4086" s="72">
        <v>1.5</v>
      </c>
      <c r="E4086" s="119">
        <v>80</v>
      </c>
      <c r="F4086" s="120">
        <v>48</v>
      </c>
      <c r="G4086" s="52"/>
      <c r="H4086" s="51">
        <f t="shared" si="128"/>
        <v>0</v>
      </c>
      <c r="I4086" s="121">
        <v>40</v>
      </c>
      <c r="J4086" s="7"/>
      <c r="K4086" s="3">
        <f t="shared" si="129"/>
        <v>0</v>
      </c>
    </row>
    <row r="4087" spans="1:11" x14ac:dyDescent="0.3">
      <c r="A4087" s="76" t="s">
        <v>7092</v>
      </c>
      <c r="B4087" s="44" t="s">
        <v>7093</v>
      </c>
      <c r="C4087" s="71">
        <v>4.5</v>
      </c>
      <c r="D4087" s="72">
        <v>2.4</v>
      </c>
      <c r="E4087" s="119">
        <v>150</v>
      </c>
      <c r="F4087" s="120">
        <v>90</v>
      </c>
      <c r="G4087" s="52"/>
      <c r="H4087" s="51">
        <f t="shared" si="128"/>
        <v>0</v>
      </c>
      <c r="I4087" s="121">
        <v>75</v>
      </c>
      <c r="J4087" s="7"/>
      <c r="K4087" s="3">
        <f t="shared" si="129"/>
        <v>0</v>
      </c>
    </row>
    <row r="4088" spans="1:11" x14ac:dyDescent="0.3">
      <c r="A4088" s="76" t="s">
        <v>7094</v>
      </c>
      <c r="B4088" s="44" t="s">
        <v>7095</v>
      </c>
      <c r="C4088" s="71">
        <v>5.8</v>
      </c>
      <c r="D4088" s="72">
        <v>3.9</v>
      </c>
      <c r="E4088" s="119">
        <v>280</v>
      </c>
      <c r="F4088" s="120">
        <v>168</v>
      </c>
      <c r="G4088" s="52"/>
      <c r="H4088" s="51">
        <f t="shared" si="128"/>
        <v>0</v>
      </c>
      <c r="I4088" s="121">
        <v>140</v>
      </c>
      <c r="J4088" s="7"/>
      <c r="K4088" s="3">
        <f t="shared" si="129"/>
        <v>0</v>
      </c>
    </row>
    <row r="4089" spans="1:11" x14ac:dyDescent="0.3">
      <c r="A4089" s="76" t="s">
        <v>7096</v>
      </c>
      <c r="B4089" s="44" t="s">
        <v>7097</v>
      </c>
      <c r="C4089" s="71">
        <v>2.5</v>
      </c>
      <c r="D4089" s="72">
        <v>3</v>
      </c>
      <c r="E4089" s="119">
        <v>110</v>
      </c>
      <c r="F4089" s="120">
        <v>66</v>
      </c>
      <c r="G4089" s="52"/>
      <c r="H4089" s="51">
        <f t="shared" si="128"/>
        <v>0</v>
      </c>
      <c r="I4089" s="121">
        <v>55</v>
      </c>
      <c r="J4089" s="7"/>
      <c r="K4089" s="3">
        <f t="shared" si="129"/>
        <v>0</v>
      </c>
    </row>
    <row r="4090" spans="1:11" x14ac:dyDescent="0.3">
      <c r="A4090" s="76" t="s">
        <v>7098</v>
      </c>
      <c r="B4090" s="44" t="s">
        <v>7099</v>
      </c>
      <c r="C4090" s="71">
        <v>2.6</v>
      </c>
      <c r="D4090" s="72">
        <v>3</v>
      </c>
      <c r="E4090" s="119">
        <v>110</v>
      </c>
      <c r="F4090" s="120">
        <v>66</v>
      </c>
      <c r="G4090" s="52"/>
      <c r="H4090" s="51">
        <f t="shared" si="128"/>
        <v>0</v>
      </c>
      <c r="I4090" s="121">
        <v>55</v>
      </c>
      <c r="J4090" s="7"/>
      <c r="K4090" s="3">
        <f t="shared" si="129"/>
        <v>0</v>
      </c>
    </row>
    <row r="4091" spans="1:11" x14ac:dyDescent="0.3">
      <c r="A4091" s="76" t="s">
        <v>7100</v>
      </c>
      <c r="B4091" s="44" t="s">
        <v>7101</v>
      </c>
      <c r="C4091" s="71">
        <v>4</v>
      </c>
      <c r="D4091" s="72">
        <v>1.9</v>
      </c>
      <c r="E4091" s="119">
        <v>110</v>
      </c>
      <c r="F4091" s="120">
        <v>66</v>
      </c>
      <c r="G4091" s="52"/>
      <c r="H4091" s="51">
        <f t="shared" si="128"/>
        <v>0</v>
      </c>
      <c r="I4091" s="121">
        <v>55</v>
      </c>
      <c r="J4091" s="7"/>
      <c r="K4091" s="3">
        <f t="shared" si="129"/>
        <v>0</v>
      </c>
    </row>
    <row r="4092" spans="1:11" x14ac:dyDescent="0.3">
      <c r="A4092" s="76" t="s">
        <v>7102</v>
      </c>
      <c r="B4092" s="44" t="s">
        <v>7103</v>
      </c>
      <c r="C4092" s="71">
        <v>4</v>
      </c>
      <c r="D4092" s="72">
        <v>1.4</v>
      </c>
      <c r="E4092" s="119">
        <v>90</v>
      </c>
      <c r="F4092" s="120">
        <v>54</v>
      </c>
      <c r="G4092" s="52"/>
      <c r="H4092" s="51">
        <f t="shared" si="128"/>
        <v>0</v>
      </c>
      <c r="I4092" s="121">
        <v>45</v>
      </c>
      <c r="J4092" s="7"/>
      <c r="K4092" s="3">
        <f t="shared" si="129"/>
        <v>0</v>
      </c>
    </row>
    <row r="4093" spans="1:11" x14ac:dyDescent="0.3">
      <c r="A4093" s="76" t="s">
        <v>7104</v>
      </c>
      <c r="B4093" s="44" t="s">
        <v>7105</v>
      </c>
      <c r="C4093" s="71">
        <v>3.2</v>
      </c>
      <c r="D4093" s="72">
        <v>4</v>
      </c>
      <c r="E4093" s="119">
        <v>170</v>
      </c>
      <c r="F4093" s="120">
        <v>102</v>
      </c>
      <c r="G4093" s="52"/>
      <c r="H4093" s="51">
        <f t="shared" si="128"/>
        <v>0</v>
      </c>
      <c r="I4093" s="121">
        <v>85</v>
      </c>
      <c r="J4093" s="7"/>
      <c r="K4093" s="3">
        <f t="shared" si="129"/>
        <v>0</v>
      </c>
    </row>
    <row r="4094" spans="1:11" x14ac:dyDescent="0.3">
      <c r="A4094" s="76" t="s">
        <v>7106</v>
      </c>
      <c r="B4094" s="44" t="s">
        <v>7107</v>
      </c>
      <c r="C4094" s="71">
        <v>8</v>
      </c>
      <c r="D4094" s="72">
        <v>3.6</v>
      </c>
      <c r="E4094" s="119">
        <v>330</v>
      </c>
      <c r="F4094" s="120">
        <v>198</v>
      </c>
      <c r="G4094" s="52"/>
      <c r="H4094" s="51">
        <f t="shared" si="128"/>
        <v>0</v>
      </c>
      <c r="I4094" s="121">
        <v>165</v>
      </c>
      <c r="J4094" s="7"/>
      <c r="K4094" s="3">
        <f t="shared" si="129"/>
        <v>0</v>
      </c>
    </row>
    <row r="4095" spans="1:11" x14ac:dyDescent="0.3">
      <c r="A4095" s="76" t="s">
        <v>7108</v>
      </c>
      <c r="B4095" s="44" t="s">
        <v>7109</v>
      </c>
      <c r="C4095" s="71">
        <v>3.6</v>
      </c>
      <c r="D4095" s="72">
        <v>3</v>
      </c>
      <c r="E4095" s="119">
        <v>150</v>
      </c>
      <c r="F4095" s="120">
        <v>90</v>
      </c>
      <c r="G4095" s="52"/>
      <c r="H4095" s="51">
        <f t="shared" si="128"/>
        <v>0</v>
      </c>
      <c r="I4095" s="121">
        <v>75</v>
      </c>
      <c r="J4095" s="7"/>
      <c r="K4095" s="3">
        <f t="shared" si="129"/>
        <v>0</v>
      </c>
    </row>
    <row r="4096" spans="1:11" x14ac:dyDescent="0.3">
      <c r="A4096" s="76" t="s">
        <v>7110</v>
      </c>
      <c r="B4096" s="44" t="s">
        <v>447</v>
      </c>
      <c r="C4096" s="71">
        <v>5</v>
      </c>
      <c r="D4096" s="72">
        <v>3.2</v>
      </c>
      <c r="E4096" s="119">
        <v>210</v>
      </c>
      <c r="F4096" s="120">
        <v>126</v>
      </c>
      <c r="G4096" s="52"/>
      <c r="H4096" s="51">
        <f t="shared" si="128"/>
        <v>0</v>
      </c>
      <c r="I4096" s="121">
        <v>105</v>
      </c>
      <c r="J4096" s="7"/>
      <c r="K4096" s="3">
        <f t="shared" si="129"/>
        <v>0</v>
      </c>
    </row>
    <row r="4097" spans="1:11" x14ac:dyDescent="0.3">
      <c r="A4097" s="76" t="s">
        <v>7111</v>
      </c>
      <c r="B4097" s="44" t="s">
        <v>7112</v>
      </c>
      <c r="C4097" s="71">
        <v>2.5</v>
      </c>
      <c r="D4097" s="72">
        <v>4</v>
      </c>
      <c r="E4097" s="119">
        <v>140</v>
      </c>
      <c r="F4097" s="120">
        <v>84</v>
      </c>
      <c r="G4097" s="52"/>
      <c r="H4097" s="51">
        <f t="shared" si="128"/>
        <v>0</v>
      </c>
      <c r="I4097" s="121">
        <v>70</v>
      </c>
      <c r="J4097" s="7"/>
      <c r="K4097" s="3">
        <f t="shared" si="129"/>
        <v>0</v>
      </c>
    </row>
    <row r="4098" spans="1:11" x14ac:dyDescent="0.3">
      <c r="A4098" s="76" t="s">
        <v>7113</v>
      </c>
      <c r="B4098" s="44" t="s">
        <v>7114</v>
      </c>
      <c r="C4098" s="71">
        <v>3</v>
      </c>
      <c r="D4098" s="72">
        <v>2.2999999999999998</v>
      </c>
      <c r="E4098" s="119">
        <v>100</v>
      </c>
      <c r="F4098" s="120">
        <v>60</v>
      </c>
      <c r="G4098" s="52"/>
      <c r="H4098" s="51">
        <f t="shared" si="128"/>
        <v>0</v>
      </c>
      <c r="I4098" s="121">
        <v>50</v>
      </c>
      <c r="J4098" s="7"/>
      <c r="K4098" s="3">
        <f t="shared" si="129"/>
        <v>0</v>
      </c>
    </row>
    <row r="4099" spans="1:11" x14ac:dyDescent="0.3">
      <c r="A4099" s="76" t="s">
        <v>7115</v>
      </c>
      <c r="B4099" s="44" t="s">
        <v>7116</v>
      </c>
      <c r="C4099" s="71">
        <v>4.4000000000000004</v>
      </c>
      <c r="D4099" s="72">
        <v>5</v>
      </c>
      <c r="E4099" s="119">
        <v>220</v>
      </c>
      <c r="F4099" s="120">
        <v>132</v>
      </c>
      <c r="G4099" s="52"/>
      <c r="H4099" s="51">
        <f t="shared" si="128"/>
        <v>0</v>
      </c>
      <c r="I4099" s="121">
        <v>110</v>
      </c>
      <c r="J4099" s="7"/>
      <c r="K4099" s="3">
        <f t="shared" si="129"/>
        <v>0</v>
      </c>
    </row>
    <row r="4100" spans="1:11" x14ac:dyDescent="0.3">
      <c r="A4100" s="76" t="s">
        <v>7117</v>
      </c>
      <c r="B4100" s="44" t="s">
        <v>7118</v>
      </c>
      <c r="C4100" s="71">
        <v>4.5999999999999996</v>
      </c>
      <c r="D4100" s="72">
        <v>6</v>
      </c>
      <c r="E4100" s="119">
        <v>310</v>
      </c>
      <c r="F4100" s="120">
        <v>186</v>
      </c>
      <c r="G4100" s="52"/>
      <c r="H4100" s="51">
        <f t="shared" si="128"/>
        <v>0</v>
      </c>
      <c r="I4100" s="121">
        <v>155</v>
      </c>
      <c r="J4100" s="7"/>
      <c r="K4100" s="3">
        <f t="shared" si="129"/>
        <v>0</v>
      </c>
    </row>
    <row r="4101" spans="1:11" x14ac:dyDescent="0.3">
      <c r="A4101" s="76" t="s">
        <v>7119</v>
      </c>
      <c r="B4101" s="44" t="s">
        <v>7120</v>
      </c>
      <c r="C4101" s="71">
        <v>3.5</v>
      </c>
      <c r="D4101" s="72">
        <v>2.7</v>
      </c>
      <c r="E4101" s="119">
        <v>130</v>
      </c>
      <c r="F4101" s="120">
        <v>78</v>
      </c>
      <c r="G4101" s="52"/>
      <c r="H4101" s="51">
        <f t="shared" si="128"/>
        <v>0</v>
      </c>
      <c r="I4101" s="121">
        <v>65</v>
      </c>
      <c r="J4101" s="7"/>
      <c r="K4101" s="3">
        <f t="shared" si="129"/>
        <v>0</v>
      </c>
    </row>
    <row r="4102" spans="1:11" x14ac:dyDescent="0.3">
      <c r="A4102" s="76" t="s">
        <v>7121</v>
      </c>
      <c r="B4102" s="44" t="s">
        <v>7122</v>
      </c>
      <c r="C4102" s="71">
        <v>3.7</v>
      </c>
      <c r="D4102" s="72">
        <v>2.2999999999999998</v>
      </c>
      <c r="E4102" s="119">
        <v>120</v>
      </c>
      <c r="F4102" s="120">
        <v>72</v>
      </c>
      <c r="G4102" s="52"/>
      <c r="H4102" s="51">
        <f t="shared" si="128"/>
        <v>0</v>
      </c>
      <c r="I4102" s="121">
        <v>60</v>
      </c>
      <c r="J4102" s="7"/>
      <c r="K4102" s="3">
        <f t="shared" si="129"/>
        <v>0</v>
      </c>
    </row>
    <row r="4103" spans="1:11" x14ac:dyDescent="0.3">
      <c r="A4103" s="127" t="s">
        <v>7123</v>
      </c>
      <c r="B4103" s="73" t="s">
        <v>7124</v>
      </c>
      <c r="C4103" s="71">
        <v>5.8</v>
      </c>
      <c r="D4103" s="72">
        <v>3.5</v>
      </c>
      <c r="E4103" s="119">
        <v>260</v>
      </c>
      <c r="F4103" s="120">
        <v>156</v>
      </c>
      <c r="G4103" s="52"/>
      <c r="H4103" s="51">
        <f t="shared" si="128"/>
        <v>0</v>
      </c>
      <c r="I4103" s="121">
        <v>130</v>
      </c>
      <c r="J4103" s="7"/>
      <c r="K4103" s="3">
        <f t="shared" si="129"/>
        <v>0</v>
      </c>
    </row>
    <row r="4104" spans="1:11" x14ac:dyDescent="0.3">
      <c r="A4104" s="127" t="s">
        <v>7125</v>
      </c>
      <c r="B4104" s="73" t="s">
        <v>7126</v>
      </c>
      <c r="C4104" s="71">
        <v>9</v>
      </c>
      <c r="D4104" s="72">
        <v>2.5</v>
      </c>
      <c r="E4104" s="119">
        <v>280</v>
      </c>
      <c r="F4104" s="120">
        <v>168</v>
      </c>
      <c r="G4104" s="52"/>
      <c r="H4104" s="51">
        <f t="shared" si="128"/>
        <v>0</v>
      </c>
      <c r="I4104" s="121">
        <v>140</v>
      </c>
      <c r="J4104" s="7"/>
      <c r="K4104" s="3">
        <f t="shared" si="129"/>
        <v>0</v>
      </c>
    </row>
    <row r="4105" spans="1:11" x14ac:dyDescent="0.3">
      <c r="A4105" s="127" t="s">
        <v>7127</v>
      </c>
      <c r="B4105" s="73" t="s">
        <v>7128</v>
      </c>
      <c r="C4105" s="71">
        <v>7</v>
      </c>
      <c r="D4105" s="72">
        <v>2.7</v>
      </c>
      <c r="E4105" s="119">
        <v>250</v>
      </c>
      <c r="F4105" s="120">
        <v>150</v>
      </c>
      <c r="G4105" s="52"/>
      <c r="H4105" s="51">
        <f t="shared" si="128"/>
        <v>0</v>
      </c>
      <c r="I4105" s="121">
        <v>125</v>
      </c>
      <c r="J4105" s="7"/>
      <c r="K4105" s="3">
        <f t="shared" si="129"/>
        <v>0</v>
      </c>
    </row>
    <row r="4106" spans="1:11" x14ac:dyDescent="0.3">
      <c r="A4106" s="127" t="s">
        <v>7129</v>
      </c>
      <c r="B4106" s="73" t="s">
        <v>7130</v>
      </c>
      <c r="C4106" s="71">
        <v>8.6</v>
      </c>
      <c r="D4106" s="72">
        <v>2.7</v>
      </c>
      <c r="E4106" s="119">
        <v>300</v>
      </c>
      <c r="F4106" s="120">
        <v>180</v>
      </c>
      <c r="G4106" s="52"/>
      <c r="H4106" s="51">
        <f t="shared" si="128"/>
        <v>0</v>
      </c>
      <c r="I4106" s="121">
        <v>150</v>
      </c>
      <c r="J4106" s="7"/>
      <c r="K4106" s="3">
        <f t="shared" si="129"/>
        <v>0</v>
      </c>
    </row>
    <row r="4107" spans="1:11" x14ac:dyDescent="0.3">
      <c r="A4107" s="127" t="s">
        <v>7131</v>
      </c>
      <c r="B4107" s="73" t="s">
        <v>7132</v>
      </c>
      <c r="C4107" s="71">
        <v>6.5</v>
      </c>
      <c r="D4107" s="72">
        <v>2.8</v>
      </c>
      <c r="E4107" s="119">
        <v>230</v>
      </c>
      <c r="F4107" s="120">
        <v>138</v>
      </c>
      <c r="G4107" s="52"/>
      <c r="H4107" s="51">
        <f t="shared" si="128"/>
        <v>0</v>
      </c>
      <c r="I4107" s="121">
        <v>115</v>
      </c>
      <c r="J4107" s="7"/>
      <c r="K4107" s="3">
        <f t="shared" si="129"/>
        <v>0</v>
      </c>
    </row>
    <row r="4108" spans="1:11" x14ac:dyDescent="0.3">
      <c r="A4108" s="127" t="s">
        <v>7133</v>
      </c>
      <c r="B4108" s="73" t="s">
        <v>7134</v>
      </c>
      <c r="C4108" s="71">
        <v>3.5</v>
      </c>
      <c r="D4108" s="72">
        <v>6.5</v>
      </c>
      <c r="E4108" s="119">
        <v>280</v>
      </c>
      <c r="F4108" s="120">
        <v>168</v>
      </c>
      <c r="G4108" s="52"/>
      <c r="H4108" s="51">
        <f t="shared" si="128"/>
        <v>0</v>
      </c>
      <c r="I4108" s="121">
        <v>140</v>
      </c>
      <c r="J4108" s="7"/>
      <c r="K4108" s="3">
        <f t="shared" si="129"/>
        <v>0</v>
      </c>
    </row>
    <row r="4109" spans="1:11" x14ac:dyDescent="0.3">
      <c r="A4109" s="127" t="s">
        <v>7135</v>
      </c>
      <c r="B4109" s="73" t="s">
        <v>250</v>
      </c>
      <c r="C4109" s="71">
        <v>2.5</v>
      </c>
      <c r="D4109" s="72">
        <v>6.5</v>
      </c>
      <c r="E4109" s="119">
        <v>210</v>
      </c>
      <c r="F4109" s="120">
        <v>126</v>
      </c>
      <c r="G4109" s="52"/>
      <c r="H4109" s="51">
        <f t="shared" si="128"/>
        <v>0</v>
      </c>
      <c r="I4109" s="121">
        <v>105</v>
      </c>
      <c r="J4109" s="7"/>
      <c r="K4109" s="3">
        <f t="shared" si="129"/>
        <v>0</v>
      </c>
    </row>
    <row r="4110" spans="1:11" x14ac:dyDescent="0.3">
      <c r="A4110" s="127" t="s">
        <v>7136</v>
      </c>
      <c r="B4110" s="73" t="s">
        <v>7137</v>
      </c>
      <c r="C4110" s="71">
        <v>3</v>
      </c>
      <c r="D4110" s="72">
        <v>6.5</v>
      </c>
      <c r="E4110" s="119">
        <v>250</v>
      </c>
      <c r="F4110" s="120">
        <v>150</v>
      </c>
      <c r="G4110" s="52"/>
      <c r="H4110" s="51">
        <f t="shared" si="128"/>
        <v>0</v>
      </c>
      <c r="I4110" s="121">
        <v>125</v>
      </c>
      <c r="J4110" s="7"/>
      <c r="K4110" s="3">
        <f t="shared" si="129"/>
        <v>0</v>
      </c>
    </row>
    <row r="4111" spans="1:11" x14ac:dyDescent="0.3">
      <c r="A4111" s="127" t="s">
        <v>7138</v>
      </c>
      <c r="B4111" s="73" t="s">
        <v>7139</v>
      </c>
      <c r="C4111" s="71">
        <v>2.2000000000000002</v>
      </c>
      <c r="D4111" s="72">
        <v>6.5</v>
      </c>
      <c r="E4111" s="119">
        <v>190</v>
      </c>
      <c r="F4111" s="120">
        <v>114</v>
      </c>
      <c r="G4111" s="52"/>
      <c r="H4111" s="51">
        <f t="shared" si="128"/>
        <v>0</v>
      </c>
      <c r="I4111" s="121">
        <v>95</v>
      </c>
      <c r="J4111" s="7"/>
      <c r="K4111" s="3">
        <f t="shared" si="129"/>
        <v>0</v>
      </c>
    </row>
    <row r="4112" spans="1:11" x14ac:dyDescent="0.3">
      <c r="A4112" s="127" t="s">
        <v>7140</v>
      </c>
      <c r="B4112" s="73" t="s">
        <v>7141</v>
      </c>
      <c r="C4112" s="71">
        <v>3.5</v>
      </c>
      <c r="D4112" s="72">
        <v>6.5</v>
      </c>
      <c r="E4112" s="119">
        <v>280</v>
      </c>
      <c r="F4112" s="120">
        <v>168</v>
      </c>
      <c r="G4112" s="52"/>
      <c r="H4112" s="51">
        <f t="shared" si="128"/>
        <v>0</v>
      </c>
      <c r="I4112" s="121">
        <v>140</v>
      </c>
      <c r="J4112" s="7"/>
      <c r="K4112" s="3">
        <f t="shared" si="129"/>
        <v>0</v>
      </c>
    </row>
    <row r="4113" spans="1:11" x14ac:dyDescent="0.3">
      <c r="A4113" s="127" t="s">
        <v>7142</v>
      </c>
      <c r="B4113" s="73" t="s">
        <v>7143</v>
      </c>
      <c r="C4113" s="71">
        <v>3.7</v>
      </c>
      <c r="D4113" s="72">
        <v>6.5</v>
      </c>
      <c r="E4113" s="119">
        <v>300</v>
      </c>
      <c r="F4113" s="120">
        <v>180</v>
      </c>
      <c r="G4113" s="52"/>
      <c r="H4113" s="51">
        <f t="shared" si="128"/>
        <v>0</v>
      </c>
      <c r="I4113" s="121">
        <v>150</v>
      </c>
      <c r="J4113" s="7"/>
      <c r="K4113" s="3">
        <f t="shared" si="129"/>
        <v>0</v>
      </c>
    </row>
    <row r="4114" spans="1:11" x14ac:dyDescent="0.3">
      <c r="A4114" s="127" t="s">
        <v>7144</v>
      </c>
      <c r="B4114" s="73" t="s">
        <v>7145</v>
      </c>
      <c r="C4114" s="71">
        <v>2.2999999999999998</v>
      </c>
      <c r="D4114" s="72">
        <v>8.5</v>
      </c>
      <c r="E4114" s="119">
        <v>260</v>
      </c>
      <c r="F4114" s="120">
        <v>156</v>
      </c>
      <c r="G4114" s="52"/>
      <c r="H4114" s="51">
        <f t="shared" si="128"/>
        <v>0</v>
      </c>
      <c r="I4114" s="121">
        <v>130</v>
      </c>
      <c r="J4114" s="7"/>
      <c r="K4114" s="3">
        <f t="shared" si="129"/>
        <v>0</v>
      </c>
    </row>
    <row r="4115" spans="1:11" x14ac:dyDescent="0.3">
      <c r="A4115" s="127" t="s">
        <v>7146</v>
      </c>
      <c r="B4115" s="73" t="s">
        <v>7147</v>
      </c>
      <c r="C4115" s="71">
        <v>3.6</v>
      </c>
      <c r="D4115" s="72">
        <v>8.5</v>
      </c>
      <c r="E4115" s="119">
        <v>310</v>
      </c>
      <c r="F4115" s="120">
        <v>186</v>
      </c>
      <c r="G4115" s="52"/>
      <c r="H4115" s="51">
        <f t="shared" si="128"/>
        <v>0</v>
      </c>
      <c r="I4115" s="121">
        <v>155</v>
      </c>
      <c r="J4115" s="7"/>
      <c r="K4115" s="3">
        <f t="shared" si="129"/>
        <v>0</v>
      </c>
    </row>
    <row r="4116" spans="1:11" x14ac:dyDescent="0.3">
      <c r="A4116" s="127" t="s">
        <v>7148</v>
      </c>
      <c r="B4116" s="73" t="s">
        <v>7149</v>
      </c>
      <c r="C4116" s="71">
        <v>3.6</v>
      </c>
      <c r="D4116" s="72">
        <v>8.5</v>
      </c>
      <c r="E4116" s="119">
        <v>300</v>
      </c>
      <c r="F4116" s="120">
        <v>180</v>
      </c>
      <c r="G4116" s="52"/>
      <c r="H4116" s="51">
        <f t="shared" ref="H4116:H4179" si="130">G4116*F4116</f>
        <v>0</v>
      </c>
      <c r="I4116" s="121">
        <v>150</v>
      </c>
      <c r="J4116" s="7"/>
      <c r="K4116" s="3">
        <f t="shared" ref="K4116:K4179" si="131">J4116*I4116</f>
        <v>0</v>
      </c>
    </row>
    <row r="4117" spans="1:11" x14ac:dyDescent="0.3">
      <c r="A4117" s="127" t="s">
        <v>7150</v>
      </c>
      <c r="B4117" s="73" t="s">
        <v>7151</v>
      </c>
      <c r="C4117" s="71">
        <v>2.8</v>
      </c>
      <c r="D4117" s="72">
        <v>8.5</v>
      </c>
      <c r="E4117" s="119">
        <v>300</v>
      </c>
      <c r="F4117" s="120">
        <v>180</v>
      </c>
      <c r="G4117" s="52"/>
      <c r="H4117" s="51">
        <f t="shared" si="130"/>
        <v>0</v>
      </c>
      <c r="I4117" s="121">
        <v>150</v>
      </c>
      <c r="J4117" s="7"/>
      <c r="K4117" s="3">
        <f t="shared" si="131"/>
        <v>0</v>
      </c>
    </row>
    <row r="4118" spans="1:11" x14ac:dyDescent="0.3">
      <c r="A4118" s="127" t="s">
        <v>7152</v>
      </c>
      <c r="B4118" s="73" t="s">
        <v>7153</v>
      </c>
      <c r="C4118" s="71">
        <v>2</v>
      </c>
      <c r="D4118" s="72">
        <v>8.5</v>
      </c>
      <c r="E4118" s="119">
        <v>230</v>
      </c>
      <c r="F4118" s="120">
        <v>138</v>
      </c>
      <c r="G4118" s="52"/>
      <c r="H4118" s="51">
        <f t="shared" si="130"/>
        <v>0</v>
      </c>
      <c r="I4118" s="121">
        <v>115</v>
      </c>
      <c r="J4118" s="7"/>
      <c r="K4118" s="3">
        <f t="shared" si="131"/>
        <v>0</v>
      </c>
    </row>
    <row r="4119" spans="1:11" x14ac:dyDescent="0.3">
      <c r="A4119" s="127" t="s">
        <v>7154</v>
      </c>
      <c r="B4119" s="73" t="s">
        <v>7155</v>
      </c>
      <c r="C4119" s="71">
        <v>1.7</v>
      </c>
      <c r="D4119" s="72">
        <v>8.5</v>
      </c>
      <c r="E4119" s="119">
        <v>200</v>
      </c>
      <c r="F4119" s="120">
        <v>120</v>
      </c>
      <c r="G4119" s="52"/>
      <c r="H4119" s="51">
        <f t="shared" si="130"/>
        <v>0</v>
      </c>
      <c r="I4119" s="121">
        <v>100</v>
      </c>
      <c r="J4119" s="7"/>
      <c r="K4119" s="3">
        <f t="shared" si="131"/>
        <v>0</v>
      </c>
    </row>
    <row r="4120" spans="1:11" x14ac:dyDescent="0.3">
      <c r="A4120" s="127" t="s">
        <v>7156</v>
      </c>
      <c r="B4120" s="73" t="s">
        <v>7157</v>
      </c>
      <c r="C4120" s="71">
        <v>2.9</v>
      </c>
      <c r="D4120" s="72">
        <v>8.5</v>
      </c>
      <c r="E4120" s="119">
        <v>300</v>
      </c>
      <c r="F4120" s="120">
        <v>180</v>
      </c>
      <c r="G4120" s="52"/>
      <c r="H4120" s="51">
        <f t="shared" si="130"/>
        <v>0</v>
      </c>
      <c r="I4120" s="121">
        <v>150</v>
      </c>
      <c r="J4120" s="7"/>
      <c r="K4120" s="3">
        <f t="shared" si="131"/>
        <v>0</v>
      </c>
    </row>
    <row r="4121" spans="1:11" x14ac:dyDescent="0.3">
      <c r="A4121" s="127" t="s">
        <v>7158</v>
      </c>
      <c r="B4121" s="73" t="s">
        <v>7159</v>
      </c>
      <c r="C4121" s="71">
        <v>3.6</v>
      </c>
      <c r="D4121" s="72">
        <v>8.5</v>
      </c>
      <c r="E4121" s="119">
        <v>340</v>
      </c>
      <c r="F4121" s="120">
        <v>204</v>
      </c>
      <c r="G4121" s="52"/>
      <c r="H4121" s="51">
        <f t="shared" si="130"/>
        <v>0</v>
      </c>
      <c r="I4121" s="121">
        <v>170</v>
      </c>
      <c r="J4121" s="7"/>
      <c r="K4121" s="3">
        <f t="shared" si="131"/>
        <v>0</v>
      </c>
    </row>
    <row r="4122" spans="1:11" x14ac:dyDescent="0.3">
      <c r="A4122" s="127" t="s">
        <v>7160</v>
      </c>
      <c r="B4122" s="73" t="s">
        <v>7161</v>
      </c>
      <c r="C4122" s="71">
        <v>1.8</v>
      </c>
      <c r="D4122" s="72">
        <v>8.5</v>
      </c>
      <c r="E4122" s="119">
        <v>210</v>
      </c>
      <c r="F4122" s="120">
        <v>126</v>
      </c>
      <c r="G4122" s="52"/>
      <c r="H4122" s="51">
        <f t="shared" si="130"/>
        <v>0</v>
      </c>
      <c r="I4122" s="121">
        <v>105</v>
      </c>
      <c r="J4122" s="7"/>
      <c r="K4122" s="3">
        <f t="shared" si="131"/>
        <v>0</v>
      </c>
    </row>
    <row r="4123" spans="1:11" x14ac:dyDescent="0.3">
      <c r="A4123" s="127" t="s">
        <v>7162</v>
      </c>
      <c r="B4123" s="73" t="s">
        <v>7163</v>
      </c>
      <c r="C4123" s="71">
        <v>3.9</v>
      </c>
      <c r="D4123" s="72">
        <v>8.5</v>
      </c>
      <c r="E4123" s="119">
        <v>330</v>
      </c>
      <c r="F4123" s="120">
        <v>198</v>
      </c>
      <c r="G4123" s="52"/>
      <c r="H4123" s="51">
        <f t="shared" si="130"/>
        <v>0</v>
      </c>
      <c r="I4123" s="121">
        <v>165</v>
      </c>
      <c r="J4123" s="7"/>
      <c r="K4123" s="3">
        <f t="shared" si="131"/>
        <v>0</v>
      </c>
    </row>
    <row r="4124" spans="1:11" x14ac:dyDescent="0.3">
      <c r="A4124" s="127" t="s">
        <v>7164</v>
      </c>
      <c r="B4124" s="73" t="s">
        <v>7165</v>
      </c>
      <c r="C4124" s="71">
        <v>1.7</v>
      </c>
      <c r="D4124" s="72">
        <v>8.5</v>
      </c>
      <c r="E4124" s="119">
        <v>200</v>
      </c>
      <c r="F4124" s="120">
        <v>120</v>
      </c>
      <c r="G4124" s="52"/>
      <c r="H4124" s="51">
        <f t="shared" si="130"/>
        <v>0</v>
      </c>
      <c r="I4124" s="121">
        <v>100</v>
      </c>
      <c r="J4124" s="7"/>
      <c r="K4124" s="3">
        <f t="shared" si="131"/>
        <v>0</v>
      </c>
    </row>
    <row r="4125" spans="1:11" x14ac:dyDescent="0.3">
      <c r="A4125" s="127" t="s">
        <v>7166</v>
      </c>
      <c r="B4125" s="73" t="s">
        <v>7167</v>
      </c>
      <c r="C4125" s="71">
        <v>3.1</v>
      </c>
      <c r="D4125" s="72">
        <v>8.5</v>
      </c>
      <c r="E4125" s="119">
        <v>310</v>
      </c>
      <c r="F4125" s="120">
        <v>186</v>
      </c>
      <c r="G4125" s="52"/>
      <c r="H4125" s="51">
        <f t="shared" si="130"/>
        <v>0</v>
      </c>
      <c r="I4125" s="121">
        <v>155</v>
      </c>
      <c r="J4125" s="7"/>
      <c r="K4125" s="3">
        <f t="shared" si="131"/>
        <v>0</v>
      </c>
    </row>
    <row r="4126" spans="1:11" x14ac:dyDescent="0.3">
      <c r="A4126" s="127" t="s">
        <v>7168</v>
      </c>
      <c r="B4126" s="73" t="s">
        <v>7169</v>
      </c>
      <c r="C4126" s="71">
        <v>2.6</v>
      </c>
      <c r="D4126" s="72">
        <v>8.5</v>
      </c>
      <c r="E4126" s="119">
        <v>280</v>
      </c>
      <c r="F4126" s="120">
        <v>168</v>
      </c>
      <c r="G4126" s="52"/>
      <c r="H4126" s="51">
        <f t="shared" si="130"/>
        <v>0</v>
      </c>
      <c r="I4126" s="121">
        <v>140</v>
      </c>
      <c r="J4126" s="7"/>
      <c r="K4126" s="3">
        <f t="shared" si="131"/>
        <v>0</v>
      </c>
    </row>
    <row r="4127" spans="1:11" x14ac:dyDescent="0.3">
      <c r="A4127" s="127" t="s">
        <v>7170</v>
      </c>
      <c r="B4127" s="73" t="s">
        <v>7171</v>
      </c>
      <c r="C4127" s="71">
        <v>3.1</v>
      </c>
      <c r="D4127" s="72">
        <v>8.5</v>
      </c>
      <c r="E4127" s="119">
        <v>310</v>
      </c>
      <c r="F4127" s="120">
        <v>186</v>
      </c>
      <c r="G4127" s="52"/>
      <c r="H4127" s="51">
        <f t="shared" si="130"/>
        <v>0</v>
      </c>
      <c r="I4127" s="121">
        <v>155</v>
      </c>
      <c r="J4127" s="7"/>
      <c r="K4127" s="3">
        <f t="shared" si="131"/>
        <v>0</v>
      </c>
    </row>
    <row r="4128" spans="1:11" x14ac:dyDescent="0.3">
      <c r="A4128" s="127" t="s">
        <v>7172</v>
      </c>
      <c r="B4128" s="73" t="s">
        <v>7173</v>
      </c>
      <c r="C4128" s="71">
        <v>2.7</v>
      </c>
      <c r="D4128" s="72">
        <v>8.5</v>
      </c>
      <c r="E4128" s="119">
        <v>290</v>
      </c>
      <c r="F4128" s="120">
        <v>174</v>
      </c>
      <c r="G4128" s="52"/>
      <c r="H4128" s="51">
        <f t="shared" si="130"/>
        <v>0</v>
      </c>
      <c r="I4128" s="121">
        <v>145</v>
      </c>
      <c r="J4128" s="7"/>
      <c r="K4128" s="3">
        <f t="shared" si="131"/>
        <v>0</v>
      </c>
    </row>
    <row r="4129" spans="1:11" x14ac:dyDescent="0.3">
      <c r="A4129" s="127" t="s">
        <v>7174</v>
      </c>
      <c r="B4129" s="73" t="s">
        <v>7175</v>
      </c>
      <c r="C4129" s="71">
        <v>3.4</v>
      </c>
      <c r="D4129" s="72">
        <v>8.5</v>
      </c>
      <c r="E4129" s="119">
        <v>330</v>
      </c>
      <c r="F4129" s="120">
        <v>198</v>
      </c>
      <c r="G4129" s="52"/>
      <c r="H4129" s="51">
        <f t="shared" si="130"/>
        <v>0</v>
      </c>
      <c r="I4129" s="121">
        <v>165</v>
      </c>
      <c r="J4129" s="7"/>
      <c r="K4129" s="3">
        <f t="shared" si="131"/>
        <v>0</v>
      </c>
    </row>
    <row r="4130" spans="1:11" x14ac:dyDescent="0.3">
      <c r="A4130" s="127" t="s">
        <v>7176</v>
      </c>
      <c r="B4130" s="73" t="s">
        <v>7177</v>
      </c>
      <c r="C4130" s="71">
        <v>8</v>
      </c>
      <c r="D4130" s="72">
        <v>2.4</v>
      </c>
      <c r="E4130" s="119">
        <v>250</v>
      </c>
      <c r="F4130" s="120">
        <v>150</v>
      </c>
      <c r="G4130" s="52"/>
      <c r="H4130" s="51">
        <f t="shared" si="130"/>
        <v>0</v>
      </c>
      <c r="I4130" s="121">
        <v>125</v>
      </c>
      <c r="J4130" s="7"/>
      <c r="K4130" s="3">
        <f t="shared" si="131"/>
        <v>0</v>
      </c>
    </row>
    <row r="4131" spans="1:11" x14ac:dyDescent="0.3">
      <c r="A4131" s="127" t="s">
        <v>7178</v>
      </c>
      <c r="B4131" s="73" t="s">
        <v>7179</v>
      </c>
      <c r="C4131" s="71">
        <v>14.4</v>
      </c>
      <c r="D4131" s="72">
        <v>3</v>
      </c>
      <c r="E4131" s="119">
        <v>420</v>
      </c>
      <c r="F4131" s="120">
        <v>252</v>
      </c>
      <c r="G4131" s="52"/>
      <c r="H4131" s="51">
        <f t="shared" si="130"/>
        <v>0</v>
      </c>
      <c r="I4131" s="121">
        <v>210</v>
      </c>
      <c r="J4131" s="7"/>
      <c r="K4131" s="3">
        <f t="shared" si="131"/>
        <v>0</v>
      </c>
    </row>
    <row r="4132" spans="1:11" x14ac:dyDescent="0.3">
      <c r="A4132" s="127" t="s">
        <v>7180</v>
      </c>
      <c r="B4132" s="73" t="s">
        <v>7181</v>
      </c>
      <c r="C4132" s="71">
        <v>5.2</v>
      </c>
      <c r="D4132" s="72">
        <v>8</v>
      </c>
      <c r="E4132" s="119">
        <v>440</v>
      </c>
      <c r="F4132" s="120">
        <v>264</v>
      </c>
      <c r="G4132" s="52"/>
      <c r="H4132" s="51">
        <f t="shared" si="130"/>
        <v>0</v>
      </c>
      <c r="I4132" s="121">
        <v>220</v>
      </c>
      <c r="J4132" s="7"/>
      <c r="K4132" s="3">
        <f t="shared" si="131"/>
        <v>0</v>
      </c>
    </row>
    <row r="4133" spans="1:11" x14ac:dyDescent="0.3">
      <c r="A4133" s="127" t="s">
        <v>7182</v>
      </c>
      <c r="B4133" s="73" t="s">
        <v>7183</v>
      </c>
      <c r="C4133" s="71">
        <v>3.2</v>
      </c>
      <c r="D4133" s="72">
        <v>7.7</v>
      </c>
      <c r="E4133" s="119">
        <v>300</v>
      </c>
      <c r="F4133" s="120">
        <v>180</v>
      </c>
      <c r="G4133" s="52"/>
      <c r="H4133" s="51">
        <f t="shared" si="130"/>
        <v>0</v>
      </c>
      <c r="I4133" s="121">
        <v>150</v>
      </c>
      <c r="J4133" s="7"/>
      <c r="K4133" s="3">
        <f t="shared" si="131"/>
        <v>0</v>
      </c>
    </row>
    <row r="4134" spans="1:11" x14ac:dyDescent="0.3">
      <c r="A4134" s="127" t="s">
        <v>7184</v>
      </c>
      <c r="B4134" s="73" t="s">
        <v>7185</v>
      </c>
      <c r="C4134" s="71">
        <v>5.0999999999999996</v>
      </c>
      <c r="D4134" s="72">
        <v>8.6</v>
      </c>
      <c r="E4134" s="119">
        <v>470</v>
      </c>
      <c r="F4134" s="120">
        <v>282</v>
      </c>
      <c r="G4134" s="52"/>
      <c r="H4134" s="51">
        <f t="shared" si="130"/>
        <v>0</v>
      </c>
      <c r="I4134" s="121">
        <v>235</v>
      </c>
      <c r="J4134" s="7"/>
      <c r="K4134" s="3">
        <f t="shared" si="131"/>
        <v>0</v>
      </c>
    </row>
    <row r="4135" spans="1:11" x14ac:dyDescent="0.3">
      <c r="A4135" s="127" t="s">
        <v>7186</v>
      </c>
      <c r="B4135" s="73" t="s">
        <v>7187</v>
      </c>
      <c r="C4135" s="71">
        <v>3.2</v>
      </c>
      <c r="D4135" s="72">
        <v>5</v>
      </c>
      <c r="E4135" s="119">
        <v>210</v>
      </c>
      <c r="F4135" s="120">
        <v>126</v>
      </c>
      <c r="G4135" s="52"/>
      <c r="H4135" s="51">
        <f t="shared" si="130"/>
        <v>0</v>
      </c>
      <c r="I4135" s="121">
        <v>105</v>
      </c>
      <c r="J4135" s="7"/>
      <c r="K4135" s="3">
        <f t="shared" si="131"/>
        <v>0</v>
      </c>
    </row>
    <row r="4136" spans="1:11" x14ac:dyDescent="0.3">
      <c r="A4136" s="127" t="s">
        <v>7188</v>
      </c>
      <c r="B4136" s="73" t="s">
        <v>7189</v>
      </c>
      <c r="C4136" s="71">
        <v>6.7</v>
      </c>
      <c r="D4136" s="72">
        <v>10.5</v>
      </c>
      <c r="E4136" s="119">
        <v>600</v>
      </c>
      <c r="F4136" s="120">
        <v>360</v>
      </c>
      <c r="G4136" s="52"/>
      <c r="H4136" s="51">
        <f t="shared" si="130"/>
        <v>0</v>
      </c>
      <c r="I4136" s="121">
        <v>300</v>
      </c>
      <c r="J4136" s="7"/>
      <c r="K4136" s="3">
        <f t="shared" si="131"/>
        <v>0</v>
      </c>
    </row>
    <row r="4137" spans="1:11" x14ac:dyDescent="0.3">
      <c r="A4137" s="127" t="s">
        <v>7190</v>
      </c>
      <c r="B4137" s="73" t="s">
        <v>7191</v>
      </c>
      <c r="C4137" s="71">
        <v>4.2</v>
      </c>
      <c r="D4137" s="72">
        <v>9.6</v>
      </c>
      <c r="E4137" s="119">
        <v>400</v>
      </c>
      <c r="F4137" s="120">
        <v>240</v>
      </c>
      <c r="G4137" s="52"/>
      <c r="H4137" s="51">
        <f t="shared" si="130"/>
        <v>0</v>
      </c>
      <c r="I4137" s="121">
        <v>200</v>
      </c>
      <c r="J4137" s="7"/>
      <c r="K4137" s="3">
        <f t="shared" si="131"/>
        <v>0</v>
      </c>
    </row>
    <row r="4138" spans="1:11" x14ac:dyDescent="0.3">
      <c r="A4138" s="127" t="s">
        <v>7192</v>
      </c>
      <c r="B4138" s="73" t="s">
        <v>4552</v>
      </c>
      <c r="C4138" s="71">
        <v>5</v>
      </c>
      <c r="D4138" s="72">
        <v>10</v>
      </c>
      <c r="E4138" s="119">
        <v>510</v>
      </c>
      <c r="F4138" s="120">
        <v>306</v>
      </c>
      <c r="G4138" s="52"/>
      <c r="H4138" s="51">
        <f t="shared" si="130"/>
        <v>0</v>
      </c>
      <c r="I4138" s="121">
        <v>255</v>
      </c>
      <c r="J4138" s="7"/>
      <c r="K4138" s="3">
        <f t="shared" si="131"/>
        <v>0</v>
      </c>
    </row>
    <row r="4139" spans="1:11" x14ac:dyDescent="0.3">
      <c r="A4139" s="76" t="s">
        <v>7193</v>
      </c>
      <c r="B4139" s="44" t="s">
        <v>7194</v>
      </c>
      <c r="C4139" s="71">
        <v>8</v>
      </c>
      <c r="D4139" s="72">
        <v>10</v>
      </c>
      <c r="E4139" s="119">
        <v>600</v>
      </c>
      <c r="F4139" s="120">
        <v>360</v>
      </c>
      <c r="G4139" s="52"/>
      <c r="H4139" s="51">
        <f t="shared" si="130"/>
        <v>0</v>
      </c>
      <c r="I4139" s="121">
        <v>300</v>
      </c>
      <c r="J4139" s="7"/>
      <c r="K4139" s="3">
        <f t="shared" si="131"/>
        <v>0</v>
      </c>
    </row>
    <row r="4140" spans="1:11" x14ac:dyDescent="0.3">
      <c r="A4140" s="76" t="s">
        <v>7195</v>
      </c>
      <c r="B4140" s="44" t="s">
        <v>7196</v>
      </c>
      <c r="C4140" s="71">
        <v>5.6</v>
      </c>
      <c r="D4140" s="72">
        <v>10</v>
      </c>
      <c r="E4140" s="119">
        <v>460</v>
      </c>
      <c r="F4140" s="120">
        <v>276</v>
      </c>
      <c r="G4140" s="52"/>
      <c r="H4140" s="51">
        <f t="shared" si="130"/>
        <v>0</v>
      </c>
      <c r="I4140" s="121">
        <v>230</v>
      </c>
      <c r="J4140" s="7"/>
      <c r="K4140" s="3">
        <f t="shared" si="131"/>
        <v>0</v>
      </c>
    </row>
    <row r="4141" spans="1:11" x14ac:dyDescent="0.3">
      <c r="A4141" s="76" t="s">
        <v>8248</v>
      </c>
      <c r="B4141" s="44" t="s">
        <v>8270</v>
      </c>
      <c r="C4141" s="71">
        <v>4</v>
      </c>
      <c r="D4141" s="72">
        <v>4.2</v>
      </c>
      <c r="E4141" s="119">
        <v>220</v>
      </c>
      <c r="F4141" s="120">
        <v>132</v>
      </c>
      <c r="G4141" s="52"/>
      <c r="H4141" s="51">
        <f t="shared" si="130"/>
        <v>0</v>
      </c>
      <c r="I4141" s="121">
        <v>110</v>
      </c>
      <c r="J4141" s="7"/>
      <c r="K4141" s="3">
        <f t="shared" si="131"/>
        <v>0</v>
      </c>
    </row>
    <row r="4142" spans="1:11" x14ac:dyDescent="0.3">
      <c r="A4142" s="76" t="s">
        <v>8249</v>
      </c>
      <c r="B4142" s="44" t="s">
        <v>8271</v>
      </c>
      <c r="C4142" s="71">
        <v>4.2</v>
      </c>
      <c r="D4142" s="72">
        <v>4.7</v>
      </c>
      <c r="E4142" s="119">
        <v>250</v>
      </c>
      <c r="F4142" s="120">
        <v>150</v>
      </c>
      <c r="G4142" s="52"/>
      <c r="H4142" s="51">
        <f t="shared" si="130"/>
        <v>0</v>
      </c>
      <c r="I4142" s="121">
        <v>125</v>
      </c>
      <c r="J4142" s="7"/>
      <c r="K4142" s="3">
        <f t="shared" si="131"/>
        <v>0</v>
      </c>
    </row>
    <row r="4143" spans="1:11" x14ac:dyDescent="0.3">
      <c r="A4143" s="76" t="s">
        <v>8250</v>
      </c>
      <c r="B4143" s="44" t="s">
        <v>8272</v>
      </c>
      <c r="C4143" s="71">
        <v>4.5</v>
      </c>
      <c r="D4143" s="72">
        <v>5</v>
      </c>
      <c r="E4143" s="119">
        <v>280</v>
      </c>
      <c r="F4143" s="120">
        <v>168</v>
      </c>
      <c r="G4143" s="52"/>
      <c r="H4143" s="51">
        <f t="shared" si="130"/>
        <v>0</v>
      </c>
      <c r="I4143" s="121">
        <v>140</v>
      </c>
      <c r="J4143" s="7"/>
      <c r="K4143" s="3">
        <f t="shared" si="131"/>
        <v>0</v>
      </c>
    </row>
    <row r="4144" spans="1:11" x14ac:dyDescent="0.3">
      <c r="A4144" s="76" t="s">
        <v>8251</v>
      </c>
      <c r="B4144" s="44" t="s">
        <v>8273</v>
      </c>
      <c r="C4144" s="71">
        <v>7.8</v>
      </c>
      <c r="D4144" s="72">
        <v>4.5</v>
      </c>
      <c r="E4144" s="119">
        <v>290</v>
      </c>
      <c r="F4144" s="120">
        <v>174</v>
      </c>
      <c r="G4144" s="52"/>
      <c r="H4144" s="51">
        <f t="shared" si="130"/>
        <v>0</v>
      </c>
      <c r="I4144" s="121">
        <v>145</v>
      </c>
      <c r="J4144" s="7"/>
      <c r="K4144" s="3">
        <f t="shared" si="131"/>
        <v>0</v>
      </c>
    </row>
    <row r="4145" spans="1:11" x14ac:dyDescent="0.3">
      <c r="A4145" s="76" t="s">
        <v>8252</v>
      </c>
      <c r="B4145" s="44" t="s">
        <v>8274</v>
      </c>
      <c r="C4145" s="71">
        <v>2.2999999999999998</v>
      </c>
      <c r="D4145" s="72">
        <v>3.5</v>
      </c>
      <c r="E4145" s="119">
        <v>120</v>
      </c>
      <c r="F4145" s="120">
        <v>72</v>
      </c>
      <c r="G4145" s="52"/>
      <c r="H4145" s="51">
        <f t="shared" si="130"/>
        <v>0</v>
      </c>
      <c r="I4145" s="121">
        <v>60</v>
      </c>
      <c r="J4145" s="7"/>
      <c r="K4145" s="3">
        <f t="shared" si="131"/>
        <v>0</v>
      </c>
    </row>
    <row r="4146" spans="1:11" x14ac:dyDescent="0.3">
      <c r="A4146" s="76" t="s">
        <v>8253</v>
      </c>
      <c r="B4146" s="44" t="s">
        <v>8275</v>
      </c>
      <c r="C4146" s="71">
        <v>3.6</v>
      </c>
      <c r="D4146" s="72">
        <v>3.5</v>
      </c>
      <c r="E4146" s="119">
        <v>170</v>
      </c>
      <c r="F4146" s="120">
        <v>102</v>
      </c>
      <c r="G4146" s="52"/>
      <c r="H4146" s="51">
        <f t="shared" si="130"/>
        <v>0</v>
      </c>
      <c r="I4146" s="121">
        <v>85</v>
      </c>
      <c r="J4146" s="7"/>
      <c r="K4146" s="3">
        <f t="shared" si="131"/>
        <v>0</v>
      </c>
    </row>
    <row r="4147" spans="1:11" x14ac:dyDescent="0.3">
      <c r="A4147" s="76" t="s">
        <v>8254</v>
      </c>
      <c r="B4147" s="44" t="s">
        <v>8276</v>
      </c>
      <c r="C4147" s="71">
        <v>3.5</v>
      </c>
      <c r="D4147" s="72">
        <v>3.5</v>
      </c>
      <c r="E4147" s="119">
        <v>160</v>
      </c>
      <c r="F4147" s="120">
        <v>96</v>
      </c>
      <c r="G4147" s="52"/>
      <c r="H4147" s="51">
        <f t="shared" si="130"/>
        <v>0</v>
      </c>
      <c r="I4147" s="121">
        <v>80</v>
      </c>
      <c r="J4147" s="7"/>
      <c r="K4147" s="3">
        <f t="shared" si="131"/>
        <v>0</v>
      </c>
    </row>
    <row r="4148" spans="1:11" x14ac:dyDescent="0.3">
      <c r="A4148" s="76" t="s">
        <v>8255</v>
      </c>
      <c r="B4148" s="44" t="s">
        <v>8277</v>
      </c>
      <c r="C4148" s="71">
        <v>3.2</v>
      </c>
      <c r="D4148" s="72">
        <v>3.3</v>
      </c>
      <c r="E4148" s="119">
        <v>150</v>
      </c>
      <c r="F4148" s="120">
        <v>90</v>
      </c>
      <c r="G4148" s="52"/>
      <c r="H4148" s="51">
        <f t="shared" si="130"/>
        <v>0</v>
      </c>
      <c r="I4148" s="121">
        <v>75</v>
      </c>
      <c r="J4148" s="7"/>
      <c r="K4148" s="3">
        <f t="shared" si="131"/>
        <v>0</v>
      </c>
    </row>
    <row r="4149" spans="1:11" x14ac:dyDescent="0.3">
      <c r="A4149" s="76" t="s">
        <v>8256</v>
      </c>
      <c r="B4149" s="44" t="s">
        <v>8278</v>
      </c>
      <c r="C4149" s="71">
        <v>4</v>
      </c>
      <c r="D4149" s="72">
        <v>2.9</v>
      </c>
      <c r="E4149" s="119">
        <v>160</v>
      </c>
      <c r="F4149" s="120">
        <v>96</v>
      </c>
      <c r="G4149" s="52"/>
      <c r="H4149" s="51">
        <f t="shared" si="130"/>
        <v>0</v>
      </c>
      <c r="I4149" s="121">
        <v>80</v>
      </c>
      <c r="J4149" s="7"/>
      <c r="K4149" s="3">
        <f t="shared" si="131"/>
        <v>0</v>
      </c>
    </row>
    <row r="4150" spans="1:11" x14ac:dyDescent="0.3">
      <c r="A4150" s="76" t="s">
        <v>8257</v>
      </c>
      <c r="B4150" s="44" t="s">
        <v>8279</v>
      </c>
      <c r="C4150" s="71">
        <v>3.5</v>
      </c>
      <c r="D4150" s="72">
        <v>3.2</v>
      </c>
      <c r="E4150" s="119">
        <v>150</v>
      </c>
      <c r="F4150" s="120">
        <v>90</v>
      </c>
      <c r="G4150" s="52"/>
      <c r="H4150" s="51">
        <f t="shared" si="130"/>
        <v>0</v>
      </c>
      <c r="I4150" s="121">
        <v>75</v>
      </c>
      <c r="J4150" s="7"/>
      <c r="K4150" s="3">
        <f t="shared" si="131"/>
        <v>0</v>
      </c>
    </row>
    <row r="4151" spans="1:11" x14ac:dyDescent="0.3">
      <c r="A4151" s="76" t="s">
        <v>8258</v>
      </c>
      <c r="B4151" s="44" t="s">
        <v>8280</v>
      </c>
      <c r="C4151" s="71">
        <v>3.5</v>
      </c>
      <c r="D4151" s="72">
        <v>3</v>
      </c>
      <c r="E4151" s="119">
        <v>140</v>
      </c>
      <c r="F4151" s="120">
        <v>84</v>
      </c>
      <c r="G4151" s="52"/>
      <c r="H4151" s="51">
        <f t="shared" si="130"/>
        <v>0</v>
      </c>
      <c r="I4151" s="121">
        <v>70</v>
      </c>
      <c r="J4151" s="7"/>
      <c r="K4151" s="3">
        <f t="shared" si="131"/>
        <v>0</v>
      </c>
    </row>
    <row r="4152" spans="1:11" x14ac:dyDescent="0.3">
      <c r="A4152" s="76" t="s">
        <v>8259</v>
      </c>
      <c r="B4152" s="44" t="s">
        <v>8281</v>
      </c>
      <c r="C4152" s="71">
        <v>7.4</v>
      </c>
      <c r="D4152" s="72">
        <v>8.6</v>
      </c>
      <c r="E4152" s="119">
        <v>600</v>
      </c>
      <c r="F4152" s="120">
        <v>360</v>
      </c>
      <c r="G4152" s="52"/>
      <c r="H4152" s="51">
        <f t="shared" si="130"/>
        <v>0</v>
      </c>
      <c r="I4152" s="121">
        <v>300</v>
      </c>
      <c r="J4152" s="7"/>
      <c r="K4152" s="3">
        <f t="shared" si="131"/>
        <v>0</v>
      </c>
    </row>
    <row r="4153" spans="1:11" x14ac:dyDescent="0.3">
      <c r="A4153" s="76" t="s">
        <v>8260</v>
      </c>
      <c r="B4153" s="44" t="s">
        <v>8282</v>
      </c>
      <c r="C4153" s="71">
        <v>3.1</v>
      </c>
      <c r="D4153" s="72">
        <v>5</v>
      </c>
      <c r="E4153" s="119">
        <v>200</v>
      </c>
      <c r="F4153" s="120">
        <v>120</v>
      </c>
      <c r="G4153" s="52"/>
      <c r="H4153" s="51">
        <f t="shared" si="130"/>
        <v>0</v>
      </c>
      <c r="I4153" s="121">
        <v>100</v>
      </c>
      <c r="J4153" s="7"/>
      <c r="K4153" s="3">
        <f t="shared" si="131"/>
        <v>0</v>
      </c>
    </row>
    <row r="4154" spans="1:11" x14ac:dyDescent="0.3">
      <c r="A4154" s="76" t="s">
        <v>8261</v>
      </c>
      <c r="B4154" s="44" t="s">
        <v>8283</v>
      </c>
      <c r="C4154" s="71">
        <v>3.7</v>
      </c>
      <c r="D4154" s="72">
        <v>7</v>
      </c>
      <c r="E4154" s="119">
        <v>310</v>
      </c>
      <c r="F4154" s="120">
        <v>186</v>
      </c>
      <c r="G4154" s="52"/>
      <c r="H4154" s="51">
        <f t="shared" si="130"/>
        <v>0</v>
      </c>
      <c r="I4154" s="121">
        <v>155</v>
      </c>
      <c r="J4154" s="7"/>
      <c r="K4154" s="3">
        <f t="shared" si="131"/>
        <v>0</v>
      </c>
    </row>
    <row r="4155" spans="1:11" x14ac:dyDescent="0.3">
      <c r="A4155" s="127" t="s">
        <v>8262</v>
      </c>
      <c r="B4155" s="73" t="s">
        <v>8284</v>
      </c>
      <c r="C4155" s="71">
        <v>6</v>
      </c>
      <c r="D4155" s="72">
        <v>4.2</v>
      </c>
      <c r="E4155" s="119">
        <v>300</v>
      </c>
      <c r="F4155" s="120">
        <v>180</v>
      </c>
      <c r="G4155" s="52"/>
      <c r="H4155" s="51">
        <f t="shared" si="130"/>
        <v>0</v>
      </c>
      <c r="I4155" s="121">
        <v>150</v>
      </c>
      <c r="J4155" s="7"/>
      <c r="K4155" s="3">
        <f t="shared" si="131"/>
        <v>0</v>
      </c>
    </row>
    <row r="4156" spans="1:11" x14ac:dyDescent="0.3">
      <c r="A4156" s="127" t="s">
        <v>8263</v>
      </c>
      <c r="B4156" s="73" t="s">
        <v>8285</v>
      </c>
      <c r="C4156" s="71">
        <v>8</v>
      </c>
      <c r="D4156" s="72">
        <v>6</v>
      </c>
      <c r="E4156" s="119">
        <v>470</v>
      </c>
      <c r="F4156" s="120">
        <v>282</v>
      </c>
      <c r="G4156" s="52"/>
      <c r="H4156" s="51">
        <f t="shared" si="130"/>
        <v>0</v>
      </c>
      <c r="I4156" s="121">
        <v>235</v>
      </c>
      <c r="J4156" s="7"/>
      <c r="K4156" s="3">
        <f t="shared" si="131"/>
        <v>0</v>
      </c>
    </row>
    <row r="4157" spans="1:11" x14ac:dyDescent="0.3">
      <c r="A4157" s="127" t="s">
        <v>8264</v>
      </c>
      <c r="B4157" s="73" t="s">
        <v>8286</v>
      </c>
      <c r="C4157" s="71">
        <v>7.3</v>
      </c>
      <c r="D4157" s="72">
        <v>6.2</v>
      </c>
      <c r="E4157" s="119">
        <v>440</v>
      </c>
      <c r="F4157" s="120">
        <v>264</v>
      </c>
      <c r="G4157" s="52"/>
      <c r="H4157" s="51">
        <f t="shared" si="130"/>
        <v>0</v>
      </c>
      <c r="I4157" s="121">
        <v>220</v>
      </c>
      <c r="J4157" s="7"/>
      <c r="K4157" s="3">
        <f t="shared" si="131"/>
        <v>0</v>
      </c>
    </row>
    <row r="4158" spans="1:11" x14ac:dyDescent="0.3">
      <c r="A4158" s="127" t="s">
        <v>8265</v>
      </c>
      <c r="B4158" s="73" t="s">
        <v>8287</v>
      </c>
      <c r="C4158" s="71">
        <v>7.4</v>
      </c>
      <c r="D4158" s="72">
        <v>5.6</v>
      </c>
      <c r="E4158" s="119">
        <v>410</v>
      </c>
      <c r="F4158" s="120">
        <v>246</v>
      </c>
      <c r="G4158" s="52"/>
      <c r="H4158" s="51">
        <f t="shared" si="130"/>
        <v>0</v>
      </c>
      <c r="I4158" s="121">
        <v>205</v>
      </c>
      <c r="J4158" s="7"/>
      <c r="K4158" s="3">
        <f t="shared" si="131"/>
        <v>0</v>
      </c>
    </row>
    <row r="4159" spans="1:11" x14ac:dyDescent="0.3">
      <c r="A4159" s="127" t="s">
        <v>8266</v>
      </c>
      <c r="B4159" s="73" t="s">
        <v>8288</v>
      </c>
      <c r="C4159" s="71">
        <v>7.6</v>
      </c>
      <c r="D4159" s="72">
        <v>6.2</v>
      </c>
      <c r="E4159" s="119">
        <v>470</v>
      </c>
      <c r="F4159" s="120">
        <v>282</v>
      </c>
      <c r="G4159" s="52"/>
      <c r="H4159" s="51">
        <f t="shared" si="130"/>
        <v>0</v>
      </c>
      <c r="I4159" s="121">
        <v>235</v>
      </c>
      <c r="J4159" s="7"/>
      <c r="K4159" s="3">
        <f t="shared" si="131"/>
        <v>0</v>
      </c>
    </row>
    <row r="4160" spans="1:11" x14ac:dyDescent="0.3">
      <c r="A4160" s="127" t="s">
        <v>8267</v>
      </c>
      <c r="B4160" s="73" t="s">
        <v>8289</v>
      </c>
      <c r="C4160" s="71">
        <v>10</v>
      </c>
      <c r="D4160" s="72">
        <v>3.2</v>
      </c>
      <c r="E4160" s="119">
        <v>350</v>
      </c>
      <c r="F4160" s="120">
        <v>210</v>
      </c>
      <c r="G4160" s="52"/>
      <c r="H4160" s="51">
        <f t="shared" si="130"/>
        <v>0</v>
      </c>
      <c r="I4160" s="121">
        <v>175</v>
      </c>
      <c r="J4160" s="7"/>
      <c r="K4160" s="3">
        <f t="shared" si="131"/>
        <v>0</v>
      </c>
    </row>
    <row r="4161" spans="1:11" x14ac:dyDescent="0.3">
      <c r="A4161" s="127" t="s">
        <v>8268</v>
      </c>
      <c r="B4161" s="73" t="s">
        <v>8290</v>
      </c>
      <c r="C4161" s="71">
        <v>3.9</v>
      </c>
      <c r="D4161" s="72">
        <v>4.4000000000000004</v>
      </c>
      <c r="E4161" s="119">
        <v>220</v>
      </c>
      <c r="F4161" s="120">
        <v>132</v>
      </c>
      <c r="G4161" s="52"/>
      <c r="H4161" s="51">
        <f t="shared" si="130"/>
        <v>0</v>
      </c>
      <c r="I4161" s="121">
        <v>110</v>
      </c>
      <c r="J4161" s="7"/>
      <c r="K4161" s="3">
        <f t="shared" si="131"/>
        <v>0</v>
      </c>
    </row>
    <row r="4162" spans="1:11" x14ac:dyDescent="0.3">
      <c r="A4162" s="127" t="s">
        <v>8269</v>
      </c>
      <c r="B4162" s="73" t="s">
        <v>8291</v>
      </c>
      <c r="C4162" s="71">
        <v>4.5</v>
      </c>
      <c r="D4162" s="72">
        <v>3.5</v>
      </c>
      <c r="E4162" s="119">
        <v>200</v>
      </c>
      <c r="F4162" s="120">
        <v>120</v>
      </c>
      <c r="G4162" s="52"/>
      <c r="H4162" s="51">
        <f t="shared" si="130"/>
        <v>0</v>
      </c>
      <c r="I4162" s="121">
        <v>100</v>
      </c>
      <c r="J4162" s="7"/>
      <c r="K4162" s="3">
        <f t="shared" si="131"/>
        <v>0</v>
      </c>
    </row>
    <row r="4163" spans="1:11" x14ac:dyDescent="0.3">
      <c r="A4163" s="76" t="s">
        <v>11191</v>
      </c>
      <c r="B4163" s="44" t="s">
        <v>11192</v>
      </c>
      <c r="C4163" s="71">
        <v>8.3000000000000007</v>
      </c>
      <c r="D4163" s="72">
        <v>4.9000000000000004</v>
      </c>
      <c r="E4163" s="119">
        <v>430</v>
      </c>
      <c r="F4163" s="120">
        <v>258</v>
      </c>
      <c r="G4163" s="52"/>
      <c r="H4163" s="51">
        <f t="shared" si="130"/>
        <v>0</v>
      </c>
      <c r="I4163" s="121">
        <v>215</v>
      </c>
      <c r="J4163" s="7"/>
      <c r="K4163" s="3">
        <f t="shared" si="131"/>
        <v>0</v>
      </c>
    </row>
    <row r="4164" spans="1:11" x14ac:dyDescent="0.3">
      <c r="A4164" s="76" t="s">
        <v>11193</v>
      </c>
      <c r="B4164" s="44" t="s">
        <v>11194</v>
      </c>
      <c r="C4164" s="71"/>
      <c r="D4164" s="72"/>
      <c r="E4164" s="119">
        <v>320</v>
      </c>
      <c r="F4164" s="120">
        <v>192</v>
      </c>
      <c r="G4164" s="52"/>
      <c r="H4164" s="51">
        <f t="shared" si="130"/>
        <v>0</v>
      </c>
      <c r="I4164" s="121">
        <v>160</v>
      </c>
      <c r="J4164" s="7"/>
      <c r="K4164" s="3">
        <f t="shared" si="131"/>
        <v>0</v>
      </c>
    </row>
    <row r="4165" spans="1:11" x14ac:dyDescent="0.3">
      <c r="A4165" s="76" t="s">
        <v>11195</v>
      </c>
      <c r="B4165" s="44" t="s">
        <v>11196</v>
      </c>
      <c r="C4165" s="71">
        <v>13.8</v>
      </c>
      <c r="D4165" s="72">
        <v>3</v>
      </c>
      <c r="E4165" s="119">
        <v>440</v>
      </c>
      <c r="F4165" s="120">
        <v>264</v>
      </c>
      <c r="G4165" s="52"/>
      <c r="H4165" s="51">
        <f t="shared" si="130"/>
        <v>0</v>
      </c>
      <c r="I4165" s="121">
        <v>220</v>
      </c>
      <c r="J4165" s="7"/>
      <c r="K4165" s="3">
        <f t="shared" si="131"/>
        <v>0</v>
      </c>
    </row>
    <row r="4166" spans="1:11" x14ac:dyDescent="0.3">
      <c r="A4166" s="76" t="s">
        <v>11197</v>
      </c>
      <c r="B4166" s="44" t="s">
        <v>11198</v>
      </c>
      <c r="C4166" s="71">
        <v>10.8</v>
      </c>
      <c r="D4166" s="72">
        <v>3.8</v>
      </c>
      <c r="E4166" s="119">
        <v>430</v>
      </c>
      <c r="F4166" s="120">
        <v>258</v>
      </c>
      <c r="G4166" s="52"/>
      <c r="H4166" s="51">
        <f t="shared" si="130"/>
        <v>0</v>
      </c>
      <c r="I4166" s="121">
        <v>215</v>
      </c>
      <c r="J4166" s="7"/>
      <c r="K4166" s="3">
        <f t="shared" si="131"/>
        <v>0</v>
      </c>
    </row>
    <row r="4167" spans="1:11" x14ac:dyDescent="0.3">
      <c r="A4167" s="76" t="s">
        <v>11199</v>
      </c>
      <c r="B4167" s="44" t="s">
        <v>11200</v>
      </c>
      <c r="C4167" s="71">
        <v>5.4</v>
      </c>
      <c r="D4167" s="72">
        <v>7.8</v>
      </c>
      <c r="E4167" s="119">
        <v>410</v>
      </c>
      <c r="F4167" s="120">
        <v>246</v>
      </c>
      <c r="G4167" s="52"/>
      <c r="H4167" s="51">
        <f t="shared" si="130"/>
        <v>0</v>
      </c>
      <c r="I4167" s="121">
        <v>205</v>
      </c>
      <c r="J4167" s="7"/>
      <c r="K4167" s="3">
        <f t="shared" si="131"/>
        <v>0</v>
      </c>
    </row>
    <row r="4168" spans="1:11" x14ac:dyDescent="0.3">
      <c r="A4168" s="76" t="s">
        <v>11201</v>
      </c>
      <c r="B4168" s="44" t="s">
        <v>11202</v>
      </c>
      <c r="C4168" s="71">
        <v>3.7</v>
      </c>
      <c r="D4168" s="72">
        <v>4.2</v>
      </c>
      <c r="E4168" s="119">
        <v>200</v>
      </c>
      <c r="F4168" s="120">
        <v>120</v>
      </c>
      <c r="G4168" s="52"/>
      <c r="H4168" s="51">
        <f t="shared" si="130"/>
        <v>0</v>
      </c>
      <c r="I4168" s="121">
        <v>100</v>
      </c>
      <c r="J4168" s="7"/>
      <c r="K4168" s="3">
        <f t="shared" si="131"/>
        <v>0</v>
      </c>
    </row>
    <row r="4169" spans="1:11" x14ac:dyDescent="0.3">
      <c r="A4169" s="76" t="s">
        <v>11203</v>
      </c>
      <c r="B4169" s="44" t="s">
        <v>4230</v>
      </c>
      <c r="C4169" s="71">
        <v>3.8</v>
      </c>
      <c r="D4169" s="72">
        <v>5.5</v>
      </c>
      <c r="E4169" s="119">
        <v>260</v>
      </c>
      <c r="F4169" s="120">
        <v>156</v>
      </c>
      <c r="G4169" s="52"/>
      <c r="H4169" s="51">
        <f t="shared" si="130"/>
        <v>0</v>
      </c>
      <c r="I4169" s="121">
        <v>130</v>
      </c>
      <c r="J4169" s="7"/>
      <c r="K4169" s="3">
        <f t="shared" si="131"/>
        <v>0</v>
      </c>
    </row>
    <row r="4170" spans="1:11" x14ac:dyDescent="0.3">
      <c r="A4170" s="76" t="s">
        <v>11204</v>
      </c>
      <c r="B4170" s="44" t="s">
        <v>11205</v>
      </c>
      <c r="C4170" s="71">
        <v>2.7</v>
      </c>
      <c r="D4170" s="72">
        <v>5.6</v>
      </c>
      <c r="E4170" s="119">
        <v>200</v>
      </c>
      <c r="F4170" s="120">
        <v>120</v>
      </c>
      <c r="G4170" s="52"/>
      <c r="H4170" s="51">
        <f t="shared" si="130"/>
        <v>0</v>
      </c>
      <c r="I4170" s="121">
        <v>100</v>
      </c>
      <c r="J4170" s="7"/>
      <c r="K4170" s="3">
        <f t="shared" si="131"/>
        <v>0</v>
      </c>
    </row>
    <row r="4171" spans="1:11" x14ac:dyDescent="0.3">
      <c r="A4171" s="76" t="s">
        <v>11206</v>
      </c>
      <c r="B4171" s="44" t="s">
        <v>8773</v>
      </c>
      <c r="C4171" s="71">
        <v>5.2</v>
      </c>
      <c r="D4171" s="72">
        <v>2.7</v>
      </c>
      <c r="E4171" s="119">
        <v>190</v>
      </c>
      <c r="F4171" s="120">
        <v>114</v>
      </c>
      <c r="G4171" s="52"/>
      <c r="H4171" s="51">
        <f t="shared" si="130"/>
        <v>0</v>
      </c>
      <c r="I4171" s="121">
        <v>95</v>
      </c>
      <c r="J4171" s="7"/>
      <c r="K4171" s="3">
        <f t="shared" si="131"/>
        <v>0</v>
      </c>
    </row>
    <row r="4172" spans="1:11" x14ac:dyDescent="0.3">
      <c r="A4172" s="76" t="s">
        <v>11207</v>
      </c>
      <c r="B4172" s="44" t="s">
        <v>11208</v>
      </c>
      <c r="C4172" s="71">
        <v>5.2</v>
      </c>
      <c r="D4172" s="72">
        <v>2.8</v>
      </c>
      <c r="E4172" s="119">
        <v>190</v>
      </c>
      <c r="F4172" s="120">
        <v>114</v>
      </c>
      <c r="G4172" s="52"/>
      <c r="H4172" s="51">
        <f t="shared" si="130"/>
        <v>0</v>
      </c>
      <c r="I4172" s="121">
        <v>95</v>
      </c>
      <c r="J4172" s="7"/>
      <c r="K4172" s="3">
        <f t="shared" si="131"/>
        <v>0</v>
      </c>
    </row>
    <row r="4173" spans="1:11" x14ac:dyDescent="0.3">
      <c r="A4173" s="76" t="s">
        <v>11209</v>
      </c>
      <c r="B4173" s="44" t="s">
        <v>11210</v>
      </c>
      <c r="C4173" s="71">
        <v>1.2</v>
      </c>
      <c r="D4173" s="72">
        <v>3.6</v>
      </c>
      <c r="E4173" s="119">
        <v>80</v>
      </c>
      <c r="F4173" s="120">
        <v>48</v>
      </c>
      <c r="G4173" s="52"/>
      <c r="H4173" s="51">
        <f t="shared" si="130"/>
        <v>0</v>
      </c>
      <c r="I4173" s="121">
        <v>40</v>
      </c>
      <c r="J4173" s="7"/>
      <c r="K4173" s="3">
        <f t="shared" si="131"/>
        <v>0</v>
      </c>
    </row>
    <row r="4174" spans="1:11" x14ac:dyDescent="0.3">
      <c r="A4174" s="76" t="s">
        <v>11211</v>
      </c>
      <c r="B4174" s="44" t="s">
        <v>4144</v>
      </c>
      <c r="C4174" s="71">
        <v>9.9</v>
      </c>
      <c r="D4174" s="72">
        <v>8.9</v>
      </c>
      <c r="E4174" s="119">
        <v>800</v>
      </c>
      <c r="F4174" s="120">
        <v>480</v>
      </c>
      <c r="G4174" s="52"/>
      <c r="H4174" s="51">
        <f t="shared" si="130"/>
        <v>0</v>
      </c>
      <c r="I4174" s="121">
        <v>400</v>
      </c>
      <c r="J4174" s="7"/>
      <c r="K4174" s="3">
        <f t="shared" si="131"/>
        <v>0</v>
      </c>
    </row>
    <row r="4175" spans="1:11" x14ac:dyDescent="0.3">
      <c r="A4175" s="76" t="s">
        <v>11212</v>
      </c>
      <c r="B4175" s="44" t="s">
        <v>6785</v>
      </c>
      <c r="C4175" s="71">
        <v>4.5999999999999996</v>
      </c>
      <c r="D4175" s="72">
        <v>3.2</v>
      </c>
      <c r="E4175" s="119">
        <v>190</v>
      </c>
      <c r="F4175" s="120">
        <v>114</v>
      </c>
      <c r="G4175" s="52"/>
      <c r="H4175" s="51">
        <f t="shared" si="130"/>
        <v>0</v>
      </c>
      <c r="I4175" s="121">
        <v>95</v>
      </c>
      <c r="J4175" s="7"/>
      <c r="K4175" s="3">
        <f t="shared" si="131"/>
        <v>0</v>
      </c>
    </row>
    <row r="4176" spans="1:11" x14ac:dyDescent="0.3">
      <c r="A4176" s="76" t="s">
        <v>11213</v>
      </c>
      <c r="B4176" s="44" t="s">
        <v>11214</v>
      </c>
      <c r="C4176" s="71">
        <v>2.9</v>
      </c>
      <c r="D4176" s="72">
        <v>3</v>
      </c>
      <c r="E4176" s="119">
        <v>120</v>
      </c>
      <c r="F4176" s="120">
        <v>72</v>
      </c>
      <c r="G4176" s="52"/>
      <c r="H4176" s="51">
        <f t="shared" si="130"/>
        <v>0</v>
      </c>
      <c r="I4176" s="121">
        <v>60</v>
      </c>
      <c r="J4176" s="7"/>
      <c r="K4176" s="3">
        <f t="shared" si="131"/>
        <v>0</v>
      </c>
    </row>
    <row r="4177" spans="1:11" x14ac:dyDescent="0.3">
      <c r="A4177" s="76" t="s">
        <v>11215</v>
      </c>
      <c r="B4177" s="44" t="s">
        <v>11216</v>
      </c>
      <c r="C4177" s="71">
        <v>7.2</v>
      </c>
      <c r="D4177" s="72">
        <v>3.4</v>
      </c>
      <c r="E4177" s="119">
        <v>300</v>
      </c>
      <c r="F4177" s="120">
        <v>180</v>
      </c>
      <c r="G4177" s="52"/>
      <c r="H4177" s="51">
        <f t="shared" si="130"/>
        <v>0</v>
      </c>
      <c r="I4177" s="121">
        <v>150</v>
      </c>
      <c r="J4177" s="7"/>
      <c r="K4177" s="3">
        <f t="shared" si="131"/>
        <v>0</v>
      </c>
    </row>
    <row r="4178" spans="1:11" x14ac:dyDescent="0.3">
      <c r="A4178" s="76" t="s">
        <v>11217</v>
      </c>
      <c r="B4178" s="44" t="s">
        <v>11218</v>
      </c>
      <c r="C4178" s="71">
        <v>3.4</v>
      </c>
      <c r="D4178" s="72">
        <v>3.3</v>
      </c>
      <c r="E4178" s="119">
        <v>150</v>
      </c>
      <c r="F4178" s="120">
        <v>90</v>
      </c>
      <c r="G4178" s="52"/>
      <c r="H4178" s="51">
        <f t="shared" si="130"/>
        <v>0</v>
      </c>
      <c r="I4178" s="121">
        <v>75</v>
      </c>
      <c r="J4178" s="7"/>
      <c r="K4178" s="3">
        <f t="shared" si="131"/>
        <v>0</v>
      </c>
    </row>
    <row r="4179" spans="1:11" x14ac:dyDescent="0.3">
      <c r="A4179" s="76" t="s">
        <v>11219</v>
      </c>
      <c r="B4179" s="44" t="s">
        <v>11220</v>
      </c>
      <c r="C4179" s="71">
        <v>6.2</v>
      </c>
      <c r="D4179" s="72">
        <v>3</v>
      </c>
      <c r="E4179" s="119">
        <v>240</v>
      </c>
      <c r="F4179" s="120">
        <v>144</v>
      </c>
      <c r="G4179" s="52"/>
      <c r="H4179" s="51">
        <f t="shared" si="130"/>
        <v>0</v>
      </c>
      <c r="I4179" s="121">
        <v>120</v>
      </c>
      <c r="J4179" s="7"/>
      <c r="K4179" s="3">
        <f t="shared" si="131"/>
        <v>0</v>
      </c>
    </row>
    <row r="4180" spans="1:11" x14ac:dyDescent="0.3">
      <c r="A4180" s="76" t="s">
        <v>11221</v>
      </c>
      <c r="B4180" s="44" t="s">
        <v>2633</v>
      </c>
      <c r="C4180" s="71">
        <v>8.5</v>
      </c>
      <c r="D4180" s="72">
        <v>2.2999999999999998</v>
      </c>
      <c r="E4180" s="119">
        <v>260</v>
      </c>
      <c r="F4180" s="120">
        <v>156</v>
      </c>
      <c r="G4180" s="52"/>
      <c r="H4180" s="51">
        <f t="shared" ref="H4180:H4243" si="132">G4180*F4180</f>
        <v>0</v>
      </c>
      <c r="I4180" s="121">
        <v>130</v>
      </c>
      <c r="J4180" s="7"/>
      <c r="K4180" s="3">
        <f t="shared" ref="K4180:K4243" si="133">J4180*I4180</f>
        <v>0</v>
      </c>
    </row>
    <row r="4181" spans="1:11" x14ac:dyDescent="0.3">
      <c r="A4181" s="76" t="s">
        <v>11222</v>
      </c>
      <c r="B4181" s="44" t="s">
        <v>11223</v>
      </c>
      <c r="C4181" s="71">
        <v>10</v>
      </c>
      <c r="D4181" s="72">
        <v>3</v>
      </c>
      <c r="E4181" s="119">
        <v>330</v>
      </c>
      <c r="F4181" s="120">
        <v>198</v>
      </c>
      <c r="G4181" s="52"/>
      <c r="H4181" s="51">
        <f t="shared" si="132"/>
        <v>0</v>
      </c>
      <c r="I4181" s="121">
        <v>165</v>
      </c>
      <c r="J4181" s="7"/>
      <c r="K4181" s="3">
        <f t="shared" si="133"/>
        <v>0</v>
      </c>
    </row>
    <row r="4182" spans="1:11" x14ac:dyDescent="0.3">
      <c r="A4182" s="76" t="s">
        <v>11224</v>
      </c>
      <c r="B4182" s="44" t="s">
        <v>11225</v>
      </c>
      <c r="C4182" s="71">
        <v>8.8000000000000007</v>
      </c>
      <c r="D4182" s="72">
        <v>4.7</v>
      </c>
      <c r="E4182" s="119">
        <v>440</v>
      </c>
      <c r="F4182" s="120">
        <v>264</v>
      </c>
      <c r="G4182" s="52"/>
      <c r="H4182" s="51">
        <f t="shared" si="132"/>
        <v>0</v>
      </c>
      <c r="I4182" s="121">
        <v>220</v>
      </c>
      <c r="J4182" s="7"/>
      <c r="K4182" s="3">
        <f t="shared" si="133"/>
        <v>0</v>
      </c>
    </row>
    <row r="4183" spans="1:11" x14ac:dyDescent="0.3">
      <c r="A4183" s="76" t="s">
        <v>11226</v>
      </c>
      <c r="B4183" s="44" t="s">
        <v>11227</v>
      </c>
      <c r="C4183" s="71">
        <v>8.6</v>
      </c>
      <c r="D4183" s="72">
        <v>1.7</v>
      </c>
      <c r="E4183" s="119">
        <v>200</v>
      </c>
      <c r="F4183" s="120">
        <v>120</v>
      </c>
      <c r="G4183" s="52"/>
      <c r="H4183" s="51">
        <f t="shared" si="132"/>
        <v>0</v>
      </c>
      <c r="I4183" s="121">
        <v>100</v>
      </c>
      <c r="J4183" s="7"/>
      <c r="K4183" s="3">
        <f t="shared" si="133"/>
        <v>0</v>
      </c>
    </row>
    <row r="4184" spans="1:11" x14ac:dyDescent="0.3">
      <c r="A4184" s="76" t="s">
        <v>11228</v>
      </c>
      <c r="B4184" s="44" t="s">
        <v>7134</v>
      </c>
      <c r="C4184" s="71">
        <v>3.5</v>
      </c>
      <c r="D4184" s="72">
        <v>9.6999999999999993</v>
      </c>
      <c r="E4184" s="119">
        <v>380</v>
      </c>
      <c r="F4184" s="120">
        <v>228</v>
      </c>
      <c r="G4184" s="52"/>
      <c r="H4184" s="51">
        <f t="shared" si="132"/>
        <v>0</v>
      </c>
      <c r="I4184" s="121">
        <v>190</v>
      </c>
      <c r="J4184" s="7"/>
      <c r="K4184" s="3">
        <f t="shared" si="133"/>
        <v>0</v>
      </c>
    </row>
    <row r="4185" spans="1:11" x14ac:dyDescent="0.3">
      <c r="A4185" s="76" t="s">
        <v>11229</v>
      </c>
      <c r="B4185" s="44" t="s">
        <v>11230</v>
      </c>
      <c r="C4185" s="71">
        <v>7.3</v>
      </c>
      <c r="D4185" s="72">
        <v>6.2</v>
      </c>
      <c r="E4185" s="119">
        <v>430</v>
      </c>
      <c r="F4185" s="120">
        <v>258</v>
      </c>
      <c r="G4185" s="52"/>
      <c r="H4185" s="51">
        <f t="shared" si="132"/>
        <v>0</v>
      </c>
      <c r="I4185" s="121">
        <v>215</v>
      </c>
      <c r="J4185" s="7"/>
      <c r="K4185" s="3">
        <f t="shared" si="133"/>
        <v>0</v>
      </c>
    </row>
    <row r="4186" spans="1:11" x14ac:dyDescent="0.3">
      <c r="A4186" s="79" t="s">
        <v>11231</v>
      </c>
      <c r="B4186" s="53" t="s">
        <v>11232</v>
      </c>
      <c r="C4186" s="71">
        <v>9.3000000000000007</v>
      </c>
      <c r="D4186" s="72">
        <v>2.2000000000000002</v>
      </c>
      <c r="E4186" s="119">
        <v>270</v>
      </c>
      <c r="F4186" s="120">
        <v>162</v>
      </c>
      <c r="G4186" s="52"/>
      <c r="H4186" s="51">
        <f t="shared" si="132"/>
        <v>0</v>
      </c>
      <c r="I4186" s="121">
        <v>135</v>
      </c>
      <c r="J4186" s="7"/>
      <c r="K4186" s="3">
        <f t="shared" si="133"/>
        <v>0</v>
      </c>
    </row>
    <row r="4187" spans="1:11" x14ac:dyDescent="0.3">
      <c r="A4187" s="79" t="s">
        <v>11233</v>
      </c>
      <c r="B4187" s="53" t="s">
        <v>11234</v>
      </c>
      <c r="C4187" s="71">
        <v>3.6</v>
      </c>
      <c r="D4187" s="72">
        <v>1.6</v>
      </c>
      <c r="E4187" s="119">
        <v>90</v>
      </c>
      <c r="F4187" s="120">
        <v>54</v>
      </c>
      <c r="G4187" s="52"/>
      <c r="H4187" s="51">
        <f t="shared" si="132"/>
        <v>0</v>
      </c>
      <c r="I4187" s="121">
        <v>45</v>
      </c>
      <c r="J4187" s="7"/>
      <c r="K4187" s="3">
        <f t="shared" si="133"/>
        <v>0</v>
      </c>
    </row>
    <row r="4188" spans="1:11" x14ac:dyDescent="0.3">
      <c r="A4188" s="79" t="s">
        <v>11235</v>
      </c>
      <c r="B4188" s="53" t="s">
        <v>11236</v>
      </c>
      <c r="C4188" s="71">
        <v>4.5</v>
      </c>
      <c r="D4188" s="72">
        <v>6</v>
      </c>
      <c r="E4188" s="119">
        <v>310</v>
      </c>
      <c r="F4188" s="120">
        <v>186</v>
      </c>
      <c r="G4188" s="52"/>
      <c r="H4188" s="51">
        <f t="shared" si="132"/>
        <v>0</v>
      </c>
      <c r="I4188" s="121">
        <v>155</v>
      </c>
      <c r="J4188" s="7"/>
      <c r="K4188" s="3">
        <f t="shared" si="133"/>
        <v>0</v>
      </c>
    </row>
    <row r="4189" spans="1:11" x14ac:dyDescent="0.3">
      <c r="A4189" s="79" t="s">
        <v>11237</v>
      </c>
      <c r="B4189" s="53" t="s">
        <v>11238</v>
      </c>
      <c r="C4189" s="71">
        <v>3.8</v>
      </c>
      <c r="D4189" s="72">
        <v>8</v>
      </c>
      <c r="E4189" s="119">
        <v>340</v>
      </c>
      <c r="F4189" s="120">
        <v>204</v>
      </c>
      <c r="G4189" s="52"/>
      <c r="H4189" s="51">
        <f t="shared" si="132"/>
        <v>0</v>
      </c>
      <c r="I4189" s="121">
        <v>170</v>
      </c>
      <c r="J4189" s="7"/>
      <c r="K4189" s="3">
        <f t="shared" si="133"/>
        <v>0</v>
      </c>
    </row>
    <row r="4190" spans="1:11" x14ac:dyDescent="0.3">
      <c r="A4190" s="79" t="s">
        <v>11239</v>
      </c>
      <c r="B4190" s="53" t="s">
        <v>11240</v>
      </c>
      <c r="C4190" s="71">
        <v>4.0999999999999996</v>
      </c>
      <c r="D4190" s="72">
        <v>9.5</v>
      </c>
      <c r="E4190" s="119">
        <v>410</v>
      </c>
      <c r="F4190" s="120">
        <v>246</v>
      </c>
      <c r="G4190" s="52"/>
      <c r="H4190" s="51">
        <f t="shared" si="132"/>
        <v>0</v>
      </c>
      <c r="I4190" s="121">
        <v>205</v>
      </c>
      <c r="J4190" s="7"/>
      <c r="K4190" s="3">
        <f t="shared" si="133"/>
        <v>0</v>
      </c>
    </row>
    <row r="4191" spans="1:11" x14ac:dyDescent="0.3">
      <c r="A4191" s="79" t="s">
        <v>11241</v>
      </c>
      <c r="B4191" s="53" t="s">
        <v>1610</v>
      </c>
      <c r="C4191" s="71">
        <v>10.4</v>
      </c>
      <c r="D4191" s="72">
        <v>7</v>
      </c>
      <c r="E4191" s="119">
        <v>700</v>
      </c>
      <c r="F4191" s="120">
        <v>420</v>
      </c>
      <c r="G4191" s="52"/>
      <c r="H4191" s="51">
        <f t="shared" si="132"/>
        <v>0</v>
      </c>
      <c r="I4191" s="121">
        <v>350</v>
      </c>
      <c r="J4191" s="7"/>
      <c r="K4191" s="3">
        <f t="shared" si="133"/>
        <v>0</v>
      </c>
    </row>
    <row r="4192" spans="1:11" x14ac:dyDescent="0.3">
      <c r="A4192" s="79" t="s">
        <v>11242</v>
      </c>
      <c r="B4192" s="53" t="s">
        <v>11243</v>
      </c>
      <c r="C4192" s="71">
        <v>7.2</v>
      </c>
      <c r="D4192" s="72">
        <v>6.8</v>
      </c>
      <c r="E4192" s="119">
        <v>480</v>
      </c>
      <c r="F4192" s="120">
        <v>288</v>
      </c>
      <c r="G4192" s="52"/>
      <c r="H4192" s="51">
        <f t="shared" si="132"/>
        <v>0</v>
      </c>
      <c r="I4192" s="121">
        <v>240</v>
      </c>
      <c r="J4192" s="7"/>
      <c r="K4192" s="3">
        <f t="shared" si="133"/>
        <v>0</v>
      </c>
    </row>
    <row r="4193" spans="1:11" x14ac:dyDescent="0.3">
      <c r="A4193" s="79" t="s">
        <v>11244</v>
      </c>
      <c r="B4193" s="53" t="s">
        <v>11245</v>
      </c>
      <c r="C4193" s="71">
        <v>6.4</v>
      </c>
      <c r="D4193" s="72">
        <v>4.3</v>
      </c>
      <c r="E4193" s="119">
        <v>320</v>
      </c>
      <c r="F4193" s="120">
        <v>192</v>
      </c>
      <c r="G4193" s="52"/>
      <c r="H4193" s="51">
        <f t="shared" si="132"/>
        <v>0</v>
      </c>
      <c r="I4193" s="121">
        <v>160</v>
      </c>
      <c r="J4193" s="7"/>
      <c r="K4193" s="3">
        <f t="shared" si="133"/>
        <v>0</v>
      </c>
    </row>
    <row r="4194" spans="1:11" x14ac:dyDescent="0.3">
      <c r="A4194" s="79" t="s">
        <v>11246</v>
      </c>
      <c r="B4194" s="53" t="s">
        <v>11247</v>
      </c>
      <c r="C4194" s="71">
        <v>3.8</v>
      </c>
      <c r="D4194" s="72">
        <v>6.6</v>
      </c>
      <c r="E4194" s="119">
        <v>240</v>
      </c>
      <c r="F4194" s="120">
        <v>144</v>
      </c>
      <c r="G4194" s="52"/>
      <c r="H4194" s="51">
        <f t="shared" si="132"/>
        <v>0</v>
      </c>
      <c r="I4194" s="121">
        <v>120</v>
      </c>
      <c r="J4194" s="7"/>
      <c r="K4194" s="3">
        <f t="shared" si="133"/>
        <v>0</v>
      </c>
    </row>
    <row r="4195" spans="1:11" x14ac:dyDescent="0.3">
      <c r="A4195" s="131" t="s">
        <v>11248</v>
      </c>
      <c r="B4195" s="148"/>
      <c r="C4195" s="147"/>
      <c r="D4195" s="146"/>
      <c r="E4195" s="146"/>
      <c r="F4195" s="146"/>
      <c r="G4195" s="146"/>
      <c r="H4195" s="146"/>
      <c r="I4195" s="146"/>
      <c r="J4195" s="146"/>
      <c r="K4195" s="146"/>
    </row>
    <row r="4196" spans="1:11" x14ac:dyDescent="0.3">
      <c r="A4196" s="159" t="s">
        <v>255</v>
      </c>
      <c r="B4196" s="44" t="s">
        <v>256</v>
      </c>
      <c r="C4196" s="71">
        <v>5.5</v>
      </c>
      <c r="D4196" s="72">
        <v>2.5</v>
      </c>
      <c r="E4196" s="119">
        <v>180</v>
      </c>
      <c r="F4196" s="120">
        <v>108</v>
      </c>
      <c r="G4196" s="52"/>
      <c r="H4196" s="51">
        <f t="shared" si="132"/>
        <v>0</v>
      </c>
      <c r="I4196" s="121">
        <v>90</v>
      </c>
      <c r="J4196" s="7"/>
      <c r="K4196" s="3">
        <f t="shared" si="133"/>
        <v>0</v>
      </c>
    </row>
    <row r="4197" spans="1:11" x14ac:dyDescent="0.3">
      <c r="A4197" s="76" t="s">
        <v>490</v>
      </c>
      <c r="B4197" s="44" t="s">
        <v>491</v>
      </c>
      <c r="C4197" s="71">
        <v>6</v>
      </c>
      <c r="D4197" s="72">
        <v>1.6</v>
      </c>
      <c r="E4197" s="119">
        <v>140</v>
      </c>
      <c r="F4197" s="120">
        <v>84</v>
      </c>
      <c r="G4197" s="52"/>
      <c r="H4197" s="51">
        <f t="shared" si="132"/>
        <v>0</v>
      </c>
      <c r="I4197" s="121">
        <v>70</v>
      </c>
      <c r="J4197" s="7"/>
      <c r="K4197" s="3">
        <f t="shared" si="133"/>
        <v>0</v>
      </c>
    </row>
    <row r="4198" spans="1:11" x14ac:dyDescent="0.3">
      <c r="A4198" s="76" t="s">
        <v>492</v>
      </c>
      <c r="B4198" s="44" t="s">
        <v>493</v>
      </c>
      <c r="C4198" s="71">
        <v>4</v>
      </c>
      <c r="D4198" s="72">
        <v>2.2999999999999998</v>
      </c>
      <c r="E4198" s="119">
        <v>130</v>
      </c>
      <c r="F4198" s="120">
        <v>78</v>
      </c>
      <c r="G4198" s="52"/>
      <c r="H4198" s="51">
        <f t="shared" si="132"/>
        <v>0</v>
      </c>
      <c r="I4198" s="121">
        <v>65</v>
      </c>
      <c r="J4198" s="7"/>
      <c r="K4198" s="3">
        <f t="shared" si="133"/>
        <v>0</v>
      </c>
    </row>
    <row r="4199" spans="1:11" x14ac:dyDescent="0.3">
      <c r="A4199" s="76" t="s">
        <v>624</v>
      </c>
      <c r="B4199" s="44" t="s">
        <v>494</v>
      </c>
      <c r="C4199" s="71">
        <v>5</v>
      </c>
      <c r="D4199" s="72">
        <v>2</v>
      </c>
      <c r="E4199" s="119">
        <v>140</v>
      </c>
      <c r="F4199" s="120">
        <v>84</v>
      </c>
      <c r="G4199" s="52"/>
      <c r="H4199" s="51">
        <f t="shared" si="132"/>
        <v>0</v>
      </c>
      <c r="I4199" s="121">
        <v>70</v>
      </c>
      <c r="J4199" s="7"/>
      <c r="K4199" s="3">
        <f t="shared" si="133"/>
        <v>0</v>
      </c>
    </row>
    <row r="4200" spans="1:11" x14ac:dyDescent="0.3">
      <c r="A4200" s="76" t="s">
        <v>625</v>
      </c>
      <c r="B4200" s="44" t="s">
        <v>495</v>
      </c>
      <c r="C4200" s="71">
        <v>7</v>
      </c>
      <c r="D4200" s="72">
        <v>1.5</v>
      </c>
      <c r="E4200" s="119">
        <v>150</v>
      </c>
      <c r="F4200" s="120">
        <v>90</v>
      </c>
      <c r="G4200" s="52"/>
      <c r="H4200" s="51">
        <f t="shared" si="132"/>
        <v>0</v>
      </c>
      <c r="I4200" s="121">
        <v>75</v>
      </c>
      <c r="J4200" s="7"/>
      <c r="K4200" s="3">
        <f t="shared" si="133"/>
        <v>0</v>
      </c>
    </row>
    <row r="4201" spans="1:11" x14ac:dyDescent="0.3">
      <c r="A4201" s="76" t="s">
        <v>626</v>
      </c>
      <c r="B4201" s="44" t="s">
        <v>496</v>
      </c>
      <c r="C4201" s="71">
        <v>7</v>
      </c>
      <c r="D4201" s="72">
        <v>1.5</v>
      </c>
      <c r="E4201" s="119">
        <v>150</v>
      </c>
      <c r="F4201" s="120">
        <v>90</v>
      </c>
      <c r="G4201" s="52"/>
      <c r="H4201" s="51">
        <f t="shared" si="132"/>
        <v>0</v>
      </c>
      <c r="I4201" s="121">
        <v>75</v>
      </c>
      <c r="J4201" s="7"/>
      <c r="K4201" s="3">
        <f t="shared" si="133"/>
        <v>0</v>
      </c>
    </row>
    <row r="4202" spans="1:11" x14ac:dyDescent="0.3">
      <c r="A4202" s="76" t="s">
        <v>627</v>
      </c>
      <c r="B4202" s="44" t="s">
        <v>628</v>
      </c>
      <c r="C4202" s="71">
        <v>4</v>
      </c>
      <c r="D4202" s="72">
        <v>2.1</v>
      </c>
      <c r="E4202" s="119">
        <v>120</v>
      </c>
      <c r="F4202" s="120">
        <v>72</v>
      </c>
      <c r="G4202" s="52"/>
      <c r="H4202" s="51">
        <f t="shared" si="132"/>
        <v>0</v>
      </c>
      <c r="I4202" s="121">
        <v>60</v>
      </c>
      <c r="J4202" s="7"/>
      <c r="K4202" s="3">
        <f t="shared" si="133"/>
        <v>0</v>
      </c>
    </row>
    <row r="4203" spans="1:11" x14ac:dyDescent="0.3">
      <c r="A4203" s="76" t="s">
        <v>629</v>
      </c>
      <c r="B4203" s="44" t="s">
        <v>630</v>
      </c>
      <c r="C4203" s="71">
        <v>4</v>
      </c>
      <c r="D4203" s="72">
        <v>2.1</v>
      </c>
      <c r="E4203" s="119">
        <v>120</v>
      </c>
      <c r="F4203" s="120">
        <v>72</v>
      </c>
      <c r="G4203" s="52"/>
      <c r="H4203" s="51">
        <f t="shared" si="132"/>
        <v>0</v>
      </c>
      <c r="I4203" s="121">
        <v>60</v>
      </c>
      <c r="J4203" s="7"/>
      <c r="K4203" s="3">
        <f t="shared" si="133"/>
        <v>0</v>
      </c>
    </row>
    <row r="4204" spans="1:11" x14ac:dyDescent="0.3">
      <c r="A4204" s="76" t="s">
        <v>631</v>
      </c>
      <c r="B4204" s="44" t="s">
        <v>632</v>
      </c>
      <c r="C4204" s="71">
        <v>2.6</v>
      </c>
      <c r="D4204" s="72">
        <v>5</v>
      </c>
      <c r="E4204" s="119">
        <v>170</v>
      </c>
      <c r="F4204" s="120">
        <v>102</v>
      </c>
      <c r="G4204" s="52"/>
      <c r="H4204" s="51">
        <f t="shared" si="132"/>
        <v>0</v>
      </c>
      <c r="I4204" s="121">
        <v>85</v>
      </c>
      <c r="J4204" s="7"/>
      <c r="K4204" s="3">
        <f t="shared" si="133"/>
        <v>0</v>
      </c>
    </row>
    <row r="4205" spans="1:11" x14ac:dyDescent="0.3">
      <c r="A4205" s="76" t="s">
        <v>737</v>
      </c>
      <c r="B4205" s="44" t="s">
        <v>738</v>
      </c>
      <c r="C4205" s="71">
        <v>6</v>
      </c>
      <c r="D4205" s="72">
        <v>2</v>
      </c>
      <c r="E4205" s="119">
        <v>160</v>
      </c>
      <c r="F4205" s="120">
        <v>96</v>
      </c>
      <c r="G4205" s="52"/>
      <c r="H4205" s="51">
        <f t="shared" si="132"/>
        <v>0</v>
      </c>
      <c r="I4205" s="121">
        <v>80</v>
      </c>
      <c r="J4205" s="7"/>
      <c r="K4205" s="3">
        <f t="shared" si="133"/>
        <v>0</v>
      </c>
    </row>
    <row r="4206" spans="1:11" x14ac:dyDescent="0.3">
      <c r="A4206" s="76" t="s">
        <v>945</v>
      </c>
      <c r="B4206" s="44" t="s">
        <v>946</v>
      </c>
      <c r="C4206" s="71">
        <v>4.8</v>
      </c>
      <c r="D4206" s="72">
        <v>5</v>
      </c>
      <c r="E4206" s="119">
        <v>300</v>
      </c>
      <c r="F4206" s="120">
        <v>180</v>
      </c>
      <c r="G4206" s="52"/>
      <c r="H4206" s="51">
        <f t="shared" si="132"/>
        <v>0</v>
      </c>
      <c r="I4206" s="121">
        <v>150</v>
      </c>
      <c r="J4206" s="7"/>
      <c r="K4206" s="3">
        <f t="shared" si="133"/>
        <v>0</v>
      </c>
    </row>
    <row r="4207" spans="1:11" x14ac:dyDescent="0.3">
      <c r="A4207" s="76" t="s">
        <v>947</v>
      </c>
      <c r="B4207" s="44" t="s">
        <v>948</v>
      </c>
      <c r="C4207" s="71">
        <v>2.7</v>
      </c>
      <c r="D4207" s="72">
        <v>4</v>
      </c>
      <c r="E4207" s="119">
        <v>150</v>
      </c>
      <c r="F4207" s="120">
        <v>90</v>
      </c>
      <c r="G4207" s="52"/>
      <c r="H4207" s="51">
        <f t="shared" si="132"/>
        <v>0</v>
      </c>
      <c r="I4207" s="121">
        <v>75</v>
      </c>
      <c r="J4207" s="7"/>
      <c r="K4207" s="3">
        <f t="shared" si="133"/>
        <v>0</v>
      </c>
    </row>
    <row r="4208" spans="1:11" x14ac:dyDescent="0.3">
      <c r="A4208" s="76" t="s">
        <v>949</v>
      </c>
      <c r="B4208" s="44" t="s">
        <v>950</v>
      </c>
      <c r="C4208" s="71">
        <v>1.8</v>
      </c>
      <c r="D4208" s="72">
        <v>6</v>
      </c>
      <c r="E4208" s="119">
        <v>150</v>
      </c>
      <c r="F4208" s="120">
        <v>90</v>
      </c>
      <c r="G4208" s="52"/>
      <c r="H4208" s="51">
        <f t="shared" si="132"/>
        <v>0</v>
      </c>
      <c r="I4208" s="121">
        <v>75</v>
      </c>
      <c r="J4208" s="7"/>
      <c r="K4208" s="3">
        <f t="shared" si="133"/>
        <v>0</v>
      </c>
    </row>
    <row r="4209" spans="1:11" x14ac:dyDescent="0.3">
      <c r="A4209" s="76" t="s">
        <v>951</v>
      </c>
      <c r="B4209" s="44" t="s">
        <v>952</v>
      </c>
      <c r="C4209" s="71">
        <v>4</v>
      </c>
      <c r="D4209" s="72">
        <v>3.2</v>
      </c>
      <c r="E4209" s="119">
        <v>170</v>
      </c>
      <c r="F4209" s="120">
        <v>102</v>
      </c>
      <c r="G4209" s="52"/>
      <c r="H4209" s="51">
        <f t="shared" si="132"/>
        <v>0</v>
      </c>
      <c r="I4209" s="121">
        <v>85</v>
      </c>
      <c r="J4209" s="7"/>
      <c r="K4209" s="3">
        <f t="shared" si="133"/>
        <v>0</v>
      </c>
    </row>
    <row r="4210" spans="1:11" x14ac:dyDescent="0.3">
      <c r="A4210" s="76" t="s">
        <v>1181</v>
      </c>
      <c r="B4210" s="44" t="s">
        <v>2022</v>
      </c>
      <c r="C4210" s="71">
        <v>7</v>
      </c>
      <c r="D4210" s="72">
        <v>9.9</v>
      </c>
      <c r="E4210" s="119">
        <v>700</v>
      </c>
      <c r="F4210" s="120">
        <v>420</v>
      </c>
      <c r="G4210" s="52"/>
      <c r="H4210" s="51">
        <f t="shared" si="132"/>
        <v>0</v>
      </c>
      <c r="I4210" s="121">
        <v>350</v>
      </c>
      <c r="J4210" s="7"/>
      <c r="K4210" s="3">
        <f t="shared" si="133"/>
        <v>0</v>
      </c>
    </row>
    <row r="4211" spans="1:11" x14ac:dyDescent="0.3">
      <c r="A4211" s="76" t="s">
        <v>1182</v>
      </c>
      <c r="B4211" s="44" t="s">
        <v>2023</v>
      </c>
      <c r="C4211" s="71">
        <v>6</v>
      </c>
      <c r="D4211" s="72">
        <v>2.7</v>
      </c>
      <c r="E4211" s="119">
        <v>210</v>
      </c>
      <c r="F4211" s="120">
        <v>126</v>
      </c>
      <c r="G4211" s="52"/>
      <c r="H4211" s="51">
        <f t="shared" si="132"/>
        <v>0</v>
      </c>
      <c r="I4211" s="121">
        <v>105</v>
      </c>
      <c r="J4211" s="7"/>
      <c r="K4211" s="3">
        <f t="shared" si="133"/>
        <v>0</v>
      </c>
    </row>
    <row r="4212" spans="1:11" x14ac:dyDescent="0.3">
      <c r="A4212" s="76" t="s">
        <v>1183</v>
      </c>
      <c r="B4212" s="44" t="s">
        <v>2024</v>
      </c>
      <c r="C4212" s="71">
        <v>7</v>
      </c>
      <c r="D4212" s="72">
        <v>2.6</v>
      </c>
      <c r="E4212" s="119">
        <v>240</v>
      </c>
      <c r="F4212" s="120">
        <v>144</v>
      </c>
      <c r="G4212" s="52"/>
      <c r="H4212" s="51">
        <f t="shared" si="132"/>
        <v>0</v>
      </c>
      <c r="I4212" s="121">
        <v>120</v>
      </c>
      <c r="J4212" s="7"/>
      <c r="K4212" s="3">
        <f t="shared" si="133"/>
        <v>0</v>
      </c>
    </row>
    <row r="4213" spans="1:11" x14ac:dyDescent="0.3">
      <c r="A4213" s="76" t="s">
        <v>1184</v>
      </c>
      <c r="B4213" s="44" t="s">
        <v>2025</v>
      </c>
      <c r="C4213" s="71">
        <v>6.9</v>
      </c>
      <c r="D4213" s="72">
        <v>2.5</v>
      </c>
      <c r="E4213" s="119">
        <v>230</v>
      </c>
      <c r="F4213" s="120">
        <v>138</v>
      </c>
      <c r="G4213" s="52"/>
      <c r="H4213" s="51">
        <f t="shared" si="132"/>
        <v>0</v>
      </c>
      <c r="I4213" s="121">
        <v>115</v>
      </c>
      <c r="J4213" s="7"/>
      <c r="K4213" s="3">
        <f t="shared" si="133"/>
        <v>0</v>
      </c>
    </row>
    <row r="4214" spans="1:11" x14ac:dyDescent="0.3">
      <c r="A4214" s="76" t="s">
        <v>1185</v>
      </c>
      <c r="B4214" s="44" t="s">
        <v>2026</v>
      </c>
      <c r="C4214" s="71">
        <v>5</v>
      </c>
      <c r="D4214" s="72">
        <v>2.1</v>
      </c>
      <c r="E4214" s="119">
        <v>140</v>
      </c>
      <c r="F4214" s="120">
        <v>84</v>
      </c>
      <c r="G4214" s="52"/>
      <c r="H4214" s="51">
        <f t="shared" si="132"/>
        <v>0</v>
      </c>
      <c r="I4214" s="121">
        <v>70</v>
      </c>
      <c r="J4214" s="7"/>
      <c r="K4214" s="3">
        <f t="shared" si="133"/>
        <v>0</v>
      </c>
    </row>
    <row r="4215" spans="1:11" x14ac:dyDescent="0.3">
      <c r="A4215" s="76" t="s">
        <v>1186</v>
      </c>
      <c r="B4215" s="44" t="s">
        <v>2027</v>
      </c>
      <c r="C4215" s="71">
        <v>6.3</v>
      </c>
      <c r="D4215" s="72">
        <v>2.6</v>
      </c>
      <c r="E4215" s="119">
        <v>220</v>
      </c>
      <c r="F4215" s="120">
        <v>132</v>
      </c>
      <c r="G4215" s="52"/>
      <c r="H4215" s="51">
        <f t="shared" si="132"/>
        <v>0</v>
      </c>
      <c r="I4215" s="121">
        <v>110</v>
      </c>
      <c r="J4215" s="7"/>
      <c r="K4215" s="3">
        <f t="shared" si="133"/>
        <v>0</v>
      </c>
    </row>
    <row r="4216" spans="1:11" x14ac:dyDescent="0.3">
      <c r="A4216" s="76" t="s">
        <v>1336</v>
      </c>
      <c r="B4216" s="44" t="s">
        <v>1337</v>
      </c>
      <c r="C4216" s="71">
        <v>4.5</v>
      </c>
      <c r="D4216" s="72">
        <v>4.5</v>
      </c>
      <c r="E4216" s="119">
        <v>260</v>
      </c>
      <c r="F4216" s="120">
        <v>156</v>
      </c>
      <c r="G4216" s="52"/>
      <c r="H4216" s="51">
        <f t="shared" si="132"/>
        <v>0</v>
      </c>
      <c r="I4216" s="121">
        <v>130</v>
      </c>
      <c r="J4216" s="7"/>
      <c r="K4216" s="3">
        <f t="shared" si="133"/>
        <v>0</v>
      </c>
    </row>
    <row r="4217" spans="1:11" x14ac:dyDescent="0.3">
      <c r="A4217" s="76" t="s">
        <v>1338</v>
      </c>
      <c r="B4217" s="44" t="s">
        <v>1339</v>
      </c>
      <c r="C4217" s="71">
        <v>4.5</v>
      </c>
      <c r="D4217" s="72">
        <v>4.5</v>
      </c>
      <c r="E4217" s="119">
        <v>260</v>
      </c>
      <c r="F4217" s="120">
        <v>156</v>
      </c>
      <c r="G4217" s="52"/>
      <c r="H4217" s="51">
        <f t="shared" si="132"/>
        <v>0</v>
      </c>
      <c r="I4217" s="121">
        <v>130</v>
      </c>
      <c r="J4217" s="7"/>
      <c r="K4217" s="3">
        <f t="shared" si="133"/>
        <v>0</v>
      </c>
    </row>
    <row r="4218" spans="1:11" x14ac:dyDescent="0.3">
      <c r="A4218" s="76" t="s">
        <v>1340</v>
      </c>
      <c r="B4218" s="44" t="s">
        <v>1341</v>
      </c>
      <c r="C4218" s="71">
        <v>4.5</v>
      </c>
      <c r="D4218" s="72">
        <v>4.5</v>
      </c>
      <c r="E4218" s="119">
        <v>260</v>
      </c>
      <c r="F4218" s="120">
        <v>156</v>
      </c>
      <c r="G4218" s="52"/>
      <c r="H4218" s="51">
        <f t="shared" si="132"/>
        <v>0</v>
      </c>
      <c r="I4218" s="121">
        <v>130</v>
      </c>
      <c r="J4218" s="7"/>
      <c r="K4218" s="3">
        <f t="shared" si="133"/>
        <v>0</v>
      </c>
    </row>
    <row r="4219" spans="1:11" x14ac:dyDescent="0.3">
      <c r="A4219" s="76" t="s">
        <v>1342</v>
      </c>
      <c r="B4219" s="44" t="s">
        <v>1343</v>
      </c>
      <c r="C4219" s="71">
        <v>8.4</v>
      </c>
      <c r="D4219" s="72">
        <v>2.5</v>
      </c>
      <c r="E4219" s="119">
        <v>240</v>
      </c>
      <c r="F4219" s="120">
        <v>144</v>
      </c>
      <c r="G4219" s="52"/>
      <c r="H4219" s="51">
        <f t="shared" si="132"/>
        <v>0</v>
      </c>
      <c r="I4219" s="121">
        <v>120</v>
      </c>
      <c r="J4219" s="7"/>
      <c r="K4219" s="3">
        <f t="shared" si="133"/>
        <v>0</v>
      </c>
    </row>
    <row r="4220" spans="1:11" x14ac:dyDescent="0.3">
      <c r="A4220" s="76" t="s">
        <v>1344</v>
      </c>
      <c r="B4220" s="44" t="s">
        <v>1345</v>
      </c>
      <c r="C4220" s="71">
        <v>4</v>
      </c>
      <c r="D4220" s="72">
        <v>4</v>
      </c>
      <c r="E4220" s="119">
        <v>210</v>
      </c>
      <c r="F4220" s="120">
        <v>126</v>
      </c>
      <c r="G4220" s="52"/>
      <c r="H4220" s="51">
        <f t="shared" si="132"/>
        <v>0</v>
      </c>
      <c r="I4220" s="121">
        <v>105</v>
      </c>
      <c r="J4220" s="7"/>
      <c r="K4220" s="3">
        <f t="shared" si="133"/>
        <v>0</v>
      </c>
    </row>
    <row r="4221" spans="1:11" x14ac:dyDescent="0.3">
      <c r="A4221" s="76" t="s">
        <v>1346</v>
      </c>
      <c r="B4221" s="44" t="s">
        <v>1347</v>
      </c>
      <c r="C4221" s="71">
        <v>4</v>
      </c>
      <c r="D4221" s="72">
        <v>4</v>
      </c>
      <c r="E4221" s="119">
        <v>210</v>
      </c>
      <c r="F4221" s="120">
        <v>126</v>
      </c>
      <c r="G4221" s="52"/>
      <c r="H4221" s="51">
        <f t="shared" si="132"/>
        <v>0</v>
      </c>
      <c r="I4221" s="121">
        <v>105</v>
      </c>
      <c r="J4221" s="7"/>
      <c r="K4221" s="3">
        <f t="shared" si="133"/>
        <v>0</v>
      </c>
    </row>
    <row r="4222" spans="1:11" x14ac:dyDescent="0.3">
      <c r="A4222" s="76" t="s">
        <v>1348</v>
      </c>
      <c r="B4222" s="44" t="s">
        <v>1349</v>
      </c>
      <c r="C4222" s="71">
        <v>12</v>
      </c>
      <c r="D4222" s="72">
        <v>3.2</v>
      </c>
      <c r="E4222" s="119">
        <v>410</v>
      </c>
      <c r="F4222" s="120">
        <v>246</v>
      </c>
      <c r="G4222" s="52"/>
      <c r="H4222" s="51">
        <f t="shared" si="132"/>
        <v>0</v>
      </c>
      <c r="I4222" s="121">
        <v>205</v>
      </c>
      <c r="J4222" s="7"/>
      <c r="K4222" s="3">
        <f t="shared" si="133"/>
        <v>0</v>
      </c>
    </row>
    <row r="4223" spans="1:11" x14ac:dyDescent="0.3">
      <c r="A4223" s="76" t="s">
        <v>1350</v>
      </c>
      <c r="B4223" s="44" t="s">
        <v>1351</v>
      </c>
      <c r="C4223" s="71">
        <v>6</v>
      </c>
      <c r="D4223" s="72">
        <v>2.9</v>
      </c>
      <c r="E4223" s="119">
        <v>220</v>
      </c>
      <c r="F4223" s="120">
        <v>132</v>
      </c>
      <c r="G4223" s="52"/>
      <c r="H4223" s="51">
        <f t="shared" si="132"/>
        <v>0</v>
      </c>
      <c r="I4223" s="121">
        <v>110</v>
      </c>
      <c r="J4223" s="7"/>
      <c r="K4223" s="3">
        <f t="shared" si="133"/>
        <v>0</v>
      </c>
    </row>
    <row r="4224" spans="1:11" x14ac:dyDescent="0.3">
      <c r="A4224" s="76" t="s">
        <v>1352</v>
      </c>
      <c r="B4224" s="44" t="s">
        <v>1353</v>
      </c>
      <c r="C4224" s="71">
        <v>3</v>
      </c>
      <c r="D4224" s="72">
        <v>3</v>
      </c>
      <c r="E4224" s="119">
        <v>130</v>
      </c>
      <c r="F4224" s="120">
        <v>78</v>
      </c>
      <c r="G4224" s="52"/>
      <c r="H4224" s="51">
        <f t="shared" si="132"/>
        <v>0</v>
      </c>
      <c r="I4224" s="121">
        <v>65</v>
      </c>
      <c r="J4224" s="7"/>
      <c r="K4224" s="3">
        <f t="shared" si="133"/>
        <v>0</v>
      </c>
    </row>
    <row r="4225" spans="1:11" x14ac:dyDescent="0.3">
      <c r="A4225" s="76" t="s">
        <v>1354</v>
      </c>
      <c r="B4225" s="44" t="s">
        <v>1355</v>
      </c>
      <c r="C4225" s="71">
        <v>3</v>
      </c>
      <c r="D4225" s="72">
        <v>2.7</v>
      </c>
      <c r="E4225" s="119">
        <v>120</v>
      </c>
      <c r="F4225" s="120">
        <v>72</v>
      </c>
      <c r="G4225" s="52"/>
      <c r="H4225" s="51">
        <f t="shared" si="132"/>
        <v>0</v>
      </c>
      <c r="I4225" s="121">
        <v>60</v>
      </c>
      <c r="J4225" s="7"/>
      <c r="K4225" s="3">
        <f t="shared" si="133"/>
        <v>0</v>
      </c>
    </row>
    <row r="4226" spans="1:11" x14ac:dyDescent="0.3">
      <c r="A4226" s="76" t="s">
        <v>1356</v>
      </c>
      <c r="B4226" s="44" t="s">
        <v>1357</v>
      </c>
      <c r="C4226" s="71">
        <v>2.8</v>
      </c>
      <c r="D4226" s="72">
        <v>4</v>
      </c>
      <c r="E4226" s="119">
        <v>150</v>
      </c>
      <c r="F4226" s="120">
        <v>90</v>
      </c>
      <c r="G4226" s="52"/>
      <c r="H4226" s="51">
        <f t="shared" si="132"/>
        <v>0</v>
      </c>
      <c r="I4226" s="121">
        <v>75</v>
      </c>
      <c r="J4226" s="7"/>
      <c r="K4226" s="3">
        <f t="shared" si="133"/>
        <v>0</v>
      </c>
    </row>
    <row r="4227" spans="1:11" x14ac:dyDescent="0.3">
      <c r="A4227" s="76" t="s">
        <v>1417</v>
      </c>
      <c r="B4227" s="44" t="s">
        <v>1418</v>
      </c>
      <c r="C4227" s="71">
        <v>5</v>
      </c>
      <c r="D4227" s="72">
        <v>4.9000000000000004</v>
      </c>
      <c r="E4227" s="119">
        <v>300</v>
      </c>
      <c r="F4227" s="120">
        <v>180</v>
      </c>
      <c r="G4227" s="52"/>
      <c r="H4227" s="51">
        <f t="shared" si="132"/>
        <v>0</v>
      </c>
      <c r="I4227" s="121">
        <v>150</v>
      </c>
      <c r="J4227" s="7"/>
      <c r="K4227" s="3">
        <f t="shared" si="133"/>
        <v>0</v>
      </c>
    </row>
    <row r="4228" spans="1:11" x14ac:dyDescent="0.3">
      <c r="A4228" s="76" t="s">
        <v>1419</v>
      </c>
      <c r="B4228" s="44" t="s">
        <v>1531</v>
      </c>
      <c r="C4228" s="71">
        <v>5.4</v>
      </c>
      <c r="D4228" s="72">
        <v>7</v>
      </c>
      <c r="E4228" s="119">
        <v>380</v>
      </c>
      <c r="F4228" s="120">
        <v>228</v>
      </c>
      <c r="G4228" s="52"/>
      <c r="H4228" s="51">
        <f t="shared" si="132"/>
        <v>0</v>
      </c>
      <c r="I4228" s="121">
        <v>190</v>
      </c>
      <c r="J4228" s="7"/>
      <c r="K4228" s="3">
        <f t="shared" si="133"/>
        <v>0</v>
      </c>
    </row>
    <row r="4229" spans="1:11" x14ac:dyDescent="0.3">
      <c r="A4229" s="76" t="s">
        <v>1420</v>
      </c>
      <c r="B4229" s="44" t="s">
        <v>1421</v>
      </c>
      <c r="C4229" s="71">
        <v>6</v>
      </c>
      <c r="D4229" s="72">
        <v>2.2000000000000002</v>
      </c>
      <c r="E4229" s="119">
        <v>180</v>
      </c>
      <c r="F4229" s="120">
        <v>108</v>
      </c>
      <c r="G4229" s="52"/>
      <c r="H4229" s="51">
        <f t="shared" si="132"/>
        <v>0</v>
      </c>
      <c r="I4229" s="121">
        <v>90</v>
      </c>
      <c r="J4229" s="7"/>
      <c r="K4229" s="3">
        <f t="shared" si="133"/>
        <v>0</v>
      </c>
    </row>
    <row r="4230" spans="1:11" x14ac:dyDescent="0.3">
      <c r="A4230" s="76" t="s">
        <v>1422</v>
      </c>
      <c r="B4230" s="44" t="s">
        <v>1423</v>
      </c>
      <c r="C4230" s="71">
        <v>4.5</v>
      </c>
      <c r="D4230" s="72">
        <v>4.5</v>
      </c>
      <c r="E4230" s="119">
        <v>260</v>
      </c>
      <c r="F4230" s="120">
        <v>156</v>
      </c>
      <c r="G4230" s="52"/>
      <c r="H4230" s="51">
        <f t="shared" si="132"/>
        <v>0</v>
      </c>
      <c r="I4230" s="121">
        <v>130</v>
      </c>
      <c r="J4230" s="7"/>
      <c r="K4230" s="3">
        <f t="shared" si="133"/>
        <v>0</v>
      </c>
    </row>
    <row r="4231" spans="1:11" x14ac:dyDescent="0.3">
      <c r="A4231" s="76" t="s">
        <v>1424</v>
      </c>
      <c r="B4231" s="44" t="s">
        <v>1425</v>
      </c>
      <c r="C4231" s="71">
        <v>4.5</v>
      </c>
      <c r="D4231" s="72">
        <v>4.5</v>
      </c>
      <c r="E4231" s="119">
        <v>260</v>
      </c>
      <c r="F4231" s="120">
        <v>156</v>
      </c>
      <c r="G4231" s="52"/>
      <c r="H4231" s="51">
        <f t="shared" si="132"/>
        <v>0</v>
      </c>
      <c r="I4231" s="121">
        <v>130</v>
      </c>
      <c r="J4231" s="7"/>
      <c r="K4231" s="3">
        <f t="shared" si="133"/>
        <v>0</v>
      </c>
    </row>
    <row r="4232" spans="1:11" x14ac:dyDescent="0.3">
      <c r="A4232" s="76" t="s">
        <v>1426</v>
      </c>
      <c r="B4232" s="44" t="s">
        <v>1427</v>
      </c>
      <c r="C4232" s="71">
        <v>3.6</v>
      </c>
      <c r="D4232" s="72">
        <v>5</v>
      </c>
      <c r="E4232" s="119">
        <v>240</v>
      </c>
      <c r="F4232" s="120">
        <v>144</v>
      </c>
      <c r="G4232" s="52"/>
      <c r="H4232" s="51">
        <f t="shared" si="132"/>
        <v>0</v>
      </c>
      <c r="I4232" s="121">
        <v>120</v>
      </c>
      <c r="J4232" s="7"/>
      <c r="K4232" s="3">
        <f t="shared" si="133"/>
        <v>0</v>
      </c>
    </row>
    <row r="4233" spans="1:11" x14ac:dyDescent="0.3">
      <c r="A4233" s="76" t="s">
        <v>1497</v>
      </c>
      <c r="B4233" s="44" t="s">
        <v>1498</v>
      </c>
      <c r="C4233" s="71">
        <v>4.2</v>
      </c>
      <c r="D4233" s="72">
        <v>5.5</v>
      </c>
      <c r="E4233" s="119">
        <v>290</v>
      </c>
      <c r="F4233" s="120">
        <v>174</v>
      </c>
      <c r="G4233" s="52"/>
      <c r="H4233" s="51">
        <f t="shared" si="132"/>
        <v>0</v>
      </c>
      <c r="I4233" s="121">
        <v>145</v>
      </c>
      <c r="J4233" s="7"/>
      <c r="K4233" s="3">
        <f t="shared" si="133"/>
        <v>0</v>
      </c>
    </row>
    <row r="4234" spans="1:11" x14ac:dyDescent="0.3">
      <c r="A4234" s="76" t="s">
        <v>1532</v>
      </c>
      <c r="B4234" s="44" t="s">
        <v>2028</v>
      </c>
      <c r="C4234" s="71">
        <v>4.7</v>
      </c>
      <c r="D4234" s="72">
        <v>2.4</v>
      </c>
      <c r="E4234" s="119">
        <v>150</v>
      </c>
      <c r="F4234" s="120">
        <v>90</v>
      </c>
      <c r="G4234" s="52"/>
      <c r="H4234" s="51">
        <f t="shared" si="132"/>
        <v>0</v>
      </c>
      <c r="I4234" s="121">
        <v>75</v>
      </c>
      <c r="J4234" s="7"/>
      <c r="K4234" s="3">
        <f t="shared" si="133"/>
        <v>0</v>
      </c>
    </row>
    <row r="4235" spans="1:11" x14ac:dyDescent="0.3">
      <c r="A4235" s="76" t="s">
        <v>2029</v>
      </c>
      <c r="B4235" s="44" t="s">
        <v>2030</v>
      </c>
      <c r="C4235" s="71">
        <v>5.0999999999999996</v>
      </c>
      <c r="D4235" s="72">
        <v>3</v>
      </c>
      <c r="E4235" s="119">
        <v>200</v>
      </c>
      <c r="F4235" s="120">
        <v>120</v>
      </c>
      <c r="G4235" s="52"/>
      <c r="H4235" s="51">
        <f t="shared" si="132"/>
        <v>0</v>
      </c>
      <c r="I4235" s="121">
        <v>100</v>
      </c>
      <c r="J4235" s="7"/>
      <c r="K4235" s="3">
        <f t="shared" si="133"/>
        <v>0</v>
      </c>
    </row>
    <row r="4236" spans="1:11" x14ac:dyDescent="0.3">
      <c r="A4236" s="76" t="s">
        <v>2031</v>
      </c>
      <c r="B4236" s="44" t="s">
        <v>2032</v>
      </c>
      <c r="C4236" s="71">
        <v>6.3</v>
      </c>
      <c r="D4236" s="72">
        <v>2.2000000000000002</v>
      </c>
      <c r="E4236" s="119">
        <v>180</v>
      </c>
      <c r="F4236" s="120">
        <v>108</v>
      </c>
      <c r="G4236" s="52"/>
      <c r="H4236" s="51">
        <f t="shared" si="132"/>
        <v>0</v>
      </c>
      <c r="I4236" s="121">
        <v>90</v>
      </c>
      <c r="J4236" s="7"/>
      <c r="K4236" s="3">
        <f t="shared" si="133"/>
        <v>0</v>
      </c>
    </row>
    <row r="4237" spans="1:11" x14ac:dyDescent="0.3">
      <c r="A4237" s="76" t="s">
        <v>2033</v>
      </c>
      <c r="B4237" s="44" t="s">
        <v>2034</v>
      </c>
      <c r="C4237" s="71">
        <v>5.8</v>
      </c>
      <c r="D4237" s="72">
        <v>2.8</v>
      </c>
      <c r="E4237" s="119">
        <v>210</v>
      </c>
      <c r="F4237" s="120">
        <v>126</v>
      </c>
      <c r="G4237" s="52"/>
      <c r="H4237" s="51">
        <f t="shared" si="132"/>
        <v>0</v>
      </c>
      <c r="I4237" s="121">
        <v>105</v>
      </c>
      <c r="J4237" s="7"/>
      <c r="K4237" s="3">
        <f t="shared" si="133"/>
        <v>0</v>
      </c>
    </row>
    <row r="4238" spans="1:11" x14ac:dyDescent="0.3">
      <c r="A4238" s="76" t="s">
        <v>2035</v>
      </c>
      <c r="B4238" s="44" t="s">
        <v>2036</v>
      </c>
      <c r="C4238" s="71">
        <v>6.5</v>
      </c>
      <c r="D4238" s="72">
        <v>3</v>
      </c>
      <c r="E4238" s="119">
        <v>250</v>
      </c>
      <c r="F4238" s="120">
        <v>150</v>
      </c>
      <c r="G4238" s="52"/>
      <c r="H4238" s="51">
        <f t="shared" si="132"/>
        <v>0</v>
      </c>
      <c r="I4238" s="121">
        <v>125</v>
      </c>
      <c r="J4238" s="7"/>
      <c r="K4238" s="3">
        <f t="shared" si="133"/>
        <v>0</v>
      </c>
    </row>
    <row r="4239" spans="1:11" x14ac:dyDescent="0.3">
      <c r="A4239" s="76" t="s">
        <v>2037</v>
      </c>
      <c r="B4239" s="44" t="s">
        <v>2038</v>
      </c>
      <c r="C4239" s="71">
        <v>4.9000000000000004</v>
      </c>
      <c r="D4239" s="72">
        <v>2.9</v>
      </c>
      <c r="E4239" s="119">
        <v>190</v>
      </c>
      <c r="F4239" s="120">
        <v>114</v>
      </c>
      <c r="G4239" s="52"/>
      <c r="H4239" s="51">
        <f t="shared" si="132"/>
        <v>0</v>
      </c>
      <c r="I4239" s="121">
        <v>95</v>
      </c>
      <c r="J4239" s="7"/>
      <c r="K4239" s="3">
        <f t="shared" si="133"/>
        <v>0</v>
      </c>
    </row>
    <row r="4240" spans="1:11" x14ac:dyDescent="0.3">
      <c r="A4240" s="76" t="s">
        <v>2039</v>
      </c>
      <c r="B4240" s="44" t="s">
        <v>2040</v>
      </c>
      <c r="C4240" s="71">
        <v>4.5</v>
      </c>
      <c r="D4240" s="72">
        <v>2.7</v>
      </c>
      <c r="E4240" s="119">
        <v>160</v>
      </c>
      <c r="F4240" s="120">
        <v>96</v>
      </c>
      <c r="G4240" s="52"/>
      <c r="H4240" s="51">
        <f t="shared" si="132"/>
        <v>0</v>
      </c>
      <c r="I4240" s="121">
        <v>80</v>
      </c>
      <c r="J4240" s="7"/>
      <c r="K4240" s="3">
        <f t="shared" si="133"/>
        <v>0</v>
      </c>
    </row>
    <row r="4241" spans="1:11" x14ac:dyDescent="0.3">
      <c r="A4241" s="76" t="s">
        <v>2041</v>
      </c>
      <c r="B4241" s="44" t="s">
        <v>2042</v>
      </c>
      <c r="C4241" s="71">
        <v>7.7</v>
      </c>
      <c r="D4241" s="72">
        <v>2.5</v>
      </c>
      <c r="E4241" s="119">
        <v>250</v>
      </c>
      <c r="F4241" s="120">
        <v>150</v>
      </c>
      <c r="G4241" s="52"/>
      <c r="H4241" s="51">
        <f t="shared" si="132"/>
        <v>0</v>
      </c>
      <c r="I4241" s="121">
        <v>125</v>
      </c>
      <c r="J4241" s="7"/>
      <c r="K4241" s="3">
        <f t="shared" si="133"/>
        <v>0</v>
      </c>
    </row>
    <row r="4242" spans="1:11" x14ac:dyDescent="0.3">
      <c r="A4242" s="118" t="s">
        <v>2043</v>
      </c>
      <c r="B4242" s="44" t="s">
        <v>2044</v>
      </c>
      <c r="C4242" s="71">
        <v>6</v>
      </c>
      <c r="D4242" s="72">
        <v>2.6</v>
      </c>
      <c r="E4242" s="119">
        <v>200</v>
      </c>
      <c r="F4242" s="120">
        <v>120</v>
      </c>
      <c r="G4242" s="52"/>
      <c r="H4242" s="51">
        <f t="shared" si="132"/>
        <v>0</v>
      </c>
      <c r="I4242" s="121">
        <v>100</v>
      </c>
      <c r="J4242" s="7"/>
      <c r="K4242" s="3">
        <f t="shared" si="133"/>
        <v>0</v>
      </c>
    </row>
    <row r="4243" spans="1:11" x14ac:dyDescent="0.3">
      <c r="A4243" s="118" t="s">
        <v>3952</v>
      </c>
      <c r="B4243" s="44" t="s">
        <v>3953</v>
      </c>
      <c r="C4243" s="71">
        <v>5</v>
      </c>
      <c r="D4243" s="72">
        <v>2.5</v>
      </c>
      <c r="E4243" s="119">
        <v>170</v>
      </c>
      <c r="F4243" s="120">
        <v>102</v>
      </c>
      <c r="G4243" s="52"/>
      <c r="H4243" s="51">
        <f t="shared" si="132"/>
        <v>0</v>
      </c>
      <c r="I4243" s="121">
        <v>85</v>
      </c>
      <c r="J4243" s="7"/>
      <c r="K4243" s="3">
        <f t="shared" si="133"/>
        <v>0</v>
      </c>
    </row>
    <row r="4244" spans="1:11" x14ac:dyDescent="0.3">
      <c r="A4244" s="118" t="s">
        <v>3954</v>
      </c>
      <c r="B4244" s="44" t="s">
        <v>3955</v>
      </c>
      <c r="C4244" s="71">
        <v>3.5</v>
      </c>
      <c r="D4244" s="72">
        <v>1.7</v>
      </c>
      <c r="E4244" s="119">
        <v>90</v>
      </c>
      <c r="F4244" s="120">
        <v>54</v>
      </c>
      <c r="G4244" s="52"/>
      <c r="H4244" s="51">
        <f t="shared" ref="H4244:H4307" si="134">G4244*F4244</f>
        <v>0</v>
      </c>
      <c r="I4244" s="121">
        <v>45</v>
      </c>
      <c r="J4244" s="7"/>
      <c r="K4244" s="3">
        <f t="shared" ref="K4244:K4307" si="135">J4244*I4244</f>
        <v>0</v>
      </c>
    </row>
    <row r="4245" spans="1:11" x14ac:dyDescent="0.3">
      <c r="A4245" s="118" t="s">
        <v>3956</v>
      </c>
      <c r="B4245" s="44" t="s">
        <v>3957</v>
      </c>
      <c r="C4245" s="71">
        <v>5</v>
      </c>
      <c r="D4245" s="72">
        <v>3</v>
      </c>
      <c r="E4245" s="119">
        <v>200</v>
      </c>
      <c r="F4245" s="120">
        <v>120</v>
      </c>
      <c r="G4245" s="52"/>
      <c r="H4245" s="51">
        <f t="shared" si="134"/>
        <v>0</v>
      </c>
      <c r="I4245" s="121">
        <v>100</v>
      </c>
      <c r="J4245" s="7"/>
      <c r="K4245" s="3">
        <f t="shared" si="135"/>
        <v>0</v>
      </c>
    </row>
    <row r="4246" spans="1:11" x14ac:dyDescent="0.3">
      <c r="A4246" s="118" t="s">
        <v>3958</v>
      </c>
      <c r="B4246" s="44" t="s">
        <v>3959</v>
      </c>
      <c r="C4246" s="71">
        <v>4</v>
      </c>
      <c r="D4246" s="72">
        <v>3.6</v>
      </c>
      <c r="E4246" s="119">
        <v>190</v>
      </c>
      <c r="F4246" s="120">
        <v>114</v>
      </c>
      <c r="G4246" s="52"/>
      <c r="H4246" s="51">
        <f t="shared" si="134"/>
        <v>0</v>
      </c>
      <c r="I4246" s="121">
        <v>95</v>
      </c>
      <c r="J4246" s="7"/>
      <c r="K4246" s="3">
        <f t="shared" si="135"/>
        <v>0</v>
      </c>
    </row>
    <row r="4247" spans="1:11" x14ac:dyDescent="0.3">
      <c r="A4247" s="118" t="s">
        <v>3960</v>
      </c>
      <c r="B4247" s="44" t="s">
        <v>3961</v>
      </c>
      <c r="C4247" s="71">
        <f>1.4*4</f>
        <v>5.6</v>
      </c>
      <c r="D4247" s="72">
        <v>1.4</v>
      </c>
      <c r="E4247" s="119">
        <v>110</v>
      </c>
      <c r="F4247" s="120">
        <v>66</v>
      </c>
      <c r="G4247" s="52"/>
      <c r="H4247" s="51">
        <f t="shared" si="134"/>
        <v>0</v>
      </c>
      <c r="I4247" s="121">
        <v>55</v>
      </c>
      <c r="J4247" s="7"/>
      <c r="K4247" s="3">
        <f t="shared" si="135"/>
        <v>0</v>
      </c>
    </row>
    <row r="4248" spans="1:11" x14ac:dyDescent="0.3">
      <c r="A4248" s="76" t="s">
        <v>3962</v>
      </c>
      <c r="B4248" s="44" t="s">
        <v>3963</v>
      </c>
      <c r="C4248" s="71">
        <v>6</v>
      </c>
      <c r="D4248" s="72">
        <v>6</v>
      </c>
      <c r="E4248" s="119">
        <v>330</v>
      </c>
      <c r="F4248" s="120">
        <v>198</v>
      </c>
      <c r="G4248" s="52"/>
      <c r="H4248" s="51">
        <f t="shared" si="134"/>
        <v>0</v>
      </c>
      <c r="I4248" s="121">
        <v>165</v>
      </c>
      <c r="J4248" s="7"/>
      <c r="K4248" s="3">
        <f t="shared" si="135"/>
        <v>0</v>
      </c>
    </row>
    <row r="4249" spans="1:11" x14ac:dyDescent="0.3">
      <c r="A4249" s="76" t="s">
        <v>3964</v>
      </c>
      <c r="B4249" s="44" t="s">
        <v>3965</v>
      </c>
      <c r="C4249" s="71">
        <f>2.5*4</f>
        <v>10</v>
      </c>
      <c r="D4249" s="72">
        <v>2.5</v>
      </c>
      <c r="E4249" s="119">
        <v>300</v>
      </c>
      <c r="F4249" s="120">
        <v>180</v>
      </c>
      <c r="G4249" s="52"/>
      <c r="H4249" s="51">
        <f t="shared" si="134"/>
        <v>0</v>
      </c>
      <c r="I4249" s="121">
        <v>150</v>
      </c>
      <c r="J4249" s="7"/>
      <c r="K4249" s="3">
        <f t="shared" si="135"/>
        <v>0</v>
      </c>
    </row>
    <row r="4250" spans="1:11" x14ac:dyDescent="0.3">
      <c r="A4250" s="76" t="s">
        <v>3966</v>
      </c>
      <c r="B4250" s="44" t="s">
        <v>3967</v>
      </c>
      <c r="C4250" s="71">
        <v>8.5</v>
      </c>
      <c r="D4250" s="72">
        <v>1.6</v>
      </c>
      <c r="E4250" s="119">
        <v>190</v>
      </c>
      <c r="F4250" s="120">
        <v>114</v>
      </c>
      <c r="G4250" s="52"/>
      <c r="H4250" s="51">
        <f t="shared" si="134"/>
        <v>0</v>
      </c>
      <c r="I4250" s="121">
        <v>95</v>
      </c>
      <c r="J4250" s="7"/>
      <c r="K4250" s="3">
        <f t="shared" si="135"/>
        <v>0</v>
      </c>
    </row>
    <row r="4251" spans="1:11" x14ac:dyDescent="0.3">
      <c r="A4251" s="76" t="s">
        <v>3968</v>
      </c>
      <c r="B4251" s="44" t="s">
        <v>3969</v>
      </c>
      <c r="C4251" s="71">
        <v>5</v>
      </c>
      <c r="D4251" s="72">
        <v>4</v>
      </c>
      <c r="E4251" s="119">
        <v>260</v>
      </c>
      <c r="F4251" s="120">
        <v>156</v>
      </c>
      <c r="G4251" s="52"/>
      <c r="H4251" s="51">
        <f t="shared" si="134"/>
        <v>0</v>
      </c>
      <c r="I4251" s="121">
        <v>130</v>
      </c>
      <c r="J4251" s="7"/>
      <c r="K4251" s="3">
        <f t="shared" si="135"/>
        <v>0</v>
      </c>
    </row>
    <row r="4252" spans="1:11" x14ac:dyDescent="0.3">
      <c r="A4252" s="76" t="s">
        <v>3970</v>
      </c>
      <c r="B4252" s="44" t="s">
        <v>3971</v>
      </c>
      <c r="C4252" s="71">
        <v>8</v>
      </c>
      <c r="D4252" s="72">
        <v>1.1000000000000001</v>
      </c>
      <c r="E4252" s="119">
        <v>130</v>
      </c>
      <c r="F4252" s="120">
        <v>78</v>
      </c>
      <c r="G4252" s="52"/>
      <c r="H4252" s="51">
        <f t="shared" si="134"/>
        <v>0</v>
      </c>
      <c r="I4252" s="121">
        <v>65</v>
      </c>
      <c r="J4252" s="7"/>
      <c r="K4252" s="3">
        <f t="shared" si="135"/>
        <v>0</v>
      </c>
    </row>
    <row r="4253" spans="1:11" x14ac:dyDescent="0.3">
      <c r="A4253" s="76" t="s">
        <v>3972</v>
      </c>
      <c r="B4253" s="44" t="s">
        <v>3973</v>
      </c>
      <c r="C4253" s="71">
        <v>4.0999999999999996</v>
      </c>
      <c r="D4253" s="72">
        <v>2.4</v>
      </c>
      <c r="E4253" s="119">
        <v>140</v>
      </c>
      <c r="F4253" s="120">
        <v>84</v>
      </c>
      <c r="G4253" s="52"/>
      <c r="H4253" s="51">
        <f t="shared" si="134"/>
        <v>0</v>
      </c>
      <c r="I4253" s="121">
        <v>70</v>
      </c>
      <c r="J4253" s="7"/>
      <c r="K4253" s="3">
        <f t="shared" si="135"/>
        <v>0</v>
      </c>
    </row>
    <row r="4254" spans="1:11" x14ac:dyDescent="0.3">
      <c r="A4254" s="76" t="s">
        <v>4051</v>
      </c>
      <c r="B4254" s="44" t="s">
        <v>4052</v>
      </c>
      <c r="C4254" s="71">
        <v>6.6</v>
      </c>
      <c r="D4254" s="72">
        <v>2.2000000000000002</v>
      </c>
      <c r="E4254" s="119">
        <v>190</v>
      </c>
      <c r="F4254" s="120">
        <v>114</v>
      </c>
      <c r="G4254" s="52"/>
      <c r="H4254" s="51">
        <f t="shared" si="134"/>
        <v>0</v>
      </c>
      <c r="I4254" s="121">
        <v>95</v>
      </c>
      <c r="J4254" s="7"/>
      <c r="K4254" s="3">
        <f t="shared" si="135"/>
        <v>0</v>
      </c>
    </row>
    <row r="4255" spans="1:11" x14ac:dyDescent="0.3">
      <c r="A4255" s="76" t="s">
        <v>4053</v>
      </c>
      <c r="B4255" s="44" t="s">
        <v>4054</v>
      </c>
      <c r="C4255" s="71">
        <v>8.3000000000000007</v>
      </c>
      <c r="D4255" s="72">
        <v>2.7</v>
      </c>
      <c r="E4255" s="119">
        <v>290</v>
      </c>
      <c r="F4255" s="120">
        <v>174</v>
      </c>
      <c r="G4255" s="52"/>
      <c r="H4255" s="51">
        <f t="shared" si="134"/>
        <v>0</v>
      </c>
      <c r="I4255" s="121">
        <v>145</v>
      </c>
      <c r="J4255" s="7"/>
      <c r="K4255" s="3">
        <f t="shared" si="135"/>
        <v>0</v>
      </c>
    </row>
    <row r="4256" spans="1:11" s="1" customFormat="1" x14ac:dyDescent="0.3">
      <c r="A4256" s="76" t="s">
        <v>4055</v>
      </c>
      <c r="B4256" s="44" t="s">
        <v>4056</v>
      </c>
      <c r="C4256" s="71">
        <v>6.3</v>
      </c>
      <c r="D4256" s="72">
        <v>1.8</v>
      </c>
      <c r="E4256" s="119">
        <v>150</v>
      </c>
      <c r="F4256" s="120">
        <v>90</v>
      </c>
      <c r="G4256" s="52"/>
      <c r="H4256" s="51">
        <f t="shared" si="134"/>
        <v>0</v>
      </c>
      <c r="I4256" s="121">
        <v>75</v>
      </c>
      <c r="J4256" s="7"/>
      <c r="K4256" s="3">
        <f t="shared" si="135"/>
        <v>0</v>
      </c>
    </row>
    <row r="4257" spans="1:11" s="1" customFormat="1" x14ac:dyDescent="0.3">
      <c r="A4257" s="76" t="s">
        <v>4057</v>
      </c>
      <c r="B4257" s="44" t="s">
        <v>4058</v>
      </c>
      <c r="C4257" s="71">
        <v>7.4</v>
      </c>
      <c r="D4257" s="72">
        <v>2</v>
      </c>
      <c r="E4257" s="119">
        <v>200</v>
      </c>
      <c r="F4257" s="120">
        <v>120</v>
      </c>
      <c r="G4257" s="52"/>
      <c r="H4257" s="51">
        <f t="shared" si="134"/>
        <v>0</v>
      </c>
      <c r="I4257" s="121">
        <v>100</v>
      </c>
      <c r="J4257" s="7"/>
      <c r="K4257" s="3">
        <f t="shared" si="135"/>
        <v>0</v>
      </c>
    </row>
    <row r="4258" spans="1:11" s="1" customFormat="1" x14ac:dyDescent="0.3">
      <c r="A4258" s="76" t="s">
        <v>4892</v>
      </c>
      <c r="B4258" s="44" t="s">
        <v>4893</v>
      </c>
      <c r="C4258" s="71">
        <v>3.8</v>
      </c>
      <c r="D4258" s="72">
        <v>7.5</v>
      </c>
      <c r="E4258" s="119">
        <v>330</v>
      </c>
      <c r="F4258" s="120">
        <v>198</v>
      </c>
      <c r="G4258" s="52"/>
      <c r="H4258" s="51">
        <f t="shared" si="134"/>
        <v>0</v>
      </c>
      <c r="I4258" s="121">
        <v>165</v>
      </c>
      <c r="J4258" s="7"/>
      <c r="K4258" s="3">
        <f t="shared" si="135"/>
        <v>0</v>
      </c>
    </row>
    <row r="4259" spans="1:11" s="1" customFormat="1" x14ac:dyDescent="0.3">
      <c r="A4259" s="76" t="s">
        <v>4894</v>
      </c>
      <c r="B4259" s="44" t="s">
        <v>4895</v>
      </c>
      <c r="C4259" s="71">
        <v>3.8</v>
      </c>
      <c r="D4259" s="72">
        <v>7.5</v>
      </c>
      <c r="E4259" s="119">
        <v>330</v>
      </c>
      <c r="F4259" s="120">
        <v>198</v>
      </c>
      <c r="G4259" s="52"/>
      <c r="H4259" s="51">
        <f t="shared" si="134"/>
        <v>0</v>
      </c>
      <c r="I4259" s="121">
        <v>165</v>
      </c>
      <c r="J4259" s="7"/>
      <c r="K4259" s="3">
        <f t="shared" si="135"/>
        <v>0</v>
      </c>
    </row>
    <row r="4260" spans="1:11" s="1" customFormat="1" x14ac:dyDescent="0.3">
      <c r="A4260" s="76" t="s">
        <v>4896</v>
      </c>
      <c r="B4260" s="44" t="s">
        <v>4897</v>
      </c>
      <c r="C4260" s="71">
        <v>3.8</v>
      </c>
      <c r="D4260" s="72">
        <v>7.5</v>
      </c>
      <c r="E4260" s="119">
        <v>330</v>
      </c>
      <c r="F4260" s="120">
        <v>198</v>
      </c>
      <c r="G4260" s="52"/>
      <c r="H4260" s="51">
        <f t="shared" si="134"/>
        <v>0</v>
      </c>
      <c r="I4260" s="121">
        <v>165</v>
      </c>
      <c r="J4260" s="7"/>
      <c r="K4260" s="3">
        <f t="shared" si="135"/>
        <v>0</v>
      </c>
    </row>
    <row r="4261" spans="1:11" s="1" customFormat="1" x14ac:dyDescent="0.3">
      <c r="A4261" s="76" t="s">
        <v>4898</v>
      </c>
      <c r="B4261" s="44" t="s">
        <v>4899</v>
      </c>
      <c r="C4261" s="71">
        <v>5.7</v>
      </c>
      <c r="D4261" s="72">
        <v>5</v>
      </c>
      <c r="E4261" s="119">
        <v>320</v>
      </c>
      <c r="F4261" s="120">
        <v>192</v>
      </c>
      <c r="G4261" s="52"/>
      <c r="H4261" s="51">
        <f t="shared" si="134"/>
        <v>0</v>
      </c>
      <c r="I4261" s="121">
        <v>160</v>
      </c>
      <c r="J4261" s="7"/>
      <c r="K4261" s="3">
        <f t="shared" si="135"/>
        <v>0</v>
      </c>
    </row>
    <row r="4262" spans="1:11" s="1" customFormat="1" x14ac:dyDescent="0.3">
      <c r="A4262" s="76" t="s">
        <v>6559</v>
      </c>
      <c r="B4262" s="44" t="s">
        <v>6560</v>
      </c>
      <c r="C4262" s="71">
        <v>4.5</v>
      </c>
      <c r="D4262" s="72">
        <v>2.5</v>
      </c>
      <c r="E4262" s="119">
        <v>150</v>
      </c>
      <c r="F4262" s="120">
        <v>90</v>
      </c>
      <c r="G4262" s="52"/>
      <c r="H4262" s="51">
        <f t="shared" si="134"/>
        <v>0</v>
      </c>
      <c r="I4262" s="121">
        <v>75</v>
      </c>
      <c r="J4262" s="7"/>
      <c r="K4262" s="3">
        <f t="shared" si="135"/>
        <v>0</v>
      </c>
    </row>
    <row r="4263" spans="1:11" s="1" customFormat="1" x14ac:dyDescent="0.3">
      <c r="A4263" s="76" t="s">
        <v>6782</v>
      </c>
      <c r="B4263" s="44" t="s">
        <v>6783</v>
      </c>
      <c r="C4263" s="71">
        <v>3</v>
      </c>
      <c r="D4263" s="72">
        <v>1.6</v>
      </c>
      <c r="E4263" s="119">
        <v>80</v>
      </c>
      <c r="F4263" s="120">
        <v>48</v>
      </c>
      <c r="G4263" s="52"/>
      <c r="H4263" s="51">
        <f t="shared" si="134"/>
        <v>0</v>
      </c>
      <c r="I4263" s="121">
        <v>40</v>
      </c>
      <c r="J4263" s="7"/>
      <c r="K4263" s="3">
        <f t="shared" si="135"/>
        <v>0</v>
      </c>
    </row>
    <row r="4264" spans="1:11" s="1" customFormat="1" x14ac:dyDescent="0.3">
      <c r="A4264" s="76" t="s">
        <v>6784</v>
      </c>
      <c r="B4264" s="44" t="s">
        <v>6785</v>
      </c>
      <c r="C4264" s="71">
        <v>6</v>
      </c>
      <c r="D4264" s="72">
        <v>4.2</v>
      </c>
      <c r="E4264" s="119">
        <v>250</v>
      </c>
      <c r="F4264" s="120">
        <v>150</v>
      </c>
      <c r="G4264" s="52"/>
      <c r="H4264" s="51">
        <f t="shared" si="134"/>
        <v>0</v>
      </c>
      <c r="I4264" s="121">
        <v>125</v>
      </c>
      <c r="J4264" s="7"/>
      <c r="K4264" s="3">
        <f t="shared" si="135"/>
        <v>0</v>
      </c>
    </row>
    <row r="4265" spans="1:11" s="1" customFormat="1" x14ac:dyDescent="0.3">
      <c r="A4265" s="127" t="s">
        <v>7198</v>
      </c>
      <c r="B4265" s="73" t="s">
        <v>7199</v>
      </c>
      <c r="C4265" s="71">
        <v>7</v>
      </c>
      <c r="D4265" s="72">
        <v>9</v>
      </c>
      <c r="E4265" s="119">
        <v>630</v>
      </c>
      <c r="F4265" s="120">
        <v>378</v>
      </c>
      <c r="G4265" s="52"/>
      <c r="H4265" s="51">
        <f t="shared" si="134"/>
        <v>0</v>
      </c>
      <c r="I4265" s="121">
        <v>315</v>
      </c>
      <c r="J4265" s="7"/>
      <c r="K4265" s="3">
        <f t="shared" si="135"/>
        <v>0</v>
      </c>
    </row>
    <row r="4266" spans="1:11" s="1" customFormat="1" x14ac:dyDescent="0.3">
      <c r="A4266" s="127" t="s">
        <v>7200</v>
      </c>
      <c r="B4266" s="73" t="s">
        <v>7201</v>
      </c>
      <c r="C4266" s="71">
        <v>2.5</v>
      </c>
      <c r="D4266" s="72">
        <v>2.5</v>
      </c>
      <c r="E4266" s="119">
        <v>100</v>
      </c>
      <c r="F4266" s="120">
        <v>60</v>
      </c>
      <c r="G4266" s="52"/>
      <c r="H4266" s="51">
        <f t="shared" si="134"/>
        <v>0</v>
      </c>
      <c r="I4266" s="121">
        <v>50</v>
      </c>
      <c r="J4266" s="7"/>
      <c r="K4266" s="3">
        <f t="shared" si="135"/>
        <v>0</v>
      </c>
    </row>
    <row r="4267" spans="1:11" s="1" customFormat="1" x14ac:dyDescent="0.3">
      <c r="A4267" s="127" t="s">
        <v>7202</v>
      </c>
      <c r="B4267" s="73" t="s">
        <v>58</v>
      </c>
      <c r="C4267" s="71">
        <v>2.5</v>
      </c>
      <c r="D4267" s="72">
        <v>2.5</v>
      </c>
      <c r="E4267" s="119">
        <v>100</v>
      </c>
      <c r="F4267" s="120">
        <v>60</v>
      </c>
      <c r="G4267" s="52"/>
      <c r="H4267" s="51">
        <f t="shared" si="134"/>
        <v>0</v>
      </c>
      <c r="I4267" s="121">
        <v>50</v>
      </c>
      <c r="J4267" s="7"/>
      <c r="K4267" s="3">
        <f t="shared" si="135"/>
        <v>0</v>
      </c>
    </row>
    <row r="4268" spans="1:11" s="1" customFormat="1" x14ac:dyDescent="0.3">
      <c r="A4268" s="127" t="s">
        <v>7203</v>
      </c>
      <c r="B4268" s="73" t="s">
        <v>7204</v>
      </c>
      <c r="C4268" s="71">
        <v>2.5</v>
      </c>
      <c r="D4268" s="72">
        <v>2.5</v>
      </c>
      <c r="E4268" s="119">
        <v>100</v>
      </c>
      <c r="F4268" s="120">
        <v>60</v>
      </c>
      <c r="G4268" s="52"/>
      <c r="H4268" s="51">
        <f t="shared" si="134"/>
        <v>0</v>
      </c>
      <c r="I4268" s="121">
        <v>50</v>
      </c>
      <c r="J4268" s="7"/>
      <c r="K4268" s="3">
        <f t="shared" si="135"/>
        <v>0</v>
      </c>
    </row>
    <row r="4269" spans="1:11" s="1" customFormat="1" x14ac:dyDescent="0.3">
      <c r="A4269" s="127" t="s">
        <v>7205</v>
      </c>
      <c r="B4269" s="73" t="s">
        <v>7206</v>
      </c>
      <c r="C4269" s="71">
        <v>3.5</v>
      </c>
      <c r="D4269" s="72">
        <v>3.4</v>
      </c>
      <c r="E4269" s="119">
        <v>160</v>
      </c>
      <c r="F4269" s="120">
        <v>96</v>
      </c>
      <c r="G4269" s="52"/>
      <c r="H4269" s="51">
        <f t="shared" si="134"/>
        <v>0</v>
      </c>
      <c r="I4269" s="121">
        <v>80</v>
      </c>
      <c r="J4269" s="7"/>
      <c r="K4269" s="3">
        <f t="shared" si="135"/>
        <v>0</v>
      </c>
    </row>
    <row r="4270" spans="1:11" s="1" customFormat="1" x14ac:dyDescent="0.3">
      <c r="A4270" s="127" t="s">
        <v>7207</v>
      </c>
      <c r="B4270" s="73" t="s">
        <v>7208</v>
      </c>
      <c r="C4270" s="71">
        <v>2.1</v>
      </c>
      <c r="D4270" s="72">
        <v>2.1</v>
      </c>
      <c r="E4270" s="119">
        <v>80</v>
      </c>
      <c r="F4270" s="120">
        <v>48</v>
      </c>
      <c r="G4270" s="52"/>
      <c r="H4270" s="51">
        <f t="shared" si="134"/>
        <v>0</v>
      </c>
      <c r="I4270" s="121">
        <v>40</v>
      </c>
      <c r="J4270" s="7"/>
      <c r="K4270" s="3">
        <f t="shared" si="135"/>
        <v>0</v>
      </c>
    </row>
    <row r="4271" spans="1:11" s="1" customFormat="1" x14ac:dyDescent="0.3">
      <c r="A4271" s="127" t="s">
        <v>7209</v>
      </c>
      <c r="B4271" s="73" t="s">
        <v>7210</v>
      </c>
      <c r="C4271" s="71">
        <v>2.1</v>
      </c>
      <c r="D4271" s="72">
        <v>2.1</v>
      </c>
      <c r="E4271" s="119">
        <v>80</v>
      </c>
      <c r="F4271" s="120">
        <v>48</v>
      </c>
      <c r="G4271" s="52"/>
      <c r="H4271" s="51">
        <f t="shared" si="134"/>
        <v>0</v>
      </c>
      <c r="I4271" s="121">
        <v>40</v>
      </c>
      <c r="J4271" s="7"/>
      <c r="K4271" s="3">
        <f t="shared" si="135"/>
        <v>0</v>
      </c>
    </row>
    <row r="4272" spans="1:11" s="1" customFormat="1" x14ac:dyDescent="0.3">
      <c r="A4272" s="127" t="s">
        <v>7211</v>
      </c>
      <c r="B4272" s="73" t="s">
        <v>7212</v>
      </c>
      <c r="C4272" s="71">
        <v>2.6</v>
      </c>
      <c r="D4272" s="72">
        <v>1.3</v>
      </c>
      <c r="E4272" s="119">
        <v>70</v>
      </c>
      <c r="F4272" s="120">
        <v>42</v>
      </c>
      <c r="G4272" s="52"/>
      <c r="H4272" s="51">
        <f t="shared" si="134"/>
        <v>0</v>
      </c>
      <c r="I4272" s="121">
        <v>35</v>
      </c>
      <c r="J4272" s="7"/>
      <c r="K4272" s="3">
        <f t="shared" si="135"/>
        <v>0</v>
      </c>
    </row>
    <row r="4273" spans="1:11" s="1" customFormat="1" x14ac:dyDescent="0.3">
      <c r="A4273" s="127" t="s">
        <v>7213</v>
      </c>
      <c r="B4273" s="73" t="s">
        <v>7214</v>
      </c>
      <c r="C4273" s="71">
        <v>3</v>
      </c>
      <c r="D4273" s="72">
        <v>0.7</v>
      </c>
      <c r="E4273" s="119">
        <v>60</v>
      </c>
      <c r="F4273" s="120">
        <v>36</v>
      </c>
      <c r="G4273" s="52"/>
      <c r="H4273" s="51">
        <f t="shared" si="134"/>
        <v>0</v>
      </c>
      <c r="I4273" s="121">
        <v>30</v>
      </c>
      <c r="J4273" s="7"/>
      <c r="K4273" s="3">
        <f t="shared" si="135"/>
        <v>0</v>
      </c>
    </row>
    <row r="4274" spans="1:11" s="1" customFormat="1" x14ac:dyDescent="0.3">
      <c r="A4274" s="127" t="s">
        <v>7215</v>
      </c>
      <c r="B4274" s="73" t="s">
        <v>7216</v>
      </c>
      <c r="C4274" s="71">
        <v>3</v>
      </c>
      <c r="D4274" s="72">
        <v>1.4</v>
      </c>
      <c r="E4274" s="119">
        <v>80</v>
      </c>
      <c r="F4274" s="120">
        <v>48</v>
      </c>
      <c r="G4274" s="52"/>
      <c r="H4274" s="51">
        <f t="shared" si="134"/>
        <v>0</v>
      </c>
      <c r="I4274" s="121">
        <v>40</v>
      </c>
      <c r="J4274" s="7"/>
      <c r="K4274" s="3">
        <f t="shared" si="135"/>
        <v>0</v>
      </c>
    </row>
    <row r="4275" spans="1:11" s="1" customFormat="1" x14ac:dyDescent="0.3">
      <c r="A4275" s="127" t="s">
        <v>7217</v>
      </c>
      <c r="B4275" s="73" t="s">
        <v>7218</v>
      </c>
      <c r="C4275" s="71">
        <v>3.7</v>
      </c>
      <c r="D4275" s="72">
        <v>1.2</v>
      </c>
      <c r="E4275" s="119">
        <v>80</v>
      </c>
      <c r="F4275" s="120">
        <v>48</v>
      </c>
      <c r="G4275" s="52"/>
      <c r="H4275" s="51">
        <f t="shared" si="134"/>
        <v>0</v>
      </c>
      <c r="I4275" s="121">
        <v>40</v>
      </c>
      <c r="J4275" s="7"/>
      <c r="K4275" s="3">
        <f t="shared" si="135"/>
        <v>0</v>
      </c>
    </row>
    <row r="4276" spans="1:11" s="1" customFormat="1" x14ac:dyDescent="0.3">
      <c r="A4276" s="127" t="s">
        <v>7219</v>
      </c>
      <c r="B4276" s="73" t="s">
        <v>7220</v>
      </c>
      <c r="C4276" s="71">
        <v>3</v>
      </c>
      <c r="D4276" s="72">
        <v>3</v>
      </c>
      <c r="E4276" s="119">
        <v>130</v>
      </c>
      <c r="F4276" s="120">
        <v>78</v>
      </c>
      <c r="G4276" s="52"/>
      <c r="H4276" s="51">
        <f t="shared" si="134"/>
        <v>0</v>
      </c>
      <c r="I4276" s="121">
        <v>65</v>
      </c>
      <c r="J4276" s="7"/>
      <c r="K4276" s="3">
        <f t="shared" si="135"/>
        <v>0</v>
      </c>
    </row>
    <row r="4277" spans="1:11" s="1" customFormat="1" x14ac:dyDescent="0.3">
      <c r="A4277" s="127" t="s">
        <v>7221</v>
      </c>
      <c r="B4277" s="73" t="s">
        <v>7222</v>
      </c>
      <c r="C4277" s="71">
        <v>4</v>
      </c>
      <c r="D4277" s="72">
        <v>1</v>
      </c>
      <c r="E4277" s="119">
        <v>80</v>
      </c>
      <c r="F4277" s="120">
        <v>48</v>
      </c>
      <c r="G4277" s="52"/>
      <c r="H4277" s="51">
        <f t="shared" si="134"/>
        <v>0</v>
      </c>
      <c r="I4277" s="121">
        <v>40</v>
      </c>
      <c r="J4277" s="7"/>
      <c r="K4277" s="3">
        <f t="shared" si="135"/>
        <v>0</v>
      </c>
    </row>
    <row r="4278" spans="1:11" s="1" customFormat="1" x14ac:dyDescent="0.3">
      <c r="A4278" s="76" t="s">
        <v>11249</v>
      </c>
      <c r="B4278" s="44" t="s">
        <v>11250</v>
      </c>
      <c r="C4278" s="71">
        <v>10.5</v>
      </c>
      <c r="D4278" s="72">
        <v>6.3</v>
      </c>
      <c r="E4278" s="119">
        <v>660</v>
      </c>
      <c r="F4278" s="120">
        <v>396</v>
      </c>
      <c r="G4278" s="52"/>
      <c r="H4278" s="51">
        <f t="shared" si="134"/>
        <v>0</v>
      </c>
      <c r="I4278" s="121">
        <v>330</v>
      </c>
      <c r="J4278" s="7"/>
      <c r="K4278" s="3">
        <f t="shared" si="135"/>
        <v>0</v>
      </c>
    </row>
    <row r="4279" spans="1:11" s="1" customFormat="1" x14ac:dyDescent="0.3">
      <c r="A4279" s="76" t="s">
        <v>11251</v>
      </c>
      <c r="B4279" s="44" t="s">
        <v>11252</v>
      </c>
      <c r="C4279" s="71">
        <v>5.9</v>
      </c>
      <c r="D4279" s="72">
        <v>5</v>
      </c>
      <c r="E4279" s="119">
        <v>330</v>
      </c>
      <c r="F4279" s="120">
        <v>198</v>
      </c>
      <c r="G4279" s="52"/>
      <c r="H4279" s="51">
        <f t="shared" si="134"/>
        <v>0</v>
      </c>
      <c r="I4279" s="121">
        <v>165</v>
      </c>
      <c r="J4279" s="7"/>
      <c r="K4279" s="3">
        <f t="shared" si="135"/>
        <v>0</v>
      </c>
    </row>
    <row r="4280" spans="1:11" s="1" customFormat="1" x14ac:dyDescent="0.3">
      <c r="A4280" s="76" t="s">
        <v>11253</v>
      </c>
      <c r="B4280" s="44" t="s">
        <v>11254</v>
      </c>
      <c r="C4280" s="71">
        <v>5.0999999999999996</v>
      </c>
      <c r="D4280" s="72">
        <v>4.8</v>
      </c>
      <c r="E4280" s="119">
        <v>300</v>
      </c>
      <c r="F4280" s="120">
        <v>180</v>
      </c>
      <c r="G4280" s="52"/>
      <c r="H4280" s="51">
        <f t="shared" si="134"/>
        <v>0</v>
      </c>
      <c r="I4280" s="121">
        <v>150</v>
      </c>
      <c r="J4280" s="7"/>
      <c r="K4280" s="3">
        <f t="shared" si="135"/>
        <v>0</v>
      </c>
    </row>
    <row r="4281" spans="1:11" s="1" customFormat="1" x14ac:dyDescent="0.3">
      <c r="A4281" s="76" t="s">
        <v>11255</v>
      </c>
      <c r="B4281" s="44" t="s">
        <v>4556</v>
      </c>
      <c r="C4281" s="71">
        <v>2.8</v>
      </c>
      <c r="D4281" s="72">
        <v>2.4</v>
      </c>
      <c r="E4281" s="119">
        <v>100</v>
      </c>
      <c r="F4281" s="120">
        <v>60</v>
      </c>
      <c r="G4281" s="52"/>
      <c r="H4281" s="51">
        <f t="shared" si="134"/>
        <v>0</v>
      </c>
      <c r="I4281" s="121">
        <v>50</v>
      </c>
      <c r="J4281" s="7"/>
      <c r="K4281" s="3">
        <f t="shared" si="135"/>
        <v>0</v>
      </c>
    </row>
    <row r="4282" spans="1:11" s="1" customFormat="1" x14ac:dyDescent="0.3">
      <c r="A4282" s="76" t="s">
        <v>11256</v>
      </c>
      <c r="B4282" s="44" t="s">
        <v>11257</v>
      </c>
      <c r="C4282" s="71">
        <v>4.8</v>
      </c>
      <c r="D4282" s="72">
        <v>2</v>
      </c>
      <c r="E4282" s="119">
        <v>130</v>
      </c>
      <c r="F4282" s="120">
        <v>78</v>
      </c>
      <c r="G4282" s="52"/>
      <c r="H4282" s="51">
        <f t="shared" si="134"/>
        <v>0</v>
      </c>
      <c r="I4282" s="121">
        <v>65</v>
      </c>
      <c r="J4282" s="7"/>
      <c r="K4282" s="3">
        <f t="shared" si="135"/>
        <v>0</v>
      </c>
    </row>
    <row r="4283" spans="1:11" s="1" customFormat="1" x14ac:dyDescent="0.3">
      <c r="A4283" s="76" t="s">
        <v>11258</v>
      </c>
      <c r="B4283" s="44" t="s">
        <v>11259</v>
      </c>
      <c r="C4283" s="71">
        <v>4.8</v>
      </c>
      <c r="D4283" s="72">
        <v>2.2000000000000002</v>
      </c>
      <c r="E4283" s="119">
        <v>150</v>
      </c>
      <c r="F4283" s="120">
        <v>90</v>
      </c>
      <c r="G4283" s="52"/>
      <c r="H4283" s="51">
        <f t="shared" si="134"/>
        <v>0</v>
      </c>
      <c r="I4283" s="121">
        <v>75</v>
      </c>
      <c r="J4283" s="7"/>
      <c r="K4283" s="3">
        <f t="shared" si="135"/>
        <v>0</v>
      </c>
    </row>
    <row r="4284" spans="1:11" s="1" customFormat="1" x14ac:dyDescent="0.3">
      <c r="A4284" s="76" t="s">
        <v>11260</v>
      </c>
      <c r="B4284" s="44" t="s">
        <v>11261</v>
      </c>
      <c r="C4284" s="71">
        <v>1.8</v>
      </c>
      <c r="D4284" s="72">
        <v>5</v>
      </c>
      <c r="E4284" s="119">
        <v>130</v>
      </c>
      <c r="F4284" s="120">
        <v>78</v>
      </c>
      <c r="G4284" s="52"/>
      <c r="H4284" s="51">
        <f t="shared" si="134"/>
        <v>0</v>
      </c>
      <c r="I4284" s="121">
        <v>65</v>
      </c>
      <c r="J4284" s="7"/>
      <c r="K4284" s="3">
        <f t="shared" si="135"/>
        <v>0</v>
      </c>
    </row>
    <row r="4285" spans="1:11" s="1" customFormat="1" x14ac:dyDescent="0.3">
      <c r="A4285" s="76" t="s">
        <v>11262</v>
      </c>
      <c r="B4285" s="44" t="s">
        <v>11263</v>
      </c>
      <c r="C4285" s="71">
        <v>3.5</v>
      </c>
      <c r="D4285" s="72">
        <v>6.8</v>
      </c>
      <c r="E4285" s="119">
        <v>300</v>
      </c>
      <c r="F4285" s="120">
        <v>180</v>
      </c>
      <c r="G4285" s="52"/>
      <c r="H4285" s="51">
        <f t="shared" si="134"/>
        <v>0</v>
      </c>
      <c r="I4285" s="121">
        <v>150</v>
      </c>
      <c r="J4285" s="7"/>
      <c r="K4285" s="3">
        <f t="shared" si="135"/>
        <v>0</v>
      </c>
    </row>
    <row r="4286" spans="1:11" s="1" customFormat="1" x14ac:dyDescent="0.3">
      <c r="A4286" s="76" t="s">
        <v>11264</v>
      </c>
      <c r="B4286" s="44" t="s">
        <v>11265</v>
      </c>
      <c r="C4286" s="71">
        <v>7</v>
      </c>
      <c r="D4286" s="72">
        <v>5</v>
      </c>
      <c r="E4286" s="119">
        <v>380</v>
      </c>
      <c r="F4286" s="120">
        <v>228</v>
      </c>
      <c r="G4286" s="52"/>
      <c r="H4286" s="51">
        <f t="shared" si="134"/>
        <v>0</v>
      </c>
      <c r="I4286" s="121">
        <v>190</v>
      </c>
      <c r="J4286" s="7"/>
      <c r="K4286" s="3">
        <f t="shared" si="135"/>
        <v>0</v>
      </c>
    </row>
    <row r="4287" spans="1:11" s="1" customFormat="1" x14ac:dyDescent="0.3">
      <c r="A4287" s="76" t="s">
        <v>11266</v>
      </c>
      <c r="B4287" s="44" t="s">
        <v>11267</v>
      </c>
      <c r="C4287" s="71">
        <v>7</v>
      </c>
      <c r="D4287" s="72">
        <v>6.8</v>
      </c>
      <c r="E4287" s="119">
        <v>470</v>
      </c>
      <c r="F4287" s="120">
        <v>282</v>
      </c>
      <c r="G4287" s="52"/>
      <c r="H4287" s="51">
        <f t="shared" si="134"/>
        <v>0</v>
      </c>
      <c r="I4287" s="121">
        <v>235</v>
      </c>
      <c r="J4287" s="7"/>
      <c r="K4287" s="3">
        <f t="shared" si="135"/>
        <v>0</v>
      </c>
    </row>
    <row r="4288" spans="1:11" s="1" customFormat="1" x14ac:dyDescent="0.3">
      <c r="A4288" s="131" t="s">
        <v>11268</v>
      </c>
      <c r="B4288" s="148"/>
      <c r="C4288" s="147"/>
      <c r="D4288" s="146"/>
      <c r="E4288" s="146"/>
      <c r="F4288" s="146"/>
      <c r="G4288" s="146"/>
      <c r="H4288" s="146"/>
      <c r="I4288" s="146"/>
      <c r="J4288" s="146"/>
      <c r="K4288" s="146"/>
    </row>
    <row r="4289" spans="1:11" s="1" customFormat="1" x14ac:dyDescent="0.3">
      <c r="A4289" s="76" t="s">
        <v>3750</v>
      </c>
      <c r="B4289" s="44" t="s">
        <v>3751</v>
      </c>
      <c r="C4289" s="71">
        <v>8</v>
      </c>
      <c r="D4289" s="72">
        <v>6.5</v>
      </c>
      <c r="E4289" s="119">
        <v>500</v>
      </c>
      <c r="F4289" s="120">
        <v>300</v>
      </c>
      <c r="G4289" s="52"/>
      <c r="H4289" s="51">
        <f t="shared" si="134"/>
        <v>0</v>
      </c>
      <c r="I4289" s="121">
        <v>250</v>
      </c>
      <c r="J4289" s="7"/>
      <c r="K4289" s="3">
        <f t="shared" si="135"/>
        <v>0</v>
      </c>
    </row>
    <row r="4290" spans="1:11" s="1" customFormat="1" x14ac:dyDescent="0.3">
      <c r="A4290" s="76" t="s">
        <v>3917</v>
      </c>
      <c r="B4290" s="44" t="s">
        <v>3918</v>
      </c>
      <c r="C4290" s="71">
        <v>6</v>
      </c>
      <c r="D4290" s="72">
        <v>4</v>
      </c>
      <c r="E4290" s="119">
        <v>300</v>
      </c>
      <c r="F4290" s="120">
        <v>180</v>
      </c>
      <c r="G4290" s="52"/>
      <c r="H4290" s="51">
        <f t="shared" si="134"/>
        <v>0</v>
      </c>
      <c r="I4290" s="121">
        <v>150</v>
      </c>
      <c r="J4290" s="7"/>
      <c r="K4290" s="3">
        <f t="shared" si="135"/>
        <v>0</v>
      </c>
    </row>
    <row r="4291" spans="1:11" s="1" customFormat="1" x14ac:dyDescent="0.3">
      <c r="A4291" s="76" t="s">
        <v>3919</v>
      </c>
      <c r="B4291" s="44" t="s">
        <v>3920</v>
      </c>
      <c r="C4291" s="71">
        <v>4</v>
      </c>
      <c r="D4291" s="72">
        <v>2.7</v>
      </c>
      <c r="E4291" s="119">
        <v>150</v>
      </c>
      <c r="F4291" s="120">
        <v>90</v>
      </c>
      <c r="G4291" s="52"/>
      <c r="H4291" s="51">
        <f t="shared" si="134"/>
        <v>0</v>
      </c>
      <c r="I4291" s="121">
        <v>75</v>
      </c>
      <c r="J4291" s="7"/>
      <c r="K4291" s="3">
        <f t="shared" si="135"/>
        <v>0</v>
      </c>
    </row>
    <row r="4292" spans="1:11" s="1" customFormat="1" x14ac:dyDescent="0.3">
      <c r="A4292" s="76" t="s">
        <v>3974</v>
      </c>
      <c r="B4292" s="44" t="s">
        <v>3975</v>
      </c>
      <c r="C4292" s="71">
        <v>7</v>
      </c>
      <c r="D4292" s="72">
        <v>5</v>
      </c>
      <c r="E4292" s="119">
        <v>320</v>
      </c>
      <c r="F4292" s="120">
        <v>192</v>
      </c>
      <c r="G4292" s="52"/>
      <c r="H4292" s="51">
        <f t="shared" si="134"/>
        <v>0</v>
      </c>
      <c r="I4292" s="121">
        <v>160</v>
      </c>
      <c r="J4292" s="7"/>
      <c r="K4292" s="3">
        <f t="shared" si="135"/>
        <v>0</v>
      </c>
    </row>
    <row r="4293" spans="1:11" s="1" customFormat="1" x14ac:dyDescent="0.3">
      <c r="A4293" s="76" t="s">
        <v>3976</v>
      </c>
      <c r="B4293" s="44" t="s">
        <v>3977</v>
      </c>
      <c r="C4293" s="71">
        <v>3.8</v>
      </c>
      <c r="D4293" s="72">
        <v>3</v>
      </c>
      <c r="E4293" s="119">
        <v>160</v>
      </c>
      <c r="F4293" s="120">
        <v>96</v>
      </c>
      <c r="G4293" s="52"/>
      <c r="H4293" s="51">
        <f t="shared" si="134"/>
        <v>0</v>
      </c>
      <c r="I4293" s="121">
        <v>80</v>
      </c>
      <c r="J4293" s="7"/>
      <c r="K4293" s="3">
        <f t="shared" si="135"/>
        <v>0</v>
      </c>
    </row>
    <row r="4294" spans="1:11" s="1" customFormat="1" x14ac:dyDescent="0.3">
      <c r="A4294" s="76" t="s">
        <v>3752</v>
      </c>
      <c r="B4294" s="44" t="s">
        <v>3753</v>
      </c>
      <c r="C4294" s="71">
        <v>8.8000000000000007</v>
      </c>
      <c r="D4294" s="72">
        <v>3.5</v>
      </c>
      <c r="E4294" s="119">
        <v>340</v>
      </c>
      <c r="F4294" s="120">
        <v>204</v>
      </c>
      <c r="G4294" s="52"/>
      <c r="H4294" s="51">
        <f t="shared" si="134"/>
        <v>0</v>
      </c>
      <c r="I4294" s="121">
        <v>170</v>
      </c>
      <c r="J4294" s="7"/>
      <c r="K4294" s="3">
        <f t="shared" si="135"/>
        <v>0</v>
      </c>
    </row>
    <row r="4295" spans="1:11" s="1" customFormat="1" x14ac:dyDescent="0.3">
      <c r="A4295" s="76" t="s">
        <v>3754</v>
      </c>
      <c r="B4295" s="44" t="s">
        <v>3755</v>
      </c>
      <c r="C4295" s="71">
        <v>7.8</v>
      </c>
      <c r="D4295" s="72">
        <v>6.5</v>
      </c>
      <c r="E4295" s="119">
        <v>480</v>
      </c>
      <c r="F4295" s="120">
        <v>288</v>
      </c>
      <c r="G4295" s="52"/>
      <c r="H4295" s="51">
        <f t="shared" si="134"/>
        <v>0</v>
      </c>
      <c r="I4295" s="121">
        <v>240</v>
      </c>
      <c r="J4295" s="7"/>
      <c r="K4295" s="3">
        <f t="shared" si="135"/>
        <v>0</v>
      </c>
    </row>
    <row r="4296" spans="1:11" s="1" customFormat="1" x14ac:dyDescent="0.3">
      <c r="A4296" s="76" t="s">
        <v>3756</v>
      </c>
      <c r="B4296" s="44" t="s">
        <v>3757</v>
      </c>
      <c r="C4296" s="71">
        <v>6.6</v>
      </c>
      <c r="D4296" s="72">
        <v>6.5</v>
      </c>
      <c r="E4296" s="119">
        <v>420</v>
      </c>
      <c r="F4296" s="120">
        <v>252</v>
      </c>
      <c r="G4296" s="52"/>
      <c r="H4296" s="51">
        <f t="shared" si="134"/>
        <v>0</v>
      </c>
      <c r="I4296" s="121">
        <v>210</v>
      </c>
      <c r="J4296" s="7"/>
      <c r="K4296" s="3">
        <f t="shared" si="135"/>
        <v>0</v>
      </c>
    </row>
    <row r="4297" spans="1:11" s="1" customFormat="1" x14ac:dyDescent="0.3">
      <c r="A4297" s="76" t="s">
        <v>3758</v>
      </c>
      <c r="B4297" s="44" t="s">
        <v>3759</v>
      </c>
      <c r="C4297" s="71">
        <v>8</v>
      </c>
      <c r="D4297" s="72">
        <v>4.7</v>
      </c>
      <c r="E4297" s="119">
        <v>400</v>
      </c>
      <c r="F4297" s="120">
        <v>240</v>
      </c>
      <c r="G4297" s="52"/>
      <c r="H4297" s="51">
        <f t="shared" si="134"/>
        <v>0</v>
      </c>
      <c r="I4297" s="121">
        <v>200</v>
      </c>
      <c r="J4297" s="7"/>
      <c r="K4297" s="3">
        <f t="shared" si="135"/>
        <v>0</v>
      </c>
    </row>
    <row r="4298" spans="1:11" s="1" customFormat="1" x14ac:dyDescent="0.3">
      <c r="A4298" s="76" t="s">
        <v>3921</v>
      </c>
      <c r="B4298" s="44" t="s">
        <v>3922</v>
      </c>
      <c r="C4298" s="71">
        <v>4</v>
      </c>
      <c r="D4298" s="72">
        <v>3</v>
      </c>
      <c r="E4298" s="119">
        <v>160</v>
      </c>
      <c r="F4298" s="120">
        <v>96</v>
      </c>
      <c r="G4298" s="52"/>
      <c r="H4298" s="51">
        <f t="shared" si="134"/>
        <v>0</v>
      </c>
      <c r="I4298" s="121">
        <v>80</v>
      </c>
      <c r="J4298" s="7"/>
      <c r="K4298" s="3">
        <f t="shared" si="135"/>
        <v>0</v>
      </c>
    </row>
    <row r="4299" spans="1:11" s="1" customFormat="1" x14ac:dyDescent="0.3">
      <c r="A4299" s="76" t="s">
        <v>3923</v>
      </c>
      <c r="B4299" s="44" t="s">
        <v>3924</v>
      </c>
      <c r="C4299" s="71">
        <v>4</v>
      </c>
      <c r="D4299" s="72">
        <v>4.5</v>
      </c>
      <c r="E4299" s="119">
        <v>200</v>
      </c>
      <c r="F4299" s="120">
        <v>120</v>
      </c>
      <c r="G4299" s="52"/>
      <c r="H4299" s="51">
        <f t="shared" si="134"/>
        <v>0</v>
      </c>
      <c r="I4299" s="121">
        <v>100</v>
      </c>
      <c r="J4299" s="7"/>
      <c r="K4299" s="3">
        <f t="shared" si="135"/>
        <v>0</v>
      </c>
    </row>
    <row r="4300" spans="1:11" s="1" customFormat="1" x14ac:dyDescent="0.3">
      <c r="A4300" s="76" t="s">
        <v>3925</v>
      </c>
      <c r="B4300" s="44" t="s">
        <v>3926</v>
      </c>
      <c r="C4300" s="71">
        <v>4.7</v>
      </c>
      <c r="D4300" s="72">
        <v>7</v>
      </c>
      <c r="E4300" s="119">
        <v>360</v>
      </c>
      <c r="F4300" s="120">
        <v>216</v>
      </c>
      <c r="G4300" s="52"/>
      <c r="H4300" s="51">
        <f t="shared" si="134"/>
        <v>0</v>
      </c>
      <c r="I4300" s="121">
        <v>180</v>
      </c>
      <c r="J4300" s="7"/>
      <c r="K4300" s="3">
        <f t="shared" si="135"/>
        <v>0</v>
      </c>
    </row>
    <row r="4301" spans="1:11" s="1" customFormat="1" x14ac:dyDescent="0.3">
      <c r="A4301" s="76" t="s">
        <v>3927</v>
      </c>
      <c r="B4301" s="44" t="s">
        <v>11269</v>
      </c>
      <c r="C4301" s="71">
        <v>3.3</v>
      </c>
      <c r="D4301" s="72">
        <v>5</v>
      </c>
      <c r="E4301" s="119">
        <v>210</v>
      </c>
      <c r="F4301" s="120">
        <v>126</v>
      </c>
      <c r="G4301" s="52"/>
      <c r="H4301" s="51">
        <f t="shared" si="134"/>
        <v>0</v>
      </c>
      <c r="I4301" s="121">
        <v>105</v>
      </c>
      <c r="J4301" s="7"/>
      <c r="K4301" s="3">
        <f t="shared" si="135"/>
        <v>0</v>
      </c>
    </row>
    <row r="4302" spans="1:11" s="1" customFormat="1" x14ac:dyDescent="0.3">
      <c r="A4302" s="76" t="s">
        <v>3760</v>
      </c>
      <c r="B4302" s="44" t="s">
        <v>3761</v>
      </c>
      <c r="C4302" s="71">
        <v>7.5</v>
      </c>
      <c r="D4302" s="72">
        <v>6.5</v>
      </c>
      <c r="E4302" s="119">
        <v>470</v>
      </c>
      <c r="F4302" s="120">
        <v>282</v>
      </c>
      <c r="G4302" s="52"/>
      <c r="H4302" s="51">
        <f t="shared" si="134"/>
        <v>0</v>
      </c>
      <c r="I4302" s="121">
        <v>235</v>
      </c>
      <c r="J4302" s="7"/>
      <c r="K4302" s="3">
        <f t="shared" si="135"/>
        <v>0</v>
      </c>
    </row>
    <row r="4303" spans="1:11" s="1" customFormat="1" x14ac:dyDescent="0.3">
      <c r="A4303" s="76" t="s">
        <v>3762</v>
      </c>
      <c r="B4303" s="44" t="s">
        <v>3763</v>
      </c>
      <c r="C4303" s="71">
        <v>6.5</v>
      </c>
      <c r="D4303" s="72">
        <v>7.5</v>
      </c>
      <c r="E4303" s="119">
        <v>470</v>
      </c>
      <c r="F4303" s="120">
        <v>282</v>
      </c>
      <c r="G4303" s="52"/>
      <c r="H4303" s="51">
        <f t="shared" si="134"/>
        <v>0</v>
      </c>
      <c r="I4303" s="121">
        <v>235</v>
      </c>
      <c r="J4303" s="7"/>
      <c r="K4303" s="3">
        <f t="shared" si="135"/>
        <v>0</v>
      </c>
    </row>
    <row r="4304" spans="1:11" s="1" customFormat="1" x14ac:dyDescent="0.3">
      <c r="A4304" s="76" t="s">
        <v>3764</v>
      </c>
      <c r="B4304" s="44" t="s">
        <v>3765</v>
      </c>
      <c r="C4304" s="71">
        <v>6.8</v>
      </c>
      <c r="D4304" s="72">
        <v>8</v>
      </c>
      <c r="E4304" s="119">
        <v>520</v>
      </c>
      <c r="F4304" s="120">
        <v>312</v>
      </c>
      <c r="G4304" s="52"/>
      <c r="H4304" s="51">
        <f t="shared" si="134"/>
        <v>0</v>
      </c>
      <c r="I4304" s="121">
        <v>260</v>
      </c>
      <c r="J4304" s="7"/>
      <c r="K4304" s="3">
        <f t="shared" si="135"/>
        <v>0</v>
      </c>
    </row>
    <row r="4305" spans="1:11" s="1" customFormat="1" x14ac:dyDescent="0.3">
      <c r="A4305" s="76" t="s">
        <v>3928</v>
      </c>
      <c r="B4305" s="44" t="s">
        <v>3929</v>
      </c>
      <c r="C4305" s="71">
        <v>4</v>
      </c>
      <c r="D4305" s="72">
        <v>2.7</v>
      </c>
      <c r="E4305" s="119">
        <v>150</v>
      </c>
      <c r="F4305" s="120">
        <v>90</v>
      </c>
      <c r="G4305" s="52"/>
      <c r="H4305" s="51">
        <f t="shared" si="134"/>
        <v>0</v>
      </c>
      <c r="I4305" s="121">
        <v>75</v>
      </c>
      <c r="J4305" s="7"/>
      <c r="K4305" s="3">
        <f t="shared" si="135"/>
        <v>0</v>
      </c>
    </row>
    <row r="4306" spans="1:11" s="1" customFormat="1" x14ac:dyDescent="0.3">
      <c r="A4306" s="76" t="s">
        <v>3930</v>
      </c>
      <c r="B4306" s="44" t="s">
        <v>3931</v>
      </c>
      <c r="C4306" s="71">
        <v>4.5</v>
      </c>
      <c r="D4306" s="72">
        <v>3.5</v>
      </c>
      <c r="E4306" s="119">
        <v>200</v>
      </c>
      <c r="F4306" s="120">
        <v>120</v>
      </c>
      <c r="G4306" s="52"/>
      <c r="H4306" s="51">
        <f t="shared" si="134"/>
        <v>0</v>
      </c>
      <c r="I4306" s="121">
        <v>100</v>
      </c>
      <c r="J4306" s="7"/>
      <c r="K4306" s="3">
        <f t="shared" si="135"/>
        <v>0</v>
      </c>
    </row>
    <row r="4307" spans="1:11" s="1" customFormat="1" x14ac:dyDescent="0.3">
      <c r="A4307" s="76" t="s">
        <v>3932</v>
      </c>
      <c r="B4307" s="44" t="s">
        <v>3933</v>
      </c>
      <c r="C4307" s="71">
        <v>5.5</v>
      </c>
      <c r="D4307" s="72">
        <v>3.7</v>
      </c>
      <c r="E4307" s="119">
        <v>260</v>
      </c>
      <c r="F4307" s="120">
        <v>156</v>
      </c>
      <c r="G4307" s="52"/>
      <c r="H4307" s="51">
        <f t="shared" si="134"/>
        <v>0</v>
      </c>
      <c r="I4307" s="121">
        <v>130</v>
      </c>
      <c r="J4307" s="7"/>
      <c r="K4307" s="3">
        <f t="shared" si="135"/>
        <v>0</v>
      </c>
    </row>
    <row r="4308" spans="1:11" s="1" customFormat="1" x14ac:dyDescent="0.3">
      <c r="A4308" s="76" t="s">
        <v>3934</v>
      </c>
      <c r="B4308" s="44" t="s">
        <v>3935</v>
      </c>
      <c r="C4308" s="71">
        <v>3.7</v>
      </c>
      <c r="D4308" s="72">
        <v>3</v>
      </c>
      <c r="E4308" s="119">
        <v>150</v>
      </c>
      <c r="F4308" s="120">
        <v>90</v>
      </c>
      <c r="G4308" s="52"/>
      <c r="H4308" s="51">
        <f t="shared" ref="H4308:H4371" si="136">G4308*F4308</f>
        <v>0</v>
      </c>
      <c r="I4308" s="121">
        <v>75</v>
      </c>
      <c r="J4308" s="7"/>
      <c r="K4308" s="3">
        <f t="shared" ref="K4308:K4371" si="137">J4308*I4308</f>
        <v>0</v>
      </c>
    </row>
    <row r="4309" spans="1:11" s="1" customFormat="1" x14ac:dyDescent="0.3">
      <c r="A4309" s="76" t="s">
        <v>3766</v>
      </c>
      <c r="B4309" s="44" t="s">
        <v>3767</v>
      </c>
      <c r="C4309" s="71">
        <v>7</v>
      </c>
      <c r="D4309" s="72">
        <v>6.5</v>
      </c>
      <c r="E4309" s="119">
        <v>440</v>
      </c>
      <c r="F4309" s="120">
        <v>264</v>
      </c>
      <c r="G4309" s="52"/>
      <c r="H4309" s="51">
        <f t="shared" si="136"/>
        <v>0</v>
      </c>
      <c r="I4309" s="121">
        <v>220</v>
      </c>
      <c r="J4309" s="7"/>
      <c r="K4309" s="3">
        <f t="shared" si="137"/>
        <v>0</v>
      </c>
    </row>
    <row r="4310" spans="1:11" s="1" customFormat="1" x14ac:dyDescent="0.3">
      <c r="A4310" s="76" t="s">
        <v>3936</v>
      </c>
      <c r="B4310" s="44" t="s">
        <v>3937</v>
      </c>
      <c r="C4310" s="71">
        <v>6</v>
      </c>
      <c r="D4310" s="72">
        <v>5.3</v>
      </c>
      <c r="E4310" s="119">
        <v>320</v>
      </c>
      <c r="F4310" s="120">
        <v>192</v>
      </c>
      <c r="G4310" s="52"/>
      <c r="H4310" s="51">
        <f t="shared" si="136"/>
        <v>0</v>
      </c>
      <c r="I4310" s="121">
        <v>160</v>
      </c>
      <c r="J4310" s="7"/>
      <c r="K4310" s="3">
        <f t="shared" si="137"/>
        <v>0</v>
      </c>
    </row>
    <row r="4311" spans="1:11" s="1" customFormat="1" x14ac:dyDescent="0.3">
      <c r="A4311" s="76" t="s">
        <v>3938</v>
      </c>
      <c r="B4311" s="44" t="s">
        <v>3939</v>
      </c>
      <c r="C4311" s="71">
        <v>5.3</v>
      </c>
      <c r="D4311" s="72">
        <v>4.5</v>
      </c>
      <c r="E4311" s="119">
        <v>300</v>
      </c>
      <c r="F4311" s="120">
        <v>180</v>
      </c>
      <c r="G4311" s="52"/>
      <c r="H4311" s="51">
        <f t="shared" si="136"/>
        <v>0</v>
      </c>
      <c r="I4311" s="121">
        <v>150</v>
      </c>
      <c r="J4311" s="7"/>
      <c r="K4311" s="3">
        <f t="shared" si="137"/>
        <v>0</v>
      </c>
    </row>
    <row r="4312" spans="1:11" s="1" customFormat="1" x14ac:dyDescent="0.3">
      <c r="A4312" s="76" t="s">
        <v>3940</v>
      </c>
      <c r="B4312" s="44" t="s">
        <v>3941</v>
      </c>
      <c r="C4312" s="71">
        <v>5</v>
      </c>
      <c r="D4312" s="72">
        <v>5.8</v>
      </c>
      <c r="E4312" s="119">
        <v>330</v>
      </c>
      <c r="F4312" s="120">
        <v>198</v>
      </c>
      <c r="G4312" s="52"/>
      <c r="H4312" s="51">
        <f t="shared" si="136"/>
        <v>0</v>
      </c>
      <c r="I4312" s="121">
        <v>165</v>
      </c>
      <c r="J4312" s="7"/>
      <c r="K4312" s="3">
        <f t="shared" si="137"/>
        <v>0</v>
      </c>
    </row>
    <row r="4313" spans="1:11" s="1" customFormat="1" x14ac:dyDescent="0.3">
      <c r="A4313" s="76" t="s">
        <v>3942</v>
      </c>
      <c r="B4313" s="44" t="s">
        <v>3943</v>
      </c>
      <c r="C4313" s="71">
        <v>3</v>
      </c>
      <c r="D4313" s="72">
        <v>3.3</v>
      </c>
      <c r="E4313" s="119">
        <v>140</v>
      </c>
      <c r="F4313" s="120">
        <v>84</v>
      </c>
      <c r="G4313" s="52"/>
      <c r="H4313" s="51">
        <f t="shared" si="136"/>
        <v>0</v>
      </c>
      <c r="I4313" s="121">
        <v>70</v>
      </c>
      <c r="J4313" s="7"/>
      <c r="K4313" s="3">
        <f t="shared" si="137"/>
        <v>0</v>
      </c>
    </row>
    <row r="4314" spans="1:11" s="1" customFormat="1" x14ac:dyDescent="0.3">
      <c r="A4314" s="76" t="s">
        <v>3768</v>
      </c>
      <c r="B4314" s="44" t="s">
        <v>3769</v>
      </c>
      <c r="C4314" s="71">
        <v>8</v>
      </c>
      <c r="D4314" s="72">
        <v>3.8</v>
      </c>
      <c r="E4314" s="119">
        <v>340</v>
      </c>
      <c r="F4314" s="120">
        <v>204</v>
      </c>
      <c r="G4314" s="52"/>
      <c r="H4314" s="51">
        <f t="shared" si="136"/>
        <v>0</v>
      </c>
      <c r="I4314" s="121">
        <v>170</v>
      </c>
      <c r="J4314" s="7"/>
      <c r="K4314" s="3">
        <f t="shared" si="137"/>
        <v>0</v>
      </c>
    </row>
    <row r="4315" spans="1:11" s="1" customFormat="1" x14ac:dyDescent="0.3">
      <c r="A4315" s="76" t="s">
        <v>3770</v>
      </c>
      <c r="B4315" s="44" t="s">
        <v>3771</v>
      </c>
      <c r="C4315" s="71">
        <v>6.8</v>
      </c>
      <c r="D4315" s="72">
        <v>8</v>
      </c>
      <c r="E4315" s="119">
        <v>520</v>
      </c>
      <c r="F4315" s="120">
        <v>312</v>
      </c>
      <c r="G4315" s="52"/>
      <c r="H4315" s="51">
        <f t="shared" si="136"/>
        <v>0</v>
      </c>
      <c r="I4315" s="121">
        <v>260</v>
      </c>
      <c r="J4315" s="7"/>
      <c r="K4315" s="3">
        <f t="shared" si="137"/>
        <v>0</v>
      </c>
    </row>
    <row r="4316" spans="1:11" s="1" customFormat="1" x14ac:dyDescent="0.3">
      <c r="A4316" s="76" t="s">
        <v>3944</v>
      </c>
      <c r="B4316" s="44" t="s">
        <v>3945</v>
      </c>
      <c r="C4316" s="71">
        <v>4.5</v>
      </c>
      <c r="D4316" s="72">
        <v>3.6</v>
      </c>
      <c r="E4316" s="119">
        <v>210</v>
      </c>
      <c r="F4316" s="120">
        <v>126</v>
      </c>
      <c r="G4316" s="52"/>
      <c r="H4316" s="51">
        <f t="shared" si="136"/>
        <v>0</v>
      </c>
      <c r="I4316" s="121">
        <v>105</v>
      </c>
      <c r="J4316" s="7"/>
      <c r="K4316" s="3">
        <f t="shared" si="137"/>
        <v>0</v>
      </c>
    </row>
    <row r="4317" spans="1:11" s="1" customFormat="1" x14ac:dyDescent="0.3">
      <c r="A4317" s="76" t="s">
        <v>3946</v>
      </c>
      <c r="B4317" s="44" t="s">
        <v>3947</v>
      </c>
      <c r="C4317" s="71">
        <v>5</v>
      </c>
      <c r="D4317" s="72">
        <v>3</v>
      </c>
      <c r="E4317" s="119">
        <v>200</v>
      </c>
      <c r="F4317" s="120">
        <v>120</v>
      </c>
      <c r="G4317" s="52"/>
      <c r="H4317" s="51">
        <f t="shared" si="136"/>
        <v>0</v>
      </c>
      <c r="I4317" s="121">
        <v>100</v>
      </c>
      <c r="J4317" s="7"/>
      <c r="K4317" s="3">
        <f t="shared" si="137"/>
        <v>0</v>
      </c>
    </row>
    <row r="4318" spans="1:11" s="1" customFormat="1" x14ac:dyDescent="0.3">
      <c r="A4318" s="76" t="s">
        <v>3948</v>
      </c>
      <c r="B4318" s="44" t="s">
        <v>3949</v>
      </c>
      <c r="C4318" s="71">
        <v>2.1</v>
      </c>
      <c r="D4318" s="72">
        <v>4.5</v>
      </c>
      <c r="E4318" s="119">
        <v>130</v>
      </c>
      <c r="F4318" s="120">
        <v>78</v>
      </c>
      <c r="G4318" s="52"/>
      <c r="H4318" s="51">
        <f t="shared" si="136"/>
        <v>0</v>
      </c>
      <c r="I4318" s="121">
        <v>65</v>
      </c>
      <c r="J4318" s="7"/>
      <c r="K4318" s="3">
        <f t="shared" si="137"/>
        <v>0</v>
      </c>
    </row>
    <row r="4319" spans="1:11" s="1" customFormat="1" x14ac:dyDescent="0.3">
      <c r="A4319" s="76" t="s">
        <v>3950</v>
      </c>
      <c r="B4319" s="44" t="s">
        <v>3951</v>
      </c>
      <c r="C4319" s="71">
        <v>5.9</v>
      </c>
      <c r="D4319" s="72">
        <v>8</v>
      </c>
      <c r="E4319" s="119">
        <v>440</v>
      </c>
      <c r="F4319" s="120">
        <v>264</v>
      </c>
      <c r="G4319" s="52"/>
      <c r="H4319" s="51">
        <f t="shared" si="136"/>
        <v>0</v>
      </c>
      <c r="I4319" s="121">
        <v>220</v>
      </c>
      <c r="J4319" s="7"/>
      <c r="K4319" s="3">
        <f t="shared" si="137"/>
        <v>0</v>
      </c>
    </row>
    <row r="4320" spans="1:11" s="1" customFormat="1" x14ac:dyDescent="0.3">
      <c r="A4320" s="76" t="s">
        <v>4900</v>
      </c>
      <c r="B4320" s="44" t="s">
        <v>4901</v>
      </c>
      <c r="C4320" s="71">
        <v>2.2999999999999998</v>
      </c>
      <c r="D4320" s="72">
        <v>3.5</v>
      </c>
      <c r="E4320" s="119">
        <v>120</v>
      </c>
      <c r="F4320" s="120">
        <v>72</v>
      </c>
      <c r="G4320" s="52"/>
      <c r="H4320" s="51">
        <f t="shared" si="136"/>
        <v>0</v>
      </c>
      <c r="I4320" s="121">
        <v>60</v>
      </c>
      <c r="J4320" s="7"/>
      <c r="K4320" s="3">
        <f t="shared" si="137"/>
        <v>0</v>
      </c>
    </row>
    <row r="4321" spans="1:11" s="1" customFormat="1" x14ac:dyDescent="0.3">
      <c r="A4321" s="76" t="s">
        <v>4902</v>
      </c>
      <c r="B4321" s="44" t="s">
        <v>4903</v>
      </c>
      <c r="C4321" s="71">
        <v>2.9</v>
      </c>
      <c r="D4321" s="72">
        <v>2.6</v>
      </c>
      <c r="E4321" s="119">
        <v>110</v>
      </c>
      <c r="F4321" s="120">
        <v>66</v>
      </c>
      <c r="G4321" s="52"/>
      <c r="H4321" s="51">
        <f t="shared" si="136"/>
        <v>0</v>
      </c>
      <c r="I4321" s="121">
        <v>55</v>
      </c>
      <c r="J4321" s="7"/>
      <c r="K4321" s="3">
        <f t="shared" si="137"/>
        <v>0</v>
      </c>
    </row>
    <row r="4322" spans="1:11" s="1" customFormat="1" x14ac:dyDescent="0.3">
      <c r="A4322" s="76" t="s">
        <v>4904</v>
      </c>
      <c r="B4322" s="44" t="s">
        <v>4905</v>
      </c>
      <c r="C4322" s="71">
        <v>5.5</v>
      </c>
      <c r="D4322" s="72">
        <v>4.5999999999999996</v>
      </c>
      <c r="E4322" s="119">
        <v>300</v>
      </c>
      <c r="F4322" s="120">
        <v>180</v>
      </c>
      <c r="G4322" s="52"/>
      <c r="H4322" s="51">
        <f t="shared" si="136"/>
        <v>0</v>
      </c>
      <c r="I4322" s="121">
        <v>150</v>
      </c>
      <c r="J4322" s="7"/>
      <c r="K4322" s="3">
        <f t="shared" si="137"/>
        <v>0</v>
      </c>
    </row>
    <row r="4323" spans="1:11" s="1" customFormat="1" x14ac:dyDescent="0.3">
      <c r="A4323" s="76" t="s">
        <v>1684</v>
      </c>
      <c r="B4323" s="44" t="s">
        <v>1685</v>
      </c>
      <c r="C4323" s="71">
        <v>7.3</v>
      </c>
      <c r="D4323" s="72">
        <v>5.7</v>
      </c>
      <c r="E4323" s="119">
        <v>360</v>
      </c>
      <c r="F4323" s="120">
        <v>216</v>
      </c>
      <c r="G4323" s="52"/>
      <c r="H4323" s="51">
        <f t="shared" si="136"/>
        <v>0</v>
      </c>
      <c r="I4323" s="121">
        <v>180</v>
      </c>
      <c r="J4323" s="7"/>
      <c r="K4323" s="3">
        <f t="shared" si="137"/>
        <v>0</v>
      </c>
    </row>
    <row r="4324" spans="1:11" s="1" customFormat="1" x14ac:dyDescent="0.3">
      <c r="A4324" s="76" t="s">
        <v>1686</v>
      </c>
      <c r="B4324" s="44" t="s">
        <v>1687</v>
      </c>
      <c r="C4324" s="71">
        <v>6.7</v>
      </c>
      <c r="D4324" s="72">
        <v>8</v>
      </c>
      <c r="E4324" s="119">
        <v>520</v>
      </c>
      <c r="F4324" s="120">
        <v>312</v>
      </c>
      <c r="G4324" s="52"/>
      <c r="H4324" s="51">
        <f t="shared" si="136"/>
        <v>0</v>
      </c>
      <c r="I4324" s="121">
        <v>260</v>
      </c>
      <c r="J4324" s="7"/>
      <c r="K4324" s="3">
        <f t="shared" si="137"/>
        <v>0</v>
      </c>
    </row>
    <row r="4325" spans="1:11" s="1" customFormat="1" x14ac:dyDescent="0.3">
      <c r="A4325" s="76" t="s">
        <v>1688</v>
      </c>
      <c r="B4325" s="44" t="s">
        <v>1689</v>
      </c>
      <c r="C4325" s="71">
        <v>8.3000000000000007</v>
      </c>
      <c r="D4325" s="72">
        <v>4.3</v>
      </c>
      <c r="E4325" s="119">
        <v>340</v>
      </c>
      <c r="F4325" s="120">
        <v>204</v>
      </c>
      <c r="G4325" s="52"/>
      <c r="H4325" s="51">
        <f t="shared" si="136"/>
        <v>0</v>
      </c>
      <c r="I4325" s="121">
        <v>170</v>
      </c>
      <c r="J4325" s="7"/>
      <c r="K4325" s="3">
        <f t="shared" si="137"/>
        <v>0</v>
      </c>
    </row>
    <row r="4326" spans="1:11" s="1" customFormat="1" x14ac:dyDescent="0.3">
      <c r="A4326" s="76" t="s">
        <v>1690</v>
      </c>
      <c r="B4326" s="44" t="s">
        <v>1691</v>
      </c>
      <c r="C4326" s="71">
        <v>8.5</v>
      </c>
      <c r="D4326" s="72">
        <v>4.0999999999999996</v>
      </c>
      <c r="E4326" s="119">
        <v>370</v>
      </c>
      <c r="F4326" s="120">
        <v>222</v>
      </c>
      <c r="G4326" s="52"/>
      <c r="H4326" s="51">
        <f t="shared" si="136"/>
        <v>0</v>
      </c>
      <c r="I4326" s="121">
        <v>185</v>
      </c>
      <c r="J4326" s="7"/>
      <c r="K4326" s="3">
        <f t="shared" si="137"/>
        <v>0</v>
      </c>
    </row>
    <row r="4327" spans="1:11" s="1" customFormat="1" x14ac:dyDescent="0.3">
      <c r="A4327" s="76" t="s">
        <v>1692</v>
      </c>
      <c r="B4327" s="44" t="s">
        <v>1693</v>
      </c>
      <c r="C4327" s="71">
        <v>4.0999999999999996</v>
      </c>
      <c r="D4327" s="72">
        <v>8.5</v>
      </c>
      <c r="E4327" s="119">
        <v>330</v>
      </c>
      <c r="F4327" s="120">
        <v>198</v>
      </c>
      <c r="G4327" s="52"/>
      <c r="H4327" s="51">
        <f t="shared" si="136"/>
        <v>0</v>
      </c>
      <c r="I4327" s="121">
        <v>165</v>
      </c>
      <c r="J4327" s="7"/>
      <c r="K4327" s="3">
        <f t="shared" si="137"/>
        <v>0</v>
      </c>
    </row>
    <row r="4328" spans="1:11" s="1" customFormat="1" x14ac:dyDescent="0.3">
      <c r="A4328" s="76" t="s">
        <v>1868</v>
      </c>
      <c r="B4328" s="44" t="s">
        <v>1869</v>
      </c>
      <c r="C4328" s="71">
        <v>7</v>
      </c>
      <c r="D4328" s="72">
        <v>9.5</v>
      </c>
      <c r="E4328" s="119">
        <v>670</v>
      </c>
      <c r="F4328" s="120">
        <v>402</v>
      </c>
      <c r="G4328" s="52"/>
      <c r="H4328" s="51">
        <f t="shared" si="136"/>
        <v>0</v>
      </c>
      <c r="I4328" s="121">
        <v>335</v>
      </c>
      <c r="J4328" s="7"/>
      <c r="K4328" s="3">
        <f t="shared" si="137"/>
        <v>0</v>
      </c>
    </row>
    <row r="4329" spans="1:11" s="1" customFormat="1" x14ac:dyDescent="0.3">
      <c r="A4329" s="76" t="s">
        <v>3472</v>
      </c>
      <c r="B4329" s="44" t="s">
        <v>3473</v>
      </c>
      <c r="C4329" s="71">
        <v>4</v>
      </c>
      <c r="D4329" s="72">
        <v>3.1</v>
      </c>
      <c r="E4329" s="119">
        <v>170</v>
      </c>
      <c r="F4329" s="120">
        <v>102</v>
      </c>
      <c r="G4329" s="52"/>
      <c r="H4329" s="51">
        <f t="shared" si="136"/>
        <v>0</v>
      </c>
      <c r="I4329" s="121">
        <v>85</v>
      </c>
      <c r="J4329" s="7"/>
      <c r="K4329" s="3">
        <f t="shared" si="137"/>
        <v>0</v>
      </c>
    </row>
    <row r="4330" spans="1:11" s="1" customFormat="1" x14ac:dyDescent="0.3">
      <c r="A4330" s="76" t="s">
        <v>3474</v>
      </c>
      <c r="B4330" s="44" t="s">
        <v>3475</v>
      </c>
      <c r="C4330" s="71">
        <v>3</v>
      </c>
      <c r="D4330" s="72">
        <v>3.6</v>
      </c>
      <c r="E4330" s="119">
        <v>150</v>
      </c>
      <c r="F4330" s="120">
        <v>90</v>
      </c>
      <c r="G4330" s="52"/>
      <c r="H4330" s="51">
        <f t="shared" si="136"/>
        <v>0</v>
      </c>
      <c r="I4330" s="121">
        <v>75</v>
      </c>
      <c r="J4330" s="7"/>
      <c r="K4330" s="3">
        <f t="shared" si="137"/>
        <v>0</v>
      </c>
    </row>
    <row r="4331" spans="1:11" s="1" customFormat="1" x14ac:dyDescent="0.3">
      <c r="A4331" s="76" t="s">
        <v>3476</v>
      </c>
      <c r="B4331" s="44" t="s">
        <v>3477</v>
      </c>
      <c r="C4331" s="71">
        <v>4</v>
      </c>
      <c r="D4331" s="72">
        <v>2.1</v>
      </c>
      <c r="E4331" s="119">
        <v>120</v>
      </c>
      <c r="F4331" s="120">
        <v>72</v>
      </c>
      <c r="G4331" s="52"/>
      <c r="H4331" s="51">
        <f t="shared" si="136"/>
        <v>0</v>
      </c>
      <c r="I4331" s="121">
        <v>60</v>
      </c>
      <c r="J4331" s="7"/>
      <c r="K4331" s="3">
        <f t="shared" si="137"/>
        <v>0</v>
      </c>
    </row>
    <row r="4332" spans="1:11" s="1" customFormat="1" x14ac:dyDescent="0.3">
      <c r="A4332" s="76" t="s">
        <v>4415</v>
      </c>
      <c r="B4332" s="44" t="s">
        <v>4416</v>
      </c>
      <c r="C4332" s="71">
        <v>5</v>
      </c>
      <c r="D4332" s="72">
        <v>2.4</v>
      </c>
      <c r="E4332" s="119">
        <v>170</v>
      </c>
      <c r="F4332" s="120">
        <v>102</v>
      </c>
      <c r="G4332" s="52"/>
      <c r="H4332" s="51">
        <f t="shared" si="136"/>
        <v>0</v>
      </c>
      <c r="I4332" s="121">
        <v>85</v>
      </c>
      <c r="J4332" s="7"/>
      <c r="K4332" s="3">
        <f t="shared" si="137"/>
        <v>0</v>
      </c>
    </row>
    <row r="4333" spans="1:11" s="1" customFormat="1" x14ac:dyDescent="0.3">
      <c r="A4333" s="76" t="s">
        <v>1120</v>
      </c>
      <c r="B4333" s="44" t="s">
        <v>1121</v>
      </c>
      <c r="C4333" s="71">
        <v>7.5</v>
      </c>
      <c r="D4333" s="72">
        <v>2.6</v>
      </c>
      <c r="E4333" s="119">
        <v>250</v>
      </c>
      <c r="F4333" s="120">
        <v>150</v>
      </c>
      <c r="G4333" s="52"/>
      <c r="H4333" s="51">
        <f t="shared" si="136"/>
        <v>0</v>
      </c>
      <c r="I4333" s="121">
        <v>125</v>
      </c>
      <c r="J4333" s="7"/>
      <c r="K4333" s="3">
        <f t="shared" si="137"/>
        <v>0</v>
      </c>
    </row>
    <row r="4334" spans="1:11" s="1" customFormat="1" x14ac:dyDescent="0.3">
      <c r="A4334" s="76" t="s">
        <v>1122</v>
      </c>
      <c r="B4334" s="44" t="s">
        <v>1123</v>
      </c>
      <c r="C4334" s="71">
        <v>14.5</v>
      </c>
      <c r="D4334" s="72">
        <v>5</v>
      </c>
      <c r="E4334" s="119">
        <v>700</v>
      </c>
      <c r="F4334" s="120">
        <v>420</v>
      </c>
      <c r="G4334" s="52"/>
      <c r="H4334" s="51">
        <f t="shared" si="136"/>
        <v>0</v>
      </c>
      <c r="I4334" s="121">
        <v>350</v>
      </c>
      <c r="J4334" s="7"/>
      <c r="K4334" s="3">
        <f t="shared" si="137"/>
        <v>0</v>
      </c>
    </row>
    <row r="4335" spans="1:11" s="1" customFormat="1" x14ac:dyDescent="0.3">
      <c r="A4335" s="76" t="s">
        <v>3577</v>
      </c>
      <c r="B4335" s="44" t="s">
        <v>3578</v>
      </c>
      <c r="C4335" s="71">
        <v>4.8</v>
      </c>
      <c r="D4335" s="72">
        <v>4</v>
      </c>
      <c r="E4335" s="119">
        <v>240</v>
      </c>
      <c r="F4335" s="120">
        <v>144</v>
      </c>
      <c r="G4335" s="52"/>
      <c r="H4335" s="51">
        <f t="shared" si="136"/>
        <v>0</v>
      </c>
      <c r="I4335" s="121">
        <v>120</v>
      </c>
      <c r="J4335" s="7"/>
      <c r="K4335" s="3">
        <f t="shared" si="137"/>
        <v>0</v>
      </c>
    </row>
    <row r="4336" spans="1:11" s="1" customFormat="1" x14ac:dyDescent="0.3">
      <c r="A4336" s="76" t="s">
        <v>1124</v>
      </c>
      <c r="B4336" s="44" t="s">
        <v>1125</v>
      </c>
      <c r="C4336" s="71">
        <v>2.8</v>
      </c>
      <c r="D4336" s="72">
        <v>14.7</v>
      </c>
      <c r="E4336" s="119">
        <v>430</v>
      </c>
      <c r="F4336" s="120">
        <v>258</v>
      </c>
      <c r="G4336" s="52"/>
      <c r="H4336" s="51">
        <f t="shared" si="136"/>
        <v>0</v>
      </c>
      <c r="I4336" s="121">
        <v>215</v>
      </c>
      <c r="J4336" s="7"/>
      <c r="K4336" s="3">
        <f t="shared" si="137"/>
        <v>0</v>
      </c>
    </row>
    <row r="4337" spans="1:11" s="1" customFormat="1" x14ac:dyDescent="0.3">
      <c r="A4337" s="76" t="s">
        <v>1126</v>
      </c>
      <c r="B4337" s="44" t="s">
        <v>1127</v>
      </c>
      <c r="C4337" s="71">
        <v>1.5</v>
      </c>
      <c r="D4337" s="72">
        <v>7.6</v>
      </c>
      <c r="E4337" s="119">
        <v>160</v>
      </c>
      <c r="F4337" s="120">
        <v>96</v>
      </c>
      <c r="G4337" s="52"/>
      <c r="H4337" s="51">
        <f t="shared" si="136"/>
        <v>0</v>
      </c>
      <c r="I4337" s="121">
        <v>80</v>
      </c>
      <c r="J4337" s="7"/>
      <c r="K4337" s="3">
        <f t="shared" si="137"/>
        <v>0</v>
      </c>
    </row>
    <row r="4338" spans="1:11" s="1" customFormat="1" x14ac:dyDescent="0.3">
      <c r="A4338" s="76" t="s">
        <v>1128</v>
      </c>
      <c r="B4338" s="44" t="s">
        <v>1129</v>
      </c>
      <c r="C4338" s="71">
        <v>7</v>
      </c>
      <c r="D4338" s="72">
        <v>9.4</v>
      </c>
      <c r="E4338" s="119">
        <v>660</v>
      </c>
      <c r="F4338" s="120">
        <v>396</v>
      </c>
      <c r="G4338" s="52"/>
      <c r="H4338" s="51">
        <f t="shared" si="136"/>
        <v>0</v>
      </c>
      <c r="I4338" s="121">
        <v>330</v>
      </c>
      <c r="J4338" s="7"/>
      <c r="K4338" s="3">
        <f t="shared" si="137"/>
        <v>0</v>
      </c>
    </row>
    <row r="4339" spans="1:11" s="1" customFormat="1" x14ac:dyDescent="0.3">
      <c r="A4339" s="76" t="s">
        <v>3579</v>
      </c>
      <c r="B4339" s="44" t="s">
        <v>3580</v>
      </c>
      <c r="C4339" s="71">
        <v>8.1</v>
      </c>
      <c r="D4339" s="72">
        <v>3.3</v>
      </c>
      <c r="E4339" s="119">
        <v>290</v>
      </c>
      <c r="F4339" s="120">
        <v>174</v>
      </c>
      <c r="G4339" s="52"/>
      <c r="H4339" s="51">
        <f t="shared" si="136"/>
        <v>0</v>
      </c>
      <c r="I4339" s="121">
        <v>145</v>
      </c>
      <c r="J4339" s="7"/>
      <c r="K4339" s="3">
        <f t="shared" si="137"/>
        <v>0</v>
      </c>
    </row>
    <row r="4340" spans="1:11" s="1" customFormat="1" x14ac:dyDescent="0.3">
      <c r="A4340" s="76" t="s">
        <v>4411</v>
      </c>
      <c r="B4340" s="44" t="s">
        <v>4412</v>
      </c>
      <c r="C4340" s="71">
        <v>3.7</v>
      </c>
      <c r="D4340" s="72">
        <v>3.7</v>
      </c>
      <c r="E4340" s="119">
        <v>180</v>
      </c>
      <c r="F4340" s="120">
        <v>108</v>
      </c>
      <c r="G4340" s="52"/>
      <c r="H4340" s="51">
        <f t="shared" si="136"/>
        <v>0</v>
      </c>
      <c r="I4340" s="121">
        <v>90</v>
      </c>
      <c r="J4340" s="7"/>
      <c r="K4340" s="3">
        <f t="shared" si="137"/>
        <v>0</v>
      </c>
    </row>
    <row r="4341" spans="1:11" s="1" customFormat="1" x14ac:dyDescent="0.3">
      <c r="A4341" s="76" t="s">
        <v>4413</v>
      </c>
      <c r="B4341" s="44" t="s">
        <v>4414</v>
      </c>
      <c r="C4341" s="71">
        <v>6</v>
      </c>
      <c r="D4341" s="72">
        <v>3</v>
      </c>
      <c r="E4341" s="119">
        <v>230</v>
      </c>
      <c r="F4341" s="120">
        <v>138</v>
      </c>
      <c r="G4341" s="52"/>
      <c r="H4341" s="51">
        <f t="shared" si="136"/>
        <v>0</v>
      </c>
      <c r="I4341" s="121">
        <v>115</v>
      </c>
      <c r="J4341" s="7"/>
      <c r="K4341" s="3">
        <f t="shared" si="137"/>
        <v>0</v>
      </c>
    </row>
    <row r="4342" spans="1:11" s="1" customFormat="1" x14ac:dyDescent="0.3">
      <c r="A4342" s="76" t="s">
        <v>6786</v>
      </c>
      <c r="B4342" s="44" t="s">
        <v>6787</v>
      </c>
      <c r="C4342" s="71">
        <v>9.5</v>
      </c>
      <c r="D4342" s="72">
        <v>3.2</v>
      </c>
      <c r="E4342" s="119">
        <v>370</v>
      </c>
      <c r="F4342" s="120">
        <v>222</v>
      </c>
      <c r="G4342" s="52"/>
      <c r="H4342" s="51">
        <f t="shared" si="136"/>
        <v>0</v>
      </c>
      <c r="I4342" s="121">
        <v>185</v>
      </c>
      <c r="J4342" s="7"/>
      <c r="K4342" s="3">
        <f t="shared" si="137"/>
        <v>0</v>
      </c>
    </row>
    <row r="4343" spans="1:11" s="1" customFormat="1" x14ac:dyDescent="0.3">
      <c r="A4343" s="76" t="s">
        <v>6788</v>
      </c>
      <c r="B4343" s="44" t="s">
        <v>6789</v>
      </c>
      <c r="C4343" s="71">
        <v>13.5</v>
      </c>
      <c r="D4343" s="72">
        <v>3.2</v>
      </c>
      <c r="E4343" s="119">
        <v>390</v>
      </c>
      <c r="F4343" s="120">
        <v>234</v>
      </c>
      <c r="G4343" s="52"/>
      <c r="H4343" s="51">
        <f t="shared" si="136"/>
        <v>0</v>
      </c>
      <c r="I4343" s="121">
        <v>195</v>
      </c>
      <c r="J4343" s="7"/>
      <c r="K4343" s="3">
        <f t="shared" si="137"/>
        <v>0</v>
      </c>
    </row>
    <row r="4344" spans="1:11" s="1" customFormat="1" x14ac:dyDescent="0.3">
      <c r="A4344" s="76" t="s">
        <v>6790</v>
      </c>
      <c r="B4344" s="44" t="s">
        <v>6791</v>
      </c>
      <c r="C4344" s="71">
        <v>9.5</v>
      </c>
      <c r="D4344" s="72">
        <v>3.7</v>
      </c>
      <c r="E4344" s="119">
        <v>350</v>
      </c>
      <c r="F4344" s="120">
        <v>210</v>
      </c>
      <c r="G4344" s="52"/>
      <c r="H4344" s="51">
        <f t="shared" si="136"/>
        <v>0</v>
      </c>
      <c r="I4344" s="121">
        <v>175</v>
      </c>
      <c r="J4344" s="7"/>
      <c r="K4344" s="3">
        <f t="shared" si="137"/>
        <v>0</v>
      </c>
    </row>
    <row r="4345" spans="1:11" s="1" customFormat="1" x14ac:dyDescent="0.3">
      <c r="A4345" s="76" t="s">
        <v>6792</v>
      </c>
      <c r="B4345" s="44" t="s">
        <v>6793</v>
      </c>
      <c r="C4345" s="71">
        <v>9.5</v>
      </c>
      <c r="D4345" s="72">
        <v>5</v>
      </c>
      <c r="E4345" s="119">
        <v>450</v>
      </c>
      <c r="F4345" s="120">
        <v>270</v>
      </c>
      <c r="G4345" s="52"/>
      <c r="H4345" s="51">
        <f t="shared" si="136"/>
        <v>0</v>
      </c>
      <c r="I4345" s="121">
        <v>225</v>
      </c>
      <c r="J4345" s="7"/>
      <c r="K4345" s="3">
        <f t="shared" si="137"/>
        <v>0</v>
      </c>
    </row>
    <row r="4346" spans="1:11" s="1" customFormat="1" x14ac:dyDescent="0.3">
      <c r="A4346" s="76" t="s">
        <v>6794</v>
      </c>
      <c r="B4346" s="44" t="s">
        <v>6795</v>
      </c>
      <c r="C4346" s="71">
        <v>7.5</v>
      </c>
      <c r="D4346" s="72">
        <v>3.6</v>
      </c>
      <c r="E4346" s="119">
        <v>340</v>
      </c>
      <c r="F4346" s="120">
        <v>204</v>
      </c>
      <c r="G4346" s="52"/>
      <c r="H4346" s="51">
        <f t="shared" si="136"/>
        <v>0</v>
      </c>
      <c r="I4346" s="121">
        <v>170</v>
      </c>
      <c r="J4346" s="7"/>
      <c r="K4346" s="3">
        <f t="shared" si="137"/>
        <v>0</v>
      </c>
    </row>
    <row r="4347" spans="1:11" s="1" customFormat="1" x14ac:dyDescent="0.3">
      <c r="A4347" s="76" t="s">
        <v>6796</v>
      </c>
      <c r="B4347" s="44" t="s">
        <v>6797</v>
      </c>
      <c r="C4347" s="71">
        <v>8.1999999999999993</v>
      </c>
      <c r="D4347" s="72">
        <v>6</v>
      </c>
      <c r="E4347" s="119">
        <v>390</v>
      </c>
      <c r="F4347" s="120">
        <v>234</v>
      </c>
      <c r="G4347" s="52"/>
      <c r="H4347" s="51">
        <f t="shared" si="136"/>
        <v>0</v>
      </c>
      <c r="I4347" s="121">
        <v>195</v>
      </c>
      <c r="J4347" s="7"/>
      <c r="K4347" s="3">
        <f t="shared" si="137"/>
        <v>0</v>
      </c>
    </row>
    <row r="4348" spans="1:11" s="1" customFormat="1" x14ac:dyDescent="0.3">
      <c r="A4348" s="76" t="s">
        <v>6798</v>
      </c>
      <c r="B4348" s="44" t="s">
        <v>6799</v>
      </c>
      <c r="C4348" s="71">
        <v>6.8</v>
      </c>
      <c r="D4348" s="72">
        <v>0.8</v>
      </c>
      <c r="E4348" s="119">
        <v>90</v>
      </c>
      <c r="F4348" s="120">
        <v>54</v>
      </c>
      <c r="G4348" s="52"/>
      <c r="H4348" s="51">
        <f t="shared" si="136"/>
        <v>0</v>
      </c>
      <c r="I4348" s="121">
        <v>45</v>
      </c>
      <c r="J4348" s="7"/>
      <c r="K4348" s="3">
        <f t="shared" si="137"/>
        <v>0</v>
      </c>
    </row>
    <row r="4349" spans="1:11" s="1" customFormat="1" x14ac:dyDescent="0.3">
      <c r="A4349" s="76" t="s">
        <v>6800</v>
      </c>
      <c r="B4349" s="44" t="s">
        <v>6801</v>
      </c>
      <c r="C4349" s="71">
        <v>7.5</v>
      </c>
      <c r="D4349" s="72">
        <v>2</v>
      </c>
      <c r="E4349" s="119">
        <v>200</v>
      </c>
      <c r="F4349" s="120">
        <v>120</v>
      </c>
      <c r="G4349" s="52"/>
      <c r="H4349" s="51">
        <f t="shared" si="136"/>
        <v>0</v>
      </c>
      <c r="I4349" s="121">
        <v>100</v>
      </c>
      <c r="J4349" s="7"/>
      <c r="K4349" s="3">
        <f t="shared" si="137"/>
        <v>0</v>
      </c>
    </row>
    <row r="4350" spans="1:11" s="1" customFormat="1" x14ac:dyDescent="0.3">
      <c r="A4350" s="76" t="s">
        <v>6802</v>
      </c>
      <c r="B4350" s="44" t="s">
        <v>11270</v>
      </c>
      <c r="C4350" s="71">
        <v>6</v>
      </c>
      <c r="D4350" s="72">
        <v>0.5</v>
      </c>
      <c r="E4350" s="119">
        <v>70</v>
      </c>
      <c r="F4350" s="120">
        <v>42</v>
      </c>
      <c r="G4350" s="52"/>
      <c r="H4350" s="51">
        <f t="shared" si="136"/>
        <v>0</v>
      </c>
      <c r="I4350" s="121">
        <v>35</v>
      </c>
      <c r="J4350" s="7"/>
      <c r="K4350" s="3">
        <f t="shared" si="137"/>
        <v>0</v>
      </c>
    </row>
    <row r="4351" spans="1:11" s="1" customFormat="1" x14ac:dyDescent="0.3">
      <c r="A4351" s="76" t="s">
        <v>6803</v>
      </c>
      <c r="B4351" s="44" t="s">
        <v>6804</v>
      </c>
      <c r="C4351" s="71">
        <v>8</v>
      </c>
      <c r="D4351" s="72">
        <v>0.4</v>
      </c>
      <c r="E4351" s="119">
        <v>80</v>
      </c>
      <c r="F4351" s="120">
        <v>48</v>
      </c>
      <c r="G4351" s="52"/>
      <c r="H4351" s="51">
        <f t="shared" si="136"/>
        <v>0</v>
      </c>
      <c r="I4351" s="121">
        <v>40</v>
      </c>
      <c r="J4351" s="7"/>
      <c r="K4351" s="3">
        <f t="shared" si="137"/>
        <v>0</v>
      </c>
    </row>
    <row r="4352" spans="1:11" s="1" customFormat="1" x14ac:dyDescent="0.3">
      <c r="A4352" s="76" t="s">
        <v>6805</v>
      </c>
      <c r="B4352" s="44" t="s">
        <v>6806</v>
      </c>
      <c r="C4352" s="71">
        <v>2.5</v>
      </c>
      <c r="D4352" s="72">
        <v>2.5</v>
      </c>
      <c r="E4352" s="119">
        <v>100</v>
      </c>
      <c r="F4352" s="120">
        <v>60</v>
      </c>
      <c r="G4352" s="52"/>
      <c r="H4352" s="51">
        <f t="shared" si="136"/>
        <v>0</v>
      </c>
      <c r="I4352" s="121">
        <v>50</v>
      </c>
      <c r="J4352" s="7"/>
      <c r="K4352" s="3">
        <f t="shared" si="137"/>
        <v>0</v>
      </c>
    </row>
    <row r="4353" spans="1:11" s="1" customFormat="1" x14ac:dyDescent="0.3">
      <c r="A4353" s="76" t="s">
        <v>6807</v>
      </c>
      <c r="B4353" s="44" t="s">
        <v>6808</v>
      </c>
      <c r="C4353" s="71">
        <v>6.4</v>
      </c>
      <c r="D4353" s="72">
        <v>1.1000000000000001</v>
      </c>
      <c r="E4353" s="119">
        <v>100</v>
      </c>
      <c r="F4353" s="120">
        <v>60</v>
      </c>
      <c r="G4353" s="52"/>
      <c r="H4353" s="51">
        <f t="shared" si="136"/>
        <v>0</v>
      </c>
      <c r="I4353" s="121">
        <v>50</v>
      </c>
      <c r="J4353" s="7"/>
      <c r="K4353" s="3">
        <f t="shared" si="137"/>
        <v>0</v>
      </c>
    </row>
    <row r="4354" spans="1:11" s="1" customFormat="1" x14ac:dyDescent="0.3">
      <c r="A4354" s="76" t="s">
        <v>7223</v>
      </c>
      <c r="B4354" s="44" t="s">
        <v>7224</v>
      </c>
      <c r="C4354" s="71">
        <v>6.8</v>
      </c>
      <c r="D4354" s="72">
        <v>0.5</v>
      </c>
      <c r="E4354" s="119">
        <v>70</v>
      </c>
      <c r="F4354" s="120">
        <v>42</v>
      </c>
      <c r="G4354" s="52"/>
      <c r="H4354" s="51">
        <f t="shared" si="136"/>
        <v>0</v>
      </c>
      <c r="I4354" s="121">
        <v>35</v>
      </c>
      <c r="J4354" s="7"/>
      <c r="K4354" s="3">
        <f t="shared" si="137"/>
        <v>0</v>
      </c>
    </row>
    <row r="4355" spans="1:11" s="1" customFormat="1" x14ac:dyDescent="0.3">
      <c r="A4355" s="131" t="s">
        <v>11271</v>
      </c>
      <c r="B4355" s="132"/>
      <c r="C4355" s="133"/>
      <c r="D4355" s="134"/>
      <c r="E4355" s="134"/>
      <c r="F4355" s="134"/>
      <c r="G4355" s="134"/>
      <c r="H4355" s="134"/>
      <c r="I4355" s="134"/>
      <c r="J4355" s="134"/>
      <c r="K4355" s="134"/>
    </row>
    <row r="4356" spans="1:11" s="1" customFormat="1" x14ac:dyDescent="0.3">
      <c r="A4356" s="76" t="s">
        <v>205</v>
      </c>
      <c r="B4356" s="44" t="s">
        <v>206</v>
      </c>
      <c r="C4356" s="71">
        <v>3.3</v>
      </c>
      <c r="D4356" s="72">
        <v>2.8</v>
      </c>
      <c r="E4356" s="119">
        <v>130</v>
      </c>
      <c r="F4356" s="120">
        <v>78</v>
      </c>
      <c r="G4356" s="52"/>
      <c r="H4356" s="51">
        <f t="shared" si="136"/>
        <v>0</v>
      </c>
      <c r="I4356" s="121">
        <v>65</v>
      </c>
      <c r="J4356" s="7"/>
      <c r="K4356" s="3">
        <f t="shared" si="137"/>
        <v>0</v>
      </c>
    </row>
    <row r="4357" spans="1:11" s="1" customFormat="1" x14ac:dyDescent="0.3">
      <c r="A4357" s="76" t="s">
        <v>207</v>
      </c>
      <c r="B4357" s="44" t="s">
        <v>208</v>
      </c>
      <c r="C4357" s="71">
        <v>2</v>
      </c>
      <c r="D4357" s="72">
        <v>2.2999999999999998</v>
      </c>
      <c r="E4357" s="119">
        <v>80</v>
      </c>
      <c r="F4357" s="120">
        <v>48</v>
      </c>
      <c r="G4357" s="52"/>
      <c r="H4357" s="51">
        <f t="shared" si="136"/>
        <v>0</v>
      </c>
      <c r="I4357" s="121">
        <v>40</v>
      </c>
      <c r="J4357" s="7"/>
      <c r="K4357" s="3">
        <f t="shared" si="137"/>
        <v>0</v>
      </c>
    </row>
    <row r="4358" spans="1:11" s="1" customFormat="1" x14ac:dyDescent="0.3">
      <c r="A4358" s="76" t="s">
        <v>209</v>
      </c>
      <c r="B4358" s="44" t="s">
        <v>210</v>
      </c>
      <c r="C4358" s="71">
        <v>2</v>
      </c>
      <c r="D4358" s="72">
        <v>2</v>
      </c>
      <c r="E4358" s="119">
        <v>80</v>
      </c>
      <c r="F4358" s="120">
        <v>48</v>
      </c>
      <c r="G4358" s="52"/>
      <c r="H4358" s="51">
        <f t="shared" si="136"/>
        <v>0</v>
      </c>
      <c r="I4358" s="121">
        <v>40</v>
      </c>
      <c r="J4358" s="7"/>
      <c r="K4358" s="3">
        <f t="shared" si="137"/>
        <v>0</v>
      </c>
    </row>
    <row r="4359" spans="1:11" s="1" customFormat="1" x14ac:dyDescent="0.3">
      <c r="A4359" s="76" t="s">
        <v>211</v>
      </c>
      <c r="B4359" s="44" t="s">
        <v>212</v>
      </c>
      <c r="C4359" s="71">
        <v>2.6</v>
      </c>
      <c r="D4359" s="72">
        <v>3.7</v>
      </c>
      <c r="E4359" s="119">
        <v>130</v>
      </c>
      <c r="F4359" s="120">
        <v>78</v>
      </c>
      <c r="G4359" s="52"/>
      <c r="H4359" s="51">
        <f t="shared" si="136"/>
        <v>0</v>
      </c>
      <c r="I4359" s="121">
        <v>65</v>
      </c>
      <c r="J4359" s="7"/>
      <c r="K4359" s="3">
        <f t="shared" si="137"/>
        <v>0</v>
      </c>
    </row>
    <row r="4360" spans="1:11" s="1" customFormat="1" x14ac:dyDescent="0.3">
      <c r="A4360" s="76" t="s">
        <v>213</v>
      </c>
      <c r="B4360" s="44" t="s">
        <v>214</v>
      </c>
      <c r="C4360" s="71">
        <v>4.4000000000000004</v>
      </c>
      <c r="D4360" s="72">
        <v>0.9</v>
      </c>
      <c r="E4360" s="119">
        <v>80</v>
      </c>
      <c r="F4360" s="120">
        <v>48</v>
      </c>
      <c r="G4360" s="52"/>
      <c r="H4360" s="51">
        <f t="shared" si="136"/>
        <v>0</v>
      </c>
      <c r="I4360" s="121">
        <v>40</v>
      </c>
      <c r="J4360" s="7"/>
      <c r="K4360" s="3">
        <f t="shared" si="137"/>
        <v>0</v>
      </c>
    </row>
    <row r="4361" spans="1:11" s="1" customFormat="1" x14ac:dyDescent="0.3">
      <c r="A4361" s="76" t="s">
        <v>215</v>
      </c>
      <c r="B4361" s="44" t="s">
        <v>216</v>
      </c>
      <c r="C4361" s="71">
        <v>4.4000000000000004</v>
      </c>
      <c r="D4361" s="72">
        <v>2.2999999999999998</v>
      </c>
      <c r="E4361" s="119">
        <v>140</v>
      </c>
      <c r="F4361" s="120">
        <v>84</v>
      </c>
      <c r="G4361" s="52"/>
      <c r="H4361" s="51">
        <f t="shared" si="136"/>
        <v>0</v>
      </c>
      <c r="I4361" s="121">
        <v>70</v>
      </c>
      <c r="J4361" s="7"/>
      <c r="K4361" s="3">
        <f t="shared" si="137"/>
        <v>0</v>
      </c>
    </row>
    <row r="4362" spans="1:11" s="1" customFormat="1" x14ac:dyDescent="0.3">
      <c r="A4362" s="76" t="s">
        <v>217</v>
      </c>
      <c r="B4362" s="44" t="s">
        <v>218</v>
      </c>
      <c r="C4362" s="71">
        <v>4.5999999999999996</v>
      </c>
      <c r="D4362" s="72">
        <v>2.2999999999999998</v>
      </c>
      <c r="E4362" s="119">
        <v>150</v>
      </c>
      <c r="F4362" s="120">
        <v>90</v>
      </c>
      <c r="G4362" s="52"/>
      <c r="H4362" s="51">
        <f t="shared" si="136"/>
        <v>0</v>
      </c>
      <c r="I4362" s="121">
        <v>75</v>
      </c>
      <c r="J4362" s="7"/>
      <c r="K4362" s="3">
        <f t="shared" si="137"/>
        <v>0</v>
      </c>
    </row>
    <row r="4363" spans="1:11" s="1" customFormat="1" x14ac:dyDescent="0.3">
      <c r="A4363" s="76" t="s">
        <v>219</v>
      </c>
      <c r="B4363" s="44" t="s">
        <v>220</v>
      </c>
      <c r="C4363" s="71">
        <v>2.5</v>
      </c>
      <c r="D4363" s="72">
        <v>2.8</v>
      </c>
      <c r="E4363" s="119">
        <v>100</v>
      </c>
      <c r="F4363" s="120">
        <v>60</v>
      </c>
      <c r="G4363" s="52"/>
      <c r="H4363" s="51">
        <f t="shared" si="136"/>
        <v>0</v>
      </c>
      <c r="I4363" s="121">
        <v>50</v>
      </c>
      <c r="J4363" s="7"/>
      <c r="K4363" s="3">
        <f t="shared" si="137"/>
        <v>0</v>
      </c>
    </row>
    <row r="4364" spans="1:11" s="1" customFormat="1" x14ac:dyDescent="0.3">
      <c r="A4364" s="76" t="s">
        <v>221</v>
      </c>
      <c r="B4364" s="44" t="s">
        <v>222</v>
      </c>
      <c r="C4364" s="71">
        <v>4</v>
      </c>
      <c r="D4364" s="72">
        <v>2.5</v>
      </c>
      <c r="E4364" s="119">
        <v>140</v>
      </c>
      <c r="F4364" s="120">
        <v>84</v>
      </c>
      <c r="G4364" s="52"/>
      <c r="H4364" s="51">
        <f t="shared" si="136"/>
        <v>0</v>
      </c>
      <c r="I4364" s="121">
        <v>70</v>
      </c>
      <c r="J4364" s="7"/>
      <c r="K4364" s="3">
        <f t="shared" si="137"/>
        <v>0</v>
      </c>
    </row>
    <row r="4365" spans="1:11" s="1" customFormat="1" x14ac:dyDescent="0.3">
      <c r="A4365" s="76" t="s">
        <v>223</v>
      </c>
      <c r="B4365" s="44" t="s">
        <v>224</v>
      </c>
      <c r="C4365" s="71">
        <v>2.8</v>
      </c>
      <c r="D4365" s="72">
        <v>3</v>
      </c>
      <c r="E4365" s="119">
        <v>120</v>
      </c>
      <c r="F4365" s="120">
        <v>72</v>
      </c>
      <c r="G4365" s="52"/>
      <c r="H4365" s="51">
        <f t="shared" si="136"/>
        <v>0</v>
      </c>
      <c r="I4365" s="121">
        <v>60</v>
      </c>
      <c r="J4365" s="7"/>
      <c r="K4365" s="3">
        <f t="shared" si="137"/>
        <v>0</v>
      </c>
    </row>
    <row r="4366" spans="1:11" s="1" customFormat="1" x14ac:dyDescent="0.3">
      <c r="A4366" s="76" t="s">
        <v>577</v>
      </c>
      <c r="B4366" s="44" t="s">
        <v>578</v>
      </c>
      <c r="C4366" s="71">
        <v>7</v>
      </c>
      <c r="D4366" s="72">
        <v>3.2</v>
      </c>
      <c r="E4366" s="119">
        <v>250</v>
      </c>
      <c r="F4366" s="120">
        <v>150</v>
      </c>
      <c r="G4366" s="52"/>
      <c r="H4366" s="51">
        <f t="shared" si="136"/>
        <v>0</v>
      </c>
      <c r="I4366" s="121">
        <v>125</v>
      </c>
      <c r="J4366" s="7"/>
      <c r="K4366" s="3">
        <f t="shared" si="137"/>
        <v>0</v>
      </c>
    </row>
    <row r="4367" spans="1:11" s="1" customFormat="1" x14ac:dyDescent="0.3">
      <c r="A4367" s="76" t="s">
        <v>597</v>
      </c>
      <c r="B4367" s="44" t="s">
        <v>598</v>
      </c>
      <c r="C4367" s="71">
        <v>3.4</v>
      </c>
      <c r="D4367" s="72">
        <v>4</v>
      </c>
      <c r="E4367" s="119">
        <v>180</v>
      </c>
      <c r="F4367" s="120">
        <v>108</v>
      </c>
      <c r="G4367" s="52"/>
      <c r="H4367" s="51">
        <f t="shared" si="136"/>
        <v>0</v>
      </c>
      <c r="I4367" s="121">
        <v>90</v>
      </c>
      <c r="J4367" s="7"/>
      <c r="K4367" s="3">
        <f t="shared" si="137"/>
        <v>0</v>
      </c>
    </row>
    <row r="4368" spans="1:11" s="1" customFormat="1" x14ac:dyDescent="0.3">
      <c r="A4368" s="76" t="s">
        <v>599</v>
      </c>
      <c r="B4368" s="44" t="s">
        <v>600</v>
      </c>
      <c r="C4368" s="71">
        <v>2.9</v>
      </c>
      <c r="D4368" s="72">
        <v>3.5</v>
      </c>
      <c r="E4368" s="119">
        <v>140</v>
      </c>
      <c r="F4368" s="120">
        <v>84</v>
      </c>
      <c r="G4368" s="52"/>
      <c r="H4368" s="51">
        <f t="shared" si="136"/>
        <v>0</v>
      </c>
      <c r="I4368" s="121">
        <v>70</v>
      </c>
      <c r="J4368" s="7"/>
      <c r="K4368" s="3">
        <f t="shared" si="137"/>
        <v>0</v>
      </c>
    </row>
    <row r="4369" spans="1:11" s="1" customFormat="1" x14ac:dyDescent="0.3">
      <c r="A4369" s="76" t="s">
        <v>1043</v>
      </c>
      <c r="B4369" s="44" t="s">
        <v>1044</v>
      </c>
      <c r="C4369" s="71">
        <v>2.8</v>
      </c>
      <c r="D4369" s="72">
        <v>2.8</v>
      </c>
      <c r="E4369" s="119">
        <v>110</v>
      </c>
      <c r="F4369" s="120">
        <v>66</v>
      </c>
      <c r="G4369" s="52"/>
      <c r="H4369" s="51">
        <f t="shared" si="136"/>
        <v>0</v>
      </c>
      <c r="I4369" s="121">
        <v>55</v>
      </c>
      <c r="J4369" s="7"/>
      <c r="K4369" s="3">
        <f t="shared" si="137"/>
        <v>0</v>
      </c>
    </row>
    <row r="4370" spans="1:11" s="1" customFormat="1" x14ac:dyDescent="0.3">
      <c r="A4370" s="76" t="s">
        <v>1045</v>
      </c>
      <c r="B4370" s="44" t="s">
        <v>1046</v>
      </c>
      <c r="C4370" s="71">
        <v>2.4</v>
      </c>
      <c r="D4370" s="72">
        <v>4</v>
      </c>
      <c r="E4370" s="119">
        <v>130</v>
      </c>
      <c r="F4370" s="120">
        <v>78</v>
      </c>
      <c r="G4370" s="52"/>
      <c r="H4370" s="51">
        <f t="shared" si="136"/>
        <v>0</v>
      </c>
      <c r="I4370" s="121">
        <v>65</v>
      </c>
      <c r="J4370" s="7"/>
      <c r="K4370" s="3">
        <f t="shared" si="137"/>
        <v>0</v>
      </c>
    </row>
    <row r="4371" spans="1:11" s="1" customFormat="1" x14ac:dyDescent="0.3">
      <c r="A4371" s="76" t="s">
        <v>1047</v>
      </c>
      <c r="B4371" s="44" t="s">
        <v>1048</v>
      </c>
      <c r="C4371" s="71">
        <v>3.4</v>
      </c>
      <c r="D4371" s="72">
        <v>3</v>
      </c>
      <c r="E4371" s="119">
        <v>140</v>
      </c>
      <c r="F4371" s="120">
        <v>84</v>
      </c>
      <c r="G4371" s="52"/>
      <c r="H4371" s="51">
        <f t="shared" si="136"/>
        <v>0</v>
      </c>
      <c r="I4371" s="121">
        <v>70</v>
      </c>
      <c r="J4371" s="7"/>
      <c r="K4371" s="3">
        <f t="shared" si="137"/>
        <v>0</v>
      </c>
    </row>
    <row r="4372" spans="1:11" s="1" customFormat="1" x14ac:dyDescent="0.3">
      <c r="A4372" s="76" t="s">
        <v>1049</v>
      </c>
      <c r="B4372" s="44" t="s">
        <v>1050</v>
      </c>
      <c r="C4372" s="71">
        <v>2.6</v>
      </c>
      <c r="D4372" s="72">
        <v>3.4</v>
      </c>
      <c r="E4372" s="119">
        <v>130</v>
      </c>
      <c r="F4372" s="120">
        <v>78</v>
      </c>
      <c r="G4372" s="52"/>
      <c r="H4372" s="51">
        <f t="shared" ref="H4372:H4435" si="138">G4372*F4372</f>
        <v>0</v>
      </c>
      <c r="I4372" s="121">
        <v>65</v>
      </c>
      <c r="J4372" s="7"/>
      <c r="K4372" s="3">
        <f t="shared" ref="K4372:K4435" si="139">J4372*I4372</f>
        <v>0</v>
      </c>
    </row>
    <row r="4373" spans="1:11" s="1" customFormat="1" x14ac:dyDescent="0.3">
      <c r="A4373" s="76" t="s">
        <v>1051</v>
      </c>
      <c r="B4373" s="44" t="s">
        <v>1052</v>
      </c>
      <c r="C4373" s="71">
        <v>2.6</v>
      </c>
      <c r="D4373" s="72">
        <v>3.5</v>
      </c>
      <c r="E4373" s="119">
        <v>130</v>
      </c>
      <c r="F4373" s="120">
        <v>78</v>
      </c>
      <c r="G4373" s="52"/>
      <c r="H4373" s="51">
        <f t="shared" si="138"/>
        <v>0</v>
      </c>
      <c r="I4373" s="121">
        <v>65</v>
      </c>
      <c r="J4373" s="7"/>
      <c r="K4373" s="3">
        <f t="shared" si="139"/>
        <v>0</v>
      </c>
    </row>
    <row r="4374" spans="1:11" s="1" customFormat="1" x14ac:dyDescent="0.3">
      <c r="A4374" s="76" t="s">
        <v>1053</v>
      </c>
      <c r="B4374" s="44" t="s">
        <v>1054</v>
      </c>
      <c r="C4374" s="71">
        <v>2.5</v>
      </c>
      <c r="D4374" s="72">
        <v>3</v>
      </c>
      <c r="E4374" s="119">
        <v>110</v>
      </c>
      <c r="F4374" s="120">
        <v>66</v>
      </c>
      <c r="G4374" s="52"/>
      <c r="H4374" s="51">
        <f t="shared" si="138"/>
        <v>0</v>
      </c>
      <c r="I4374" s="121">
        <v>55</v>
      </c>
      <c r="J4374" s="7"/>
      <c r="K4374" s="3">
        <f t="shared" si="139"/>
        <v>0</v>
      </c>
    </row>
    <row r="4375" spans="1:11" s="1" customFormat="1" x14ac:dyDescent="0.3">
      <c r="A4375" s="76" t="s">
        <v>1055</v>
      </c>
      <c r="B4375" s="44" t="s">
        <v>1056</v>
      </c>
      <c r="C4375" s="71">
        <v>2.6</v>
      </c>
      <c r="D4375" s="72">
        <v>3</v>
      </c>
      <c r="E4375" s="119">
        <v>110</v>
      </c>
      <c r="F4375" s="120">
        <v>66</v>
      </c>
      <c r="G4375" s="52"/>
      <c r="H4375" s="51">
        <f t="shared" si="138"/>
        <v>0</v>
      </c>
      <c r="I4375" s="121">
        <v>55</v>
      </c>
      <c r="J4375" s="7"/>
      <c r="K4375" s="3">
        <f t="shared" si="139"/>
        <v>0</v>
      </c>
    </row>
    <row r="4376" spans="1:11" s="1" customFormat="1" x14ac:dyDescent="0.3">
      <c r="A4376" s="76" t="s">
        <v>1057</v>
      </c>
      <c r="B4376" s="44" t="s">
        <v>1058</v>
      </c>
      <c r="C4376" s="71">
        <v>3.5</v>
      </c>
      <c r="D4376" s="72">
        <v>2.7</v>
      </c>
      <c r="E4376" s="119">
        <v>130</v>
      </c>
      <c r="F4376" s="120">
        <v>78</v>
      </c>
      <c r="G4376" s="52"/>
      <c r="H4376" s="51">
        <f t="shared" si="138"/>
        <v>0</v>
      </c>
      <c r="I4376" s="121">
        <v>65</v>
      </c>
      <c r="J4376" s="7"/>
      <c r="K4376" s="3">
        <f t="shared" si="139"/>
        <v>0</v>
      </c>
    </row>
    <row r="4377" spans="1:11" s="1" customFormat="1" x14ac:dyDescent="0.3">
      <c r="A4377" s="76" t="s">
        <v>1059</v>
      </c>
      <c r="B4377" s="44" t="s">
        <v>1264</v>
      </c>
      <c r="C4377" s="71">
        <v>4.5999999999999996</v>
      </c>
      <c r="D4377" s="72">
        <v>3.9</v>
      </c>
      <c r="E4377" s="119">
        <v>230</v>
      </c>
      <c r="F4377" s="120">
        <v>138</v>
      </c>
      <c r="G4377" s="52"/>
      <c r="H4377" s="51">
        <f t="shared" si="138"/>
        <v>0</v>
      </c>
      <c r="I4377" s="121">
        <v>115</v>
      </c>
      <c r="J4377" s="7"/>
      <c r="K4377" s="3">
        <f t="shared" si="139"/>
        <v>0</v>
      </c>
    </row>
    <row r="4378" spans="1:11" s="1" customFormat="1" x14ac:dyDescent="0.3">
      <c r="A4378" s="76" t="s">
        <v>1060</v>
      </c>
      <c r="B4378" s="44" t="s">
        <v>1061</v>
      </c>
      <c r="C4378" s="71">
        <v>4</v>
      </c>
      <c r="D4378" s="72">
        <v>1.9</v>
      </c>
      <c r="E4378" s="119">
        <v>110</v>
      </c>
      <c r="F4378" s="120">
        <v>66</v>
      </c>
      <c r="G4378" s="52"/>
      <c r="H4378" s="51">
        <f t="shared" si="138"/>
        <v>0</v>
      </c>
      <c r="I4378" s="121">
        <v>55</v>
      </c>
      <c r="J4378" s="7"/>
      <c r="K4378" s="3">
        <f t="shared" si="139"/>
        <v>0</v>
      </c>
    </row>
    <row r="4379" spans="1:11" s="1" customFormat="1" x14ac:dyDescent="0.3">
      <c r="A4379" s="76" t="s">
        <v>1466</v>
      </c>
      <c r="B4379" s="44" t="s">
        <v>1467</v>
      </c>
      <c r="C4379" s="71">
        <v>3</v>
      </c>
      <c r="D4379" s="72">
        <v>3</v>
      </c>
      <c r="E4379" s="119">
        <v>130</v>
      </c>
      <c r="F4379" s="120">
        <v>78</v>
      </c>
      <c r="G4379" s="52"/>
      <c r="H4379" s="51">
        <f t="shared" si="138"/>
        <v>0</v>
      </c>
      <c r="I4379" s="121">
        <v>65</v>
      </c>
      <c r="J4379" s="7"/>
      <c r="K4379" s="3">
        <f t="shared" si="139"/>
        <v>0</v>
      </c>
    </row>
    <row r="4380" spans="1:11" s="1" customFormat="1" x14ac:dyDescent="0.3">
      <c r="A4380" s="76" t="s">
        <v>1468</v>
      </c>
      <c r="B4380" s="44" t="s">
        <v>1469</v>
      </c>
      <c r="C4380" s="71">
        <v>3</v>
      </c>
      <c r="D4380" s="72">
        <v>3</v>
      </c>
      <c r="E4380" s="119">
        <v>130</v>
      </c>
      <c r="F4380" s="120">
        <v>78</v>
      </c>
      <c r="G4380" s="52"/>
      <c r="H4380" s="51">
        <f t="shared" si="138"/>
        <v>0</v>
      </c>
      <c r="I4380" s="121">
        <v>65</v>
      </c>
      <c r="J4380" s="7"/>
      <c r="K4380" s="3">
        <f t="shared" si="139"/>
        <v>0</v>
      </c>
    </row>
    <row r="4381" spans="1:11" s="1" customFormat="1" x14ac:dyDescent="0.3">
      <c r="A4381" s="76" t="s">
        <v>1470</v>
      </c>
      <c r="B4381" s="44" t="s">
        <v>1471</v>
      </c>
      <c r="C4381" s="71">
        <v>3</v>
      </c>
      <c r="D4381" s="72">
        <v>3</v>
      </c>
      <c r="E4381" s="119">
        <v>130</v>
      </c>
      <c r="F4381" s="120">
        <v>78</v>
      </c>
      <c r="G4381" s="52"/>
      <c r="H4381" s="51">
        <f t="shared" si="138"/>
        <v>0</v>
      </c>
      <c r="I4381" s="121">
        <v>65</v>
      </c>
      <c r="J4381" s="7"/>
      <c r="K4381" s="3">
        <f t="shared" si="139"/>
        <v>0</v>
      </c>
    </row>
    <row r="4382" spans="1:11" s="1" customFormat="1" x14ac:dyDescent="0.3">
      <c r="A4382" s="76" t="s">
        <v>1472</v>
      </c>
      <c r="B4382" s="44" t="s">
        <v>1473</v>
      </c>
      <c r="C4382" s="71">
        <v>3</v>
      </c>
      <c r="D4382" s="72">
        <v>3</v>
      </c>
      <c r="E4382" s="119">
        <v>130</v>
      </c>
      <c r="F4382" s="120">
        <v>78</v>
      </c>
      <c r="G4382" s="52"/>
      <c r="H4382" s="51">
        <f t="shared" si="138"/>
        <v>0</v>
      </c>
      <c r="I4382" s="121">
        <v>65</v>
      </c>
      <c r="J4382" s="7"/>
      <c r="K4382" s="3">
        <f t="shared" si="139"/>
        <v>0</v>
      </c>
    </row>
    <row r="4383" spans="1:11" s="1" customFormat="1" x14ac:dyDescent="0.3">
      <c r="A4383" s="76" t="s">
        <v>1474</v>
      </c>
      <c r="B4383" s="44" t="s">
        <v>1475</v>
      </c>
      <c r="C4383" s="71">
        <v>3</v>
      </c>
      <c r="D4383" s="72">
        <v>3</v>
      </c>
      <c r="E4383" s="119">
        <v>130</v>
      </c>
      <c r="F4383" s="120">
        <v>78</v>
      </c>
      <c r="G4383" s="52"/>
      <c r="H4383" s="51">
        <f t="shared" si="138"/>
        <v>0</v>
      </c>
      <c r="I4383" s="121">
        <v>65</v>
      </c>
      <c r="J4383" s="7"/>
      <c r="K4383" s="3">
        <f t="shared" si="139"/>
        <v>0</v>
      </c>
    </row>
    <row r="4384" spans="1:11" s="1" customFormat="1" x14ac:dyDescent="0.3">
      <c r="A4384" s="76" t="s">
        <v>1476</v>
      </c>
      <c r="B4384" s="44" t="s">
        <v>1477</v>
      </c>
      <c r="C4384" s="71">
        <v>3</v>
      </c>
      <c r="D4384" s="72">
        <v>3</v>
      </c>
      <c r="E4384" s="119">
        <v>130</v>
      </c>
      <c r="F4384" s="120">
        <v>78</v>
      </c>
      <c r="G4384" s="52"/>
      <c r="H4384" s="51">
        <f t="shared" si="138"/>
        <v>0</v>
      </c>
      <c r="I4384" s="121">
        <v>65</v>
      </c>
      <c r="J4384" s="7"/>
      <c r="K4384" s="3">
        <f t="shared" si="139"/>
        <v>0</v>
      </c>
    </row>
    <row r="4385" spans="1:11" s="1" customFormat="1" x14ac:dyDescent="0.3">
      <c r="A4385" s="76" t="s">
        <v>1478</v>
      </c>
      <c r="B4385" s="44" t="s">
        <v>1479</v>
      </c>
      <c r="C4385" s="71">
        <v>3</v>
      </c>
      <c r="D4385" s="72">
        <v>3</v>
      </c>
      <c r="E4385" s="119">
        <v>130</v>
      </c>
      <c r="F4385" s="120">
        <v>78</v>
      </c>
      <c r="G4385" s="52"/>
      <c r="H4385" s="51">
        <f t="shared" si="138"/>
        <v>0</v>
      </c>
      <c r="I4385" s="121">
        <v>65</v>
      </c>
      <c r="J4385" s="7"/>
      <c r="K4385" s="3">
        <f t="shared" si="139"/>
        <v>0</v>
      </c>
    </row>
    <row r="4386" spans="1:11" s="1" customFormat="1" x14ac:dyDescent="0.3">
      <c r="A4386" s="76" t="s">
        <v>1480</v>
      </c>
      <c r="B4386" s="44" t="s">
        <v>1481</v>
      </c>
      <c r="C4386" s="71">
        <v>4</v>
      </c>
      <c r="D4386" s="72">
        <v>2</v>
      </c>
      <c r="E4386" s="119">
        <v>120</v>
      </c>
      <c r="F4386" s="120">
        <v>72</v>
      </c>
      <c r="G4386" s="52"/>
      <c r="H4386" s="51">
        <f t="shared" si="138"/>
        <v>0</v>
      </c>
      <c r="I4386" s="121">
        <v>60</v>
      </c>
      <c r="J4386" s="7"/>
      <c r="K4386" s="3">
        <f t="shared" si="139"/>
        <v>0</v>
      </c>
    </row>
    <row r="4387" spans="1:11" s="1" customFormat="1" x14ac:dyDescent="0.3">
      <c r="A4387" s="76" t="s">
        <v>1482</v>
      </c>
      <c r="B4387" s="44" t="s">
        <v>1483</v>
      </c>
      <c r="C4387" s="71">
        <v>3.5</v>
      </c>
      <c r="D4387" s="72">
        <v>1.5</v>
      </c>
      <c r="E4387" s="119">
        <v>80</v>
      </c>
      <c r="F4387" s="120">
        <v>48</v>
      </c>
      <c r="G4387" s="52"/>
      <c r="H4387" s="51">
        <f t="shared" si="138"/>
        <v>0</v>
      </c>
      <c r="I4387" s="121">
        <v>40</v>
      </c>
      <c r="J4387" s="7"/>
      <c r="K4387" s="3">
        <f t="shared" si="139"/>
        <v>0</v>
      </c>
    </row>
    <row r="4388" spans="1:11" s="1" customFormat="1" x14ac:dyDescent="0.3">
      <c r="A4388" s="76" t="s">
        <v>1484</v>
      </c>
      <c r="B4388" s="44" t="s">
        <v>1485</v>
      </c>
      <c r="C4388" s="71">
        <v>3</v>
      </c>
      <c r="D4388" s="72">
        <v>3</v>
      </c>
      <c r="E4388" s="119">
        <v>130</v>
      </c>
      <c r="F4388" s="120">
        <v>78</v>
      </c>
      <c r="G4388" s="52"/>
      <c r="H4388" s="51">
        <f t="shared" si="138"/>
        <v>0</v>
      </c>
      <c r="I4388" s="121">
        <v>65</v>
      </c>
      <c r="J4388" s="7"/>
      <c r="K4388" s="3">
        <f t="shared" si="139"/>
        <v>0</v>
      </c>
    </row>
    <row r="4389" spans="1:11" s="1" customFormat="1" x14ac:dyDescent="0.3">
      <c r="A4389" s="76" t="s">
        <v>1486</v>
      </c>
      <c r="B4389" s="44" t="s">
        <v>1487</v>
      </c>
      <c r="C4389" s="71">
        <v>3</v>
      </c>
      <c r="D4389" s="72">
        <v>3</v>
      </c>
      <c r="E4389" s="119">
        <v>130</v>
      </c>
      <c r="F4389" s="120">
        <v>78</v>
      </c>
      <c r="G4389" s="52"/>
      <c r="H4389" s="51">
        <f t="shared" si="138"/>
        <v>0</v>
      </c>
      <c r="I4389" s="121">
        <v>65</v>
      </c>
      <c r="J4389" s="7"/>
      <c r="K4389" s="3">
        <f t="shared" si="139"/>
        <v>0</v>
      </c>
    </row>
    <row r="4390" spans="1:11" s="1" customFormat="1" x14ac:dyDescent="0.3">
      <c r="A4390" s="76" t="s">
        <v>1488</v>
      </c>
      <c r="B4390" s="44" t="s">
        <v>1489</v>
      </c>
      <c r="C4390" s="71">
        <v>3</v>
      </c>
      <c r="D4390" s="72">
        <v>3</v>
      </c>
      <c r="E4390" s="119">
        <v>130</v>
      </c>
      <c r="F4390" s="120">
        <v>78</v>
      </c>
      <c r="G4390" s="52"/>
      <c r="H4390" s="51">
        <f t="shared" si="138"/>
        <v>0</v>
      </c>
      <c r="I4390" s="121">
        <v>65</v>
      </c>
      <c r="J4390" s="7"/>
      <c r="K4390" s="3">
        <f t="shared" si="139"/>
        <v>0</v>
      </c>
    </row>
    <row r="4391" spans="1:11" s="1" customFormat="1" x14ac:dyDescent="0.3">
      <c r="A4391" s="76" t="s">
        <v>1490</v>
      </c>
      <c r="B4391" s="44" t="s">
        <v>1491</v>
      </c>
      <c r="C4391" s="71">
        <v>3</v>
      </c>
      <c r="D4391" s="72">
        <v>3</v>
      </c>
      <c r="E4391" s="119">
        <v>130</v>
      </c>
      <c r="F4391" s="120">
        <v>78</v>
      </c>
      <c r="G4391" s="52"/>
      <c r="H4391" s="51">
        <f t="shared" si="138"/>
        <v>0</v>
      </c>
      <c r="I4391" s="121">
        <v>65</v>
      </c>
      <c r="J4391" s="7"/>
      <c r="K4391" s="3">
        <f t="shared" si="139"/>
        <v>0</v>
      </c>
    </row>
    <row r="4392" spans="1:11" s="1" customFormat="1" x14ac:dyDescent="0.3">
      <c r="A4392" s="76" t="s">
        <v>1492</v>
      </c>
      <c r="B4392" s="44" t="s">
        <v>1493</v>
      </c>
      <c r="C4392" s="71">
        <v>3</v>
      </c>
      <c r="D4392" s="72">
        <v>3</v>
      </c>
      <c r="E4392" s="119">
        <v>130</v>
      </c>
      <c r="F4392" s="120">
        <v>78</v>
      </c>
      <c r="G4392" s="52"/>
      <c r="H4392" s="51">
        <f t="shared" si="138"/>
        <v>0</v>
      </c>
      <c r="I4392" s="121">
        <v>65</v>
      </c>
      <c r="J4392" s="7"/>
      <c r="K4392" s="3">
        <f t="shared" si="139"/>
        <v>0</v>
      </c>
    </row>
    <row r="4393" spans="1:11" s="1" customFormat="1" x14ac:dyDescent="0.3">
      <c r="A4393" s="76" t="s">
        <v>1494</v>
      </c>
      <c r="B4393" s="44" t="s">
        <v>1495</v>
      </c>
      <c r="C4393" s="71">
        <v>3</v>
      </c>
      <c r="D4393" s="72">
        <v>3</v>
      </c>
      <c r="E4393" s="119">
        <v>130</v>
      </c>
      <c r="F4393" s="120">
        <v>78</v>
      </c>
      <c r="G4393" s="52"/>
      <c r="H4393" s="51">
        <f t="shared" si="138"/>
        <v>0</v>
      </c>
      <c r="I4393" s="121">
        <v>65</v>
      </c>
      <c r="J4393" s="7"/>
      <c r="K4393" s="3">
        <f t="shared" si="139"/>
        <v>0</v>
      </c>
    </row>
    <row r="4394" spans="1:11" s="1" customFormat="1" x14ac:dyDescent="0.3">
      <c r="A4394" s="76" t="s">
        <v>1496</v>
      </c>
      <c r="B4394" s="44" t="s">
        <v>1503</v>
      </c>
      <c r="C4394" s="71">
        <v>3</v>
      </c>
      <c r="D4394" s="72">
        <v>3</v>
      </c>
      <c r="E4394" s="119">
        <v>130</v>
      </c>
      <c r="F4394" s="120">
        <v>78</v>
      </c>
      <c r="G4394" s="52"/>
      <c r="H4394" s="51">
        <f t="shared" si="138"/>
        <v>0</v>
      </c>
      <c r="I4394" s="121">
        <v>65</v>
      </c>
      <c r="J4394" s="7"/>
      <c r="K4394" s="3">
        <f t="shared" si="139"/>
        <v>0</v>
      </c>
    </row>
    <row r="4395" spans="1:11" s="1" customFormat="1" x14ac:dyDescent="0.3">
      <c r="A4395" s="76" t="s">
        <v>1504</v>
      </c>
      <c r="B4395" s="44" t="s">
        <v>1505</v>
      </c>
      <c r="C4395" s="71">
        <v>3</v>
      </c>
      <c r="D4395" s="72">
        <v>3</v>
      </c>
      <c r="E4395" s="119">
        <v>130</v>
      </c>
      <c r="F4395" s="120">
        <v>78</v>
      </c>
      <c r="G4395" s="52"/>
      <c r="H4395" s="51">
        <f t="shared" si="138"/>
        <v>0</v>
      </c>
      <c r="I4395" s="121">
        <v>65</v>
      </c>
      <c r="J4395" s="7"/>
      <c r="K4395" s="3">
        <f t="shared" si="139"/>
        <v>0</v>
      </c>
    </row>
    <row r="4396" spans="1:11" s="1" customFormat="1" x14ac:dyDescent="0.3">
      <c r="A4396" s="76" t="s">
        <v>1506</v>
      </c>
      <c r="B4396" s="44" t="s">
        <v>1507</v>
      </c>
      <c r="C4396" s="71">
        <v>3</v>
      </c>
      <c r="D4396" s="72">
        <v>3</v>
      </c>
      <c r="E4396" s="119">
        <v>130</v>
      </c>
      <c r="F4396" s="120">
        <v>78</v>
      </c>
      <c r="G4396" s="52"/>
      <c r="H4396" s="51">
        <f t="shared" si="138"/>
        <v>0</v>
      </c>
      <c r="I4396" s="121">
        <v>65</v>
      </c>
      <c r="J4396" s="7"/>
      <c r="K4396" s="3">
        <f t="shared" si="139"/>
        <v>0</v>
      </c>
    </row>
    <row r="4397" spans="1:11" s="1" customFormat="1" x14ac:dyDescent="0.3">
      <c r="A4397" s="76" t="s">
        <v>1508</v>
      </c>
      <c r="B4397" s="44" t="s">
        <v>1699</v>
      </c>
      <c r="C4397" s="71">
        <v>3</v>
      </c>
      <c r="D4397" s="72">
        <v>3</v>
      </c>
      <c r="E4397" s="119">
        <v>130</v>
      </c>
      <c r="F4397" s="120">
        <v>78</v>
      </c>
      <c r="G4397" s="52"/>
      <c r="H4397" s="51">
        <f t="shared" si="138"/>
        <v>0</v>
      </c>
      <c r="I4397" s="121">
        <v>65</v>
      </c>
      <c r="J4397" s="7"/>
      <c r="K4397" s="3">
        <f t="shared" si="139"/>
        <v>0</v>
      </c>
    </row>
    <row r="4398" spans="1:11" s="1" customFormat="1" x14ac:dyDescent="0.3">
      <c r="A4398" s="76" t="s">
        <v>1700</v>
      </c>
      <c r="B4398" s="44" t="s">
        <v>1701</v>
      </c>
      <c r="C4398" s="71">
        <v>3</v>
      </c>
      <c r="D4398" s="72">
        <v>3</v>
      </c>
      <c r="E4398" s="119">
        <v>130</v>
      </c>
      <c r="F4398" s="120">
        <v>78</v>
      </c>
      <c r="G4398" s="52"/>
      <c r="H4398" s="51">
        <f t="shared" si="138"/>
        <v>0</v>
      </c>
      <c r="I4398" s="121">
        <v>65</v>
      </c>
      <c r="J4398" s="7"/>
      <c r="K4398" s="3">
        <f t="shared" si="139"/>
        <v>0</v>
      </c>
    </row>
    <row r="4399" spans="1:11" s="1" customFormat="1" x14ac:dyDescent="0.3">
      <c r="A4399" s="76" t="s">
        <v>1702</v>
      </c>
      <c r="B4399" s="44" t="s">
        <v>1703</v>
      </c>
      <c r="C4399" s="71">
        <v>3</v>
      </c>
      <c r="D4399" s="72">
        <v>3</v>
      </c>
      <c r="E4399" s="119">
        <v>130</v>
      </c>
      <c r="F4399" s="120">
        <v>78</v>
      </c>
      <c r="G4399" s="52"/>
      <c r="H4399" s="51">
        <f t="shared" si="138"/>
        <v>0</v>
      </c>
      <c r="I4399" s="121">
        <v>65</v>
      </c>
      <c r="J4399" s="7"/>
      <c r="K4399" s="3">
        <f t="shared" si="139"/>
        <v>0</v>
      </c>
    </row>
    <row r="4400" spans="1:11" s="1" customFormat="1" x14ac:dyDescent="0.3">
      <c r="A4400" s="76" t="s">
        <v>1704</v>
      </c>
      <c r="B4400" s="44" t="s">
        <v>1705</v>
      </c>
      <c r="C4400" s="71">
        <v>3</v>
      </c>
      <c r="D4400" s="72">
        <v>3</v>
      </c>
      <c r="E4400" s="119">
        <v>130</v>
      </c>
      <c r="F4400" s="120">
        <v>78</v>
      </c>
      <c r="G4400" s="52"/>
      <c r="H4400" s="51">
        <f t="shared" si="138"/>
        <v>0</v>
      </c>
      <c r="I4400" s="121">
        <v>65</v>
      </c>
      <c r="J4400" s="7"/>
      <c r="K4400" s="3">
        <f t="shared" si="139"/>
        <v>0</v>
      </c>
    </row>
    <row r="4401" spans="1:11" s="1" customFormat="1" x14ac:dyDescent="0.3">
      <c r="A4401" s="76" t="s">
        <v>1706</v>
      </c>
      <c r="B4401" s="44" t="s">
        <v>1707</v>
      </c>
      <c r="C4401" s="71">
        <v>3</v>
      </c>
      <c r="D4401" s="72">
        <v>3</v>
      </c>
      <c r="E4401" s="119">
        <v>130</v>
      </c>
      <c r="F4401" s="120">
        <v>78</v>
      </c>
      <c r="G4401" s="52"/>
      <c r="H4401" s="51">
        <f t="shared" si="138"/>
        <v>0</v>
      </c>
      <c r="I4401" s="121">
        <v>65</v>
      </c>
      <c r="J4401" s="7"/>
      <c r="K4401" s="3">
        <f t="shared" si="139"/>
        <v>0</v>
      </c>
    </row>
    <row r="4402" spans="1:11" s="1" customFormat="1" x14ac:dyDescent="0.3">
      <c r="A4402" s="76" t="s">
        <v>1708</v>
      </c>
      <c r="B4402" s="44" t="s">
        <v>1709</v>
      </c>
      <c r="C4402" s="71">
        <v>3</v>
      </c>
      <c r="D4402" s="72">
        <v>3</v>
      </c>
      <c r="E4402" s="119">
        <v>130</v>
      </c>
      <c r="F4402" s="120">
        <v>78</v>
      </c>
      <c r="G4402" s="52"/>
      <c r="H4402" s="51">
        <f t="shared" si="138"/>
        <v>0</v>
      </c>
      <c r="I4402" s="121">
        <v>65</v>
      </c>
      <c r="J4402" s="7"/>
      <c r="K4402" s="3">
        <f t="shared" si="139"/>
        <v>0</v>
      </c>
    </row>
    <row r="4403" spans="1:11" s="1" customFormat="1" x14ac:dyDescent="0.3">
      <c r="A4403" s="76" t="s">
        <v>1710</v>
      </c>
      <c r="B4403" s="44" t="s">
        <v>1806</v>
      </c>
      <c r="C4403" s="71">
        <v>3</v>
      </c>
      <c r="D4403" s="72">
        <v>3</v>
      </c>
      <c r="E4403" s="119">
        <v>130</v>
      </c>
      <c r="F4403" s="120">
        <v>78</v>
      </c>
      <c r="G4403" s="52"/>
      <c r="H4403" s="51">
        <f t="shared" si="138"/>
        <v>0</v>
      </c>
      <c r="I4403" s="121">
        <v>65</v>
      </c>
      <c r="J4403" s="7"/>
      <c r="K4403" s="3">
        <f t="shared" si="139"/>
        <v>0</v>
      </c>
    </row>
    <row r="4404" spans="1:11" s="1" customFormat="1" x14ac:dyDescent="0.3">
      <c r="A4404" s="76" t="s">
        <v>1807</v>
      </c>
      <c r="B4404" s="44" t="s">
        <v>1808</v>
      </c>
      <c r="C4404" s="71">
        <v>3</v>
      </c>
      <c r="D4404" s="72">
        <v>3</v>
      </c>
      <c r="E4404" s="119">
        <v>130</v>
      </c>
      <c r="F4404" s="120">
        <v>78</v>
      </c>
      <c r="G4404" s="52"/>
      <c r="H4404" s="51">
        <f t="shared" si="138"/>
        <v>0</v>
      </c>
      <c r="I4404" s="121">
        <v>65</v>
      </c>
      <c r="J4404" s="7"/>
      <c r="K4404" s="3">
        <f t="shared" si="139"/>
        <v>0</v>
      </c>
    </row>
    <row r="4405" spans="1:11" s="1" customFormat="1" x14ac:dyDescent="0.3">
      <c r="A4405" s="76" t="s">
        <v>1809</v>
      </c>
      <c r="B4405" s="44" t="s">
        <v>1810</v>
      </c>
      <c r="C4405" s="71">
        <v>3</v>
      </c>
      <c r="D4405" s="72">
        <v>3</v>
      </c>
      <c r="E4405" s="119">
        <v>130</v>
      </c>
      <c r="F4405" s="120">
        <v>78</v>
      </c>
      <c r="G4405" s="52"/>
      <c r="H4405" s="51">
        <f t="shared" si="138"/>
        <v>0</v>
      </c>
      <c r="I4405" s="121">
        <v>65</v>
      </c>
      <c r="J4405" s="7"/>
      <c r="K4405" s="3">
        <f t="shared" si="139"/>
        <v>0</v>
      </c>
    </row>
    <row r="4406" spans="1:11" s="1" customFormat="1" x14ac:dyDescent="0.3">
      <c r="A4406" s="76" t="s">
        <v>1811</v>
      </c>
      <c r="B4406" s="44" t="s">
        <v>1812</v>
      </c>
      <c r="C4406" s="71">
        <v>3</v>
      </c>
      <c r="D4406" s="72">
        <v>3</v>
      </c>
      <c r="E4406" s="119">
        <v>130</v>
      </c>
      <c r="F4406" s="120">
        <v>78</v>
      </c>
      <c r="G4406" s="52"/>
      <c r="H4406" s="51">
        <f t="shared" si="138"/>
        <v>0</v>
      </c>
      <c r="I4406" s="121">
        <v>65</v>
      </c>
      <c r="J4406" s="7"/>
      <c r="K4406" s="3">
        <f t="shared" si="139"/>
        <v>0</v>
      </c>
    </row>
    <row r="4407" spans="1:11" s="1" customFormat="1" x14ac:dyDescent="0.3">
      <c r="A4407" s="76" t="s">
        <v>1813</v>
      </c>
      <c r="B4407" s="44" t="s">
        <v>1814</v>
      </c>
      <c r="C4407" s="71">
        <v>3</v>
      </c>
      <c r="D4407" s="72">
        <v>3</v>
      </c>
      <c r="E4407" s="119">
        <v>130</v>
      </c>
      <c r="F4407" s="120">
        <v>78</v>
      </c>
      <c r="G4407" s="52"/>
      <c r="H4407" s="51">
        <f t="shared" si="138"/>
        <v>0</v>
      </c>
      <c r="I4407" s="121">
        <v>65</v>
      </c>
      <c r="J4407" s="7"/>
      <c r="K4407" s="3">
        <f t="shared" si="139"/>
        <v>0</v>
      </c>
    </row>
    <row r="4408" spans="1:11" s="1" customFormat="1" x14ac:dyDescent="0.3">
      <c r="A4408" s="76" t="s">
        <v>1815</v>
      </c>
      <c r="B4408" s="44" t="s">
        <v>1816</v>
      </c>
      <c r="C4408" s="71">
        <v>3</v>
      </c>
      <c r="D4408" s="72">
        <v>3</v>
      </c>
      <c r="E4408" s="119">
        <v>130</v>
      </c>
      <c r="F4408" s="120">
        <v>78</v>
      </c>
      <c r="G4408" s="52"/>
      <c r="H4408" s="51">
        <f t="shared" si="138"/>
        <v>0</v>
      </c>
      <c r="I4408" s="121">
        <v>65</v>
      </c>
      <c r="J4408" s="7"/>
      <c r="K4408" s="3">
        <f t="shared" si="139"/>
        <v>0</v>
      </c>
    </row>
    <row r="4409" spans="1:11" s="1" customFormat="1" x14ac:dyDescent="0.3">
      <c r="A4409" s="76" t="s">
        <v>1817</v>
      </c>
      <c r="B4409" s="44" t="s">
        <v>1818</v>
      </c>
      <c r="C4409" s="71">
        <v>3</v>
      </c>
      <c r="D4409" s="72">
        <v>3</v>
      </c>
      <c r="E4409" s="119">
        <v>130</v>
      </c>
      <c r="F4409" s="120">
        <v>78</v>
      </c>
      <c r="G4409" s="52"/>
      <c r="H4409" s="51">
        <f t="shared" si="138"/>
        <v>0</v>
      </c>
      <c r="I4409" s="121">
        <v>65</v>
      </c>
      <c r="J4409" s="7"/>
      <c r="K4409" s="3">
        <f t="shared" si="139"/>
        <v>0</v>
      </c>
    </row>
    <row r="4410" spans="1:11" s="1" customFormat="1" x14ac:dyDescent="0.3">
      <c r="A4410" s="76" t="s">
        <v>1819</v>
      </c>
      <c r="B4410" s="44" t="s">
        <v>1820</v>
      </c>
      <c r="C4410" s="71">
        <v>3</v>
      </c>
      <c r="D4410" s="72">
        <v>3</v>
      </c>
      <c r="E4410" s="119">
        <v>130</v>
      </c>
      <c r="F4410" s="120">
        <v>78</v>
      </c>
      <c r="G4410" s="52"/>
      <c r="H4410" s="51">
        <f t="shared" si="138"/>
        <v>0</v>
      </c>
      <c r="I4410" s="121">
        <v>65</v>
      </c>
      <c r="J4410" s="7"/>
      <c r="K4410" s="3">
        <f t="shared" si="139"/>
        <v>0</v>
      </c>
    </row>
    <row r="4411" spans="1:11" s="1" customFormat="1" x14ac:dyDescent="0.3">
      <c r="A4411" s="76" t="s">
        <v>1821</v>
      </c>
      <c r="B4411" s="44" t="s">
        <v>1822</v>
      </c>
      <c r="C4411" s="71">
        <v>3</v>
      </c>
      <c r="D4411" s="72">
        <v>3</v>
      </c>
      <c r="E4411" s="119">
        <v>130</v>
      </c>
      <c r="F4411" s="120">
        <v>78</v>
      </c>
      <c r="G4411" s="52"/>
      <c r="H4411" s="51">
        <f t="shared" si="138"/>
        <v>0</v>
      </c>
      <c r="I4411" s="121">
        <v>65</v>
      </c>
      <c r="J4411" s="7"/>
      <c r="K4411" s="3">
        <f t="shared" si="139"/>
        <v>0</v>
      </c>
    </row>
    <row r="4412" spans="1:11" s="1" customFormat="1" x14ac:dyDescent="0.3">
      <c r="A4412" s="76" t="s">
        <v>1823</v>
      </c>
      <c r="B4412" s="44" t="s">
        <v>1824</v>
      </c>
      <c r="C4412" s="71">
        <v>3</v>
      </c>
      <c r="D4412" s="72">
        <v>3</v>
      </c>
      <c r="E4412" s="119">
        <v>130</v>
      </c>
      <c r="F4412" s="120">
        <v>78</v>
      </c>
      <c r="G4412" s="52"/>
      <c r="H4412" s="51">
        <f t="shared" si="138"/>
        <v>0</v>
      </c>
      <c r="I4412" s="121">
        <v>65</v>
      </c>
      <c r="J4412" s="7"/>
      <c r="K4412" s="3">
        <f t="shared" si="139"/>
        <v>0</v>
      </c>
    </row>
    <row r="4413" spans="1:11" s="1" customFormat="1" x14ac:dyDescent="0.3">
      <c r="A4413" s="76" t="s">
        <v>1825</v>
      </c>
      <c r="B4413" s="44" t="s">
        <v>1826</v>
      </c>
      <c r="C4413" s="71">
        <v>3</v>
      </c>
      <c r="D4413" s="72">
        <v>3</v>
      </c>
      <c r="E4413" s="119">
        <v>130</v>
      </c>
      <c r="F4413" s="120">
        <v>78</v>
      </c>
      <c r="G4413" s="52"/>
      <c r="H4413" s="51">
        <f t="shared" si="138"/>
        <v>0</v>
      </c>
      <c r="I4413" s="121">
        <v>65</v>
      </c>
      <c r="J4413" s="7"/>
      <c r="K4413" s="3">
        <f t="shared" si="139"/>
        <v>0</v>
      </c>
    </row>
    <row r="4414" spans="1:11" s="1" customFormat="1" x14ac:dyDescent="0.3">
      <c r="A4414" s="76" t="s">
        <v>1827</v>
      </c>
      <c r="B4414" s="44" t="s">
        <v>1828</v>
      </c>
      <c r="C4414" s="71">
        <v>3</v>
      </c>
      <c r="D4414" s="72">
        <v>3</v>
      </c>
      <c r="E4414" s="119">
        <v>130</v>
      </c>
      <c r="F4414" s="120">
        <v>78</v>
      </c>
      <c r="G4414" s="52"/>
      <c r="H4414" s="51">
        <f t="shared" si="138"/>
        <v>0</v>
      </c>
      <c r="I4414" s="121">
        <v>65</v>
      </c>
      <c r="J4414" s="7"/>
      <c r="K4414" s="3">
        <f t="shared" si="139"/>
        <v>0</v>
      </c>
    </row>
    <row r="4415" spans="1:11" s="1" customFormat="1" x14ac:dyDescent="0.3">
      <c r="A4415" s="76" t="s">
        <v>1829</v>
      </c>
      <c r="B4415" s="44" t="s">
        <v>1830</v>
      </c>
      <c r="C4415" s="71">
        <v>3</v>
      </c>
      <c r="D4415" s="72">
        <v>3</v>
      </c>
      <c r="E4415" s="119">
        <v>130</v>
      </c>
      <c r="F4415" s="120">
        <v>78</v>
      </c>
      <c r="G4415" s="52"/>
      <c r="H4415" s="51">
        <f t="shared" si="138"/>
        <v>0</v>
      </c>
      <c r="I4415" s="121">
        <v>65</v>
      </c>
      <c r="J4415" s="7"/>
      <c r="K4415" s="3">
        <f t="shared" si="139"/>
        <v>0</v>
      </c>
    </row>
    <row r="4416" spans="1:11" s="1" customFormat="1" x14ac:dyDescent="0.3">
      <c r="A4416" s="76" t="s">
        <v>1831</v>
      </c>
      <c r="B4416" s="44" t="s">
        <v>1832</v>
      </c>
      <c r="C4416" s="71">
        <v>3</v>
      </c>
      <c r="D4416" s="72">
        <v>3</v>
      </c>
      <c r="E4416" s="119">
        <v>130</v>
      </c>
      <c r="F4416" s="120">
        <v>78</v>
      </c>
      <c r="G4416" s="52"/>
      <c r="H4416" s="51">
        <f t="shared" si="138"/>
        <v>0</v>
      </c>
      <c r="I4416" s="121">
        <v>65</v>
      </c>
      <c r="J4416" s="7"/>
      <c r="K4416" s="3">
        <f t="shared" si="139"/>
        <v>0</v>
      </c>
    </row>
    <row r="4417" spans="1:11" s="1" customFormat="1" x14ac:dyDescent="0.3">
      <c r="A4417" s="76" t="s">
        <v>1833</v>
      </c>
      <c r="B4417" s="44" t="s">
        <v>1834</v>
      </c>
      <c r="C4417" s="71">
        <v>3</v>
      </c>
      <c r="D4417" s="72">
        <v>3</v>
      </c>
      <c r="E4417" s="119">
        <v>130</v>
      </c>
      <c r="F4417" s="120">
        <v>78</v>
      </c>
      <c r="G4417" s="52"/>
      <c r="H4417" s="51">
        <f t="shared" si="138"/>
        <v>0</v>
      </c>
      <c r="I4417" s="121">
        <v>65</v>
      </c>
      <c r="J4417" s="7"/>
      <c r="K4417" s="3">
        <f t="shared" si="139"/>
        <v>0</v>
      </c>
    </row>
    <row r="4418" spans="1:11" s="1" customFormat="1" x14ac:dyDescent="0.3">
      <c r="A4418" s="76" t="s">
        <v>1835</v>
      </c>
      <c r="B4418" s="44" t="s">
        <v>1836</v>
      </c>
      <c r="C4418" s="71">
        <v>3</v>
      </c>
      <c r="D4418" s="72">
        <v>3</v>
      </c>
      <c r="E4418" s="119">
        <v>130</v>
      </c>
      <c r="F4418" s="120">
        <v>78</v>
      </c>
      <c r="G4418" s="52"/>
      <c r="H4418" s="51">
        <f t="shared" si="138"/>
        <v>0</v>
      </c>
      <c r="I4418" s="121">
        <v>65</v>
      </c>
      <c r="J4418" s="7"/>
      <c r="K4418" s="3">
        <f t="shared" si="139"/>
        <v>0</v>
      </c>
    </row>
    <row r="4419" spans="1:11" s="1" customFormat="1" x14ac:dyDescent="0.3">
      <c r="A4419" s="76" t="s">
        <v>1837</v>
      </c>
      <c r="B4419" s="44" t="s">
        <v>1838</v>
      </c>
      <c r="C4419" s="71">
        <v>3</v>
      </c>
      <c r="D4419" s="72">
        <v>3</v>
      </c>
      <c r="E4419" s="119">
        <v>130</v>
      </c>
      <c r="F4419" s="120">
        <v>78</v>
      </c>
      <c r="G4419" s="52"/>
      <c r="H4419" s="51">
        <f t="shared" si="138"/>
        <v>0</v>
      </c>
      <c r="I4419" s="121">
        <v>65</v>
      </c>
      <c r="J4419" s="7"/>
      <c r="K4419" s="3">
        <f t="shared" si="139"/>
        <v>0</v>
      </c>
    </row>
    <row r="4420" spans="1:11" s="1" customFormat="1" x14ac:dyDescent="0.3">
      <c r="A4420" s="76" t="s">
        <v>1839</v>
      </c>
      <c r="B4420" s="44" t="s">
        <v>1840</v>
      </c>
      <c r="C4420" s="71">
        <v>3</v>
      </c>
      <c r="D4420" s="72">
        <v>3</v>
      </c>
      <c r="E4420" s="119">
        <v>130</v>
      </c>
      <c r="F4420" s="120">
        <v>78</v>
      </c>
      <c r="G4420" s="52"/>
      <c r="H4420" s="51">
        <f t="shared" si="138"/>
        <v>0</v>
      </c>
      <c r="I4420" s="121">
        <v>65</v>
      </c>
      <c r="J4420" s="7"/>
      <c r="K4420" s="3">
        <f t="shared" si="139"/>
        <v>0</v>
      </c>
    </row>
    <row r="4421" spans="1:11" s="1" customFormat="1" x14ac:dyDescent="0.3">
      <c r="A4421" s="76" t="s">
        <v>1841</v>
      </c>
      <c r="B4421" s="44" t="s">
        <v>1842</v>
      </c>
      <c r="C4421" s="71">
        <v>3</v>
      </c>
      <c r="D4421" s="72">
        <v>3</v>
      </c>
      <c r="E4421" s="119">
        <v>130</v>
      </c>
      <c r="F4421" s="120">
        <v>78</v>
      </c>
      <c r="G4421" s="52"/>
      <c r="H4421" s="51">
        <f t="shared" si="138"/>
        <v>0</v>
      </c>
      <c r="I4421" s="121">
        <v>65</v>
      </c>
      <c r="J4421" s="7"/>
      <c r="K4421" s="3">
        <f t="shared" si="139"/>
        <v>0</v>
      </c>
    </row>
    <row r="4422" spans="1:11" s="1" customFormat="1" x14ac:dyDescent="0.3">
      <c r="A4422" s="76" t="s">
        <v>1843</v>
      </c>
      <c r="B4422" s="44" t="s">
        <v>1938</v>
      </c>
      <c r="C4422" s="71">
        <v>3</v>
      </c>
      <c r="D4422" s="72">
        <v>3</v>
      </c>
      <c r="E4422" s="119">
        <v>130</v>
      </c>
      <c r="F4422" s="120">
        <v>78</v>
      </c>
      <c r="G4422" s="52"/>
      <c r="H4422" s="51">
        <f t="shared" si="138"/>
        <v>0</v>
      </c>
      <c r="I4422" s="121">
        <v>65</v>
      </c>
      <c r="J4422" s="7"/>
      <c r="K4422" s="3">
        <f t="shared" si="139"/>
        <v>0</v>
      </c>
    </row>
    <row r="4423" spans="1:11" s="1" customFormat="1" x14ac:dyDescent="0.3">
      <c r="A4423" s="76" t="s">
        <v>1939</v>
      </c>
      <c r="B4423" s="44" t="s">
        <v>1940</v>
      </c>
      <c r="C4423" s="71">
        <v>3</v>
      </c>
      <c r="D4423" s="72">
        <v>3</v>
      </c>
      <c r="E4423" s="119">
        <v>130</v>
      </c>
      <c r="F4423" s="120">
        <v>78</v>
      </c>
      <c r="G4423" s="52"/>
      <c r="H4423" s="51">
        <f t="shared" si="138"/>
        <v>0</v>
      </c>
      <c r="I4423" s="121">
        <v>65</v>
      </c>
      <c r="J4423" s="7"/>
      <c r="K4423" s="3">
        <f t="shared" si="139"/>
        <v>0</v>
      </c>
    </row>
    <row r="4424" spans="1:11" s="1" customFormat="1" x14ac:dyDescent="0.3">
      <c r="A4424" s="76" t="s">
        <v>1941</v>
      </c>
      <c r="B4424" s="44" t="s">
        <v>1942</v>
      </c>
      <c r="C4424" s="71">
        <v>3</v>
      </c>
      <c r="D4424" s="72">
        <v>3</v>
      </c>
      <c r="E4424" s="119">
        <v>130</v>
      </c>
      <c r="F4424" s="120">
        <v>78</v>
      </c>
      <c r="G4424" s="52"/>
      <c r="H4424" s="51">
        <f t="shared" si="138"/>
        <v>0</v>
      </c>
      <c r="I4424" s="121">
        <v>65</v>
      </c>
      <c r="J4424" s="7"/>
      <c r="K4424" s="3">
        <f t="shared" si="139"/>
        <v>0</v>
      </c>
    </row>
    <row r="4425" spans="1:11" s="1" customFormat="1" x14ac:dyDescent="0.3">
      <c r="A4425" s="76" t="s">
        <v>1943</v>
      </c>
      <c r="B4425" s="44" t="s">
        <v>1944</v>
      </c>
      <c r="C4425" s="71">
        <v>3</v>
      </c>
      <c r="D4425" s="72">
        <v>3</v>
      </c>
      <c r="E4425" s="119">
        <v>130</v>
      </c>
      <c r="F4425" s="120">
        <v>78</v>
      </c>
      <c r="G4425" s="52"/>
      <c r="H4425" s="51">
        <f t="shared" si="138"/>
        <v>0</v>
      </c>
      <c r="I4425" s="121">
        <v>65</v>
      </c>
      <c r="J4425" s="7"/>
      <c r="K4425" s="3">
        <f t="shared" si="139"/>
        <v>0</v>
      </c>
    </row>
    <row r="4426" spans="1:11" s="1" customFormat="1" x14ac:dyDescent="0.3">
      <c r="A4426" s="76" t="s">
        <v>1945</v>
      </c>
      <c r="B4426" s="44" t="s">
        <v>2020</v>
      </c>
      <c r="C4426" s="71">
        <v>3</v>
      </c>
      <c r="D4426" s="72">
        <v>3</v>
      </c>
      <c r="E4426" s="119">
        <v>130</v>
      </c>
      <c r="F4426" s="120">
        <v>78</v>
      </c>
      <c r="G4426" s="52"/>
      <c r="H4426" s="51">
        <f t="shared" si="138"/>
        <v>0</v>
      </c>
      <c r="I4426" s="121">
        <v>65</v>
      </c>
      <c r="J4426" s="7"/>
      <c r="K4426" s="3">
        <f t="shared" si="139"/>
        <v>0</v>
      </c>
    </row>
    <row r="4427" spans="1:11" s="1" customFormat="1" x14ac:dyDescent="0.3">
      <c r="A4427" s="76" t="s">
        <v>2021</v>
      </c>
      <c r="B4427" s="44" t="s">
        <v>2198</v>
      </c>
      <c r="C4427" s="71">
        <v>3</v>
      </c>
      <c r="D4427" s="72">
        <v>3</v>
      </c>
      <c r="E4427" s="119">
        <v>130</v>
      </c>
      <c r="F4427" s="120">
        <v>78</v>
      </c>
      <c r="G4427" s="52"/>
      <c r="H4427" s="51">
        <f t="shared" si="138"/>
        <v>0</v>
      </c>
      <c r="I4427" s="121">
        <v>65</v>
      </c>
      <c r="J4427" s="7"/>
      <c r="K4427" s="3">
        <f t="shared" si="139"/>
        <v>0</v>
      </c>
    </row>
    <row r="4428" spans="1:11" s="1" customFormat="1" x14ac:dyDescent="0.3">
      <c r="A4428" s="76" t="s">
        <v>2199</v>
      </c>
      <c r="B4428" s="44" t="s">
        <v>2200</v>
      </c>
      <c r="C4428" s="71">
        <v>3</v>
      </c>
      <c r="D4428" s="72">
        <v>3.5</v>
      </c>
      <c r="E4428" s="119">
        <v>140</v>
      </c>
      <c r="F4428" s="120">
        <v>84</v>
      </c>
      <c r="G4428" s="52"/>
      <c r="H4428" s="51">
        <f t="shared" si="138"/>
        <v>0</v>
      </c>
      <c r="I4428" s="121">
        <v>70</v>
      </c>
      <c r="J4428" s="7"/>
      <c r="K4428" s="3">
        <f t="shared" si="139"/>
        <v>0</v>
      </c>
    </row>
    <row r="4429" spans="1:11" s="1" customFormat="1" x14ac:dyDescent="0.3">
      <c r="A4429" s="76" t="s">
        <v>2201</v>
      </c>
      <c r="B4429" s="44" t="s">
        <v>2202</v>
      </c>
      <c r="C4429" s="71">
        <v>4</v>
      </c>
      <c r="D4429" s="72">
        <v>2.5</v>
      </c>
      <c r="E4429" s="119">
        <v>140</v>
      </c>
      <c r="F4429" s="120">
        <v>84</v>
      </c>
      <c r="G4429" s="52"/>
      <c r="H4429" s="51">
        <f t="shared" si="138"/>
        <v>0</v>
      </c>
      <c r="I4429" s="121">
        <v>70</v>
      </c>
      <c r="J4429" s="7"/>
      <c r="K4429" s="3">
        <f t="shared" si="139"/>
        <v>0</v>
      </c>
    </row>
    <row r="4430" spans="1:11" s="1" customFormat="1" x14ac:dyDescent="0.3">
      <c r="A4430" s="76" t="s">
        <v>2203</v>
      </c>
      <c r="B4430" s="44" t="s">
        <v>2204</v>
      </c>
      <c r="C4430" s="71">
        <v>3</v>
      </c>
      <c r="D4430" s="72">
        <v>1</v>
      </c>
      <c r="E4430" s="119">
        <v>70</v>
      </c>
      <c r="F4430" s="120">
        <v>42</v>
      </c>
      <c r="G4430" s="52"/>
      <c r="H4430" s="51">
        <f t="shared" si="138"/>
        <v>0</v>
      </c>
      <c r="I4430" s="121">
        <v>35</v>
      </c>
      <c r="J4430" s="7"/>
      <c r="K4430" s="3">
        <f t="shared" si="139"/>
        <v>0</v>
      </c>
    </row>
    <row r="4431" spans="1:11" s="1" customFormat="1" x14ac:dyDescent="0.3">
      <c r="A4431" s="76" t="s">
        <v>2205</v>
      </c>
      <c r="B4431" s="44" t="s">
        <v>2206</v>
      </c>
      <c r="C4431" s="71">
        <v>6</v>
      </c>
      <c r="D4431" s="72">
        <v>4.8</v>
      </c>
      <c r="E4431" s="119">
        <v>290</v>
      </c>
      <c r="F4431" s="120">
        <v>174</v>
      </c>
      <c r="G4431" s="52"/>
      <c r="H4431" s="51">
        <f t="shared" si="138"/>
        <v>0</v>
      </c>
      <c r="I4431" s="121">
        <v>145</v>
      </c>
      <c r="J4431" s="7"/>
      <c r="K4431" s="3">
        <f t="shared" si="139"/>
        <v>0</v>
      </c>
    </row>
    <row r="4432" spans="1:11" s="1" customFormat="1" x14ac:dyDescent="0.3">
      <c r="A4432" s="76" t="s">
        <v>2207</v>
      </c>
      <c r="B4432" s="44" t="s">
        <v>2208</v>
      </c>
      <c r="C4432" s="71">
        <v>4</v>
      </c>
      <c r="D4432" s="72">
        <v>1.6</v>
      </c>
      <c r="E4432" s="119">
        <v>100</v>
      </c>
      <c r="F4432" s="120">
        <v>60</v>
      </c>
      <c r="G4432" s="52"/>
      <c r="H4432" s="51">
        <f t="shared" si="138"/>
        <v>0</v>
      </c>
      <c r="I4432" s="121">
        <v>50</v>
      </c>
      <c r="J4432" s="7"/>
      <c r="K4432" s="3">
        <f t="shared" si="139"/>
        <v>0</v>
      </c>
    </row>
    <row r="4433" spans="1:11" s="1" customFormat="1" x14ac:dyDescent="0.3">
      <c r="A4433" s="76" t="s">
        <v>2209</v>
      </c>
      <c r="B4433" s="44" t="s">
        <v>2210</v>
      </c>
      <c r="C4433" s="71">
        <v>5</v>
      </c>
      <c r="D4433" s="72">
        <v>1.5</v>
      </c>
      <c r="E4433" s="119">
        <v>110</v>
      </c>
      <c r="F4433" s="120">
        <v>66</v>
      </c>
      <c r="G4433" s="52"/>
      <c r="H4433" s="51">
        <f t="shared" si="138"/>
        <v>0</v>
      </c>
      <c r="I4433" s="121">
        <v>55</v>
      </c>
      <c r="J4433" s="7"/>
      <c r="K4433" s="3">
        <f t="shared" si="139"/>
        <v>0</v>
      </c>
    </row>
    <row r="4434" spans="1:11" s="1" customFormat="1" x14ac:dyDescent="0.3">
      <c r="A4434" s="76" t="s">
        <v>2211</v>
      </c>
      <c r="B4434" s="44" t="s">
        <v>2212</v>
      </c>
      <c r="C4434" s="71">
        <v>5</v>
      </c>
      <c r="D4434" s="72">
        <v>2.5</v>
      </c>
      <c r="E4434" s="119">
        <v>170</v>
      </c>
      <c r="F4434" s="120">
        <v>102</v>
      </c>
      <c r="G4434" s="52"/>
      <c r="H4434" s="51">
        <f t="shared" si="138"/>
        <v>0</v>
      </c>
      <c r="I4434" s="121">
        <v>85</v>
      </c>
      <c r="J4434" s="7"/>
      <c r="K4434" s="3">
        <f t="shared" si="139"/>
        <v>0</v>
      </c>
    </row>
    <row r="4435" spans="1:11" s="1" customFormat="1" x14ac:dyDescent="0.3">
      <c r="A4435" s="76" t="s">
        <v>2213</v>
      </c>
      <c r="B4435" s="44" t="s">
        <v>3555</v>
      </c>
      <c r="C4435" s="71">
        <v>3</v>
      </c>
      <c r="D4435" s="72">
        <v>3</v>
      </c>
      <c r="E4435" s="119">
        <v>130</v>
      </c>
      <c r="F4435" s="120">
        <v>78</v>
      </c>
      <c r="G4435" s="52"/>
      <c r="H4435" s="51">
        <f t="shared" si="138"/>
        <v>0</v>
      </c>
      <c r="I4435" s="121">
        <v>65</v>
      </c>
      <c r="J4435" s="7"/>
      <c r="K4435" s="3">
        <f t="shared" si="139"/>
        <v>0</v>
      </c>
    </row>
    <row r="4436" spans="1:11" s="1" customFormat="1" x14ac:dyDescent="0.3">
      <c r="A4436" s="76" t="s">
        <v>3556</v>
      </c>
      <c r="B4436" s="44" t="s">
        <v>3557</v>
      </c>
      <c r="C4436" s="71">
        <v>4.7</v>
      </c>
      <c r="D4436" s="72">
        <v>2.4</v>
      </c>
      <c r="E4436" s="119">
        <v>150</v>
      </c>
      <c r="F4436" s="120">
        <v>90</v>
      </c>
      <c r="G4436" s="52"/>
      <c r="H4436" s="51">
        <f t="shared" ref="H4436:H4499" si="140">G4436*F4436</f>
        <v>0</v>
      </c>
      <c r="I4436" s="121">
        <v>75</v>
      </c>
      <c r="J4436" s="7"/>
      <c r="K4436" s="3">
        <f t="shared" ref="K4436:K4499" si="141">J4436*I4436</f>
        <v>0</v>
      </c>
    </row>
    <row r="4437" spans="1:11" s="1" customFormat="1" x14ac:dyDescent="0.3">
      <c r="A4437" s="76" t="s">
        <v>3558</v>
      </c>
      <c r="B4437" s="44" t="s">
        <v>3559</v>
      </c>
      <c r="C4437" s="71">
        <v>2.5</v>
      </c>
      <c r="D4437" s="72">
        <v>2.7</v>
      </c>
      <c r="E4437" s="119">
        <v>100</v>
      </c>
      <c r="F4437" s="120">
        <v>60</v>
      </c>
      <c r="G4437" s="52"/>
      <c r="H4437" s="51">
        <f t="shared" si="140"/>
        <v>0</v>
      </c>
      <c r="I4437" s="121">
        <v>50</v>
      </c>
      <c r="J4437" s="7"/>
      <c r="K4437" s="3">
        <f t="shared" si="141"/>
        <v>0</v>
      </c>
    </row>
    <row r="4438" spans="1:11" s="1" customFormat="1" x14ac:dyDescent="0.3">
      <c r="A4438" s="76" t="s">
        <v>4078</v>
      </c>
      <c r="B4438" s="44" t="s">
        <v>4079</v>
      </c>
      <c r="C4438" s="71">
        <v>3</v>
      </c>
      <c r="D4438" s="72">
        <v>3</v>
      </c>
      <c r="E4438" s="119">
        <v>130</v>
      </c>
      <c r="F4438" s="120">
        <v>78</v>
      </c>
      <c r="G4438" s="52"/>
      <c r="H4438" s="51">
        <f t="shared" si="140"/>
        <v>0</v>
      </c>
      <c r="I4438" s="121">
        <v>65</v>
      </c>
      <c r="J4438" s="7"/>
      <c r="K4438" s="3">
        <f t="shared" si="141"/>
        <v>0</v>
      </c>
    </row>
    <row r="4439" spans="1:11" s="1" customFormat="1" x14ac:dyDescent="0.3">
      <c r="A4439" s="76" t="s">
        <v>3914</v>
      </c>
      <c r="B4439" s="44" t="s">
        <v>4080</v>
      </c>
      <c r="C4439" s="71">
        <v>3</v>
      </c>
      <c r="D4439" s="72">
        <v>3</v>
      </c>
      <c r="E4439" s="119">
        <v>130</v>
      </c>
      <c r="F4439" s="120">
        <v>78</v>
      </c>
      <c r="G4439" s="52"/>
      <c r="H4439" s="51">
        <f t="shared" si="140"/>
        <v>0</v>
      </c>
      <c r="I4439" s="121">
        <v>65</v>
      </c>
      <c r="J4439" s="7"/>
      <c r="K4439" s="3">
        <f t="shared" si="141"/>
        <v>0</v>
      </c>
    </row>
    <row r="4440" spans="1:11" s="1" customFormat="1" x14ac:dyDescent="0.3">
      <c r="A4440" s="76" t="s">
        <v>4081</v>
      </c>
      <c r="B4440" s="44" t="s">
        <v>4432</v>
      </c>
      <c r="C4440" s="71">
        <v>4</v>
      </c>
      <c r="D4440" s="72">
        <v>1.7</v>
      </c>
      <c r="E4440" s="119">
        <v>100</v>
      </c>
      <c r="F4440" s="120">
        <v>60</v>
      </c>
      <c r="G4440" s="52"/>
      <c r="H4440" s="51">
        <f t="shared" si="140"/>
        <v>0</v>
      </c>
      <c r="I4440" s="121">
        <v>50</v>
      </c>
      <c r="J4440" s="7"/>
      <c r="K4440" s="3">
        <f t="shared" si="141"/>
        <v>0</v>
      </c>
    </row>
    <row r="4441" spans="1:11" s="1" customFormat="1" x14ac:dyDescent="0.3">
      <c r="A4441" s="76" t="s">
        <v>4149</v>
      </c>
      <c r="B4441" s="44" t="s">
        <v>4433</v>
      </c>
      <c r="C4441" s="71">
        <v>3</v>
      </c>
      <c r="D4441" s="72">
        <v>3</v>
      </c>
      <c r="E4441" s="119">
        <v>130</v>
      </c>
      <c r="F4441" s="120">
        <v>78</v>
      </c>
      <c r="G4441" s="52"/>
      <c r="H4441" s="51">
        <f t="shared" si="140"/>
        <v>0</v>
      </c>
      <c r="I4441" s="121">
        <v>65</v>
      </c>
      <c r="J4441" s="7"/>
      <c r="K4441" s="3">
        <f t="shared" si="141"/>
        <v>0</v>
      </c>
    </row>
    <row r="4442" spans="1:11" s="1" customFormat="1" x14ac:dyDescent="0.3">
      <c r="A4442" s="76" t="s">
        <v>4586</v>
      </c>
      <c r="B4442" s="44" t="s">
        <v>4587</v>
      </c>
      <c r="C4442" s="71">
        <v>3</v>
      </c>
      <c r="D4442" s="72">
        <v>3</v>
      </c>
      <c r="E4442" s="119">
        <v>130</v>
      </c>
      <c r="F4442" s="120">
        <v>78</v>
      </c>
      <c r="G4442" s="52"/>
      <c r="H4442" s="51">
        <f t="shared" si="140"/>
        <v>0</v>
      </c>
      <c r="I4442" s="121">
        <v>65</v>
      </c>
      <c r="J4442" s="7"/>
      <c r="K4442" s="3">
        <f t="shared" si="141"/>
        <v>0</v>
      </c>
    </row>
    <row r="4443" spans="1:11" s="1" customFormat="1" x14ac:dyDescent="0.3">
      <c r="A4443" s="76" t="s">
        <v>4588</v>
      </c>
      <c r="B4443" s="44" t="s">
        <v>4868</v>
      </c>
      <c r="C4443" s="71">
        <v>3</v>
      </c>
      <c r="D4443" s="72">
        <v>3</v>
      </c>
      <c r="E4443" s="119">
        <v>130</v>
      </c>
      <c r="F4443" s="120">
        <v>78</v>
      </c>
      <c r="G4443" s="52"/>
      <c r="H4443" s="51">
        <f t="shared" si="140"/>
        <v>0</v>
      </c>
      <c r="I4443" s="121">
        <v>65</v>
      </c>
      <c r="J4443" s="7"/>
      <c r="K4443" s="3">
        <f t="shared" si="141"/>
        <v>0</v>
      </c>
    </row>
    <row r="4444" spans="1:11" s="1" customFormat="1" x14ac:dyDescent="0.3">
      <c r="A4444" s="76" t="s">
        <v>4867</v>
      </c>
      <c r="B4444" s="44" t="s">
        <v>4929</v>
      </c>
      <c r="C4444" s="71">
        <v>3</v>
      </c>
      <c r="D4444" s="72">
        <v>3</v>
      </c>
      <c r="E4444" s="119">
        <v>130</v>
      </c>
      <c r="F4444" s="120">
        <v>78</v>
      </c>
      <c r="G4444" s="52"/>
      <c r="H4444" s="51">
        <f t="shared" si="140"/>
        <v>0</v>
      </c>
      <c r="I4444" s="121">
        <v>65</v>
      </c>
      <c r="J4444" s="7"/>
      <c r="K4444" s="3">
        <f t="shared" si="141"/>
        <v>0</v>
      </c>
    </row>
    <row r="4445" spans="1:11" s="1" customFormat="1" x14ac:dyDescent="0.3">
      <c r="A4445" s="76" t="s">
        <v>4928</v>
      </c>
      <c r="B4445" s="44" t="s">
        <v>5330</v>
      </c>
      <c r="C4445" s="71">
        <v>3</v>
      </c>
      <c r="D4445" s="72">
        <v>3</v>
      </c>
      <c r="E4445" s="119">
        <v>130</v>
      </c>
      <c r="F4445" s="120">
        <v>78</v>
      </c>
      <c r="G4445" s="52"/>
      <c r="H4445" s="51">
        <f t="shared" si="140"/>
        <v>0</v>
      </c>
      <c r="I4445" s="121">
        <v>65</v>
      </c>
      <c r="J4445" s="7"/>
      <c r="K4445" s="3">
        <f t="shared" si="141"/>
        <v>0</v>
      </c>
    </row>
    <row r="4446" spans="1:11" s="1" customFormat="1" x14ac:dyDescent="0.3">
      <c r="A4446" s="76" t="s">
        <v>5331</v>
      </c>
      <c r="B4446" s="44" t="s">
        <v>5422</v>
      </c>
      <c r="C4446" s="71">
        <v>3</v>
      </c>
      <c r="D4446" s="72">
        <v>3</v>
      </c>
      <c r="E4446" s="119">
        <v>130</v>
      </c>
      <c r="F4446" s="120">
        <v>78</v>
      </c>
      <c r="G4446" s="52"/>
      <c r="H4446" s="51">
        <f t="shared" si="140"/>
        <v>0</v>
      </c>
      <c r="I4446" s="121">
        <v>65</v>
      </c>
      <c r="J4446" s="7"/>
      <c r="K4446" s="3">
        <f t="shared" si="141"/>
        <v>0</v>
      </c>
    </row>
    <row r="4447" spans="1:11" s="1" customFormat="1" x14ac:dyDescent="0.3">
      <c r="A4447" s="76" t="s">
        <v>5423</v>
      </c>
      <c r="B4447" s="44" t="s">
        <v>5424</v>
      </c>
      <c r="C4447" s="71">
        <v>3</v>
      </c>
      <c r="D4447" s="72">
        <v>3</v>
      </c>
      <c r="E4447" s="119">
        <v>130</v>
      </c>
      <c r="F4447" s="120">
        <v>78</v>
      </c>
      <c r="G4447" s="52"/>
      <c r="H4447" s="51">
        <f t="shared" si="140"/>
        <v>0</v>
      </c>
      <c r="I4447" s="121">
        <v>65</v>
      </c>
      <c r="J4447" s="7"/>
      <c r="K4447" s="3">
        <f t="shared" si="141"/>
        <v>0</v>
      </c>
    </row>
    <row r="4448" spans="1:11" s="1" customFormat="1" x14ac:dyDescent="0.3">
      <c r="A4448" s="76" t="s">
        <v>6025</v>
      </c>
      <c r="B4448" s="44" t="s">
        <v>6026</v>
      </c>
      <c r="C4448" s="71">
        <v>3</v>
      </c>
      <c r="D4448" s="72">
        <v>3</v>
      </c>
      <c r="E4448" s="119">
        <v>130</v>
      </c>
      <c r="F4448" s="120">
        <v>78</v>
      </c>
      <c r="G4448" s="52"/>
      <c r="H4448" s="51">
        <f t="shared" si="140"/>
        <v>0</v>
      </c>
      <c r="I4448" s="121">
        <v>65</v>
      </c>
      <c r="J4448" s="7"/>
      <c r="K4448" s="3">
        <f t="shared" si="141"/>
        <v>0</v>
      </c>
    </row>
    <row r="4449" spans="1:11" s="1" customFormat="1" x14ac:dyDescent="0.3">
      <c r="A4449" s="76" t="s">
        <v>6027</v>
      </c>
      <c r="B4449" s="44" t="s">
        <v>6028</v>
      </c>
      <c r="C4449" s="71">
        <v>3</v>
      </c>
      <c r="D4449" s="72">
        <v>3</v>
      </c>
      <c r="E4449" s="119">
        <v>130</v>
      </c>
      <c r="F4449" s="120">
        <v>78</v>
      </c>
      <c r="G4449" s="52"/>
      <c r="H4449" s="51">
        <f t="shared" si="140"/>
        <v>0</v>
      </c>
      <c r="I4449" s="121">
        <v>65</v>
      </c>
      <c r="J4449" s="7"/>
      <c r="K4449" s="3">
        <f t="shared" si="141"/>
        <v>0</v>
      </c>
    </row>
    <row r="4450" spans="1:11" s="1" customFormat="1" x14ac:dyDescent="0.3">
      <c r="A4450" s="76" t="s">
        <v>6189</v>
      </c>
      <c r="B4450" s="44" t="s">
        <v>6188</v>
      </c>
      <c r="C4450" s="71">
        <v>3</v>
      </c>
      <c r="D4450" s="72">
        <v>3</v>
      </c>
      <c r="E4450" s="119">
        <v>130</v>
      </c>
      <c r="F4450" s="120">
        <v>78</v>
      </c>
      <c r="G4450" s="52"/>
      <c r="H4450" s="51">
        <f t="shared" si="140"/>
        <v>0</v>
      </c>
      <c r="I4450" s="121">
        <v>65</v>
      </c>
      <c r="J4450" s="7"/>
      <c r="K4450" s="3">
        <f t="shared" si="141"/>
        <v>0</v>
      </c>
    </row>
    <row r="4451" spans="1:11" s="1" customFormat="1" x14ac:dyDescent="0.3">
      <c r="A4451" s="76" t="s">
        <v>5421</v>
      </c>
      <c r="B4451" s="44" t="s">
        <v>6190</v>
      </c>
      <c r="C4451" s="71">
        <v>3</v>
      </c>
      <c r="D4451" s="72">
        <v>3</v>
      </c>
      <c r="E4451" s="119">
        <v>130</v>
      </c>
      <c r="F4451" s="120">
        <v>78</v>
      </c>
      <c r="G4451" s="52"/>
      <c r="H4451" s="51">
        <f t="shared" si="140"/>
        <v>0</v>
      </c>
      <c r="I4451" s="121">
        <v>65</v>
      </c>
      <c r="J4451" s="7"/>
      <c r="K4451" s="3">
        <f t="shared" si="141"/>
        <v>0</v>
      </c>
    </row>
    <row r="4452" spans="1:11" s="1" customFormat="1" x14ac:dyDescent="0.3">
      <c r="A4452" s="76" t="s">
        <v>6191</v>
      </c>
      <c r="B4452" s="44" t="s">
        <v>6555</v>
      </c>
      <c r="C4452" s="71">
        <v>3</v>
      </c>
      <c r="D4452" s="72">
        <v>3</v>
      </c>
      <c r="E4452" s="119">
        <v>130</v>
      </c>
      <c r="F4452" s="120">
        <v>78</v>
      </c>
      <c r="G4452" s="52"/>
      <c r="H4452" s="51">
        <f t="shared" si="140"/>
        <v>0</v>
      </c>
      <c r="I4452" s="121">
        <v>65</v>
      </c>
      <c r="J4452" s="7"/>
      <c r="K4452" s="3">
        <f t="shared" si="141"/>
        <v>0</v>
      </c>
    </row>
    <row r="4453" spans="1:11" s="1" customFormat="1" x14ac:dyDescent="0.3">
      <c r="A4453" s="76" t="s">
        <v>6556</v>
      </c>
      <c r="B4453" s="44" t="s">
        <v>6593</v>
      </c>
      <c r="C4453" s="71">
        <v>2</v>
      </c>
      <c r="D4453" s="72">
        <v>2</v>
      </c>
      <c r="E4453" s="119">
        <v>80</v>
      </c>
      <c r="F4453" s="120">
        <v>48</v>
      </c>
      <c r="G4453" s="52"/>
      <c r="H4453" s="51">
        <f t="shared" si="140"/>
        <v>0</v>
      </c>
      <c r="I4453" s="121">
        <v>40</v>
      </c>
      <c r="J4453" s="7"/>
      <c r="K4453" s="3">
        <f t="shared" si="141"/>
        <v>0</v>
      </c>
    </row>
    <row r="4454" spans="1:11" s="1" customFormat="1" x14ac:dyDescent="0.3">
      <c r="A4454" s="76" t="s">
        <v>6554</v>
      </c>
      <c r="B4454" s="44" t="s">
        <v>6592</v>
      </c>
      <c r="C4454" s="71">
        <v>3</v>
      </c>
      <c r="D4454" s="72">
        <v>3</v>
      </c>
      <c r="E4454" s="119">
        <v>130</v>
      </c>
      <c r="F4454" s="120">
        <v>78</v>
      </c>
      <c r="G4454" s="52"/>
      <c r="H4454" s="51">
        <f t="shared" si="140"/>
        <v>0</v>
      </c>
      <c r="I4454" s="121">
        <v>65</v>
      </c>
      <c r="J4454" s="7"/>
      <c r="K4454" s="3">
        <f t="shared" si="141"/>
        <v>0</v>
      </c>
    </row>
    <row r="4455" spans="1:11" s="1" customFormat="1" x14ac:dyDescent="0.3">
      <c r="A4455" s="76" t="s">
        <v>8092</v>
      </c>
      <c r="B4455" s="44" t="s">
        <v>8093</v>
      </c>
      <c r="C4455" s="71">
        <v>3</v>
      </c>
      <c r="D4455" s="72">
        <v>3</v>
      </c>
      <c r="E4455" s="119">
        <v>130</v>
      </c>
      <c r="F4455" s="120">
        <v>78</v>
      </c>
      <c r="G4455" s="52"/>
      <c r="H4455" s="51">
        <f t="shared" si="140"/>
        <v>0</v>
      </c>
      <c r="I4455" s="121">
        <v>65</v>
      </c>
      <c r="J4455" s="7"/>
      <c r="K4455" s="3">
        <f t="shared" si="141"/>
        <v>0</v>
      </c>
    </row>
    <row r="4456" spans="1:11" s="1" customFormat="1" x14ac:dyDescent="0.3">
      <c r="A4456" s="76" t="s">
        <v>8094</v>
      </c>
      <c r="B4456" s="44" t="s">
        <v>8095</v>
      </c>
      <c r="C4456" s="71">
        <v>3</v>
      </c>
      <c r="D4456" s="72">
        <v>3</v>
      </c>
      <c r="E4456" s="119">
        <v>130</v>
      </c>
      <c r="F4456" s="120">
        <v>78</v>
      </c>
      <c r="G4456" s="52"/>
      <c r="H4456" s="51">
        <f t="shared" si="140"/>
        <v>0</v>
      </c>
      <c r="I4456" s="121">
        <v>65</v>
      </c>
      <c r="J4456" s="7"/>
      <c r="K4456" s="3">
        <f t="shared" si="141"/>
        <v>0</v>
      </c>
    </row>
    <row r="4457" spans="1:11" s="1" customFormat="1" x14ac:dyDescent="0.3">
      <c r="A4457" s="76" t="s">
        <v>6651</v>
      </c>
      <c r="B4457" s="44" t="s">
        <v>8096</v>
      </c>
      <c r="C4457" s="71">
        <v>3</v>
      </c>
      <c r="D4457" s="72">
        <v>3</v>
      </c>
      <c r="E4457" s="119">
        <v>130</v>
      </c>
      <c r="F4457" s="120">
        <v>78</v>
      </c>
      <c r="G4457" s="52"/>
      <c r="H4457" s="51">
        <f t="shared" si="140"/>
        <v>0</v>
      </c>
      <c r="I4457" s="121">
        <v>65</v>
      </c>
      <c r="J4457" s="7"/>
      <c r="K4457" s="3">
        <f t="shared" si="141"/>
        <v>0</v>
      </c>
    </row>
    <row r="4458" spans="1:11" s="1" customFormat="1" x14ac:dyDescent="0.3">
      <c r="A4458" s="76" t="s">
        <v>8097</v>
      </c>
      <c r="B4458" s="44" t="s">
        <v>8098</v>
      </c>
      <c r="C4458" s="71">
        <v>3</v>
      </c>
      <c r="D4458" s="72">
        <v>3</v>
      </c>
      <c r="E4458" s="119">
        <v>130</v>
      </c>
      <c r="F4458" s="120">
        <v>78</v>
      </c>
      <c r="G4458" s="52"/>
      <c r="H4458" s="51">
        <f t="shared" si="140"/>
        <v>0</v>
      </c>
      <c r="I4458" s="121">
        <v>65</v>
      </c>
      <c r="J4458" s="7"/>
      <c r="K4458" s="3">
        <f t="shared" si="141"/>
        <v>0</v>
      </c>
    </row>
    <row r="4459" spans="1:11" s="1" customFormat="1" x14ac:dyDescent="0.3">
      <c r="A4459" s="76" t="s">
        <v>8099</v>
      </c>
      <c r="B4459" s="44" t="s">
        <v>8100</v>
      </c>
      <c r="C4459" s="71">
        <v>3</v>
      </c>
      <c r="D4459" s="72">
        <v>3</v>
      </c>
      <c r="E4459" s="119">
        <v>130</v>
      </c>
      <c r="F4459" s="120">
        <v>78</v>
      </c>
      <c r="G4459" s="52"/>
      <c r="H4459" s="51">
        <f t="shared" si="140"/>
        <v>0</v>
      </c>
      <c r="I4459" s="121">
        <v>65</v>
      </c>
      <c r="J4459" s="7"/>
      <c r="K4459" s="3">
        <f t="shared" si="141"/>
        <v>0</v>
      </c>
    </row>
    <row r="4460" spans="1:11" s="1" customFormat="1" x14ac:dyDescent="0.3">
      <c r="A4460" s="76" t="s">
        <v>8101</v>
      </c>
      <c r="B4460" s="44" t="s">
        <v>8102</v>
      </c>
      <c r="C4460" s="71">
        <v>3</v>
      </c>
      <c r="D4460" s="72">
        <v>3</v>
      </c>
      <c r="E4460" s="119">
        <v>130</v>
      </c>
      <c r="F4460" s="120">
        <v>78</v>
      </c>
      <c r="G4460" s="52"/>
      <c r="H4460" s="51">
        <f t="shared" si="140"/>
        <v>0</v>
      </c>
      <c r="I4460" s="121">
        <v>65</v>
      </c>
      <c r="J4460" s="7"/>
      <c r="K4460" s="3">
        <f t="shared" si="141"/>
        <v>0</v>
      </c>
    </row>
    <row r="4461" spans="1:11" s="1" customFormat="1" x14ac:dyDescent="0.3">
      <c r="A4461" s="76" t="s">
        <v>8103</v>
      </c>
      <c r="B4461" s="44" t="s">
        <v>8104</v>
      </c>
      <c r="C4461" s="71">
        <v>3</v>
      </c>
      <c r="D4461" s="72">
        <v>3</v>
      </c>
      <c r="E4461" s="119">
        <v>130</v>
      </c>
      <c r="F4461" s="120">
        <v>78</v>
      </c>
      <c r="G4461" s="52"/>
      <c r="H4461" s="51">
        <f t="shared" si="140"/>
        <v>0</v>
      </c>
      <c r="I4461" s="121">
        <v>65</v>
      </c>
      <c r="J4461" s="7"/>
      <c r="K4461" s="3">
        <f t="shared" si="141"/>
        <v>0</v>
      </c>
    </row>
    <row r="4462" spans="1:11" s="1" customFormat="1" x14ac:dyDescent="0.3">
      <c r="A4462" s="76" t="s">
        <v>8105</v>
      </c>
      <c r="B4462" s="44" t="s">
        <v>8106</v>
      </c>
      <c r="C4462" s="71">
        <v>3</v>
      </c>
      <c r="D4462" s="72">
        <v>3</v>
      </c>
      <c r="E4462" s="119">
        <v>130</v>
      </c>
      <c r="F4462" s="120">
        <v>78</v>
      </c>
      <c r="G4462" s="52"/>
      <c r="H4462" s="51">
        <f t="shared" si="140"/>
        <v>0</v>
      </c>
      <c r="I4462" s="121">
        <v>65</v>
      </c>
      <c r="J4462" s="7"/>
      <c r="K4462" s="3">
        <f t="shared" si="141"/>
        <v>0</v>
      </c>
    </row>
    <row r="4463" spans="1:11" s="1" customFormat="1" x14ac:dyDescent="0.3">
      <c r="A4463" s="76" t="s">
        <v>8107</v>
      </c>
      <c r="B4463" s="44" t="s">
        <v>8108</v>
      </c>
      <c r="C4463" s="71">
        <v>3</v>
      </c>
      <c r="D4463" s="72">
        <v>3</v>
      </c>
      <c r="E4463" s="119">
        <v>130</v>
      </c>
      <c r="F4463" s="120">
        <v>78</v>
      </c>
      <c r="G4463" s="52"/>
      <c r="H4463" s="51">
        <f t="shared" si="140"/>
        <v>0</v>
      </c>
      <c r="I4463" s="121">
        <v>65</v>
      </c>
      <c r="J4463" s="7"/>
      <c r="K4463" s="3">
        <f t="shared" si="141"/>
        <v>0</v>
      </c>
    </row>
    <row r="4464" spans="1:11" s="1" customFormat="1" x14ac:dyDescent="0.3">
      <c r="A4464" s="76" t="s">
        <v>11272</v>
      </c>
      <c r="B4464" s="44" t="s">
        <v>11273</v>
      </c>
      <c r="C4464" s="71">
        <v>3</v>
      </c>
      <c r="D4464" s="72">
        <v>3</v>
      </c>
      <c r="E4464" s="119">
        <v>130</v>
      </c>
      <c r="F4464" s="120">
        <v>78</v>
      </c>
      <c r="G4464" s="52"/>
      <c r="H4464" s="51">
        <f t="shared" si="140"/>
        <v>0</v>
      </c>
      <c r="I4464" s="121">
        <v>65</v>
      </c>
      <c r="J4464" s="7"/>
      <c r="K4464" s="3">
        <f t="shared" si="141"/>
        <v>0</v>
      </c>
    </row>
    <row r="4465" spans="1:11" s="1" customFormat="1" x14ac:dyDescent="0.3">
      <c r="A4465" s="76" t="s">
        <v>11274</v>
      </c>
      <c r="B4465" s="44" t="s">
        <v>11275</v>
      </c>
      <c r="C4465" s="71">
        <v>3</v>
      </c>
      <c r="D4465" s="72">
        <v>3</v>
      </c>
      <c r="E4465" s="119">
        <v>130</v>
      </c>
      <c r="F4465" s="120">
        <v>78</v>
      </c>
      <c r="G4465" s="52"/>
      <c r="H4465" s="51">
        <f t="shared" si="140"/>
        <v>0</v>
      </c>
      <c r="I4465" s="121">
        <v>65</v>
      </c>
      <c r="J4465" s="7"/>
      <c r="K4465" s="3">
        <f t="shared" si="141"/>
        <v>0</v>
      </c>
    </row>
    <row r="4466" spans="1:11" s="1" customFormat="1" x14ac:dyDescent="0.3">
      <c r="A4466" s="76" t="s">
        <v>11276</v>
      </c>
      <c r="B4466" s="44" t="s">
        <v>11277</v>
      </c>
      <c r="C4466" s="71">
        <v>3</v>
      </c>
      <c r="D4466" s="72">
        <v>3</v>
      </c>
      <c r="E4466" s="119">
        <v>130</v>
      </c>
      <c r="F4466" s="120">
        <v>78</v>
      </c>
      <c r="G4466" s="52"/>
      <c r="H4466" s="51">
        <f t="shared" si="140"/>
        <v>0</v>
      </c>
      <c r="I4466" s="121">
        <v>65</v>
      </c>
      <c r="J4466" s="7"/>
      <c r="K4466" s="3">
        <f t="shared" si="141"/>
        <v>0</v>
      </c>
    </row>
    <row r="4467" spans="1:11" s="1" customFormat="1" x14ac:dyDescent="0.3">
      <c r="A4467" s="76" t="s">
        <v>11278</v>
      </c>
      <c r="B4467" s="44" t="s">
        <v>11279</v>
      </c>
      <c r="C4467" s="71">
        <v>3</v>
      </c>
      <c r="D4467" s="72">
        <v>3</v>
      </c>
      <c r="E4467" s="119">
        <v>130</v>
      </c>
      <c r="F4467" s="120">
        <v>78</v>
      </c>
      <c r="G4467" s="52"/>
      <c r="H4467" s="51">
        <f t="shared" si="140"/>
        <v>0</v>
      </c>
      <c r="I4467" s="121">
        <v>65</v>
      </c>
      <c r="J4467" s="7"/>
      <c r="K4467" s="3">
        <f t="shared" si="141"/>
        <v>0</v>
      </c>
    </row>
    <row r="4468" spans="1:11" s="1" customFormat="1" x14ac:dyDescent="0.3">
      <c r="A4468" s="76" t="s">
        <v>11280</v>
      </c>
      <c r="B4468" s="44" t="s">
        <v>11281</v>
      </c>
      <c r="C4468" s="71">
        <v>3</v>
      </c>
      <c r="D4468" s="72">
        <v>3</v>
      </c>
      <c r="E4468" s="119">
        <v>130</v>
      </c>
      <c r="F4468" s="120">
        <v>78</v>
      </c>
      <c r="G4468" s="52"/>
      <c r="H4468" s="51">
        <f t="shared" si="140"/>
        <v>0</v>
      </c>
      <c r="I4468" s="121">
        <v>65</v>
      </c>
      <c r="J4468" s="7"/>
      <c r="K4468" s="3">
        <f t="shared" si="141"/>
        <v>0</v>
      </c>
    </row>
    <row r="4469" spans="1:11" s="1" customFormat="1" x14ac:dyDescent="0.3">
      <c r="A4469" s="76" t="s">
        <v>11282</v>
      </c>
      <c r="B4469" s="44" t="s">
        <v>11283</v>
      </c>
      <c r="C4469" s="71">
        <v>3</v>
      </c>
      <c r="D4469" s="72">
        <v>3</v>
      </c>
      <c r="E4469" s="119">
        <v>130</v>
      </c>
      <c r="F4469" s="120">
        <v>78</v>
      </c>
      <c r="G4469" s="52"/>
      <c r="H4469" s="51">
        <f t="shared" si="140"/>
        <v>0</v>
      </c>
      <c r="I4469" s="121">
        <v>65</v>
      </c>
      <c r="J4469" s="7"/>
      <c r="K4469" s="3">
        <f t="shared" si="141"/>
        <v>0</v>
      </c>
    </row>
    <row r="4470" spans="1:11" s="1" customFormat="1" x14ac:dyDescent="0.3">
      <c r="A4470" s="76" t="s">
        <v>11284</v>
      </c>
      <c r="B4470" s="44" t="s">
        <v>11285</v>
      </c>
      <c r="C4470" s="71">
        <v>3</v>
      </c>
      <c r="D4470" s="72">
        <v>3</v>
      </c>
      <c r="E4470" s="119">
        <v>130</v>
      </c>
      <c r="F4470" s="120">
        <v>78</v>
      </c>
      <c r="G4470" s="52"/>
      <c r="H4470" s="51">
        <f t="shared" si="140"/>
        <v>0</v>
      </c>
      <c r="I4470" s="121">
        <v>65</v>
      </c>
      <c r="J4470" s="7"/>
      <c r="K4470" s="3">
        <f t="shared" si="141"/>
        <v>0</v>
      </c>
    </row>
    <row r="4471" spans="1:11" s="1" customFormat="1" x14ac:dyDescent="0.3">
      <c r="A4471" s="76" t="s">
        <v>11286</v>
      </c>
      <c r="B4471" s="44" t="s">
        <v>11287</v>
      </c>
      <c r="C4471" s="71">
        <v>3</v>
      </c>
      <c r="D4471" s="72">
        <v>3</v>
      </c>
      <c r="E4471" s="119">
        <v>130</v>
      </c>
      <c r="F4471" s="120">
        <v>78</v>
      </c>
      <c r="G4471" s="52"/>
      <c r="H4471" s="51">
        <f t="shared" si="140"/>
        <v>0</v>
      </c>
      <c r="I4471" s="121">
        <v>65</v>
      </c>
      <c r="J4471" s="7"/>
      <c r="K4471" s="3">
        <f t="shared" si="141"/>
        <v>0</v>
      </c>
    </row>
    <row r="4472" spans="1:11" s="1" customFormat="1" x14ac:dyDescent="0.3">
      <c r="A4472" s="76" t="s">
        <v>11288</v>
      </c>
      <c r="B4472" s="44" t="s">
        <v>11289</v>
      </c>
      <c r="C4472" s="71">
        <v>3</v>
      </c>
      <c r="D4472" s="72">
        <v>3</v>
      </c>
      <c r="E4472" s="119">
        <v>130</v>
      </c>
      <c r="F4472" s="120">
        <v>78</v>
      </c>
      <c r="G4472" s="52"/>
      <c r="H4472" s="51">
        <f t="shared" si="140"/>
        <v>0</v>
      </c>
      <c r="I4472" s="121">
        <v>65</v>
      </c>
      <c r="J4472" s="7"/>
      <c r="K4472" s="3">
        <f t="shared" si="141"/>
        <v>0</v>
      </c>
    </row>
    <row r="4473" spans="1:11" s="1" customFormat="1" x14ac:dyDescent="0.3">
      <c r="A4473" s="76" t="s">
        <v>11290</v>
      </c>
      <c r="B4473" s="44" t="s">
        <v>11291</v>
      </c>
      <c r="C4473" s="71">
        <v>3</v>
      </c>
      <c r="D4473" s="72">
        <v>3</v>
      </c>
      <c r="E4473" s="119">
        <v>130</v>
      </c>
      <c r="F4473" s="120">
        <v>78</v>
      </c>
      <c r="G4473" s="52"/>
      <c r="H4473" s="51">
        <f t="shared" si="140"/>
        <v>0</v>
      </c>
      <c r="I4473" s="121">
        <v>65</v>
      </c>
      <c r="J4473" s="7"/>
      <c r="K4473" s="3">
        <f t="shared" si="141"/>
        <v>0</v>
      </c>
    </row>
    <row r="4474" spans="1:11" s="1" customFormat="1" x14ac:dyDescent="0.3">
      <c r="A4474" s="76" t="s">
        <v>11292</v>
      </c>
      <c r="B4474" s="44" t="s">
        <v>11293</v>
      </c>
      <c r="C4474" s="71">
        <v>3</v>
      </c>
      <c r="D4474" s="72">
        <v>3</v>
      </c>
      <c r="E4474" s="119">
        <v>130</v>
      </c>
      <c r="F4474" s="120">
        <v>78</v>
      </c>
      <c r="G4474" s="52"/>
      <c r="H4474" s="51">
        <f t="shared" si="140"/>
        <v>0</v>
      </c>
      <c r="I4474" s="121">
        <v>65</v>
      </c>
      <c r="J4474" s="7"/>
      <c r="K4474" s="3">
        <f t="shared" si="141"/>
        <v>0</v>
      </c>
    </row>
    <row r="4475" spans="1:11" s="1" customFormat="1" x14ac:dyDescent="0.3">
      <c r="A4475" s="76" t="s">
        <v>11294</v>
      </c>
      <c r="B4475" s="44" t="s">
        <v>11295</v>
      </c>
      <c r="C4475" s="71">
        <v>3</v>
      </c>
      <c r="D4475" s="72">
        <v>3</v>
      </c>
      <c r="E4475" s="119">
        <v>130</v>
      </c>
      <c r="F4475" s="120">
        <v>78</v>
      </c>
      <c r="G4475" s="52"/>
      <c r="H4475" s="51">
        <f t="shared" si="140"/>
        <v>0</v>
      </c>
      <c r="I4475" s="121">
        <v>65</v>
      </c>
      <c r="J4475" s="7"/>
      <c r="K4475" s="3">
        <f t="shared" si="141"/>
        <v>0</v>
      </c>
    </row>
    <row r="4476" spans="1:11" s="1" customFormat="1" x14ac:dyDescent="0.3">
      <c r="A4476" s="76" t="s">
        <v>11296</v>
      </c>
      <c r="B4476" s="44" t="s">
        <v>11297</v>
      </c>
      <c r="C4476" s="71">
        <v>3</v>
      </c>
      <c r="D4476" s="72">
        <v>3</v>
      </c>
      <c r="E4476" s="119">
        <v>130</v>
      </c>
      <c r="F4476" s="120">
        <v>78</v>
      </c>
      <c r="G4476" s="52"/>
      <c r="H4476" s="51">
        <f t="shared" si="140"/>
        <v>0</v>
      </c>
      <c r="I4476" s="121">
        <v>65</v>
      </c>
      <c r="J4476" s="7"/>
      <c r="K4476" s="3">
        <f t="shared" si="141"/>
        <v>0</v>
      </c>
    </row>
    <row r="4477" spans="1:11" s="1" customFormat="1" x14ac:dyDescent="0.3">
      <c r="A4477" s="76" t="s">
        <v>11298</v>
      </c>
      <c r="B4477" s="44" t="s">
        <v>11299</v>
      </c>
      <c r="C4477" s="71">
        <v>3</v>
      </c>
      <c r="D4477" s="72">
        <v>3</v>
      </c>
      <c r="E4477" s="119">
        <v>130</v>
      </c>
      <c r="F4477" s="120">
        <v>78</v>
      </c>
      <c r="G4477" s="52"/>
      <c r="H4477" s="51">
        <f t="shared" si="140"/>
        <v>0</v>
      </c>
      <c r="I4477" s="121">
        <v>65</v>
      </c>
      <c r="J4477" s="7"/>
      <c r="K4477" s="3">
        <f t="shared" si="141"/>
        <v>0</v>
      </c>
    </row>
    <row r="4478" spans="1:11" s="1" customFormat="1" x14ac:dyDescent="0.3">
      <c r="A4478" s="76" t="s">
        <v>8812</v>
      </c>
      <c r="B4478" s="44" t="s">
        <v>11300</v>
      </c>
      <c r="C4478" s="71">
        <v>3</v>
      </c>
      <c r="D4478" s="72">
        <v>3</v>
      </c>
      <c r="E4478" s="119">
        <v>130</v>
      </c>
      <c r="F4478" s="120">
        <v>78</v>
      </c>
      <c r="G4478" s="52"/>
      <c r="H4478" s="51">
        <f t="shared" si="140"/>
        <v>0</v>
      </c>
      <c r="I4478" s="121">
        <v>65</v>
      </c>
      <c r="J4478" s="7"/>
      <c r="K4478" s="3">
        <f t="shared" si="141"/>
        <v>0</v>
      </c>
    </row>
    <row r="4479" spans="1:11" s="1" customFormat="1" x14ac:dyDescent="0.3">
      <c r="A4479" s="76" t="s">
        <v>11301</v>
      </c>
      <c r="B4479" s="44" t="s">
        <v>11302</v>
      </c>
      <c r="C4479" s="71">
        <v>3</v>
      </c>
      <c r="D4479" s="72">
        <v>3</v>
      </c>
      <c r="E4479" s="119">
        <v>130</v>
      </c>
      <c r="F4479" s="120">
        <v>78</v>
      </c>
      <c r="G4479" s="52"/>
      <c r="H4479" s="51">
        <f t="shared" si="140"/>
        <v>0</v>
      </c>
      <c r="I4479" s="121">
        <v>65</v>
      </c>
      <c r="J4479" s="7"/>
      <c r="K4479" s="3">
        <f t="shared" si="141"/>
        <v>0</v>
      </c>
    </row>
    <row r="4480" spans="1:11" s="1" customFormat="1" x14ac:dyDescent="0.3">
      <c r="A4480" s="76" t="s">
        <v>11303</v>
      </c>
      <c r="B4480" s="44" t="s">
        <v>11304</v>
      </c>
      <c r="C4480" s="71">
        <v>3</v>
      </c>
      <c r="D4480" s="72">
        <v>3</v>
      </c>
      <c r="E4480" s="119">
        <v>130</v>
      </c>
      <c r="F4480" s="120">
        <v>78</v>
      </c>
      <c r="G4480" s="52"/>
      <c r="H4480" s="51">
        <f t="shared" si="140"/>
        <v>0</v>
      </c>
      <c r="I4480" s="121">
        <v>65</v>
      </c>
      <c r="J4480" s="7"/>
      <c r="K4480" s="3">
        <f t="shared" si="141"/>
        <v>0</v>
      </c>
    </row>
    <row r="4481" spans="1:11" s="1" customFormat="1" x14ac:dyDescent="0.3">
      <c r="A4481" s="76" t="s">
        <v>11305</v>
      </c>
      <c r="B4481" s="44" t="s">
        <v>11306</v>
      </c>
      <c r="C4481" s="71">
        <v>3</v>
      </c>
      <c r="D4481" s="72">
        <v>3</v>
      </c>
      <c r="E4481" s="119">
        <v>130</v>
      </c>
      <c r="F4481" s="120">
        <v>78</v>
      </c>
      <c r="G4481" s="52"/>
      <c r="H4481" s="51">
        <f t="shared" si="140"/>
        <v>0</v>
      </c>
      <c r="I4481" s="121">
        <v>65</v>
      </c>
      <c r="J4481" s="7"/>
      <c r="K4481" s="3">
        <f t="shared" si="141"/>
        <v>0</v>
      </c>
    </row>
    <row r="4482" spans="1:11" s="1" customFormat="1" x14ac:dyDescent="0.3">
      <c r="A4482" s="76" t="s">
        <v>11307</v>
      </c>
      <c r="B4482" s="44" t="s">
        <v>11308</v>
      </c>
      <c r="C4482" s="71">
        <v>3</v>
      </c>
      <c r="D4482" s="72">
        <v>3</v>
      </c>
      <c r="E4482" s="119">
        <v>130</v>
      </c>
      <c r="F4482" s="120">
        <v>78</v>
      </c>
      <c r="G4482" s="52"/>
      <c r="H4482" s="51">
        <f t="shared" si="140"/>
        <v>0</v>
      </c>
      <c r="I4482" s="121">
        <v>65</v>
      </c>
      <c r="J4482" s="7"/>
      <c r="K4482" s="3">
        <f t="shared" si="141"/>
        <v>0</v>
      </c>
    </row>
    <row r="4483" spans="1:11" s="1" customFormat="1" x14ac:dyDescent="0.3">
      <c r="A4483" s="76" t="s">
        <v>11309</v>
      </c>
      <c r="B4483" s="44" t="s">
        <v>11310</v>
      </c>
      <c r="C4483" s="71">
        <v>3</v>
      </c>
      <c r="D4483" s="72">
        <v>3</v>
      </c>
      <c r="E4483" s="119">
        <v>130</v>
      </c>
      <c r="F4483" s="120">
        <v>78</v>
      </c>
      <c r="G4483" s="52"/>
      <c r="H4483" s="51">
        <f t="shared" si="140"/>
        <v>0</v>
      </c>
      <c r="I4483" s="121">
        <v>65</v>
      </c>
      <c r="J4483" s="7"/>
      <c r="K4483" s="3">
        <f t="shared" si="141"/>
        <v>0</v>
      </c>
    </row>
    <row r="4484" spans="1:11" s="1" customFormat="1" x14ac:dyDescent="0.3">
      <c r="A4484" s="76" t="s">
        <v>11311</v>
      </c>
      <c r="B4484" s="44" t="s">
        <v>11312</v>
      </c>
      <c r="C4484" s="71">
        <v>3</v>
      </c>
      <c r="D4484" s="72">
        <v>3</v>
      </c>
      <c r="E4484" s="119">
        <v>130</v>
      </c>
      <c r="F4484" s="120">
        <v>78</v>
      </c>
      <c r="G4484" s="52"/>
      <c r="H4484" s="51">
        <f t="shared" si="140"/>
        <v>0</v>
      </c>
      <c r="I4484" s="121">
        <v>65</v>
      </c>
      <c r="J4484" s="7"/>
      <c r="K4484" s="3">
        <f t="shared" si="141"/>
        <v>0</v>
      </c>
    </row>
    <row r="4485" spans="1:11" s="1" customFormat="1" x14ac:dyDescent="0.3">
      <c r="A4485" s="76" t="s">
        <v>11313</v>
      </c>
      <c r="B4485" s="44" t="s">
        <v>11314</v>
      </c>
      <c r="C4485" s="71">
        <v>3</v>
      </c>
      <c r="D4485" s="72">
        <v>3</v>
      </c>
      <c r="E4485" s="119">
        <v>130</v>
      </c>
      <c r="F4485" s="120">
        <v>78</v>
      </c>
      <c r="G4485" s="52"/>
      <c r="H4485" s="51">
        <f t="shared" si="140"/>
        <v>0</v>
      </c>
      <c r="I4485" s="121">
        <v>65</v>
      </c>
      <c r="J4485" s="7"/>
      <c r="K4485" s="3">
        <f t="shared" si="141"/>
        <v>0</v>
      </c>
    </row>
    <row r="4486" spans="1:11" s="1" customFormat="1" x14ac:dyDescent="0.3">
      <c r="A4486" s="76" t="s">
        <v>11315</v>
      </c>
      <c r="B4486" s="44" t="s">
        <v>11316</v>
      </c>
      <c r="C4486" s="71">
        <v>3</v>
      </c>
      <c r="D4486" s="72">
        <v>3</v>
      </c>
      <c r="E4486" s="119">
        <v>130</v>
      </c>
      <c r="F4486" s="120">
        <v>78</v>
      </c>
      <c r="G4486" s="52"/>
      <c r="H4486" s="51">
        <f t="shared" si="140"/>
        <v>0</v>
      </c>
      <c r="I4486" s="121">
        <v>65</v>
      </c>
      <c r="J4486" s="7"/>
      <c r="K4486" s="3">
        <f t="shared" si="141"/>
        <v>0</v>
      </c>
    </row>
    <row r="4487" spans="1:11" s="1" customFormat="1" x14ac:dyDescent="0.3">
      <c r="A4487" s="76" t="s">
        <v>11317</v>
      </c>
      <c r="B4487" s="44" t="s">
        <v>11318</v>
      </c>
      <c r="C4487" s="71">
        <v>3</v>
      </c>
      <c r="D4487" s="72">
        <v>3</v>
      </c>
      <c r="E4487" s="119">
        <v>130</v>
      </c>
      <c r="F4487" s="120">
        <v>78</v>
      </c>
      <c r="G4487" s="52"/>
      <c r="H4487" s="51">
        <f t="shared" si="140"/>
        <v>0</v>
      </c>
      <c r="I4487" s="121">
        <v>65</v>
      </c>
      <c r="J4487" s="7"/>
      <c r="K4487" s="3">
        <f t="shared" si="141"/>
        <v>0</v>
      </c>
    </row>
    <row r="4488" spans="1:11" s="1" customFormat="1" x14ac:dyDescent="0.3">
      <c r="A4488" s="76" t="s">
        <v>11319</v>
      </c>
      <c r="B4488" s="44" t="s">
        <v>11320</v>
      </c>
      <c r="C4488" s="71">
        <v>3</v>
      </c>
      <c r="D4488" s="72">
        <v>3</v>
      </c>
      <c r="E4488" s="119">
        <v>130</v>
      </c>
      <c r="F4488" s="120">
        <v>78</v>
      </c>
      <c r="G4488" s="52"/>
      <c r="H4488" s="51">
        <f t="shared" si="140"/>
        <v>0</v>
      </c>
      <c r="I4488" s="121">
        <v>65</v>
      </c>
      <c r="J4488" s="7"/>
      <c r="K4488" s="3">
        <f t="shared" si="141"/>
        <v>0</v>
      </c>
    </row>
    <row r="4489" spans="1:11" s="1" customFormat="1" x14ac:dyDescent="0.3">
      <c r="A4489" s="76" t="s">
        <v>11321</v>
      </c>
      <c r="B4489" s="44" t="s">
        <v>11322</v>
      </c>
      <c r="C4489" s="71">
        <v>3</v>
      </c>
      <c r="D4489" s="72">
        <v>3</v>
      </c>
      <c r="E4489" s="119">
        <v>130</v>
      </c>
      <c r="F4489" s="120">
        <v>78</v>
      </c>
      <c r="G4489" s="52"/>
      <c r="H4489" s="51">
        <f t="shared" si="140"/>
        <v>0</v>
      </c>
      <c r="I4489" s="121">
        <v>65</v>
      </c>
      <c r="J4489" s="7"/>
      <c r="K4489" s="3">
        <f t="shared" si="141"/>
        <v>0</v>
      </c>
    </row>
    <row r="4490" spans="1:11" s="1" customFormat="1" x14ac:dyDescent="0.3">
      <c r="A4490" s="76" t="s">
        <v>11323</v>
      </c>
      <c r="B4490" s="44" t="s">
        <v>11324</v>
      </c>
      <c r="C4490" s="71">
        <v>3</v>
      </c>
      <c r="D4490" s="72">
        <v>3</v>
      </c>
      <c r="E4490" s="119">
        <v>130</v>
      </c>
      <c r="F4490" s="120">
        <v>78</v>
      </c>
      <c r="G4490" s="52"/>
      <c r="H4490" s="51">
        <f t="shared" si="140"/>
        <v>0</v>
      </c>
      <c r="I4490" s="121">
        <v>65</v>
      </c>
      <c r="J4490" s="7"/>
      <c r="K4490" s="3">
        <f t="shared" si="141"/>
        <v>0</v>
      </c>
    </row>
    <row r="4491" spans="1:11" s="1" customFormat="1" x14ac:dyDescent="0.3">
      <c r="A4491" s="76" t="s">
        <v>11325</v>
      </c>
      <c r="B4491" s="44" t="s">
        <v>11326</v>
      </c>
      <c r="C4491" s="71">
        <v>3</v>
      </c>
      <c r="D4491" s="72">
        <v>3</v>
      </c>
      <c r="E4491" s="119">
        <v>130</v>
      </c>
      <c r="F4491" s="120">
        <v>78</v>
      </c>
      <c r="G4491" s="52"/>
      <c r="H4491" s="51">
        <f t="shared" si="140"/>
        <v>0</v>
      </c>
      <c r="I4491" s="121">
        <v>65</v>
      </c>
      <c r="J4491" s="7"/>
      <c r="K4491" s="3">
        <f t="shared" si="141"/>
        <v>0</v>
      </c>
    </row>
    <row r="4492" spans="1:11" s="1" customFormat="1" x14ac:dyDescent="0.3">
      <c r="A4492" s="131" t="s">
        <v>11327</v>
      </c>
      <c r="B4492" s="132"/>
      <c r="C4492" s="133"/>
      <c r="D4492" s="134"/>
      <c r="E4492" s="134"/>
      <c r="F4492" s="134"/>
      <c r="G4492" s="134"/>
      <c r="H4492" s="134"/>
      <c r="I4492" s="134"/>
      <c r="J4492" s="134"/>
      <c r="K4492" s="134"/>
    </row>
    <row r="4493" spans="1:11" s="1" customFormat="1" x14ac:dyDescent="0.3">
      <c r="A4493" s="76" t="s">
        <v>11328</v>
      </c>
      <c r="B4493" s="44" t="s">
        <v>11329</v>
      </c>
      <c r="C4493" s="71">
        <v>6</v>
      </c>
      <c r="D4493" s="72">
        <v>0.6</v>
      </c>
      <c r="E4493" s="119">
        <v>70</v>
      </c>
      <c r="F4493" s="120">
        <v>42</v>
      </c>
      <c r="G4493" s="52"/>
      <c r="H4493" s="51">
        <f t="shared" ref="H4493:H4556" si="142">G4493*F4493</f>
        <v>0</v>
      </c>
      <c r="I4493" s="121">
        <v>35</v>
      </c>
      <c r="J4493" s="7"/>
      <c r="K4493" s="3">
        <f t="shared" ref="K4493:K4556" si="143">J4493*I4493</f>
        <v>0</v>
      </c>
    </row>
    <row r="4494" spans="1:11" s="1" customFormat="1" x14ac:dyDescent="0.3">
      <c r="A4494" s="76" t="s">
        <v>11330</v>
      </c>
      <c r="B4494" s="44" t="s">
        <v>11331</v>
      </c>
      <c r="C4494" s="71">
        <v>6</v>
      </c>
      <c r="D4494" s="72">
        <v>0.4</v>
      </c>
      <c r="E4494" s="119">
        <v>60</v>
      </c>
      <c r="F4494" s="120">
        <v>36</v>
      </c>
      <c r="G4494" s="52"/>
      <c r="H4494" s="51">
        <f t="shared" si="142"/>
        <v>0</v>
      </c>
      <c r="I4494" s="121">
        <v>30</v>
      </c>
      <c r="J4494" s="7"/>
      <c r="K4494" s="3">
        <f t="shared" si="143"/>
        <v>0</v>
      </c>
    </row>
    <row r="4495" spans="1:11" s="1" customFormat="1" x14ac:dyDescent="0.3">
      <c r="A4495" s="76" t="s">
        <v>11332</v>
      </c>
      <c r="B4495" s="44" t="s">
        <v>11333</v>
      </c>
      <c r="C4495" s="71">
        <v>6</v>
      </c>
      <c r="D4495" s="72">
        <v>1.1000000000000001</v>
      </c>
      <c r="E4495" s="119">
        <v>100</v>
      </c>
      <c r="F4495" s="120">
        <v>60</v>
      </c>
      <c r="G4495" s="52"/>
      <c r="H4495" s="51">
        <f t="shared" si="142"/>
        <v>0</v>
      </c>
      <c r="I4495" s="121">
        <v>50</v>
      </c>
      <c r="J4495" s="7"/>
      <c r="K4495" s="3">
        <f t="shared" si="143"/>
        <v>0</v>
      </c>
    </row>
    <row r="4496" spans="1:11" s="1" customFormat="1" x14ac:dyDescent="0.3">
      <c r="A4496" s="76" t="s">
        <v>11334</v>
      </c>
      <c r="B4496" s="44" t="s">
        <v>11335</v>
      </c>
      <c r="C4496" s="71">
        <v>5.5</v>
      </c>
      <c r="D4496" s="72">
        <v>1.7</v>
      </c>
      <c r="E4496" s="119">
        <v>130</v>
      </c>
      <c r="F4496" s="120">
        <v>78</v>
      </c>
      <c r="G4496" s="52"/>
      <c r="H4496" s="51">
        <f t="shared" si="142"/>
        <v>0</v>
      </c>
      <c r="I4496" s="121">
        <v>65</v>
      </c>
      <c r="J4496" s="7"/>
      <c r="K4496" s="3">
        <f t="shared" si="143"/>
        <v>0</v>
      </c>
    </row>
    <row r="4497" spans="1:11" s="1" customFormat="1" x14ac:dyDescent="0.3">
      <c r="A4497" s="76" t="s">
        <v>11336</v>
      </c>
      <c r="B4497" s="44" t="s">
        <v>11337</v>
      </c>
      <c r="C4497" s="71">
        <v>5</v>
      </c>
      <c r="D4497" s="72">
        <v>0.4</v>
      </c>
      <c r="E4497" s="119">
        <v>60</v>
      </c>
      <c r="F4497" s="120">
        <v>36</v>
      </c>
      <c r="G4497" s="52"/>
      <c r="H4497" s="51">
        <f t="shared" si="142"/>
        <v>0</v>
      </c>
      <c r="I4497" s="121">
        <v>30</v>
      </c>
      <c r="J4497" s="7"/>
      <c r="K4497" s="3">
        <f t="shared" si="143"/>
        <v>0</v>
      </c>
    </row>
    <row r="4498" spans="1:11" s="1" customFormat="1" x14ac:dyDescent="0.3">
      <c r="A4498" s="76" t="s">
        <v>11338</v>
      </c>
      <c r="B4498" s="44" t="s">
        <v>11339</v>
      </c>
      <c r="C4498" s="71">
        <v>5</v>
      </c>
      <c r="D4498" s="72">
        <v>1.2</v>
      </c>
      <c r="E4498" s="119">
        <v>90</v>
      </c>
      <c r="F4498" s="120">
        <v>54</v>
      </c>
      <c r="G4498" s="52"/>
      <c r="H4498" s="51">
        <f t="shared" si="142"/>
        <v>0</v>
      </c>
      <c r="I4498" s="121">
        <v>45</v>
      </c>
      <c r="J4498" s="7"/>
      <c r="K4498" s="3">
        <f t="shared" si="143"/>
        <v>0</v>
      </c>
    </row>
    <row r="4499" spans="1:11" s="1" customFormat="1" x14ac:dyDescent="0.3">
      <c r="A4499" s="76" t="s">
        <v>11340</v>
      </c>
      <c r="B4499" s="44" t="s">
        <v>11341</v>
      </c>
      <c r="C4499" s="71">
        <v>5</v>
      </c>
      <c r="D4499" s="72">
        <v>1</v>
      </c>
      <c r="E4499" s="119">
        <v>80</v>
      </c>
      <c r="F4499" s="120">
        <v>48</v>
      </c>
      <c r="G4499" s="52"/>
      <c r="H4499" s="51">
        <f t="shared" si="142"/>
        <v>0</v>
      </c>
      <c r="I4499" s="121">
        <v>40</v>
      </c>
      <c r="J4499" s="7"/>
      <c r="K4499" s="3">
        <f t="shared" si="143"/>
        <v>0</v>
      </c>
    </row>
    <row r="4500" spans="1:11" s="1" customFormat="1" x14ac:dyDescent="0.3">
      <c r="A4500" s="76" t="s">
        <v>11342</v>
      </c>
      <c r="B4500" s="44" t="s">
        <v>11343</v>
      </c>
      <c r="C4500" s="71">
        <v>3.7</v>
      </c>
      <c r="D4500" s="72">
        <v>1.3</v>
      </c>
      <c r="E4500" s="119">
        <v>80</v>
      </c>
      <c r="F4500" s="120">
        <v>48</v>
      </c>
      <c r="G4500" s="52"/>
      <c r="H4500" s="51">
        <f t="shared" si="142"/>
        <v>0</v>
      </c>
      <c r="I4500" s="121">
        <v>40</v>
      </c>
      <c r="J4500" s="7"/>
      <c r="K4500" s="3">
        <f t="shared" si="143"/>
        <v>0</v>
      </c>
    </row>
    <row r="4501" spans="1:11" s="1" customFormat="1" x14ac:dyDescent="0.3">
      <c r="A4501" s="76" t="s">
        <v>11344</v>
      </c>
      <c r="B4501" s="44" t="s">
        <v>11345</v>
      </c>
      <c r="C4501" s="71">
        <v>3.7</v>
      </c>
      <c r="D4501" s="72">
        <v>1.3</v>
      </c>
      <c r="E4501" s="119">
        <v>80</v>
      </c>
      <c r="F4501" s="120">
        <v>48</v>
      </c>
      <c r="G4501" s="52"/>
      <c r="H4501" s="51">
        <f t="shared" si="142"/>
        <v>0</v>
      </c>
      <c r="I4501" s="121">
        <v>40</v>
      </c>
      <c r="J4501" s="7"/>
      <c r="K4501" s="3">
        <f t="shared" si="143"/>
        <v>0</v>
      </c>
    </row>
    <row r="4502" spans="1:11" s="1" customFormat="1" x14ac:dyDescent="0.3">
      <c r="A4502" s="76" t="s">
        <v>11346</v>
      </c>
      <c r="B4502" s="44" t="s">
        <v>11347</v>
      </c>
      <c r="C4502" s="71">
        <v>4</v>
      </c>
      <c r="D4502" s="72">
        <v>2.1</v>
      </c>
      <c r="E4502" s="119">
        <v>120</v>
      </c>
      <c r="F4502" s="120">
        <v>72</v>
      </c>
      <c r="G4502" s="52"/>
      <c r="H4502" s="51">
        <f t="shared" si="142"/>
        <v>0</v>
      </c>
      <c r="I4502" s="121">
        <v>60</v>
      </c>
      <c r="J4502" s="7"/>
      <c r="K4502" s="3">
        <f t="shared" si="143"/>
        <v>0</v>
      </c>
    </row>
    <row r="4503" spans="1:11" s="1" customFormat="1" x14ac:dyDescent="0.3">
      <c r="A4503" s="131" t="s">
        <v>11348</v>
      </c>
      <c r="B4503" s="148"/>
      <c r="C4503" s="147"/>
      <c r="D4503" s="146"/>
      <c r="E4503" s="146"/>
      <c r="F4503" s="146"/>
      <c r="G4503" s="146"/>
      <c r="H4503" s="146"/>
      <c r="I4503" s="146"/>
      <c r="J4503" s="146"/>
      <c r="K4503" s="146"/>
    </row>
    <row r="4504" spans="1:11" s="1" customFormat="1" x14ac:dyDescent="0.3">
      <c r="A4504" s="76" t="s">
        <v>1358</v>
      </c>
      <c r="B4504" s="44" t="s">
        <v>1359</v>
      </c>
      <c r="C4504" s="71">
        <v>6.3</v>
      </c>
      <c r="D4504" s="72">
        <v>3.4</v>
      </c>
      <c r="E4504" s="119">
        <v>270</v>
      </c>
      <c r="F4504" s="120">
        <v>162</v>
      </c>
      <c r="G4504" s="52"/>
      <c r="H4504" s="51">
        <f t="shared" si="142"/>
        <v>0</v>
      </c>
      <c r="I4504" s="121">
        <v>135</v>
      </c>
      <c r="J4504" s="7"/>
      <c r="K4504" s="3">
        <f t="shared" si="143"/>
        <v>0</v>
      </c>
    </row>
    <row r="4505" spans="1:11" s="1" customFormat="1" x14ac:dyDescent="0.3">
      <c r="A4505" s="76" t="s">
        <v>1360</v>
      </c>
      <c r="B4505" s="44" t="s">
        <v>1361</v>
      </c>
      <c r="C4505" s="71">
        <v>3.8</v>
      </c>
      <c r="D4505" s="72">
        <v>3.5</v>
      </c>
      <c r="E4505" s="119">
        <v>180</v>
      </c>
      <c r="F4505" s="120">
        <v>108</v>
      </c>
      <c r="G4505" s="52"/>
      <c r="H4505" s="51">
        <f t="shared" si="142"/>
        <v>0</v>
      </c>
      <c r="I4505" s="121">
        <v>90</v>
      </c>
      <c r="J4505" s="7"/>
      <c r="K4505" s="3">
        <f t="shared" si="143"/>
        <v>0</v>
      </c>
    </row>
    <row r="4506" spans="1:11" s="1" customFormat="1" x14ac:dyDescent="0.3">
      <c r="A4506" s="76" t="s">
        <v>1362</v>
      </c>
      <c r="B4506" s="44" t="s">
        <v>1363</v>
      </c>
      <c r="C4506" s="71">
        <v>7.5</v>
      </c>
      <c r="D4506" s="72">
        <v>2.7</v>
      </c>
      <c r="E4506" s="119">
        <v>260</v>
      </c>
      <c r="F4506" s="120">
        <v>156</v>
      </c>
      <c r="G4506" s="52"/>
      <c r="H4506" s="51">
        <f t="shared" si="142"/>
        <v>0</v>
      </c>
      <c r="I4506" s="121">
        <v>130</v>
      </c>
      <c r="J4506" s="7"/>
      <c r="K4506" s="3">
        <f t="shared" si="143"/>
        <v>0</v>
      </c>
    </row>
    <row r="4507" spans="1:11" s="1" customFormat="1" x14ac:dyDescent="0.3">
      <c r="A4507" s="76" t="s">
        <v>1533</v>
      </c>
      <c r="B4507" s="44" t="s">
        <v>1534</v>
      </c>
      <c r="C4507" s="71">
        <v>6.6</v>
      </c>
      <c r="D4507" s="72">
        <v>2.5</v>
      </c>
      <c r="E4507" s="119">
        <v>210</v>
      </c>
      <c r="F4507" s="120">
        <v>126</v>
      </c>
      <c r="G4507" s="52"/>
      <c r="H4507" s="51">
        <f t="shared" si="142"/>
        <v>0</v>
      </c>
      <c r="I4507" s="121">
        <v>105</v>
      </c>
      <c r="J4507" s="7"/>
      <c r="K4507" s="3">
        <f t="shared" si="143"/>
        <v>0</v>
      </c>
    </row>
    <row r="4508" spans="1:11" s="1" customFormat="1" x14ac:dyDescent="0.3">
      <c r="A4508" s="76" t="s">
        <v>1535</v>
      </c>
      <c r="B4508" s="44" t="s">
        <v>1536</v>
      </c>
      <c r="C4508" s="71">
        <v>6</v>
      </c>
      <c r="D4508" s="72">
        <v>3.5</v>
      </c>
      <c r="E4508" s="119">
        <v>260</v>
      </c>
      <c r="F4508" s="120">
        <v>156</v>
      </c>
      <c r="G4508" s="52"/>
      <c r="H4508" s="51">
        <f t="shared" si="142"/>
        <v>0</v>
      </c>
      <c r="I4508" s="121">
        <v>130</v>
      </c>
      <c r="J4508" s="7"/>
      <c r="K4508" s="3">
        <f t="shared" si="143"/>
        <v>0</v>
      </c>
    </row>
    <row r="4509" spans="1:11" s="1" customFormat="1" x14ac:dyDescent="0.3">
      <c r="A4509" s="76" t="s">
        <v>1870</v>
      </c>
      <c r="B4509" s="44" t="s">
        <v>1871</v>
      </c>
      <c r="C4509" s="71">
        <v>3.5</v>
      </c>
      <c r="D4509" s="72">
        <f>3.5*3</f>
        <v>10.5</v>
      </c>
      <c r="E4509" s="119">
        <v>380</v>
      </c>
      <c r="F4509" s="120">
        <v>228</v>
      </c>
      <c r="G4509" s="52"/>
      <c r="H4509" s="51">
        <f t="shared" si="142"/>
        <v>0</v>
      </c>
      <c r="I4509" s="121">
        <v>190</v>
      </c>
      <c r="J4509" s="7"/>
      <c r="K4509" s="3">
        <f t="shared" si="143"/>
        <v>0</v>
      </c>
    </row>
    <row r="4510" spans="1:11" s="1" customFormat="1" x14ac:dyDescent="0.3">
      <c r="A4510" s="76" t="s">
        <v>1872</v>
      </c>
      <c r="B4510" s="44" t="s">
        <v>1873</v>
      </c>
      <c r="C4510" s="71">
        <v>4</v>
      </c>
      <c r="D4510" s="72">
        <v>2</v>
      </c>
      <c r="E4510" s="119">
        <v>120</v>
      </c>
      <c r="F4510" s="120">
        <v>72</v>
      </c>
      <c r="G4510" s="52"/>
      <c r="H4510" s="51">
        <f t="shared" si="142"/>
        <v>0</v>
      </c>
      <c r="I4510" s="121">
        <v>60</v>
      </c>
      <c r="J4510" s="7"/>
      <c r="K4510" s="3">
        <f t="shared" si="143"/>
        <v>0</v>
      </c>
    </row>
    <row r="4511" spans="1:11" s="1" customFormat="1" x14ac:dyDescent="0.3">
      <c r="A4511" s="76" t="s">
        <v>1874</v>
      </c>
      <c r="B4511" s="44" t="s">
        <v>1875</v>
      </c>
      <c r="C4511" s="71">
        <v>3.5</v>
      </c>
      <c r="D4511" s="72">
        <v>3.5</v>
      </c>
      <c r="E4511" s="119">
        <v>160</v>
      </c>
      <c r="F4511" s="120">
        <v>96</v>
      </c>
      <c r="G4511" s="52"/>
      <c r="H4511" s="51">
        <f t="shared" si="142"/>
        <v>0</v>
      </c>
      <c r="I4511" s="121">
        <v>80</v>
      </c>
      <c r="J4511" s="7"/>
      <c r="K4511" s="3">
        <f t="shared" si="143"/>
        <v>0</v>
      </c>
    </row>
    <row r="4512" spans="1:11" s="1" customFormat="1" x14ac:dyDescent="0.3">
      <c r="A4512" s="76" t="s">
        <v>6204</v>
      </c>
      <c r="B4512" s="44" t="s">
        <v>6205</v>
      </c>
      <c r="C4512" s="71">
        <v>5</v>
      </c>
      <c r="D4512" s="72">
        <v>1.1000000000000001</v>
      </c>
      <c r="E4512" s="119">
        <v>90</v>
      </c>
      <c r="F4512" s="120">
        <v>54</v>
      </c>
      <c r="G4512" s="52"/>
      <c r="H4512" s="51">
        <f t="shared" si="142"/>
        <v>0</v>
      </c>
      <c r="I4512" s="121">
        <v>45</v>
      </c>
      <c r="J4512" s="7"/>
      <c r="K4512" s="3">
        <f t="shared" si="143"/>
        <v>0</v>
      </c>
    </row>
    <row r="4513" spans="1:11" s="1" customFormat="1" x14ac:dyDescent="0.3">
      <c r="A4513" s="76" t="s">
        <v>6206</v>
      </c>
      <c r="B4513" s="44" t="s">
        <v>6207</v>
      </c>
      <c r="C4513" s="71">
        <v>5.5</v>
      </c>
      <c r="D4513" s="72">
        <v>0.5</v>
      </c>
      <c r="E4513" s="119">
        <v>70</v>
      </c>
      <c r="F4513" s="120">
        <v>42</v>
      </c>
      <c r="G4513" s="52"/>
      <c r="H4513" s="51">
        <f t="shared" si="142"/>
        <v>0</v>
      </c>
      <c r="I4513" s="121">
        <v>35</v>
      </c>
      <c r="J4513" s="7"/>
      <c r="K4513" s="3">
        <f t="shared" si="143"/>
        <v>0</v>
      </c>
    </row>
    <row r="4514" spans="1:11" s="1" customFormat="1" x14ac:dyDescent="0.3">
      <c r="A4514" s="76" t="s">
        <v>6208</v>
      </c>
      <c r="B4514" s="44" t="s">
        <v>6209</v>
      </c>
      <c r="C4514" s="71">
        <v>7.5</v>
      </c>
      <c r="D4514" s="72">
        <v>0.5</v>
      </c>
      <c r="E4514" s="119">
        <v>70</v>
      </c>
      <c r="F4514" s="120">
        <v>42</v>
      </c>
      <c r="G4514" s="52"/>
      <c r="H4514" s="51">
        <f t="shared" si="142"/>
        <v>0</v>
      </c>
      <c r="I4514" s="121">
        <v>35</v>
      </c>
      <c r="J4514" s="7"/>
      <c r="K4514" s="3">
        <f t="shared" si="143"/>
        <v>0</v>
      </c>
    </row>
    <row r="4515" spans="1:11" s="1" customFormat="1" x14ac:dyDescent="0.3">
      <c r="A4515" s="76" t="s">
        <v>6210</v>
      </c>
      <c r="B4515" s="44" t="s">
        <v>6211</v>
      </c>
      <c r="C4515" s="71">
        <v>5.5</v>
      </c>
      <c r="D4515" s="72">
        <v>1</v>
      </c>
      <c r="E4515" s="119">
        <v>90</v>
      </c>
      <c r="F4515" s="120">
        <v>54</v>
      </c>
      <c r="G4515" s="52"/>
      <c r="H4515" s="51">
        <f t="shared" si="142"/>
        <v>0</v>
      </c>
      <c r="I4515" s="121">
        <v>45</v>
      </c>
      <c r="J4515" s="7"/>
      <c r="K4515" s="3">
        <f t="shared" si="143"/>
        <v>0</v>
      </c>
    </row>
    <row r="4516" spans="1:11" s="1" customFormat="1" x14ac:dyDescent="0.3">
      <c r="A4516" s="76" t="s">
        <v>6212</v>
      </c>
      <c r="B4516" s="44" t="s">
        <v>6213</v>
      </c>
      <c r="C4516" s="71">
        <v>2.5</v>
      </c>
      <c r="D4516" s="72">
        <v>2.5</v>
      </c>
      <c r="E4516" s="119">
        <v>100</v>
      </c>
      <c r="F4516" s="120">
        <v>60</v>
      </c>
      <c r="G4516" s="52"/>
      <c r="H4516" s="51">
        <f t="shared" si="142"/>
        <v>0</v>
      </c>
      <c r="I4516" s="121">
        <v>50</v>
      </c>
      <c r="J4516" s="7"/>
      <c r="K4516" s="3">
        <f t="shared" si="143"/>
        <v>0</v>
      </c>
    </row>
    <row r="4517" spans="1:11" s="1" customFormat="1" x14ac:dyDescent="0.3">
      <c r="A4517" s="76" t="s">
        <v>6214</v>
      </c>
      <c r="B4517" s="44" t="s">
        <v>6215</v>
      </c>
      <c r="C4517" s="71">
        <v>5.5</v>
      </c>
      <c r="D4517" s="72">
        <v>1.8</v>
      </c>
      <c r="E4517" s="119">
        <v>140</v>
      </c>
      <c r="F4517" s="120">
        <v>84</v>
      </c>
      <c r="G4517" s="52"/>
      <c r="H4517" s="51">
        <f t="shared" si="142"/>
        <v>0</v>
      </c>
      <c r="I4517" s="121">
        <v>70</v>
      </c>
      <c r="J4517" s="7"/>
      <c r="K4517" s="3">
        <f t="shared" si="143"/>
        <v>0</v>
      </c>
    </row>
    <row r="4518" spans="1:11" s="1" customFormat="1" x14ac:dyDescent="0.3">
      <c r="A4518" s="76" t="s">
        <v>6216</v>
      </c>
      <c r="B4518" s="44" t="s">
        <v>6217</v>
      </c>
      <c r="C4518" s="71">
        <v>7</v>
      </c>
      <c r="D4518" s="72">
        <v>1.6</v>
      </c>
      <c r="E4518" s="119">
        <v>150</v>
      </c>
      <c r="F4518" s="120">
        <v>90</v>
      </c>
      <c r="G4518" s="52"/>
      <c r="H4518" s="51">
        <f t="shared" si="142"/>
        <v>0</v>
      </c>
      <c r="I4518" s="121">
        <v>75</v>
      </c>
      <c r="J4518" s="7"/>
      <c r="K4518" s="3">
        <f t="shared" si="143"/>
        <v>0</v>
      </c>
    </row>
    <row r="4519" spans="1:11" s="1" customFormat="1" x14ac:dyDescent="0.3">
      <c r="A4519" s="76" t="s">
        <v>6218</v>
      </c>
      <c r="B4519" s="44" t="s">
        <v>6219</v>
      </c>
      <c r="C4519" s="71">
        <v>4.5</v>
      </c>
      <c r="D4519" s="72">
        <v>1.1000000000000001</v>
      </c>
      <c r="E4519" s="119">
        <v>80</v>
      </c>
      <c r="F4519" s="120">
        <v>48</v>
      </c>
      <c r="G4519" s="52"/>
      <c r="H4519" s="51">
        <f t="shared" si="142"/>
        <v>0</v>
      </c>
      <c r="I4519" s="121">
        <v>40</v>
      </c>
      <c r="J4519" s="7"/>
      <c r="K4519" s="3">
        <f t="shared" si="143"/>
        <v>0</v>
      </c>
    </row>
    <row r="4520" spans="1:11" s="1" customFormat="1" x14ac:dyDescent="0.3">
      <c r="A4520" s="76" t="s">
        <v>6220</v>
      </c>
      <c r="B4520" s="44" t="s">
        <v>6221</v>
      </c>
      <c r="C4520" s="71">
        <v>4.5</v>
      </c>
      <c r="D4520" s="72">
        <v>0.5</v>
      </c>
      <c r="E4520" s="119">
        <v>60</v>
      </c>
      <c r="F4520" s="120">
        <v>36</v>
      </c>
      <c r="G4520" s="52"/>
      <c r="H4520" s="51">
        <f t="shared" si="142"/>
        <v>0</v>
      </c>
      <c r="I4520" s="121">
        <v>30</v>
      </c>
      <c r="J4520" s="7"/>
      <c r="K4520" s="3">
        <f t="shared" si="143"/>
        <v>0</v>
      </c>
    </row>
    <row r="4521" spans="1:11" s="1" customFormat="1" x14ac:dyDescent="0.3">
      <c r="A4521" s="76" t="s">
        <v>6222</v>
      </c>
      <c r="B4521" s="44" t="s">
        <v>6223</v>
      </c>
      <c r="C4521" s="71">
        <v>4.5</v>
      </c>
      <c r="D4521" s="72">
        <v>1.1000000000000001</v>
      </c>
      <c r="E4521" s="119">
        <v>80</v>
      </c>
      <c r="F4521" s="120">
        <v>48</v>
      </c>
      <c r="G4521" s="52"/>
      <c r="H4521" s="51">
        <f t="shared" si="142"/>
        <v>0</v>
      </c>
      <c r="I4521" s="121">
        <v>40</v>
      </c>
      <c r="J4521" s="7"/>
      <c r="K4521" s="3">
        <f t="shared" si="143"/>
        <v>0</v>
      </c>
    </row>
    <row r="4522" spans="1:11" s="1" customFormat="1" x14ac:dyDescent="0.3">
      <c r="A4522" s="131" t="s">
        <v>11349</v>
      </c>
      <c r="B4522" s="132"/>
      <c r="C4522" s="133"/>
      <c r="D4522" s="134"/>
      <c r="E4522" s="134"/>
      <c r="F4522" s="134"/>
      <c r="G4522" s="134"/>
      <c r="H4522" s="134"/>
      <c r="I4522" s="134"/>
      <c r="J4522" s="134"/>
      <c r="K4522" s="134"/>
    </row>
    <row r="4523" spans="1:11" s="1" customFormat="1" x14ac:dyDescent="0.3">
      <c r="A4523" s="76" t="s">
        <v>272</v>
      </c>
      <c r="B4523" s="44" t="s">
        <v>318</v>
      </c>
      <c r="C4523" s="71">
        <v>5</v>
      </c>
      <c r="D4523" s="72">
        <v>2.5</v>
      </c>
      <c r="E4523" s="119">
        <v>170</v>
      </c>
      <c r="F4523" s="120">
        <v>102</v>
      </c>
      <c r="G4523" s="52"/>
      <c r="H4523" s="51">
        <f t="shared" si="142"/>
        <v>0</v>
      </c>
      <c r="I4523" s="121">
        <v>85</v>
      </c>
      <c r="J4523" s="7"/>
      <c r="K4523" s="3">
        <f t="shared" si="143"/>
        <v>0</v>
      </c>
    </row>
    <row r="4524" spans="1:11" s="1" customFormat="1" x14ac:dyDescent="0.3">
      <c r="A4524" s="76" t="s">
        <v>273</v>
      </c>
      <c r="B4524" s="44" t="s">
        <v>319</v>
      </c>
      <c r="C4524" s="71">
        <v>4.5</v>
      </c>
      <c r="D4524" s="72">
        <v>2.8</v>
      </c>
      <c r="E4524" s="119">
        <v>170</v>
      </c>
      <c r="F4524" s="120">
        <v>102</v>
      </c>
      <c r="G4524" s="52"/>
      <c r="H4524" s="51">
        <f t="shared" si="142"/>
        <v>0</v>
      </c>
      <c r="I4524" s="121">
        <v>85</v>
      </c>
      <c r="J4524" s="7"/>
      <c r="K4524" s="3">
        <f t="shared" si="143"/>
        <v>0</v>
      </c>
    </row>
    <row r="4525" spans="1:11" s="1" customFormat="1" x14ac:dyDescent="0.3">
      <c r="A4525" s="76" t="s">
        <v>274</v>
      </c>
      <c r="B4525" s="44" t="s">
        <v>275</v>
      </c>
      <c r="C4525" s="71">
        <v>2.4</v>
      </c>
      <c r="D4525" s="72">
        <v>2.2999999999999998</v>
      </c>
      <c r="E4525" s="119">
        <v>90</v>
      </c>
      <c r="F4525" s="120">
        <v>54</v>
      </c>
      <c r="G4525" s="52"/>
      <c r="H4525" s="51">
        <f t="shared" si="142"/>
        <v>0</v>
      </c>
      <c r="I4525" s="121">
        <v>45</v>
      </c>
      <c r="J4525" s="7"/>
      <c r="K4525" s="3">
        <f t="shared" si="143"/>
        <v>0</v>
      </c>
    </row>
    <row r="4526" spans="1:11" s="1" customFormat="1" x14ac:dyDescent="0.3">
      <c r="A4526" s="76" t="s">
        <v>276</v>
      </c>
      <c r="B4526" s="44" t="s">
        <v>277</v>
      </c>
      <c r="C4526" s="71">
        <v>5</v>
      </c>
      <c r="D4526" s="72">
        <v>1.8</v>
      </c>
      <c r="E4526" s="119">
        <v>130</v>
      </c>
      <c r="F4526" s="120">
        <v>78</v>
      </c>
      <c r="G4526" s="52"/>
      <c r="H4526" s="51">
        <f t="shared" si="142"/>
        <v>0</v>
      </c>
      <c r="I4526" s="121">
        <v>65</v>
      </c>
      <c r="J4526" s="7"/>
      <c r="K4526" s="3">
        <f t="shared" si="143"/>
        <v>0</v>
      </c>
    </row>
    <row r="4527" spans="1:11" s="1" customFormat="1" x14ac:dyDescent="0.3">
      <c r="A4527" s="76" t="s">
        <v>278</v>
      </c>
      <c r="B4527" s="44" t="s">
        <v>279</v>
      </c>
      <c r="C4527" s="71">
        <v>3.5</v>
      </c>
      <c r="D4527" s="72">
        <v>1</v>
      </c>
      <c r="E4527" s="119">
        <v>70</v>
      </c>
      <c r="F4527" s="120">
        <v>42</v>
      </c>
      <c r="G4527" s="52"/>
      <c r="H4527" s="51">
        <f t="shared" si="142"/>
        <v>0</v>
      </c>
      <c r="I4527" s="121">
        <v>35</v>
      </c>
      <c r="J4527" s="7"/>
      <c r="K4527" s="3">
        <f t="shared" si="143"/>
        <v>0</v>
      </c>
    </row>
    <row r="4528" spans="1:11" s="1" customFormat="1" x14ac:dyDescent="0.3">
      <c r="A4528" s="76" t="s">
        <v>280</v>
      </c>
      <c r="B4528" s="44" t="s">
        <v>427</v>
      </c>
      <c r="C4528" s="71">
        <v>4.5999999999999996</v>
      </c>
      <c r="D4528" s="72">
        <v>1.9</v>
      </c>
      <c r="E4528" s="119">
        <v>120</v>
      </c>
      <c r="F4528" s="120">
        <v>72</v>
      </c>
      <c r="G4528" s="52"/>
      <c r="H4528" s="51">
        <f t="shared" si="142"/>
        <v>0</v>
      </c>
      <c r="I4528" s="121">
        <v>60</v>
      </c>
      <c r="J4528" s="7"/>
      <c r="K4528" s="3">
        <f t="shared" si="143"/>
        <v>0</v>
      </c>
    </row>
    <row r="4529" spans="1:11" s="1" customFormat="1" x14ac:dyDescent="0.3">
      <c r="A4529" s="76" t="s">
        <v>281</v>
      </c>
      <c r="B4529" s="44" t="s">
        <v>282</v>
      </c>
      <c r="C4529" s="71">
        <v>3.7</v>
      </c>
      <c r="D4529" s="72">
        <v>1.2</v>
      </c>
      <c r="E4529" s="119">
        <v>80</v>
      </c>
      <c r="F4529" s="120">
        <v>48</v>
      </c>
      <c r="G4529" s="52"/>
      <c r="H4529" s="51">
        <f t="shared" si="142"/>
        <v>0</v>
      </c>
      <c r="I4529" s="121">
        <v>40</v>
      </c>
      <c r="J4529" s="7"/>
      <c r="K4529" s="3">
        <f t="shared" si="143"/>
        <v>0</v>
      </c>
    </row>
    <row r="4530" spans="1:11" s="1" customFormat="1" x14ac:dyDescent="0.3">
      <c r="A4530" s="76" t="s">
        <v>283</v>
      </c>
      <c r="B4530" s="44" t="s">
        <v>284</v>
      </c>
      <c r="C4530" s="71">
        <v>2.5</v>
      </c>
      <c r="D4530" s="72">
        <v>1.8</v>
      </c>
      <c r="E4530" s="119">
        <v>80</v>
      </c>
      <c r="F4530" s="120">
        <v>48</v>
      </c>
      <c r="G4530" s="52"/>
      <c r="H4530" s="51">
        <f t="shared" si="142"/>
        <v>0</v>
      </c>
      <c r="I4530" s="121">
        <v>40</v>
      </c>
      <c r="J4530" s="7"/>
      <c r="K4530" s="3">
        <f t="shared" si="143"/>
        <v>0</v>
      </c>
    </row>
    <row r="4531" spans="1:11" s="1" customFormat="1" x14ac:dyDescent="0.3">
      <c r="A4531" s="76" t="s">
        <v>285</v>
      </c>
      <c r="B4531" s="44" t="s">
        <v>286</v>
      </c>
      <c r="C4531" s="71">
        <v>3.9</v>
      </c>
      <c r="D4531" s="72">
        <v>2.2999999999999998</v>
      </c>
      <c r="E4531" s="119">
        <v>130</v>
      </c>
      <c r="F4531" s="120">
        <v>78</v>
      </c>
      <c r="G4531" s="52"/>
      <c r="H4531" s="51">
        <f t="shared" si="142"/>
        <v>0</v>
      </c>
      <c r="I4531" s="121">
        <v>65</v>
      </c>
      <c r="J4531" s="7"/>
      <c r="K4531" s="3">
        <f t="shared" si="143"/>
        <v>0</v>
      </c>
    </row>
    <row r="4532" spans="1:11" s="1" customFormat="1" x14ac:dyDescent="0.3">
      <c r="A4532" s="76" t="s">
        <v>287</v>
      </c>
      <c r="B4532" s="44" t="s">
        <v>288</v>
      </c>
      <c r="C4532" s="71">
        <v>3</v>
      </c>
      <c r="D4532" s="72">
        <v>2.8</v>
      </c>
      <c r="E4532" s="119">
        <v>120</v>
      </c>
      <c r="F4532" s="120">
        <v>72</v>
      </c>
      <c r="G4532" s="52"/>
      <c r="H4532" s="51">
        <f t="shared" si="142"/>
        <v>0</v>
      </c>
      <c r="I4532" s="121">
        <v>60</v>
      </c>
      <c r="J4532" s="7"/>
      <c r="K4532" s="3">
        <f t="shared" si="143"/>
        <v>0</v>
      </c>
    </row>
    <row r="4533" spans="1:11" s="1" customFormat="1" x14ac:dyDescent="0.3">
      <c r="A4533" s="76" t="s">
        <v>289</v>
      </c>
      <c r="B4533" s="44" t="s">
        <v>320</v>
      </c>
      <c r="C4533" s="71">
        <v>5</v>
      </c>
      <c r="D4533" s="72">
        <v>2</v>
      </c>
      <c r="E4533" s="119">
        <v>140</v>
      </c>
      <c r="F4533" s="120">
        <v>84</v>
      </c>
      <c r="G4533" s="52"/>
      <c r="H4533" s="51">
        <f t="shared" si="142"/>
        <v>0</v>
      </c>
      <c r="I4533" s="121">
        <v>70</v>
      </c>
      <c r="J4533" s="7"/>
      <c r="K4533" s="3">
        <f t="shared" si="143"/>
        <v>0</v>
      </c>
    </row>
    <row r="4534" spans="1:11" s="1" customFormat="1" x14ac:dyDescent="0.3">
      <c r="A4534" s="76" t="s">
        <v>290</v>
      </c>
      <c r="B4534" s="44" t="s">
        <v>291</v>
      </c>
      <c r="C4534" s="71">
        <v>7</v>
      </c>
      <c r="D4534" s="72">
        <v>10</v>
      </c>
      <c r="E4534" s="119">
        <v>700</v>
      </c>
      <c r="F4534" s="120">
        <v>420</v>
      </c>
      <c r="G4534" s="52"/>
      <c r="H4534" s="51">
        <f t="shared" si="142"/>
        <v>0</v>
      </c>
      <c r="I4534" s="121">
        <v>350</v>
      </c>
      <c r="J4534" s="7"/>
      <c r="K4534" s="3">
        <f t="shared" si="143"/>
        <v>0</v>
      </c>
    </row>
    <row r="4535" spans="1:11" s="1" customFormat="1" x14ac:dyDescent="0.3">
      <c r="A4535" s="76" t="s">
        <v>292</v>
      </c>
      <c r="B4535" s="44" t="s">
        <v>293</v>
      </c>
      <c r="C4535" s="71">
        <v>7</v>
      </c>
      <c r="D4535" s="72">
        <v>10</v>
      </c>
      <c r="E4535" s="119">
        <v>700</v>
      </c>
      <c r="F4535" s="120">
        <v>420</v>
      </c>
      <c r="G4535" s="52"/>
      <c r="H4535" s="51">
        <f t="shared" si="142"/>
        <v>0</v>
      </c>
      <c r="I4535" s="121">
        <v>350</v>
      </c>
      <c r="J4535" s="7"/>
      <c r="K4535" s="3">
        <f t="shared" si="143"/>
        <v>0</v>
      </c>
    </row>
    <row r="4536" spans="1:11" s="1" customFormat="1" x14ac:dyDescent="0.3">
      <c r="A4536" s="76" t="s">
        <v>294</v>
      </c>
      <c r="B4536" s="44" t="s">
        <v>295</v>
      </c>
      <c r="C4536" s="71">
        <v>7</v>
      </c>
      <c r="D4536" s="72">
        <v>10</v>
      </c>
      <c r="E4536" s="119">
        <v>700</v>
      </c>
      <c r="F4536" s="120">
        <v>420</v>
      </c>
      <c r="G4536" s="52"/>
      <c r="H4536" s="51">
        <f t="shared" si="142"/>
        <v>0</v>
      </c>
      <c r="I4536" s="121">
        <v>350</v>
      </c>
      <c r="J4536" s="7"/>
      <c r="K4536" s="3">
        <f t="shared" si="143"/>
        <v>0</v>
      </c>
    </row>
    <row r="4537" spans="1:11" s="1" customFormat="1" x14ac:dyDescent="0.3">
      <c r="A4537" s="76" t="s">
        <v>296</v>
      </c>
      <c r="B4537" s="44" t="s">
        <v>297</v>
      </c>
      <c r="C4537" s="71">
        <v>7</v>
      </c>
      <c r="D4537" s="72">
        <v>10</v>
      </c>
      <c r="E4537" s="119">
        <v>700</v>
      </c>
      <c r="F4537" s="120">
        <v>420</v>
      </c>
      <c r="G4537" s="52"/>
      <c r="H4537" s="51">
        <f t="shared" si="142"/>
        <v>0</v>
      </c>
      <c r="I4537" s="121">
        <v>350</v>
      </c>
      <c r="J4537" s="7"/>
      <c r="K4537" s="3">
        <f t="shared" si="143"/>
        <v>0</v>
      </c>
    </row>
    <row r="4538" spans="1:11" s="1" customFormat="1" x14ac:dyDescent="0.3">
      <c r="A4538" s="76" t="s">
        <v>298</v>
      </c>
      <c r="B4538" s="44" t="s">
        <v>299</v>
      </c>
      <c r="C4538" s="71">
        <v>7</v>
      </c>
      <c r="D4538" s="72">
        <v>10</v>
      </c>
      <c r="E4538" s="119">
        <v>700</v>
      </c>
      <c r="F4538" s="120">
        <v>420</v>
      </c>
      <c r="G4538" s="52"/>
      <c r="H4538" s="51">
        <f t="shared" si="142"/>
        <v>0</v>
      </c>
      <c r="I4538" s="121">
        <v>350</v>
      </c>
      <c r="J4538" s="7"/>
      <c r="K4538" s="3">
        <f t="shared" si="143"/>
        <v>0</v>
      </c>
    </row>
    <row r="4539" spans="1:11" s="1" customFormat="1" x14ac:dyDescent="0.3">
      <c r="A4539" s="76" t="s">
        <v>300</v>
      </c>
      <c r="B4539" s="44" t="s">
        <v>301</v>
      </c>
      <c r="C4539" s="71">
        <v>7</v>
      </c>
      <c r="D4539" s="72">
        <v>10</v>
      </c>
      <c r="E4539" s="119">
        <v>700</v>
      </c>
      <c r="F4539" s="120">
        <v>420</v>
      </c>
      <c r="G4539" s="52"/>
      <c r="H4539" s="51">
        <f t="shared" si="142"/>
        <v>0</v>
      </c>
      <c r="I4539" s="121">
        <v>350</v>
      </c>
      <c r="J4539" s="7"/>
      <c r="K4539" s="3">
        <f t="shared" si="143"/>
        <v>0</v>
      </c>
    </row>
    <row r="4540" spans="1:11" s="1" customFormat="1" x14ac:dyDescent="0.3">
      <c r="A4540" s="76" t="s">
        <v>579</v>
      </c>
      <c r="B4540" s="44" t="s">
        <v>580</v>
      </c>
      <c r="C4540" s="71">
        <v>7</v>
      </c>
      <c r="D4540" s="72">
        <v>10</v>
      </c>
      <c r="E4540" s="119">
        <v>700</v>
      </c>
      <c r="F4540" s="120">
        <v>420</v>
      </c>
      <c r="G4540" s="52"/>
      <c r="H4540" s="51">
        <f t="shared" si="142"/>
        <v>0</v>
      </c>
      <c r="I4540" s="121">
        <v>350</v>
      </c>
      <c r="J4540" s="7"/>
      <c r="K4540" s="3">
        <f t="shared" si="143"/>
        <v>0</v>
      </c>
    </row>
    <row r="4541" spans="1:11" s="1" customFormat="1" x14ac:dyDescent="0.3">
      <c r="A4541" s="76" t="s">
        <v>581</v>
      </c>
      <c r="B4541" s="44" t="s">
        <v>582</v>
      </c>
      <c r="C4541" s="71">
        <v>7</v>
      </c>
      <c r="D4541" s="72">
        <v>10</v>
      </c>
      <c r="E4541" s="119">
        <v>700</v>
      </c>
      <c r="F4541" s="120">
        <v>420</v>
      </c>
      <c r="G4541" s="52"/>
      <c r="H4541" s="51">
        <f t="shared" si="142"/>
        <v>0</v>
      </c>
      <c r="I4541" s="121">
        <v>350</v>
      </c>
      <c r="J4541" s="7"/>
      <c r="K4541" s="3">
        <f t="shared" si="143"/>
        <v>0</v>
      </c>
    </row>
    <row r="4542" spans="1:11" s="1" customFormat="1" x14ac:dyDescent="0.3">
      <c r="A4542" s="76" t="s">
        <v>428</v>
      </c>
      <c r="B4542" s="44" t="s">
        <v>429</v>
      </c>
      <c r="C4542" s="71">
        <v>7.5</v>
      </c>
      <c r="D4542" s="72">
        <v>9.5</v>
      </c>
      <c r="E4542" s="119">
        <v>700</v>
      </c>
      <c r="F4542" s="120">
        <v>420</v>
      </c>
      <c r="G4542" s="52"/>
      <c r="H4542" s="51">
        <f t="shared" si="142"/>
        <v>0</v>
      </c>
      <c r="I4542" s="121">
        <v>350</v>
      </c>
      <c r="J4542" s="7"/>
      <c r="K4542" s="3">
        <f t="shared" si="143"/>
        <v>0</v>
      </c>
    </row>
    <row r="4543" spans="1:11" s="1" customFormat="1" x14ac:dyDescent="0.3">
      <c r="A4543" s="76" t="s">
        <v>430</v>
      </c>
      <c r="B4543" s="44" t="s">
        <v>431</v>
      </c>
      <c r="C4543" s="71">
        <v>7.5</v>
      </c>
      <c r="D4543" s="72">
        <v>9.5</v>
      </c>
      <c r="E4543" s="119">
        <v>700</v>
      </c>
      <c r="F4543" s="120">
        <v>420</v>
      </c>
      <c r="G4543" s="52"/>
      <c r="H4543" s="51">
        <f t="shared" si="142"/>
        <v>0</v>
      </c>
      <c r="I4543" s="121">
        <v>350</v>
      </c>
      <c r="J4543" s="7"/>
      <c r="K4543" s="3">
        <f t="shared" si="143"/>
        <v>0</v>
      </c>
    </row>
    <row r="4544" spans="1:11" s="1" customFormat="1" x14ac:dyDescent="0.3">
      <c r="A4544" s="76" t="s">
        <v>432</v>
      </c>
      <c r="B4544" s="44" t="s">
        <v>433</v>
      </c>
      <c r="C4544" s="71">
        <v>7.5</v>
      </c>
      <c r="D4544" s="72">
        <v>9.5</v>
      </c>
      <c r="E4544" s="119">
        <v>700</v>
      </c>
      <c r="F4544" s="120">
        <v>420</v>
      </c>
      <c r="G4544" s="52"/>
      <c r="H4544" s="51">
        <f t="shared" si="142"/>
        <v>0</v>
      </c>
      <c r="I4544" s="121">
        <v>350</v>
      </c>
      <c r="J4544" s="7"/>
      <c r="K4544" s="3">
        <f t="shared" si="143"/>
        <v>0</v>
      </c>
    </row>
    <row r="4545" spans="1:11" s="1" customFormat="1" x14ac:dyDescent="0.3">
      <c r="A4545" s="76" t="s">
        <v>488</v>
      </c>
      <c r="B4545" s="44" t="s">
        <v>489</v>
      </c>
      <c r="C4545" s="71">
        <v>7</v>
      </c>
      <c r="D4545" s="72">
        <v>9.5</v>
      </c>
      <c r="E4545" s="119">
        <v>670</v>
      </c>
      <c r="F4545" s="120">
        <v>402</v>
      </c>
      <c r="G4545" s="52"/>
      <c r="H4545" s="51">
        <f t="shared" si="142"/>
        <v>0</v>
      </c>
      <c r="I4545" s="121">
        <v>335</v>
      </c>
      <c r="J4545" s="7"/>
      <c r="K4545" s="3">
        <f t="shared" si="143"/>
        <v>0</v>
      </c>
    </row>
    <row r="4546" spans="1:11" s="1" customFormat="1" x14ac:dyDescent="0.3">
      <c r="A4546" s="76" t="s">
        <v>874</v>
      </c>
      <c r="B4546" s="44" t="s">
        <v>875</v>
      </c>
      <c r="C4546" s="71">
        <v>4.9000000000000004</v>
      </c>
      <c r="D4546" s="72">
        <v>4.5999999999999996</v>
      </c>
      <c r="E4546" s="119">
        <v>290</v>
      </c>
      <c r="F4546" s="120">
        <v>174</v>
      </c>
      <c r="G4546" s="52"/>
      <c r="H4546" s="51">
        <f t="shared" si="142"/>
        <v>0</v>
      </c>
      <c r="I4546" s="121">
        <v>145</v>
      </c>
      <c r="J4546" s="7"/>
      <c r="K4546" s="3">
        <f t="shared" si="143"/>
        <v>0</v>
      </c>
    </row>
    <row r="4547" spans="1:11" s="1" customFormat="1" x14ac:dyDescent="0.3">
      <c r="A4547" s="76" t="s">
        <v>876</v>
      </c>
      <c r="B4547" s="44" t="s">
        <v>877</v>
      </c>
      <c r="C4547" s="71">
        <v>6.3</v>
      </c>
      <c r="D4547" s="72">
        <v>4.9000000000000004</v>
      </c>
      <c r="E4547" s="119">
        <v>340</v>
      </c>
      <c r="F4547" s="120">
        <v>204</v>
      </c>
      <c r="G4547" s="52"/>
      <c r="H4547" s="51">
        <f t="shared" si="142"/>
        <v>0</v>
      </c>
      <c r="I4547" s="121">
        <v>170</v>
      </c>
      <c r="J4547" s="7"/>
      <c r="K4547" s="3">
        <f t="shared" si="143"/>
        <v>0</v>
      </c>
    </row>
    <row r="4548" spans="1:11" s="1" customFormat="1" x14ac:dyDescent="0.3">
      <c r="A4548" s="76" t="s">
        <v>1062</v>
      </c>
      <c r="B4548" s="44" t="s">
        <v>1063</v>
      </c>
      <c r="C4548" s="71">
        <v>7.5</v>
      </c>
      <c r="D4548" s="72">
        <v>9.5</v>
      </c>
      <c r="E4548" s="119">
        <v>700</v>
      </c>
      <c r="F4548" s="120">
        <v>420</v>
      </c>
      <c r="G4548" s="52"/>
      <c r="H4548" s="51">
        <f t="shared" si="142"/>
        <v>0</v>
      </c>
      <c r="I4548" s="121">
        <v>350</v>
      </c>
      <c r="J4548" s="7"/>
      <c r="K4548" s="3">
        <f t="shared" si="143"/>
        <v>0</v>
      </c>
    </row>
    <row r="4549" spans="1:11" s="1" customFormat="1" x14ac:dyDescent="0.3">
      <c r="A4549" s="76" t="s">
        <v>1265</v>
      </c>
      <c r="B4549" s="44" t="s">
        <v>1266</v>
      </c>
      <c r="C4549" s="71">
        <v>7</v>
      </c>
      <c r="D4549" s="72">
        <v>9.5</v>
      </c>
      <c r="E4549" s="119">
        <v>670</v>
      </c>
      <c r="F4549" s="120">
        <v>402</v>
      </c>
      <c r="G4549" s="52"/>
      <c r="H4549" s="51">
        <f t="shared" si="142"/>
        <v>0</v>
      </c>
      <c r="I4549" s="121">
        <v>335</v>
      </c>
      <c r="J4549" s="7"/>
      <c r="K4549" s="3">
        <f t="shared" si="143"/>
        <v>0</v>
      </c>
    </row>
    <row r="4550" spans="1:11" s="1" customFormat="1" x14ac:dyDescent="0.3">
      <c r="A4550" s="76" t="s">
        <v>1267</v>
      </c>
      <c r="B4550" s="44" t="s">
        <v>1268</v>
      </c>
      <c r="C4550" s="71">
        <v>5.8</v>
      </c>
      <c r="D4550" s="72">
        <v>8.5</v>
      </c>
      <c r="E4550" s="119">
        <v>510</v>
      </c>
      <c r="F4550" s="120">
        <v>306</v>
      </c>
      <c r="G4550" s="52"/>
      <c r="H4550" s="51">
        <f t="shared" si="142"/>
        <v>0</v>
      </c>
      <c r="I4550" s="121">
        <v>255</v>
      </c>
      <c r="J4550" s="7"/>
      <c r="K4550" s="3">
        <f t="shared" si="143"/>
        <v>0</v>
      </c>
    </row>
    <row r="4551" spans="1:11" s="1" customFormat="1" x14ac:dyDescent="0.3">
      <c r="A4551" s="76" t="s">
        <v>1269</v>
      </c>
      <c r="B4551" s="44" t="s">
        <v>1270</v>
      </c>
      <c r="C4551" s="71">
        <v>6.3</v>
      </c>
      <c r="D4551" s="72">
        <v>9.5</v>
      </c>
      <c r="E4551" s="119">
        <v>600</v>
      </c>
      <c r="F4551" s="120">
        <v>360</v>
      </c>
      <c r="G4551" s="52"/>
      <c r="H4551" s="51">
        <f t="shared" si="142"/>
        <v>0</v>
      </c>
      <c r="I4551" s="121">
        <v>300</v>
      </c>
      <c r="J4551" s="7"/>
      <c r="K4551" s="3">
        <f t="shared" si="143"/>
        <v>0</v>
      </c>
    </row>
    <row r="4552" spans="1:11" s="1" customFormat="1" x14ac:dyDescent="0.3">
      <c r="A4552" s="76" t="s">
        <v>1388</v>
      </c>
      <c r="B4552" s="44" t="s">
        <v>1389</v>
      </c>
      <c r="C4552" s="71">
        <v>9.5</v>
      </c>
      <c r="D4552" s="72">
        <v>7</v>
      </c>
      <c r="E4552" s="119">
        <v>670</v>
      </c>
      <c r="F4552" s="120">
        <v>402</v>
      </c>
      <c r="G4552" s="52"/>
      <c r="H4552" s="51">
        <f t="shared" si="142"/>
        <v>0</v>
      </c>
      <c r="I4552" s="121">
        <v>335</v>
      </c>
      <c r="J4552" s="7"/>
      <c r="K4552" s="3">
        <f t="shared" si="143"/>
        <v>0</v>
      </c>
    </row>
    <row r="4553" spans="1:11" s="1" customFormat="1" x14ac:dyDescent="0.3">
      <c r="A4553" s="76" t="s">
        <v>1390</v>
      </c>
      <c r="B4553" s="44" t="s">
        <v>1391</v>
      </c>
      <c r="C4553" s="71">
        <v>9.5</v>
      </c>
      <c r="D4553" s="72">
        <v>7.5</v>
      </c>
      <c r="E4553" s="119">
        <v>700</v>
      </c>
      <c r="F4553" s="120">
        <v>420</v>
      </c>
      <c r="G4553" s="52"/>
      <c r="H4553" s="51">
        <f t="shared" si="142"/>
        <v>0</v>
      </c>
      <c r="I4553" s="121">
        <v>350</v>
      </c>
      <c r="J4553" s="7"/>
      <c r="K4553" s="3">
        <f t="shared" si="143"/>
        <v>0</v>
      </c>
    </row>
    <row r="4554" spans="1:11" s="1" customFormat="1" x14ac:dyDescent="0.3">
      <c r="A4554" s="76" t="s">
        <v>1392</v>
      </c>
      <c r="B4554" s="44" t="s">
        <v>1393</v>
      </c>
      <c r="C4554" s="71">
        <v>9.5</v>
      </c>
      <c r="D4554" s="72">
        <v>7.5</v>
      </c>
      <c r="E4554" s="119">
        <v>700</v>
      </c>
      <c r="F4554" s="120">
        <v>420</v>
      </c>
      <c r="G4554" s="52"/>
      <c r="H4554" s="51">
        <f t="shared" si="142"/>
        <v>0</v>
      </c>
      <c r="I4554" s="121">
        <v>350</v>
      </c>
      <c r="J4554" s="7"/>
      <c r="K4554" s="3">
        <f t="shared" si="143"/>
        <v>0</v>
      </c>
    </row>
    <row r="4555" spans="1:11" s="1" customFormat="1" x14ac:dyDescent="0.3">
      <c r="A4555" s="76" t="s">
        <v>1394</v>
      </c>
      <c r="B4555" s="44" t="s">
        <v>1395</v>
      </c>
      <c r="C4555" s="71">
        <v>9.5</v>
      </c>
      <c r="D4555" s="72">
        <v>7.5</v>
      </c>
      <c r="E4555" s="119">
        <v>700</v>
      </c>
      <c r="F4555" s="120">
        <v>420</v>
      </c>
      <c r="G4555" s="52"/>
      <c r="H4555" s="51">
        <f t="shared" si="142"/>
        <v>0</v>
      </c>
      <c r="I4555" s="121">
        <v>350</v>
      </c>
      <c r="J4555" s="7"/>
      <c r="K4555" s="3">
        <f t="shared" si="143"/>
        <v>0</v>
      </c>
    </row>
    <row r="4556" spans="1:11" s="1" customFormat="1" x14ac:dyDescent="0.3">
      <c r="A4556" s="76" t="s">
        <v>2214</v>
      </c>
      <c r="B4556" s="44" t="s">
        <v>2215</v>
      </c>
      <c r="C4556" s="71">
        <v>7</v>
      </c>
      <c r="D4556" s="72">
        <v>5.3</v>
      </c>
      <c r="E4556" s="119">
        <v>400</v>
      </c>
      <c r="F4556" s="120">
        <v>240</v>
      </c>
      <c r="G4556" s="52"/>
      <c r="H4556" s="51">
        <f t="shared" si="142"/>
        <v>0</v>
      </c>
      <c r="I4556" s="121">
        <v>200</v>
      </c>
      <c r="J4556" s="7"/>
      <c r="K4556" s="3">
        <f t="shared" si="143"/>
        <v>0</v>
      </c>
    </row>
    <row r="4557" spans="1:11" s="1" customFormat="1" x14ac:dyDescent="0.3">
      <c r="A4557" s="76" t="s">
        <v>2216</v>
      </c>
      <c r="B4557" s="44" t="s">
        <v>2217</v>
      </c>
      <c r="C4557" s="71">
        <v>7</v>
      </c>
      <c r="D4557" s="72">
        <v>5.7</v>
      </c>
      <c r="E4557" s="119">
        <v>400</v>
      </c>
      <c r="F4557" s="120">
        <v>240</v>
      </c>
      <c r="G4557" s="52"/>
      <c r="H4557" s="51">
        <f t="shared" ref="H4557:H4620" si="144">G4557*F4557</f>
        <v>0</v>
      </c>
      <c r="I4557" s="121">
        <v>200</v>
      </c>
      <c r="J4557" s="7"/>
      <c r="K4557" s="3">
        <f t="shared" ref="K4557:K4620" si="145">J4557*I4557</f>
        <v>0</v>
      </c>
    </row>
    <row r="4558" spans="1:11" s="1" customFormat="1" x14ac:dyDescent="0.3">
      <c r="A4558" s="76" t="s">
        <v>2218</v>
      </c>
      <c r="B4558" s="44" t="s">
        <v>2219</v>
      </c>
      <c r="C4558" s="71">
        <v>7</v>
      </c>
      <c r="D4558" s="72">
        <v>4.8</v>
      </c>
      <c r="E4558" s="119">
        <v>370</v>
      </c>
      <c r="F4558" s="120">
        <v>222</v>
      </c>
      <c r="G4558" s="52"/>
      <c r="H4558" s="51">
        <f t="shared" si="144"/>
        <v>0</v>
      </c>
      <c r="I4558" s="121">
        <v>185</v>
      </c>
      <c r="J4558" s="7"/>
      <c r="K4558" s="3">
        <f t="shared" si="145"/>
        <v>0</v>
      </c>
    </row>
    <row r="4559" spans="1:11" s="1" customFormat="1" x14ac:dyDescent="0.3">
      <c r="A4559" s="76" t="s">
        <v>2220</v>
      </c>
      <c r="B4559" s="44" t="s">
        <v>2221</v>
      </c>
      <c r="C4559" s="71">
        <v>7</v>
      </c>
      <c r="D4559" s="72">
        <v>4.9000000000000004</v>
      </c>
      <c r="E4559" s="119">
        <v>370</v>
      </c>
      <c r="F4559" s="120">
        <v>222</v>
      </c>
      <c r="G4559" s="52"/>
      <c r="H4559" s="51">
        <f t="shared" si="144"/>
        <v>0</v>
      </c>
      <c r="I4559" s="121">
        <v>185</v>
      </c>
      <c r="J4559" s="7"/>
      <c r="K4559" s="3">
        <f t="shared" si="145"/>
        <v>0</v>
      </c>
    </row>
    <row r="4560" spans="1:11" s="1" customFormat="1" x14ac:dyDescent="0.3">
      <c r="A4560" s="76" t="s">
        <v>2222</v>
      </c>
      <c r="B4560" s="44" t="s">
        <v>2223</v>
      </c>
      <c r="C4560" s="71">
        <v>7</v>
      </c>
      <c r="D4560" s="72">
        <v>5</v>
      </c>
      <c r="E4560" s="119">
        <v>380</v>
      </c>
      <c r="F4560" s="120">
        <v>228</v>
      </c>
      <c r="G4560" s="52"/>
      <c r="H4560" s="51">
        <f t="shared" si="144"/>
        <v>0</v>
      </c>
      <c r="I4560" s="121">
        <v>190</v>
      </c>
      <c r="J4560" s="7"/>
      <c r="K4560" s="3">
        <f t="shared" si="145"/>
        <v>0</v>
      </c>
    </row>
    <row r="4561" spans="1:11" s="1" customFormat="1" x14ac:dyDescent="0.3">
      <c r="A4561" s="76" t="s">
        <v>2224</v>
      </c>
      <c r="B4561" s="44" t="s">
        <v>2225</v>
      </c>
      <c r="C4561" s="71">
        <v>7</v>
      </c>
      <c r="D4561" s="72">
        <v>6</v>
      </c>
      <c r="E4561" s="119">
        <v>410</v>
      </c>
      <c r="F4561" s="120">
        <v>246</v>
      </c>
      <c r="G4561" s="52"/>
      <c r="H4561" s="51">
        <f t="shared" si="144"/>
        <v>0</v>
      </c>
      <c r="I4561" s="121">
        <v>205</v>
      </c>
      <c r="J4561" s="7"/>
      <c r="K4561" s="3">
        <f t="shared" si="145"/>
        <v>0</v>
      </c>
    </row>
    <row r="4562" spans="1:11" s="1" customFormat="1" x14ac:dyDescent="0.3">
      <c r="A4562" s="76" t="s">
        <v>2226</v>
      </c>
      <c r="B4562" s="44" t="s">
        <v>2227</v>
      </c>
      <c r="C4562" s="71">
        <v>4.3</v>
      </c>
      <c r="D4562" s="72">
        <v>7</v>
      </c>
      <c r="E4562" s="119">
        <v>330</v>
      </c>
      <c r="F4562" s="120">
        <v>198</v>
      </c>
      <c r="G4562" s="52"/>
      <c r="H4562" s="51">
        <f t="shared" si="144"/>
        <v>0</v>
      </c>
      <c r="I4562" s="121">
        <v>165</v>
      </c>
      <c r="J4562" s="7"/>
      <c r="K4562" s="3">
        <f t="shared" si="145"/>
        <v>0</v>
      </c>
    </row>
    <row r="4563" spans="1:11" s="1" customFormat="1" x14ac:dyDescent="0.3">
      <c r="A4563" s="76" t="s">
        <v>2228</v>
      </c>
      <c r="B4563" s="44" t="s">
        <v>2229</v>
      </c>
      <c r="C4563" s="71">
        <v>9.5</v>
      </c>
      <c r="D4563" s="72">
        <v>3.9</v>
      </c>
      <c r="E4563" s="119">
        <v>400</v>
      </c>
      <c r="F4563" s="120">
        <v>240</v>
      </c>
      <c r="G4563" s="52"/>
      <c r="H4563" s="51">
        <f t="shared" si="144"/>
        <v>0</v>
      </c>
      <c r="I4563" s="121">
        <v>200</v>
      </c>
      <c r="J4563" s="7"/>
      <c r="K4563" s="3">
        <f t="shared" si="145"/>
        <v>0</v>
      </c>
    </row>
    <row r="4564" spans="1:11" s="1" customFormat="1" x14ac:dyDescent="0.3">
      <c r="A4564" s="76" t="s">
        <v>2230</v>
      </c>
      <c r="B4564" s="44" t="s">
        <v>2231</v>
      </c>
      <c r="C4564" s="71">
        <v>7</v>
      </c>
      <c r="D4564" s="72">
        <v>5.4</v>
      </c>
      <c r="E4564" s="119">
        <v>400</v>
      </c>
      <c r="F4564" s="120">
        <v>240</v>
      </c>
      <c r="G4564" s="52"/>
      <c r="H4564" s="51">
        <f t="shared" si="144"/>
        <v>0</v>
      </c>
      <c r="I4564" s="121">
        <v>200</v>
      </c>
      <c r="J4564" s="7"/>
      <c r="K4564" s="3">
        <f t="shared" si="145"/>
        <v>0</v>
      </c>
    </row>
    <row r="4565" spans="1:11" s="1" customFormat="1" x14ac:dyDescent="0.3">
      <c r="A4565" s="76" t="s">
        <v>2232</v>
      </c>
      <c r="B4565" s="44" t="s">
        <v>2233</v>
      </c>
      <c r="C4565" s="71">
        <v>7</v>
      </c>
      <c r="D4565" s="72">
        <v>5.2</v>
      </c>
      <c r="E4565" s="119">
        <v>380</v>
      </c>
      <c r="F4565" s="120">
        <v>228</v>
      </c>
      <c r="G4565" s="52"/>
      <c r="H4565" s="51">
        <f t="shared" si="144"/>
        <v>0</v>
      </c>
      <c r="I4565" s="121">
        <v>190</v>
      </c>
      <c r="J4565" s="7"/>
      <c r="K4565" s="3">
        <f t="shared" si="145"/>
        <v>0</v>
      </c>
    </row>
    <row r="4566" spans="1:11" s="1" customFormat="1" x14ac:dyDescent="0.3">
      <c r="A4566" s="76" t="s">
        <v>2234</v>
      </c>
      <c r="B4566" s="44" t="s">
        <v>2235</v>
      </c>
      <c r="C4566" s="71">
        <v>7</v>
      </c>
      <c r="D4566" s="72">
        <v>5.5</v>
      </c>
      <c r="E4566" s="119">
        <v>400</v>
      </c>
      <c r="F4566" s="120">
        <v>240</v>
      </c>
      <c r="G4566" s="52"/>
      <c r="H4566" s="51">
        <f t="shared" si="144"/>
        <v>0</v>
      </c>
      <c r="I4566" s="121">
        <v>200</v>
      </c>
      <c r="J4566" s="7"/>
      <c r="K4566" s="3">
        <f t="shared" si="145"/>
        <v>0</v>
      </c>
    </row>
    <row r="4567" spans="1:11" s="1" customFormat="1" x14ac:dyDescent="0.3">
      <c r="A4567" s="76" t="s">
        <v>2236</v>
      </c>
      <c r="B4567" s="44" t="s">
        <v>2237</v>
      </c>
      <c r="C4567" s="71">
        <v>7</v>
      </c>
      <c r="D4567" s="72">
        <v>5.6</v>
      </c>
      <c r="E4567" s="119">
        <v>400</v>
      </c>
      <c r="F4567" s="120">
        <v>240</v>
      </c>
      <c r="G4567" s="52"/>
      <c r="H4567" s="51">
        <f t="shared" si="144"/>
        <v>0</v>
      </c>
      <c r="I4567" s="121">
        <v>200</v>
      </c>
      <c r="J4567" s="7"/>
      <c r="K4567" s="3">
        <f t="shared" si="145"/>
        <v>0</v>
      </c>
    </row>
    <row r="4568" spans="1:11" s="1" customFormat="1" x14ac:dyDescent="0.3">
      <c r="A4568" s="76" t="s">
        <v>2238</v>
      </c>
      <c r="B4568" s="44" t="s">
        <v>2239</v>
      </c>
      <c r="C4568" s="71">
        <v>7</v>
      </c>
      <c r="D4568" s="72">
        <v>5.5</v>
      </c>
      <c r="E4568" s="119">
        <v>400</v>
      </c>
      <c r="F4568" s="120">
        <v>240</v>
      </c>
      <c r="G4568" s="52"/>
      <c r="H4568" s="51">
        <f t="shared" si="144"/>
        <v>0</v>
      </c>
      <c r="I4568" s="121">
        <v>200</v>
      </c>
      <c r="J4568" s="7"/>
      <c r="K4568" s="3">
        <f t="shared" si="145"/>
        <v>0</v>
      </c>
    </row>
    <row r="4569" spans="1:11" s="1" customFormat="1" x14ac:dyDescent="0.3">
      <c r="A4569" s="76" t="s">
        <v>2240</v>
      </c>
      <c r="B4569" s="44" t="s">
        <v>2241</v>
      </c>
      <c r="C4569" s="71">
        <v>7</v>
      </c>
      <c r="D4569" s="72">
        <v>5.5</v>
      </c>
      <c r="E4569" s="119">
        <v>400</v>
      </c>
      <c r="F4569" s="120">
        <v>240</v>
      </c>
      <c r="G4569" s="52"/>
      <c r="H4569" s="51">
        <f t="shared" si="144"/>
        <v>0</v>
      </c>
      <c r="I4569" s="121">
        <v>200</v>
      </c>
      <c r="J4569" s="7"/>
      <c r="K4569" s="3">
        <f t="shared" si="145"/>
        <v>0</v>
      </c>
    </row>
    <row r="4570" spans="1:11" s="1" customFormat="1" x14ac:dyDescent="0.3">
      <c r="A4570" s="76" t="s">
        <v>2242</v>
      </c>
      <c r="B4570" s="44" t="s">
        <v>2243</v>
      </c>
      <c r="C4570" s="71">
        <v>7</v>
      </c>
      <c r="D4570" s="72">
        <v>5.3</v>
      </c>
      <c r="E4570" s="119">
        <v>400</v>
      </c>
      <c r="F4570" s="120">
        <v>240</v>
      </c>
      <c r="G4570" s="52"/>
      <c r="H4570" s="51">
        <f t="shared" si="144"/>
        <v>0</v>
      </c>
      <c r="I4570" s="121">
        <v>200</v>
      </c>
      <c r="J4570" s="7"/>
      <c r="K4570" s="3">
        <f t="shared" si="145"/>
        <v>0</v>
      </c>
    </row>
    <row r="4571" spans="1:11" s="1" customFormat="1" x14ac:dyDescent="0.3">
      <c r="A4571" s="76" t="s">
        <v>2244</v>
      </c>
      <c r="B4571" s="44" t="s">
        <v>2245</v>
      </c>
      <c r="C4571" s="71">
        <v>2.2000000000000002</v>
      </c>
      <c r="D4571" s="72">
        <v>3</v>
      </c>
      <c r="E4571" s="119">
        <v>100</v>
      </c>
      <c r="F4571" s="120">
        <v>60</v>
      </c>
      <c r="G4571" s="52"/>
      <c r="H4571" s="51">
        <f t="shared" si="144"/>
        <v>0</v>
      </c>
      <c r="I4571" s="121">
        <v>50</v>
      </c>
      <c r="J4571" s="7"/>
      <c r="K4571" s="3">
        <f t="shared" si="145"/>
        <v>0</v>
      </c>
    </row>
    <row r="4572" spans="1:11" s="1" customFormat="1" x14ac:dyDescent="0.3">
      <c r="A4572" s="76" t="s">
        <v>2246</v>
      </c>
      <c r="B4572" s="44" t="s">
        <v>2247</v>
      </c>
      <c r="C4572" s="71">
        <v>7</v>
      </c>
      <c r="D4572" s="72">
        <v>4.5999999999999996</v>
      </c>
      <c r="E4572" s="119">
        <v>350</v>
      </c>
      <c r="F4572" s="120">
        <v>210</v>
      </c>
      <c r="G4572" s="52"/>
      <c r="H4572" s="51">
        <f t="shared" si="144"/>
        <v>0</v>
      </c>
      <c r="I4572" s="121">
        <v>175</v>
      </c>
      <c r="J4572" s="7"/>
      <c r="K4572" s="3">
        <f t="shared" si="145"/>
        <v>0</v>
      </c>
    </row>
    <row r="4573" spans="1:11" s="1" customFormat="1" x14ac:dyDescent="0.3">
      <c r="A4573" s="76" t="s">
        <v>2248</v>
      </c>
      <c r="B4573" s="44" t="s">
        <v>2249</v>
      </c>
      <c r="C4573" s="71">
        <v>6.2</v>
      </c>
      <c r="D4573" s="72">
        <v>5.4</v>
      </c>
      <c r="E4573" s="119">
        <v>360</v>
      </c>
      <c r="F4573" s="120">
        <v>216</v>
      </c>
      <c r="G4573" s="52"/>
      <c r="H4573" s="51">
        <f t="shared" si="144"/>
        <v>0</v>
      </c>
      <c r="I4573" s="121">
        <v>180</v>
      </c>
      <c r="J4573" s="7"/>
      <c r="K4573" s="3">
        <f t="shared" si="145"/>
        <v>0</v>
      </c>
    </row>
    <row r="4574" spans="1:11" s="1" customFormat="1" x14ac:dyDescent="0.3">
      <c r="A4574" s="76" t="s">
        <v>3560</v>
      </c>
      <c r="B4574" s="44" t="s">
        <v>3561</v>
      </c>
      <c r="C4574" s="71">
        <v>8.1999999999999993</v>
      </c>
      <c r="D4574" s="72">
        <v>4.5</v>
      </c>
      <c r="E4574" s="119">
        <v>400</v>
      </c>
      <c r="F4574" s="120">
        <v>240</v>
      </c>
      <c r="G4574" s="52"/>
      <c r="H4574" s="51">
        <f t="shared" si="144"/>
        <v>0</v>
      </c>
      <c r="I4574" s="121">
        <v>200</v>
      </c>
      <c r="J4574" s="7"/>
      <c r="K4574" s="3">
        <f t="shared" si="145"/>
        <v>0</v>
      </c>
    </row>
    <row r="4575" spans="1:11" s="1" customFormat="1" x14ac:dyDescent="0.3">
      <c r="A4575" s="76" t="s">
        <v>3562</v>
      </c>
      <c r="B4575" s="44" t="s">
        <v>3563</v>
      </c>
      <c r="C4575" s="71">
        <v>4.5</v>
      </c>
      <c r="D4575" s="72">
        <v>2.8</v>
      </c>
      <c r="E4575" s="119">
        <v>170</v>
      </c>
      <c r="F4575" s="120">
        <v>102</v>
      </c>
      <c r="G4575" s="52"/>
      <c r="H4575" s="51">
        <f t="shared" si="144"/>
        <v>0</v>
      </c>
      <c r="I4575" s="121">
        <v>85</v>
      </c>
      <c r="J4575" s="7"/>
      <c r="K4575" s="3">
        <f t="shared" si="145"/>
        <v>0</v>
      </c>
    </row>
    <row r="4576" spans="1:11" s="1" customFormat="1" x14ac:dyDescent="0.3">
      <c r="A4576" s="76" t="s">
        <v>3564</v>
      </c>
      <c r="B4576" s="44" t="s">
        <v>3565</v>
      </c>
      <c r="C4576" s="71">
        <v>7.3</v>
      </c>
      <c r="D4576" s="72">
        <v>5.2</v>
      </c>
      <c r="E4576" s="119">
        <v>400</v>
      </c>
      <c r="F4576" s="120">
        <v>240</v>
      </c>
      <c r="G4576" s="52"/>
      <c r="H4576" s="51">
        <f t="shared" si="144"/>
        <v>0</v>
      </c>
      <c r="I4576" s="121">
        <v>200</v>
      </c>
      <c r="J4576" s="7"/>
      <c r="K4576" s="3">
        <f t="shared" si="145"/>
        <v>0</v>
      </c>
    </row>
    <row r="4577" spans="1:11" s="1" customFormat="1" x14ac:dyDescent="0.3">
      <c r="A4577" s="76" t="s">
        <v>3566</v>
      </c>
      <c r="B4577" s="44" t="s">
        <v>3567</v>
      </c>
      <c r="C4577" s="71">
        <v>7.3</v>
      </c>
      <c r="D4577" s="72">
        <v>5.2</v>
      </c>
      <c r="E4577" s="119">
        <v>400</v>
      </c>
      <c r="F4577" s="120">
        <v>240</v>
      </c>
      <c r="G4577" s="52"/>
      <c r="H4577" s="51">
        <f t="shared" si="144"/>
        <v>0</v>
      </c>
      <c r="I4577" s="121">
        <v>200</v>
      </c>
      <c r="J4577" s="7"/>
      <c r="K4577" s="3">
        <f t="shared" si="145"/>
        <v>0</v>
      </c>
    </row>
    <row r="4578" spans="1:11" s="1" customFormat="1" x14ac:dyDescent="0.3">
      <c r="A4578" s="76" t="s">
        <v>3568</v>
      </c>
      <c r="B4578" s="44" t="s">
        <v>3569</v>
      </c>
      <c r="C4578" s="71">
        <v>8.1</v>
      </c>
      <c r="D4578" s="72">
        <v>2.2000000000000002</v>
      </c>
      <c r="E4578" s="119">
        <v>240</v>
      </c>
      <c r="F4578" s="120">
        <v>144</v>
      </c>
      <c r="G4578" s="52"/>
      <c r="H4578" s="51">
        <f t="shared" si="144"/>
        <v>0</v>
      </c>
      <c r="I4578" s="121">
        <v>120</v>
      </c>
      <c r="J4578" s="7"/>
      <c r="K4578" s="3">
        <f t="shared" si="145"/>
        <v>0</v>
      </c>
    </row>
    <row r="4579" spans="1:11" s="1" customFormat="1" x14ac:dyDescent="0.3">
      <c r="A4579" s="76" t="s">
        <v>3570</v>
      </c>
      <c r="B4579" s="44" t="s">
        <v>3571</v>
      </c>
      <c r="C4579" s="71">
        <v>5.4</v>
      </c>
      <c r="D4579" s="72">
        <v>4.5</v>
      </c>
      <c r="E4579" s="119">
        <v>300</v>
      </c>
      <c r="F4579" s="120">
        <v>180</v>
      </c>
      <c r="G4579" s="52"/>
      <c r="H4579" s="51">
        <f t="shared" si="144"/>
        <v>0</v>
      </c>
      <c r="I4579" s="121">
        <v>150</v>
      </c>
      <c r="J4579" s="7"/>
      <c r="K4579" s="3">
        <f t="shared" si="145"/>
        <v>0</v>
      </c>
    </row>
    <row r="4580" spans="1:11" s="1" customFormat="1" x14ac:dyDescent="0.3">
      <c r="A4580" s="76" t="s">
        <v>3794</v>
      </c>
      <c r="B4580" s="44" t="s">
        <v>3795</v>
      </c>
      <c r="C4580" s="71">
        <v>7.8</v>
      </c>
      <c r="D4580" s="72">
        <v>7.8</v>
      </c>
      <c r="E4580" s="119">
        <v>610</v>
      </c>
      <c r="F4580" s="120">
        <v>366</v>
      </c>
      <c r="G4580" s="52"/>
      <c r="H4580" s="51">
        <f t="shared" si="144"/>
        <v>0</v>
      </c>
      <c r="I4580" s="121">
        <v>305</v>
      </c>
      <c r="J4580" s="7"/>
      <c r="K4580" s="3">
        <f t="shared" si="145"/>
        <v>0</v>
      </c>
    </row>
    <row r="4581" spans="1:11" s="1" customFormat="1" x14ac:dyDescent="0.3">
      <c r="A4581" s="76" t="s">
        <v>3796</v>
      </c>
      <c r="B4581" s="44" t="s">
        <v>3797</v>
      </c>
      <c r="C4581" s="71">
        <v>2.5</v>
      </c>
      <c r="D4581" s="72">
        <v>2.5</v>
      </c>
      <c r="E4581" s="119">
        <v>100</v>
      </c>
      <c r="F4581" s="120">
        <v>60</v>
      </c>
      <c r="G4581" s="52"/>
      <c r="H4581" s="51">
        <f t="shared" si="144"/>
        <v>0</v>
      </c>
      <c r="I4581" s="121">
        <v>50</v>
      </c>
      <c r="J4581" s="7"/>
      <c r="K4581" s="3">
        <f t="shared" si="145"/>
        <v>0</v>
      </c>
    </row>
    <row r="4582" spans="1:11" s="1" customFormat="1" x14ac:dyDescent="0.3">
      <c r="A4582" s="76" t="s">
        <v>3798</v>
      </c>
      <c r="B4582" s="44" t="s">
        <v>3799</v>
      </c>
      <c r="C4582" s="71">
        <v>2.5</v>
      </c>
      <c r="D4582" s="72">
        <v>2.5</v>
      </c>
      <c r="E4582" s="119">
        <v>100</v>
      </c>
      <c r="F4582" s="120">
        <v>60</v>
      </c>
      <c r="G4582" s="52"/>
      <c r="H4582" s="51">
        <f t="shared" si="144"/>
        <v>0</v>
      </c>
      <c r="I4582" s="121">
        <v>50</v>
      </c>
      <c r="J4582" s="7"/>
      <c r="K4582" s="3">
        <f t="shared" si="145"/>
        <v>0</v>
      </c>
    </row>
    <row r="4583" spans="1:11" s="1" customFormat="1" x14ac:dyDescent="0.3">
      <c r="A4583" s="76" t="s">
        <v>3800</v>
      </c>
      <c r="B4583" s="44" t="s">
        <v>3801</v>
      </c>
      <c r="C4583" s="71">
        <v>2.5</v>
      </c>
      <c r="D4583" s="72">
        <v>2.5</v>
      </c>
      <c r="E4583" s="119">
        <v>100</v>
      </c>
      <c r="F4583" s="120">
        <v>60</v>
      </c>
      <c r="G4583" s="52"/>
      <c r="H4583" s="51">
        <f t="shared" si="144"/>
        <v>0</v>
      </c>
      <c r="I4583" s="121">
        <v>50</v>
      </c>
      <c r="J4583" s="7"/>
      <c r="K4583" s="3">
        <f t="shared" si="145"/>
        <v>0</v>
      </c>
    </row>
    <row r="4584" spans="1:11" s="1" customFormat="1" x14ac:dyDescent="0.3">
      <c r="A4584" s="76" t="s">
        <v>3802</v>
      </c>
      <c r="B4584" s="44" t="s">
        <v>3803</v>
      </c>
      <c r="C4584" s="71">
        <v>2.5</v>
      </c>
      <c r="D4584" s="72">
        <v>2.5</v>
      </c>
      <c r="E4584" s="119">
        <v>100</v>
      </c>
      <c r="F4584" s="120">
        <v>60</v>
      </c>
      <c r="G4584" s="52"/>
      <c r="H4584" s="51">
        <f t="shared" si="144"/>
        <v>0</v>
      </c>
      <c r="I4584" s="121">
        <v>50</v>
      </c>
      <c r="J4584" s="7"/>
      <c r="K4584" s="3">
        <f t="shared" si="145"/>
        <v>0</v>
      </c>
    </row>
    <row r="4585" spans="1:11" s="1" customFormat="1" x14ac:dyDescent="0.3">
      <c r="A4585" s="76" t="s">
        <v>3804</v>
      </c>
      <c r="B4585" s="44" t="s">
        <v>3805</v>
      </c>
      <c r="C4585" s="71">
        <v>2.5</v>
      </c>
      <c r="D4585" s="72">
        <v>2.5</v>
      </c>
      <c r="E4585" s="119">
        <v>100</v>
      </c>
      <c r="F4585" s="120">
        <v>60</v>
      </c>
      <c r="G4585" s="52"/>
      <c r="H4585" s="51">
        <f t="shared" si="144"/>
        <v>0</v>
      </c>
      <c r="I4585" s="121">
        <v>50</v>
      </c>
      <c r="J4585" s="7"/>
      <c r="K4585" s="3">
        <f t="shared" si="145"/>
        <v>0</v>
      </c>
    </row>
    <row r="4586" spans="1:11" s="1" customFormat="1" x14ac:dyDescent="0.3">
      <c r="A4586" s="76" t="s">
        <v>3806</v>
      </c>
      <c r="B4586" s="44" t="s">
        <v>3807</v>
      </c>
      <c r="C4586" s="71">
        <v>2.5</v>
      </c>
      <c r="D4586" s="72">
        <v>2.5</v>
      </c>
      <c r="E4586" s="119">
        <v>100</v>
      </c>
      <c r="F4586" s="120">
        <v>60</v>
      </c>
      <c r="G4586" s="52"/>
      <c r="H4586" s="51">
        <f t="shared" si="144"/>
        <v>0</v>
      </c>
      <c r="I4586" s="121">
        <v>50</v>
      </c>
      <c r="J4586" s="7"/>
      <c r="K4586" s="3">
        <f t="shared" si="145"/>
        <v>0</v>
      </c>
    </row>
    <row r="4587" spans="1:11" s="1" customFormat="1" x14ac:dyDescent="0.3">
      <c r="A4587" s="76" t="s">
        <v>3808</v>
      </c>
      <c r="B4587" s="44" t="s">
        <v>3809</v>
      </c>
      <c r="C4587" s="71">
        <v>2.5</v>
      </c>
      <c r="D4587" s="72">
        <v>2.5</v>
      </c>
      <c r="E4587" s="119">
        <v>100</v>
      </c>
      <c r="F4587" s="120">
        <v>60</v>
      </c>
      <c r="G4587" s="52"/>
      <c r="H4587" s="51">
        <f t="shared" si="144"/>
        <v>0</v>
      </c>
      <c r="I4587" s="121">
        <v>50</v>
      </c>
      <c r="J4587" s="7"/>
      <c r="K4587" s="3">
        <f t="shared" si="145"/>
        <v>0</v>
      </c>
    </row>
    <row r="4588" spans="1:11" s="1" customFormat="1" x14ac:dyDescent="0.3">
      <c r="A4588" s="76" t="s">
        <v>3810</v>
      </c>
      <c r="B4588" s="44" t="s">
        <v>3871</v>
      </c>
      <c r="C4588" s="71">
        <v>2.5</v>
      </c>
      <c r="D4588" s="72">
        <v>2.5</v>
      </c>
      <c r="E4588" s="119">
        <v>100</v>
      </c>
      <c r="F4588" s="120">
        <v>60</v>
      </c>
      <c r="G4588" s="52"/>
      <c r="H4588" s="51">
        <f t="shared" si="144"/>
        <v>0</v>
      </c>
      <c r="I4588" s="121">
        <v>50</v>
      </c>
      <c r="J4588" s="7"/>
      <c r="K4588" s="3">
        <f t="shared" si="145"/>
        <v>0</v>
      </c>
    </row>
    <row r="4589" spans="1:11" s="1" customFormat="1" x14ac:dyDescent="0.3">
      <c r="A4589" s="76" t="s">
        <v>3811</v>
      </c>
      <c r="B4589" s="44" t="s">
        <v>3812</v>
      </c>
      <c r="C4589" s="71">
        <v>2.5</v>
      </c>
      <c r="D4589" s="72">
        <v>2.5</v>
      </c>
      <c r="E4589" s="119">
        <v>100</v>
      </c>
      <c r="F4589" s="120">
        <v>60</v>
      </c>
      <c r="G4589" s="52"/>
      <c r="H4589" s="51">
        <f t="shared" si="144"/>
        <v>0</v>
      </c>
      <c r="I4589" s="121">
        <v>50</v>
      </c>
      <c r="J4589" s="7"/>
      <c r="K4589" s="3">
        <f t="shared" si="145"/>
        <v>0</v>
      </c>
    </row>
    <row r="4590" spans="1:11" s="1" customFormat="1" x14ac:dyDescent="0.3">
      <c r="A4590" s="76" t="s">
        <v>4074</v>
      </c>
      <c r="B4590" s="44" t="s">
        <v>4434</v>
      </c>
      <c r="C4590" s="71">
        <v>3.5</v>
      </c>
      <c r="D4590" s="72">
        <v>6.8</v>
      </c>
      <c r="E4590" s="119">
        <v>300</v>
      </c>
      <c r="F4590" s="120">
        <v>180</v>
      </c>
      <c r="G4590" s="52"/>
      <c r="H4590" s="51">
        <f t="shared" si="144"/>
        <v>0</v>
      </c>
      <c r="I4590" s="121">
        <v>150</v>
      </c>
      <c r="J4590" s="7"/>
      <c r="K4590" s="3">
        <f t="shared" si="145"/>
        <v>0</v>
      </c>
    </row>
    <row r="4591" spans="1:11" s="1" customFormat="1" x14ac:dyDescent="0.3">
      <c r="A4591" s="76" t="s">
        <v>4075</v>
      </c>
      <c r="B4591" s="44" t="s">
        <v>4435</v>
      </c>
      <c r="C4591" s="71">
        <v>6.5</v>
      </c>
      <c r="D4591" s="72">
        <v>7.7</v>
      </c>
      <c r="E4591" s="119">
        <v>480</v>
      </c>
      <c r="F4591" s="120">
        <v>288</v>
      </c>
      <c r="G4591" s="52"/>
      <c r="H4591" s="51">
        <f t="shared" si="144"/>
        <v>0</v>
      </c>
      <c r="I4591" s="121">
        <v>240</v>
      </c>
      <c r="J4591" s="7"/>
      <c r="K4591" s="3">
        <f t="shared" si="145"/>
        <v>0</v>
      </c>
    </row>
    <row r="4592" spans="1:11" s="1" customFormat="1" x14ac:dyDescent="0.3">
      <c r="A4592" s="76" t="s">
        <v>4332</v>
      </c>
      <c r="B4592" s="44" t="s">
        <v>4333</v>
      </c>
      <c r="C4592" s="71">
        <v>8</v>
      </c>
      <c r="D4592" s="72">
        <v>5.5</v>
      </c>
      <c r="E4592" s="119">
        <v>430</v>
      </c>
      <c r="F4592" s="120">
        <v>258</v>
      </c>
      <c r="G4592" s="52"/>
      <c r="H4592" s="51">
        <f t="shared" si="144"/>
        <v>0</v>
      </c>
      <c r="I4592" s="121">
        <v>215</v>
      </c>
      <c r="J4592" s="7"/>
      <c r="K4592" s="3">
        <f t="shared" si="145"/>
        <v>0</v>
      </c>
    </row>
    <row r="4593" spans="1:11" s="1" customFormat="1" x14ac:dyDescent="0.3">
      <c r="A4593" s="76" t="s">
        <v>4571</v>
      </c>
      <c r="B4593" s="44" t="s">
        <v>4572</v>
      </c>
      <c r="C4593" s="71">
        <v>2.5</v>
      </c>
      <c r="D4593" s="72">
        <v>2.5</v>
      </c>
      <c r="E4593" s="119">
        <v>100</v>
      </c>
      <c r="F4593" s="120">
        <v>60</v>
      </c>
      <c r="G4593" s="52"/>
      <c r="H4593" s="51">
        <f t="shared" si="144"/>
        <v>0</v>
      </c>
      <c r="I4593" s="121">
        <v>50</v>
      </c>
      <c r="J4593" s="7"/>
      <c r="K4593" s="3">
        <f t="shared" si="145"/>
        <v>0</v>
      </c>
    </row>
    <row r="4594" spans="1:11" s="1" customFormat="1" x14ac:dyDescent="0.3">
      <c r="A4594" s="76" t="s">
        <v>4573</v>
      </c>
      <c r="B4594" s="44" t="s">
        <v>4574</v>
      </c>
      <c r="C4594" s="71">
        <v>2.5</v>
      </c>
      <c r="D4594" s="72">
        <v>2.5</v>
      </c>
      <c r="E4594" s="119">
        <v>100</v>
      </c>
      <c r="F4594" s="120">
        <v>60</v>
      </c>
      <c r="G4594" s="52"/>
      <c r="H4594" s="51">
        <f t="shared" si="144"/>
        <v>0</v>
      </c>
      <c r="I4594" s="121">
        <v>50</v>
      </c>
      <c r="J4594" s="7"/>
      <c r="K4594" s="3">
        <f t="shared" si="145"/>
        <v>0</v>
      </c>
    </row>
    <row r="4595" spans="1:11" s="1" customFormat="1" x14ac:dyDescent="0.3">
      <c r="A4595" s="76" t="s">
        <v>4575</v>
      </c>
      <c r="B4595" s="44" t="s">
        <v>4576</v>
      </c>
      <c r="C4595" s="71">
        <v>2.5</v>
      </c>
      <c r="D4595" s="72">
        <v>2.5</v>
      </c>
      <c r="E4595" s="119">
        <v>100</v>
      </c>
      <c r="F4595" s="120">
        <v>60</v>
      </c>
      <c r="G4595" s="52"/>
      <c r="H4595" s="51">
        <f t="shared" si="144"/>
        <v>0</v>
      </c>
      <c r="I4595" s="121">
        <v>50</v>
      </c>
      <c r="J4595" s="7"/>
      <c r="K4595" s="3">
        <f t="shared" si="145"/>
        <v>0</v>
      </c>
    </row>
    <row r="4596" spans="1:11" s="1" customFormat="1" x14ac:dyDescent="0.3">
      <c r="A4596" s="76" t="s">
        <v>4577</v>
      </c>
      <c r="B4596" s="44" t="s">
        <v>4578</v>
      </c>
      <c r="C4596" s="71">
        <v>2.5</v>
      </c>
      <c r="D4596" s="72">
        <v>2.5</v>
      </c>
      <c r="E4596" s="119">
        <v>100</v>
      </c>
      <c r="F4596" s="120">
        <v>60</v>
      </c>
      <c r="G4596" s="52"/>
      <c r="H4596" s="51">
        <f t="shared" si="144"/>
        <v>0</v>
      </c>
      <c r="I4596" s="121">
        <v>50</v>
      </c>
      <c r="J4596" s="7"/>
      <c r="K4596" s="3">
        <f t="shared" si="145"/>
        <v>0</v>
      </c>
    </row>
    <row r="4597" spans="1:11" s="1" customFormat="1" x14ac:dyDescent="0.3">
      <c r="A4597" s="76" t="s">
        <v>4773</v>
      </c>
      <c r="B4597" s="44" t="s">
        <v>4774</v>
      </c>
      <c r="C4597" s="71">
        <v>8</v>
      </c>
      <c r="D4597" s="72">
        <v>5.6</v>
      </c>
      <c r="E4597" s="119">
        <v>440</v>
      </c>
      <c r="F4597" s="120">
        <v>264</v>
      </c>
      <c r="G4597" s="52"/>
      <c r="H4597" s="51">
        <f t="shared" si="144"/>
        <v>0</v>
      </c>
      <c r="I4597" s="121">
        <v>220</v>
      </c>
      <c r="J4597" s="7"/>
      <c r="K4597" s="3">
        <f t="shared" si="145"/>
        <v>0</v>
      </c>
    </row>
    <row r="4598" spans="1:11" s="1" customFormat="1" x14ac:dyDescent="0.3">
      <c r="A4598" s="76" t="s">
        <v>4775</v>
      </c>
      <c r="B4598" s="44" t="s">
        <v>4776</v>
      </c>
      <c r="C4598" s="71">
        <v>8</v>
      </c>
      <c r="D4598" s="72">
        <v>5.7</v>
      </c>
      <c r="E4598" s="119">
        <v>440</v>
      </c>
      <c r="F4598" s="120">
        <v>264</v>
      </c>
      <c r="G4598" s="52"/>
      <c r="H4598" s="51">
        <f t="shared" si="144"/>
        <v>0</v>
      </c>
      <c r="I4598" s="121">
        <v>220</v>
      </c>
      <c r="J4598" s="7"/>
      <c r="K4598" s="3">
        <f t="shared" si="145"/>
        <v>0</v>
      </c>
    </row>
    <row r="4599" spans="1:11" s="1" customFormat="1" x14ac:dyDescent="0.3">
      <c r="A4599" s="76" t="s">
        <v>4777</v>
      </c>
      <c r="B4599" s="44" t="s">
        <v>4778</v>
      </c>
      <c r="C4599" s="71">
        <v>8</v>
      </c>
      <c r="D4599" s="72">
        <v>5.8</v>
      </c>
      <c r="E4599" s="119">
        <v>450</v>
      </c>
      <c r="F4599" s="120">
        <v>270</v>
      </c>
      <c r="G4599" s="52"/>
      <c r="H4599" s="51">
        <f t="shared" si="144"/>
        <v>0</v>
      </c>
      <c r="I4599" s="121">
        <v>225</v>
      </c>
      <c r="J4599" s="7"/>
      <c r="K4599" s="3">
        <f t="shared" si="145"/>
        <v>0</v>
      </c>
    </row>
    <row r="4600" spans="1:11" s="1" customFormat="1" x14ac:dyDescent="0.3">
      <c r="A4600" s="76" t="s">
        <v>4779</v>
      </c>
      <c r="B4600" s="44" t="s">
        <v>4780</v>
      </c>
      <c r="C4600" s="71">
        <v>11</v>
      </c>
      <c r="D4600" s="72">
        <v>4.2</v>
      </c>
      <c r="E4600" s="119">
        <v>480</v>
      </c>
      <c r="F4600" s="120">
        <v>288</v>
      </c>
      <c r="G4600" s="52"/>
      <c r="H4600" s="51">
        <f t="shared" si="144"/>
        <v>0</v>
      </c>
      <c r="I4600" s="121">
        <v>240</v>
      </c>
      <c r="J4600" s="7"/>
      <c r="K4600" s="3">
        <f t="shared" si="145"/>
        <v>0</v>
      </c>
    </row>
    <row r="4601" spans="1:11" s="1" customFormat="1" x14ac:dyDescent="0.3">
      <c r="A4601" s="76" t="s">
        <v>4930</v>
      </c>
      <c r="B4601" s="44" t="s">
        <v>4931</v>
      </c>
      <c r="C4601" s="71">
        <v>2.5</v>
      </c>
      <c r="D4601" s="72">
        <v>2.5</v>
      </c>
      <c r="E4601" s="119">
        <v>100</v>
      </c>
      <c r="F4601" s="120">
        <v>60</v>
      </c>
      <c r="G4601" s="52"/>
      <c r="H4601" s="51">
        <f t="shared" si="144"/>
        <v>0</v>
      </c>
      <c r="I4601" s="121">
        <v>50</v>
      </c>
      <c r="J4601" s="7"/>
      <c r="K4601" s="3">
        <f t="shared" si="145"/>
        <v>0</v>
      </c>
    </row>
    <row r="4602" spans="1:11" s="1" customFormat="1" x14ac:dyDescent="0.3">
      <c r="A4602" s="76" t="s">
        <v>4932</v>
      </c>
      <c r="B4602" s="44" t="s">
        <v>4933</v>
      </c>
      <c r="C4602" s="71">
        <v>2.5</v>
      </c>
      <c r="D4602" s="72">
        <v>2.5</v>
      </c>
      <c r="E4602" s="119">
        <v>100</v>
      </c>
      <c r="F4602" s="120">
        <v>60</v>
      </c>
      <c r="G4602" s="52"/>
      <c r="H4602" s="51">
        <f t="shared" si="144"/>
        <v>0</v>
      </c>
      <c r="I4602" s="121">
        <v>50</v>
      </c>
      <c r="J4602" s="7"/>
      <c r="K4602" s="3">
        <f t="shared" si="145"/>
        <v>0</v>
      </c>
    </row>
    <row r="4603" spans="1:11" s="1" customFormat="1" x14ac:dyDescent="0.3">
      <c r="A4603" s="76" t="s">
        <v>4934</v>
      </c>
      <c r="B4603" s="44" t="s">
        <v>4935</v>
      </c>
      <c r="C4603" s="71">
        <v>2.5</v>
      </c>
      <c r="D4603" s="72">
        <v>2.5</v>
      </c>
      <c r="E4603" s="119">
        <v>100</v>
      </c>
      <c r="F4603" s="120">
        <v>60</v>
      </c>
      <c r="G4603" s="52"/>
      <c r="H4603" s="51">
        <f t="shared" si="144"/>
        <v>0</v>
      </c>
      <c r="I4603" s="121">
        <v>50</v>
      </c>
      <c r="J4603" s="7"/>
      <c r="K4603" s="3">
        <f t="shared" si="145"/>
        <v>0</v>
      </c>
    </row>
    <row r="4604" spans="1:11" s="1" customFormat="1" x14ac:dyDescent="0.3">
      <c r="A4604" s="76" t="s">
        <v>5228</v>
      </c>
      <c r="B4604" s="44" t="s">
        <v>5229</v>
      </c>
      <c r="C4604" s="71">
        <v>8</v>
      </c>
      <c r="D4604" s="72">
        <v>6</v>
      </c>
      <c r="E4604" s="119">
        <v>470</v>
      </c>
      <c r="F4604" s="120">
        <v>282</v>
      </c>
      <c r="G4604" s="52"/>
      <c r="H4604" s="51">
        <f t="shared" si="144"/>
        <v>0</v>
      </c>
      <c r="I4604" s="121">
        <v>235</v>
      </c>
      <c r="J4604" s="7"/>
      <c r="K4604" s="3">
        <f t="shared" si="145"/>
        <v>0</v>
      </c>
    </row>
    <row r="4605" spans="1:11" s="1" customFormat="1" x14ac:dyDescent="0.3">
      <c r="A4605" s="76" t="s">
        <v>5230</v>
      </c>
      <c r="B4605" s="44" t="s">
        <v>5231</v>
      </c>
      <c r="C4605" s="71">
        <v>8</v>
      </c>
      <c r="D4605" s="72">
        <v>10</v>
      </c>
      <c r="E4605" s="119">
        <v>700</v>
      </c>
      <c r="F4605" s="120">
        <v>420</v>
      </c>
      <c r="G4605" s="52"/>
      <c r="H4605" s="51">
        <f t="shared" si="144"/>
        <v>0</v>
      </c>
      <c r="I4605" s="121">
        <v>350</v>
      </c>
      <c r="J4605" s="7"/>
      <c r="K4605" s="3">
        <f t="shared" si="145"/>
        <v>0</v>
      </c>
    </row>
    <row r="4606" spans="1:11" s="1" customFormat="1" x14ac:dyDescent="0.3">
      <c r="A4606" s="76" t="s">
        <v>5232</v>
      </c>
      <c r="B4606" s="44" t="s">
        <v>5233</v>
      </c>
      <c r="C4606" s="71">
        <v>6</v>
      </c>
      <c r="D4606" s="72">
        <v>8</v>
      </c>
      <c r="E4606" s="119">
        <v>470</v>
      </c>
      <c r="F4606" s="120">
        <v>282</v>
      </c>
      <c r="G4606" s="52"/>
      <c r="H4606" s="51">
        <f t="shared" si="144"/>
        <v>0</v>
      </c>
      <c r="I4606" s="121">
        <v>235</v>
      </c>
      <c r="J4606" s="7"/>
      <c r="K4606" s="3">
        <f t="shared" si="145"/>
        <v>0</v>
      </c>
    </row>
    <row r="4607" spans="1:11" s="1" customFormat="1" x14ac:dyDescent="0.3">
      <c r="A4607" s="76" t="s">
        <v>5234</v>
      </c>
      <c r="B4607" s="44" t="s">
        <v>5235</v>
      </c>
      <c r="C4607" s="71">
        <v>7.7</v>
      </c>
      <c r="D4607" s="72">
        <v>4.3</v>
      </c>
      <c r="E4607" s="119">
        <v>360</v>
      </c>
      <c r="F4607" s="120">
        <v>216</v>
      </c>
      <c r="G4607" s="52"/>
      <c r="H4607" s="51">
        <f t="shared" si="144"/>
        <v>0</v>
      </c>
      <c r="I4607" s="121">
        <v>180</v>
      </c>
      <c r="J4607" s="7"/>
      <c r="K4607" s="3">
        <f t="shared" si="145"/>
        <v>0</v>
      </c>
    </row>
    <row r="4608" spans="1:11" s="1" customFormat="1" x14ac:dyDescent="0.3">
      <c r="A4608" s="76" t="s">
        <v>5236</v>
      </c>
      <c r="B4608" s="44" t="s">
        <v>5237</v>
      </c>
      <c r="C4608" s="71">
        <v>5</v>
      </c>
      <c r="D4608" s="72">
        <v>8</v>
      </c>
      <c r="E4608" s="119">
        <v>400</v>
      </c>
      <c r="F4608" s="120">
        <v>240</v>
      </c>
      <c r="G4608" s="52"/>
      <c r="H4608" s="51">
        <f t="shared" si="144"/>
        <v>0</v>
      </c>
      <c r="I4608" s="121">
        <v>200</v>
      </c>
      <c r="J4608" s="7"/>
      <c r="K4608" s="3">
        <f t="shared" si="145"/>
        <v>0</v>
      </c>
    </row>
    <row r="4609" spans="1:11" s="1" customFormat="1" x14ac:dyDescent="0.3">
      <c r="A4609" s="76" t="s">
        <v>5238</v>
      </c>
      <c r="B4609" s="44" t="s">
        <v>5239</v>
      </c>
      <c r="C4609" s="71">
        <v>6.4</v>
      </c>
      <c r="D4609" s="72">
        <v>7.6</v>
      </c>
      <c r="E4609" s="119">
        <v>470</v>
      </c>
      <c r="F4609" s="120">
        <v>282</v>
      </c>
      <c r="G4609" s="52"/>
      <c r="H4609" s="51">
        <f t="shared" si="144"/>
        <v>0</v>
      </c>
      <c r="I4609" s="121">
        <v>235</v>
      </c>
      <c r="J4609" s="7"/>
      <c r="K4609" s="3">
        <f t="shared" si="145"/>
        <v>0</v>
      </c>
    </row>
    <row r="4610" spans="1:11" s="1" customFormat="1" x14ac:dyDescent="0.3">
      <c r="A4610" s="76" t="s">
        <v>6192</v>
      </c>
      <c r="B4610" s="44" t="s">
        <v>6193</v>
      </c>
      <c r="C4610" s="71">
        <v>2.5</v>
      </c>
      <c r="D4610" s="72">
        <v>2.5</v>
      </c>
      <c r="E4610" s="119">
        <v>100</v>
      </c>
      <c r="F4610" s="120">
        <v>60</v>
      </c>
      <c r="G4610" s="52"/>
      <c r="H4610" s="51">
        <f t="shared" si="144"/>
        <v>0</v>
      </c>
      <c r="I4610" s="121">
        <v>50</v>
      </c>
      <c r="J4610" s="7"/>
      <c r="K4610" s="3">
        <f t="shared" si="145"/>
        <v>0</v>
      </c>
    </row>
    <row r="4611" spans="1:11" s="1" customFormat="1" x14ac:dyDescent="0.3">
      <c r="A4611" s="76" t="s">
        <v>6194</v>
      </c>
      <c r="B4611" s="44" t="s">
        <v>6195</v>
      </c>
      <c r="C4611" s="71">
        <v>2.5</v>
      </c>
      <c r="D4611" s="72">
        <v>2.5</v>
      </c>
      <c r="E4611" s="119">
        <v>100</v>
      </c>
      <c r="F4611" s="120">
        <v>60</v>
      </c>
      <c r="G4611" s="52"/>
      <c r="H4611" s="51">
        <f t="shared" si="144"/>
        <v>0</v>
      </c>
      <c r="I4611" s="121">
        <v>50</v>
      </c>
      <c r="J4611" s="7"/>
      <c r="K4611" s="3">
        <f t="shared" si="145"/>
        <v>0</v>
      </c>
    </row>
    <row r="4612" spans="1:11" s="1" customFormat="1" x14ac:dyDescent="0.3">
      <c r="A4612" s="76" t="s">
        <v>6196</v>
      </c>
      <c r="B4612" s="44" t="s">
        <v>6197</v>
      </c>
      <c r="C4612" s="71">
        <v>2.5</v>
      </c>
      <c r="D4612" s="72">
        <v>2.5</v>
      </c>
      <c r="E4612" s="119">
        <v>100</v>
      </c>
      <c r="F4612" s="120">
        <v>60</v>
      </c>
      <c r="G4612" s="52"/>
      <c r="H4612" s="51">
        <f t="shared" si="144"/>
        <v>0</v>
      </c>
      <c r="I4612" s="121">
        <v>50</v>
      </c>
      <c r="J4612" s="7"/>
      <c r="K4612" s="3">
        <f t="shared" si="145"/>
        <v>0</v>
      </c>
    </row>
    <row r="4613" spans="1:11" s="1" customFormat="1" x14ac:dyDescent="0.3">
      <c r="A4613" s="76" t="s">
        <v>6198</v>
      </c>
      <c r="B4613" s="44" t="s">
        <v>6199</v>
      </c>
      <c r="C4613" s="71">
        <v>2.5</v>
      </c>
      <c r="D4613" s="72">
        <v>2.5</v>
      </c>
      <c r="E4613" s="119">
        <v>100</v>
      </c>
      <c r="F4613" s="120">
        <v>60</v>
      </c>
      <c r="G4613" s="52"/>
      <c r="H4613" s="51">
        <f t="shared" si="144"/>
        <v>0</v>
      </c>
      <c r="I4613" s="121">
        <v>50</v>
      </c>
      <c r="J4613" s="7"/>
      <c r="K4613" s="3">
        <f t="shared" si="145"/>
        <v>0</v>
      </c>
    </row>
    <row r="4614" spans="1:11" s="1" customFormat="1" x14ac:dyDescent="0.3">
      <c r="A4614" s="76" t="s">
        <v>6224</v>
      </c>
      <c r="B4614" s="44" t="s">
        <v>6226</v>
      </c>
      <c r="C4614" s="71">
        <v>2.5</v>
      </c>
      <c r="D4614" s="72">
        <v>2.5</v>
      </c>
      <c r="E4614" s="119">
        <v>100</v>
      </c>
      <c r="F4614" s="120">
        <v>60</v>
      </c>
      <c r="G4614" s="52"/>
      <c r="H4614" s="51">
        <f t="shared" si="144"/>
        <v>0</v>
      </c>
      <c r="I4614" s="121">
        <v>50</v>
      </c>
      <c r="J4614" s="7"/>
      <c r="K4614" s="3">
        <f t="shared" si="145"/>
        <v>0</v>
      </c>
    </row>
    <row r="4615" spans="1:11" s="1" customFormat="1" x14ac:dyDescent="0.3">
      <c r="A4615" s="76" t="s">
        <v>6225</v>
      </c>
      <c r="B4615" s="44" t="s">
        <v>6227</v>
      </c>
      <c r="C4615" s="71">
        <v>2.5</v>
      </c>
      <c r="D4615" s="72">
        <v>2.5</v>
      </c>
      <c r="E4615" s="119">
        <v>100</v>
      </c>
      <c r="F4615" s="120">
        <v>60</v>
      </c>
      <c r="G4615" s="52"/>
      <c r="H4615" s="51">
        <f t="shared" si="144"/>
        <v>0</v>
      </c>
      <c r="I4615" s="121">
        <v>50</v>
      </c>
      <c r="J4615" s="7"/>
      <c r="K4615" s="3">
        <f t="shared" si="145"/>
        <v>0</v>
      </c>
    </row>
    <row r="4616" spans="1:11" s="1" customFormat="1" x14ac:dyDescent="0.3">
      <c r="A4616" s="76" t="s">
        <v>6704</v>
      </c>
      <c r="B4616" s="44" t="s">
        <v>6705</v>
      </c>
      <c r="C4616" s="71">
        <v>10.5</v>
      </c>
      <c r="D4616" s="72">
        <v>4.5</v>
      </c>
      <c r="E4616" s="119">
        <v>480</v>
      </c>
      <c r="F4616" s="120">
        <v>288</v>
      </c>
      <c r="G4616" s="52"/>
      <c r="H4616" s="51">
        <f t="shared" si="144"/>
        <v>0</v>
      </c>
      <c r="I4616" s="121">
        <v>240</v>
      </c>
      <c r="J4616" s="7"/>
      <c r="K4616" s="3">
        <f t="shared" si="145"/>
        <v>0</v>
      </c>
    </row>
    <row r="4617" spans="1:11" s="1" customFormat="1" x14ac:dyDescent="0.3">
      <c r="A4617" s="76" t="s">
        <v>6706</v>
      </c>
      <c r="B4617" s="44" t="s">
        <v>6707</v>
      </c>
      <c r="C4617" s="71">
        <v>10</v>
      </c>
      <c r="D4617" s="72">
        <v>9</v>
      </c>
      <c r="E4617" s="119">
        <v>850</v>
      </c>
      <c r="F4617" s="120">
        <v>510</v>
      </c>
      <c r="G4617" s="52"/>
      <c r="H4617" s="51">
        <f t="shared" si="144"/>
        <v>0</v>
      </c>
      <c r="I4617" s="121">
        <v>425</v>
      </c>
      <c r="J4617" s="7"/>
      <c r="K4617" s="3">
        <f t="shared" si="145"/>
        <v>0</v>
      </c>
    </row>
    <row r="4618" spans="1:11" s="1" customFormat="1" x14ac:dyDescent="0.3">
      <c r="A4618" s="76" t="s">
        <v>6708</v>
      </c>
      <c r="B4618" s="44" t="s">
        <v>6709</v>
      </c>
      <c r="C4618" s="71">
        <v>10</v>
      </c>
      <c r="D4618" s="72">
        <v>9</v>
      </c>
      <c r="E4618" s="119">
        <v>850</v>
      </c>
      <c r="F4618" s="120">
        <v>510</v>
      </c>
      <c r="G4618" s="52"/>
      <c r="H4618" s="51">
        <f t="shared" si="144"/>
        <v>0</v>
      </c>
      <c r="I4618" s="121">
        <v>425</v>
      </c>
      <c r="J4618" s="7"/>
      <c r="K4618" s="3">
        <f t="shared" si="145"/>
        <v>0</v>
      </c>
    </row>
    <row r="4619" spans="1:11" s="1" customFormat="1" x14ac:dyDescent="0.3">
      <c r="A4619" s="76" t="s">
        <v>6912</v>
      </c>
      <c r="B4619" s="44" t="s">
        <v>6913</v>
      </c>
      <c r="C4619" s="71">
        <v>5.6</v>
      </c>
      <c r="D4619" s="72">
        <v>4.5</v>
      </c>
      <c r="E4619" s="119">
        <v>300</v>
      </c>
      <c r="F4619" s="120">
        <v>180</v>
      </c>
      <c r="G4619" s="52"/>
      <c r="H4619" s="51">
        <f t="shared" si="144"/>
        <v>0</v>
      </c>
      <c r="I4619" s="121">
        <v>150</v>
      </c>
      <c r="J4619" s="7"/>
      <c r="K4619" s="3">
        <f t="shared" si="145"/>
        <v>0</v>
      </c>
    </row>
    <row r="4620" spans="1:11" s="1" customFormat="1" x14ac:dyDescent="0.3">
      <c r="A4620" s="76" t="s">
        <v>6914</v>
      </c>
      <c r="B4620" s="44" t="s">
        <v>6915</v>
      </c>
      <c r="C4620" s="71">
        <v>5.6</v>
      </c>
      <c r="D4620" s="72">
        <v>4.5</v>
      </c>
      <c r="E4620" s="119">
        <v>300</v>
      </c>
      <c r="F4620" s="120">
        <v>180</v>
      </c>
      <c r="G4620" s="52"/>
      <c r="H4620" s="51">
        <f t="shared" si="144"/>
        <v>0</v>
      </c>
      <c r="I4620" s="121">
        <v>150</v>
      </c>
      <c r="J4620" s="7"/>
      <c r="K4620" s="3">
        <f t="shared" si="145"/>
        <v>0</v>
      </c>
    </row>
    <row r="4621" spans="1:11" s="1" customFormat="1" x14ac:dyDescent="0.3">
      <c r="A4621" s="76" t="s">
        <v>6916</v>
      </c>
      <c r="B4621" s="44" t="s">
        <v>6917</v>
      </c>
      <c r="C4621" s="71">
        <v>5.6</v>
      </c>
      <c r="D4621" s="72">
        <v>4.5</v>
      </c>
      <c r="E4621" s="119">
        <v>300</v>
      </c>
      <c r="F4621" s="120">
        <v>180</v>
      </c>
      <c r="G4621" s="52"/>
      <c r="H4621" s="51">
        <f t="shared" ref="H4621:H4652" si="146">G4621*F4621</f>
        <v>0</v>
      </c>
      <c r="I4621" s="121">
        <v>150</v>
      </c>
      <c r="J4621" s="7"/>
      <c r="K4621" s="3">
        <f t="shared" ref="K4621:K4652" si="147">J4621*I4621</f>
        <v>0</v>
      </c>
    </row>
    <row r="4622" spans="1:11" s="1" customFormat="1" x14ac:dyDescent="0.3">
      <c r="A4622" s="76" t="s">
        <v>6918</v>
      </c>
      <c r="B4622" s="44" t="s">
        <v>6919</v>
      </c>
      <c r="C4622" s="71">
        <v>8.6</v>
      </c>
      <c r="D4622" s="72">
        <v>2.5</v>
      </c>
      <c r="E4622" s="119">
        <v>270</v>
      </c>
      <c r="F4622" s="120">
        <v>162</v>
      </c>
      <c r="G4622" s="52"/>
      <c r="H4622" s="51">
        <f t="shared" si="146"/>
        <v>0</v>
      </c>
      <c r="I4622" s="121">
        <v>135</v>
      </c>
      <c r="J4622" s="7"/>
      <c r="K4622" s="3">
        <f t="shared" si="147"/>
        <v>0</v>
      </c>
    </row>
    <row r="4623" spans="1:11" s="1" customFormat="1" x14ac:dyDescent="0.3">
      <c r="A4623" s="76" t="s">
        <v>6920</v>
      </c>
      <c r="B4623" s="44" t="s">
        <v>6921</v>
      </c>
      <c r="C4623" s="71">
        <v>7.4</v>
      </c>
      <c r="D4623" s="72">
        <v>6.2</v>
      </c>
      <c r="E4623" s="119">
        <v>450</v>
      </c>
      <c r="F4623" s="120">
        <v>270</v>
      </c>
      <c r="G4623" s="52"/>
      <c r="H4623" s="51">
        <f t="shared" si="146"/>
        <v>0</v>
      </c>
      <c r="I4623" s="121">
        <v>225</v>
      </c>
      <c r="J4623" s="7"/>
      <c r="K4623" s="3">
        <f t="shared" si="147"/>
        <v>0</v>
      </c>
    </row>
    <row r="4624" spans="1:11" s="1" customFormat="1" x14ac:dyDescent="0.3">
      <c r="A4624" s="76" t="s">
        <v>8109</v>
      </c>
      <c r="B4624" s="44" t="s">
        <v>8110</v>
      </c>
      <c r="C4624" s="71">
        <v>6.5</v>
      </c>
      <c r="D4624" s="72">
        <v>3</v>
      </c>
      <c r="E4624" s="119">
        <v>250</v>
      </c>
      <c r="F4624" s="120">
        <v>150</v>
      </c>
      <c r="G4624" s="52"/>
      <c r="H4624" s="51">
        <f t="shared" si="146"/>
        <v>0</v>
      </c>
      <c r="I4624" s="121">
        <v>125</v>
      </c>
      <c r="J4624" s="7"/>
      <c r="K4624" s="3">
        <f t="shared" si="147"/>
        <v>0</v>
      </c>
    </row>
    <row r="4625" spans="1:11" s="1" customFormat="1" x14ac:dyDescent="0.3">
      <c r="A4625" s="76" t="s">
        <v>8111</v>
      </c>
      <c r="B4625" s="44" t="s">
        <v>8112</v>
      </c>
      <c r="C4625" s="71">
        <v>6.4</v>
      </c>
      <c r="D4625" s="72">
        <v>4</v>
      </c>
      <c r="E4625" s="119">
        <v>330</v>
      </c>
      <c r="F4625" s="120">
        <v>198</v>
      </c>
      <c r="G4625" s="52"/>
      <c r="H4625" s="51">
        <f t="shared" si="146"/>
        <v>0</v>
      </c>
      <c r="I4625" s="121">
        <v>165</v>
      </c>
      <c r="J4625" s="7"/>
      <c r="K4625" s="3">
        <f t="shared" si="147"/>
        <v>0</v>
      </c>
    </row>
    <row r="4626" spans="1:11" s="1" customFormat="1" x14ac:dyDescent="0.3">
      <c r="A4626" s="76" t="s">
        <v>8113</v>
      </c>
      <c r="B4626" s="44" t="s">
        <v>8114</v>
      </c>
      <c r="C4626" s="71">
        <v>3.5</v>
      </c>
      <c r="D4626" s="72">
        <v>8</v>
      </c>
      <c r="E4626" s="119">
        <v>340</v>
      </c>
      <c r="F4626" s="120">
        <v>204</v>
      </c>
      <c r="G4626" s="52"/>
      <c r="H4626" s="51">
        <f t="shared" si="146"/>
        <v>0</v>
      </c>
      <c r="I4626" s="121">
        <v>170</v>
      </c>
      <c r="J4626" s="7"/>
      <c r="K4626" s="3">
        <f t="shared" si="147"/>
        <v>0</v>
      </c>
    </row>
    <row r="4627" spans="1:11" s="1" customFormat="1" x14ac:dyDescent="0.3">
      <c r="A4627" s="76" t="s">
        <v>8115</v>
      </c>
      <c r="B4627" s="44" t="s">
        <v>8116</v>
      </c>
      <c r="C4627" s="71">
        <v>3</v>
      </c>
      <c r="D4627" s="72">
        <v>8.5</v>
      </c>
      <c r="E4627" s="119">
        <v>330</v>
      </c>
      <c r="F4627" s="120">
        <v>198</v>
      </c>
      <c r="G4627" s="52"/>
      <c r="H4627" s="51">
        <f t="shared" si="146"/>
        <v>0</v>
      </c>
      <c r="I4627" s="121">
        <v>165</v>
      </c>
      <c r="J4627" s="7"/>
      <c r="K4627" s="3">
        <f t="shared" si="147"/>
        <v>0</v>
      </c>
    </row>
    <row r="4628" spans="1:11" s="1" customFormat="1" x14ac:dyDescent="0.3">
      <c r="A4628" s="76" t="s">
        <v>8117</v>
      </c>
      <c r="B4628" s="44" t="s">
        <v>8118</v>
      </c>
      <c r="C4628" s="71">
        <v>2.9</v>
      </c>
      <c r="D4628" s="72">
        <v>4</v>
      </c>
      <c r="E4628" s="119">
        <v>200</v>
      </c>
      <c r="F4628" s="120">
        <v>120</v>
      </c>
      <c r="G4628" s="52"/>
      <c r="H4628" s="51">
        <f t="shared" si="146"/>
        <v>0</v>
      </c>
      <c r="I4628" s="121">
        <v>100</v>
      </c>
      <c r="J4628" s="7"/>
      <c r="K4628" s="3">
        <f t="shared" si="147"/>
        <v>0</v>
      </c>
    </row>
    <row r="4629" spans="1:11" s="1" customFormat="1" x14ac:dyDescent="0.3">
      <c r="A4629" s="76" t="s">
        <v>8119</v>
      </c>
      <c r="B4629" s="44" t="s">
        <v>8120</v>
      </c>
      <c r="C4629" s="71">
        <v>13</v>
      </c>
      <c r="D4629" s="72">
        <v>2.4</v>
      </c>
      <c r="E4629" s="119">
        <v>370</v>
      </c>
      <c r="F4629" s="120">
        <v>222</v>
      </c>
      <c r="G4629" s="52"/>
      <c r="H4629" s="51">
        <f t="shared" si="146"/>
        <v>0</v>
      </c>
      <c r="I4629" s="121">
        <v>185</v>
      </c>
      <c r="J4629" s="7"/>
      <c r="K4629" s="3">
        <f t="shared" si="147"/>
        <v>0</v>
      </c>
    </row>
    <row r="4630" spans="1:11" s="1" customFormat="1" x14ac:dyDescent="0.3">
      <c r="A4630" s="76" t="s">
        <v>8121</v>
      </c>
      <c r="B4630" s="44" t="s">
        <v>8122</v>
      </c>
      <c r="C4630" s="71">
        <v>4.5</v>
      </c>
      <c r="D4630" s="72">
        <v>8.5</v>
      </c>
      <c r="E4630" s="119">
        <v>410</v>
      </c>
      <c r="F4630" s="120">
        <v>246</v>
      </c>
      <c r="G4630" s="52"/>
      <c r="H4630" s="51">
        <f t="shared" si="146"/>
        <v>0</v>
      </c>
      <c r="I4630" s="121">
        <v>205</v>
      </c>
      <c r="J4630" s="7"/>
      <c r="K4630" s="3">
        <f t="shared" si="147"/>
        <v>0</v>
      </c>
    </row>
    <row r="4631" spans="1:11" s="1" customFormat="1" x14ac:dyDescent="0.3">
      <c r="A4631" s="76" t="s">
        <v>8123</v>
      </c>
      <c r="B4631" s="44" t="s">
        <v>8124</v>
      </c>
      <c r="C4631" s="71">
        <v>5.3</v>
      </c>
      <c r="D4631" s="72">
        <v>4.5999999999999996</v>
      </c>
      <c r="E4631" s="119">
        <v>300</v>
      </c>
      <c r="F4631" s="120">
        <v>180</v>
      </c>
      <c r="G4631" s="52"/>
      <c r="H4631" s="51">
        <f t="shared" si="146"/>
        <v>0</v>
      </c>
      <c r="I4631" s="121">
        <v>150</v>
      </c>
      <c r="J4631" s="7"/>
      <c r="K4631" s="3">
        <f t="shared" si="147"/>
        <v>0</v>
      </c>
    </row>
    <row r="4632" spans="1:11" s="1" customFormat="1" x14ac:dyDescent="0.3">
      <c r="A4632" s="76" t="s">
        <v>8125</v>
      </c>
      <c r="B4632" s="44" t="s">
        <v>8126</v>
      </c>
      <c r="C4632" s="71">
        <v>5</v>
      </c>
      <c r="D4632" s="72">
        <v>5</v>
      </c>
      <c r="E4632" s="119">
        <v>300</v>
      </c>
      <c r="F4632" s="120">
        <v>180</v>
      </c>
      <c r="G4632" s="52"/>
      <c r="H4632" s="51">
        <f t="shared" si="146"/>
        <v>0</v>
      </c>
      <c r="I4632" s="121">
        <v>150</v>
      </c>
      <c r="J4632" s="7"/>
      <c r="K4632" s="3">
        <f t="shared" si="147"/>
        <v>0</v>
      </c>
    </row>
    <row r="4633" spans="1:11" s="1" customFormat="1" x14ac:dyDescent="0.3">
      <c r="A4633" s="76" t="s">
        <v>8127</v>
      </c>
      <c r="B4633" s="44" t="s">
        <v>8128</v>
      </c>
      <c r="C4633" s="71">
        <v>10.8</v>
      </c>
      <c r="D4633" s="72">
        <v>3.8</v>
      </c>
      <c r="E4633" s="119">
        <v>430</v>
      </c>
      <c r="F4633" s="120">
        <v>258</v>
      </c>
      <c r="G4633" s="52"/>
      <c r="H4633" s="51">
        <f t="shared" si="146"/>
        <v>0</v>
      </c>
      <c r="I4633" s="121">
        <v>215</v>
      </c>
      <c r="J4633" s="7"/>
      <c r="K4633" s="3">
        <f t="shared" si="147"/>
        <v>0</v>
      </c>
    </row>
    <row r="4634" spans="1:11" s="1" customFormat="1" x14ac:dyDescent="0.3">
      <c r="A4634" s="76" t="s">
        <v>8129</v>
      </c>
      <c r="B4634" s="44" t="s">
        <v>8130</v>
      </c>
      <c r="C4634" s="71">
        <v>10.8</v>
      </c>
      <c r="D4634" s="72">
        <v>4.2</v>
      </c>
      <c r="E4634" s="119">
        <v>470</v>
      </c>
      <c r="F4634" s="120">
        <v>282</v>
      </c>
      <c r="G4634" s="52"/>
      <c r="H4634" s="51">
        <f t="shared" si="146"/>
        <v>0</v>
      </c>
      <c r="I4634" s="121">
        <v>235</v>
      </c>
      <c r="J4634" s="7"/>
      <c r="K4634" s="3">
        <f t="shared" si="147"/>
        <v>0</v>
      </c>
    </row>
    <row r="4635" spans="1:11" s="1" customFormat="1" x14ac:dyDescent="0.3">
      <c r="A4635" s="76" t="s">
        <v>8131</v>
      </c>
      <c r="B4635" s="44" t="s">
        <v>8132</v>
      </c>
      <c r="C4635" s="71">
        <v>10.8</v>
      </c>
      <c r="D4635" s="72">
        <v>3.6</v>
      </c>
      <c r="E4635" s="119">
        <v>410</v>
      </c>
      <c r="F4635" s="120">
        <v>246</v>
      </c>
      <c r="G4635" s="52"/>
      <c r="H4635" s="51">
        <f t="shared" si="146"/>
        <v>0</v>
      </c>
      <c r="I4635" s="121">
        <v>205</v>
      </c>
      <c r="J4635" s="7"/>
      <c r="K4635" s="3">
        <f t="shared" si="147"/>
        <v>0</v>
      </c>
    </row>
    <row r="4636" spans="1:11" s="1" customFormat="1" x14ac:dyDescent="0.3">
      <c r="A4636" s="76" t="s">
        <v>8133</v>
      </c>
      <c r="B4636" s="44" t="s">
        <v>8134</v>
      </c>
      <c r="C4636" s="71">
        <v>10.8</v>
      </c>
      <c r="D4636" s="72">
        <v>4.3</v>
      </c>
      <c r="E4636" s="119">
        <v>480</v>
      </c>
      <c r="F4636" s="120">
        <v>288</v>
      </c>
      <c r="G4636" s="52"/>
      <c r="H4636" s="51">
        <f t="shared" si="146"/>
        <v>0</v>
      </c>
      <c r="I4636" s="121">
        <v>240</v>
      </c>
      <c r="J4636" s="7"/>
      <c r="K4636" s="3">
        <f t="shared" si="147"/>
        <v>0</v>
      </c>
    </row>
    <row r="4637" spans="1:11" s="1" customFormat="1" x14ac:dyDescent="0.3">
      <c r="A4637" s="76" t="s">
        <v>8135</v>
      </c>
      <c r="B4637" s="44" t="s">
        <v>8136</v>
      </c>
      <c r="C4637" s="71">
        <v>10.8</v>
      </c>
      <c r="D4637" s="72">
        <v>5.5</v>
      </c>
      <c r="E4637" s="119">
        <v>600</v>
      </c>
      <c r="F4637" s="120">
        <v>360</v>
      </c>
      <c r="G4637" s="52"/>
      <c r="H4637" s="51">
        <f t="shared" si="146"/>
        <v>0</v>
      </c>
      <c r="I4637" s="121">
        <v>300</v>
      </c>
      <c r="J4637" s="7"/>
      <c r="K4637" s="3">
        <f t="shared" si="147"/>
        <v>0</v>
      </c>
    </row>
    <row r="4638" spans="1:11" s="1" customFormat="1" x14ac:dyDescent="0.3">
      <c r="A4638" s="76" t="s">
        <v>8137</v>
      </c>
      <c r="B4638" s="44" t="s">
        <v>8138</v>
      </c>
      <c r="C4638" s="71">
        <v>10.8</v>
      </c>
      <c r="D4638" s="72">
        <v>4</v>
      </c>
      <c r="E4638" s="119">
        <v>450</v>
      </c>
      <c r="F4638" s="120">
        <v>270</v>
      </c>
      <c r="G4638" s="52"/>
      <c r="H4638" s="51">
        <f t="shared" si="146"/>
        <v>0</v>
      </c>
      <c r="I4638" s="121">
        <v>225</v>
      </c>
      <c r="J4638" s="7"/>
      <c r="K4638" s="3">
        <f t="shared" si="147"/>
        <v>0</v>
      </c>
    </row>
    <row r="4639" spans="1:11" s="1" customFormat="1" x14ac:dyDescent="0.3">
      <c r="A4639" s="76" t="s">
        <v>8139</v>
      </c>
      <c r="B4639" s="44" t="s">
        <v>8140</v>
      </c>
      <c r="C4639" s="71">
        <v>10.8</v>
      </c>
      <c r="D4639" s="72">
        <v>3.9</v>
      </c>
      <c r="E4639" s="119">
        <v>440</v>
      </c>
      <c r="F4639" s="120">
        <v>264</v>
      </c>
      <c r="G4639" s="52"/>
      <c r="H4639" s="51">
        <f t="shared" si="146"/>
        <v>0</v>
      </c>
      <c r="I4639" s="121">
        <v>220</v>
      </c>
      <c r="J4639" s="7"/>
      <c r="K4639" s="3">
        <f t="shared" si="147"/>
        <v>0</v>
      </c>
    </row>
    <row r="4640" spans="1:11" s="1" customFormat="1" x14ac:dyDescent="0.3">
      <c r="A4640" s="76" t="s">
        <v>8141</v>
      </c>
      <c r="B4640" s="44" t="s">
        <v>8142</v>
      </c>
      <c r="C4640" s="71">
        <v>14.5</v>
      </c>
      <c r="D4640" s="72">
        <v>3</v>
      </c>
      <c r="E4640" s="119">
        <v>450</v>
      </c>
      <c r="F4640" s="120">
        <v>270</v>
      </c>
      <c r="G4640" s="52"/>
      <c r="H4640" s="51">
        <f t="shared" si="146"/>
        <v>0</v>
      </c>
      <c r="I4640" s="121">
        <v>225</v>
      </c>
      <c r="J4640" s="7"/>
      <c r="K4640" s="3">
        <f t="shared" si="147"/>
        <v>0</v>
      </c>
    </row>
    <row r="4641" spans="1:11" s="1" customFormat="1" x14ac:dyDescent="0.3">
      <c r="A4641" s="76" t="s">
        <v>8143</v>
      </c>
      <c r="B4641" s="44" t="s">
        <v>8144</v>
      </c>
      <c r="C4641" s="71">
        <v>8</v>
      </c>
      <c r="D4641" s="72">
        <v>8.6999999999999993</v>
      </c>
      <c r="E4641" s="119">
        <v>700</v>
      </c>
      <c r="F4641" s="120">
        <v>420</v>
      </c>
      <c r="G4641" s="52"/>
      <c r="H4641" s="51">
        <f t="shared" si="146"/>
        <v>0</v>
      </c>
      <c r="I4641" s="121">
        <v>350</v>
      </c>
      <c r="J4641" s="7"/>
      <c r="K4641" s="3">
        <f t="shared" si="147"/>
        <v>0</v>
      </c>
    </row>
    <row r="4642" spans="1:11" s="1" customFormat="1" x14ac:dyDescent="0.3">
      <c r="A4642" s="76" t="s">
        <v>8145</v>
      </c>
      <c r="B4642" s="44" t="s">
        <v>8146</v>
      </c>
      <c r="C4642" s="71">
        <v>5.4</v>
      </c>
      <c r="D4642" s="72">
        <v>6.5</v>
      </c>
      <c r="E4642" s="119">
        <v>380</v>
      </c>
      <c r="F4642" s="120">
        <v>228</v>
      </c>
      <c r="G4642" s="52"/>
      <c r="H4642" s="51">
        <f t="shared" si="146"/>
        <v>0</v>
      </c>
      <c r="I4642" s="121">
        <v>190</v>
      </c>
      <c r="J4642" s="7"/>
      <c r="K4642" s="3">
        <f t="shared" si="147"/>
        <v>0</v>
      </c>
    </row>
    <row r="4643" spans="1:11" s="1" customFormat="1" x14ac:dyDescent="0.3">
      <c r="A4643" s="76" t="s">
        <v>8147</v>
      </c>
      <c r="B4643" s="44" t="s">
        <v>8148</v>
      </c>
      <c r="C4643" s="71">
        <v>5.5</v>
      </c>
      <c r="D4643" s="72">
        <v>6.5</v>
      </c>
      <c r="E4643" s="119">
        <v>380</v>
      </c>
      <c r="F4643" s="120">
        <v>228</v>
      </c>
      <c r="G4643" s="52"/>
      <c r="H4643" s="51">
        <f t="shared" si="146"/>
        <v>0</v>
      </c>
      <c r="I4643" s="121">
        <v>190</v>
      </c>
      <c r="J4643" s="7"/>
      <c r="K4643" s="3">
        <f t="shared" si="147"/>
        <v>0</v>
      </c>
    </row>
    <row r="4644" spans="1:11" s="1" customFormat="1" x14ac:dyDescent="0.3">
      <c r="A4644" s="127" t="s">
        <v>8696</v>
      </c>
      <c r="B4644" s="44" t="s">
        <v>8697</v>
      </c>
      <c r="C4644" s="71">
        <v>9.5</v>
      </c>
      <c r="D4644" s="72">
        <v>7</v>
      </c>
      <c r="E4644" s="119">
        <v>670</v>
      </c>
      <c r="F4644" s="120">
        <v>402</v>
      </c>
      <c r="G4644" s="52"/>
      <c r="H4644" s="51">
        <f t="shared" si="146"/>
        <v>0</v>
      </c>
      <c r="I4644" s="121">
        <v>335</v>
      </c>
      <c r="J4644" s="7"/>
      <c r="K4644" s="3">
        <f t="shared" si="147"/>
        <v>0</v>
      </c>
    </row>
    <row r="4645" spans="1:11" s="1" customFormat="1" x14ac:dyDescent="0.3">
      <c r="A4645" s="127" t="s">
        <v>8698</v>
      </c>
      <c r="B4645" s="44" t="s">
        <v>8699</v>
      </c>
      <c r="C4645" s="71">
        <v>2</v>
      </c>
      <c r="D4645" s="72">
        <v>2.8</v>
      </c>
      <c r="E4645" s="119">
        <v>90</v>
      </c>
      <c r="F4645" s="120">
        <v>54</v>
      </c>
      <c r="G4645" s="52"/>
      <c r="H4645" s="51">
        <f t="shared" si="146"/>
        <v>0</v>
      </c>
      <c r="I4645" s="121">
        <v>45</v>
      </c>
      <c r="J4645" s="7"/>
      <c r="K4645" s="3">
        <f t="shared" si="147"/>
        <v>0</v>
      </c>
    </row>
    <row r="4646" spans="1:11" s="1" customFormat="1" x14ac:dyDescent="0.3">
      <c r="A4646" s="127" t="s">
        <v>8700</v>
      </c>
      <c r="B4646" s="44" t="s">
        <v>8701</v>
      </c>
      <c r="C4646" s="71">
        <v>9.5</v>
      </c>
      <c r="D4646" s="72">
        <v>0.5</v>
      </c>
      <c r="E4646" s="119">
        <v>90</v>
      </c>
      <c r="F4646" s="120">
        <v>54</v>
      </c>
      <c r="G4646" s="52"/>
      <c r="H4646" s="51">
        <f t="shared" si="146"/>
        <v>0</v>
      </c>
      <c r="I4646" s="121">
        <v>45</v>
      </c>
      <c r="J4646" s="7"/>
      <c r="K4646" s="3">
        <f t="shared" si="147"/>
        <v>0</v>
      </c>
    </row>
    <row r="4647" spans="1:11" s="1" customFormat="1" x14ac:dyDescent="0.3">
      <c r="A4647" s="127" t="s">
        <v>11350</v>
      </c>
      <c r="B4647" s="44" t="s">
        <v>11351</v>
      </c>
      <c r="C4647" s="71">
        <v>5.6</v>
      </c>
      <c r="D4647" s="72">
        <v>4.5</v>
      </c>
      <c r="E4647" s="119">
        <v>300</v>
      </c>
      <c r="F4647" s="120">
        <v>180</v>
      </c>
      <c r="G4647" s="52"/>
      <c r="H4647" s="51">
        <f t="shared" si="146"/>
        <v>0</v>
      </c>
      <c r="I4647" s="121">
        <v>150</v>
      </c>
      <c r="J4647" s="7"/>
      <c r="K4647" s="3">
        <f t="shared" si="147"/>
        <v>0</v>
      </c>
    </row>
    <row r="4648" spans="1:11" s="1" customFormat="1" x14ac:dyDescent="0.3">
      <c r="A4648" s="160" t="s">
        <v>11352</v>
      </c>
      <c r="B4648" s="73" t="s">
        <v>11353</v>
      </c>
      <c r="C4648" s="71">
        <v>7</v>
      </c>
      <c r="D4648" s="72">
        <v>7</v>
      </c>
      <c r="E4648" s="119">
        <v>520</v>
      </c>
      <c r="F4648" s="120">
        <v>312</v>
      </c>
      <c r="G4648" s="52"/>
      <c r="H4648" s="51">
        <f t="shared" si="146"/>
        <v>0</v>
      </c>
      <c r="I4648" s="121">
        <v>260</v>
      </c>
      <c r="J4648" s="7"/>
      <c r="K4648" s="3">
        <f t="shared" si="147"/>
        <v>0</v>
      </c>
    </row>
    <row r="4649" spans="1:11" s="1" customFormat="1" x14ac:dyDescent="0.3">
      <c r="A4649" s="160" t="s">
        <v>11354</v>
      </c>
      <c r="B4649" s="73" t="s">
        <v>11355</v>
      </c>
      <c r="C4649" s="71">
        <v>6.8</v>
      </c>
      <c r="D4649" s="72">
        <v>9.5</v>
      </c>
      <c r="E4649" s="119">
        <v>620</v>
      </c>
      <c r="F4649" s="120">
        <v>372</v>
      </c>
      <c r="G4649" s="52"/>
      <c r="H4649" s="51">
        <f t="shared" si="146"/>
        <v>0</v>
      </c>
      <c r="I4649" s="121">
        <v>310</v>
      </c>
      <c r="J4649" s="7"/>
      <c r="K4649" s="3">
        <f t="shared" si="147"/>
        <v>0</v>
      </c>
    </row>
    <row r="4650" spans="1:11" s="1" customFormat="1" x14ac:dyDescent="0.3">
      <c r="A4650" s="160" t="s">
        <v>11356</v>
      </c>
      <c r="B4650" s="73" t="s">
        <v>11357</v>
      </c>
      <c r="C4650" s="71">
        <v>5</v>
      </c>
      <c r="D4650" s="72">
        <v>6</v>
      </c>
      <c r="E4650" s="119">
        <v>340</v>
      </c>
      <c r="F4650" s="120">
        <v>204</v>
      </c>
      <c r="G4650" s="52"/>
      <c r="H4650" s="51">
        <f t="shared" si="146"/>
        <v>0</v>
      </c>
      <c r="I4650" s="121">
        <v>170</v>
      </c>
      <c r="J4650" s="7"/>
      <c r="K4650" s="3">
        <f t="shared" si="147"/>
        <v>0</v>
      </c>
    </row>
    <row r="4651" spans="1:11" s="1" customFormat="1" x14ac:dyDescent="0.3">
      <c r="A4651" s="160" t="s">
        <v>11358</v>
      </c>
      <c r="B4651" s="73" t="s">
        <v>11359</v>
      </c>
      <c r="C4651" s="71">
        <v>3.4</v>
      </c>
      <c r="D4651" s="72">
        <v>8.6</v>
      </c>
      <c r="E4651" s="119">
        <v>340</v>
      </c>
      <c r="F4651" s="120">
        <v>204</v>
      </c>
      <c r="G4651" s="52"/>
      <c r="H4651" s="51">
        <f t="shared" si="146"/>
        <v>0</v>
      </c>
      <c r="I4651" s="121">
        <v>170</v>
      </c>
      <c r="J4651" s="7"/>
      <c r="K4651" s="3">
        <f t="shared" si="147"/>
        <v>0</v>
      </c>
    </row>
    <row r="4652" spans="1:11" s="1" customFormat="1" x14ac:dyDescent="0.3">
      <c r="A4652" s="160" t="s">
        <v>11360</v>
      </c>
      <c r="B4652" s="73" t="s">
        <v>11361</v>
      </c>
      <c r="C4652" s="71">
        <v>8.6</v>
      </c>
      <c r="D4652" s="72">
        <v>6.4</v>
      </c>
      <c r="E4652" s="119">
        <v>530</v>
      </c>
      <c r="F4652" s="120">
        <v>318</v>
      </c>
      <c r="G4652" s="52"/>
      <c r="H4652" s="51">
        <f t="shared" si="146"/>
        <v>0</v>
      </c>
      <c r="I4652" s="121">
        <v>265</v>
      </c>
      <c r="J4652" s="7"/>
      <c r="K4652" s="3">
        <f t="shared" si="147"/>
        <v>0</v>
      </c>
    </row>
    <row r="4653" spans="1:11" s="1" customFormat="1" x14ac:dyDescent="0.3">
      <c r="A4653" s="65"/>
      <c r="B4653" s="20"/>
      <c r="C4653" s="16"/>
      <c r="D4653" s="16"/>
      <c r="E4653" s="11"/>
      <c r="F4653" s="13"/>
      <c r="G4653" s="5"/>
      <c r="H4653" s="13"/>
      <c r="I4653" s="13"/>
      <c r="J4653" s="5"/>
      <c r="K4653" s="13"/>
    </row>
    <row r="4654" spans="1:11" s="1" customFormat="1" x14ac:dyDescent="0.3">
      <c r="A4654" s="65"/>
      <c r="B4654" s="20"/>
      <c r="C4654" s="16"/>
      <c r="D4654" s="16"/>
      <c r="E4654" s="11"/>
      <c r="F4654" s="13"/>
      <c r="G4654" s="5"/>
      <c r="H4654" s="13"/>
      <c r="I4654" s="13"/>
      <c r="J4654" s="5"/>
      <c r="K4654" s="13"/>
    </row>
    <row r="4655" spans="1:11" s="1" customFormat="1" x14ac:dyDescent="0.3">
      <c r="A4655" s="65"/>
      <c r="B4655" s="20"/>
      <c r="C4655" s="16"/>
      <c r="D4655" s="16"/>
      <c r="E4655" s="11"/>
      <c r="F4655" s="13"/>
      <c r="G4655" s="5"/>
      <c r="H4655" s="13"/>
      <c r="I4655" s="13"/>
      <c r="J4655" s="5"/>
      <c r="K4655" s="13"/>
    </row>
    <row r="4656" spans="1:11" s="1" customFormat="1" x14ac:dyDescent="0.3">
      <c r="A4656" s="65"/>
      <c r="B4656" s="20"/>
      <c r="C4656" s="16"/>
      <c r="D4656" s="16"/>
      <c r="E4656" s="11"/>
      <c r="F4656" s="13"/>
      <c r="G4656" s="5"/>
      <c r="H4656" s="13"/>
      <c r="I4656" s="13"/>
      <c r="J4656" s="5"/>
      <c r="K4656" s="13"/>
    </row>
    <row r="4657" spans="1:11" s="1" customFormat="1" x14ac:dyDescent="0.3">
      <c r="A4657" s="65"/>
      <c r="B4657" s="20"/>
      <c r="C4657" s="16"/>
      <c r="D4657" s="16"/>
      <c r="E4657" s="11"/>
      <c r="F4657" s="13"/>
      <c r="G4657" s="5"/>
      <c r="H4657" s="13"/>
      <c r="I4657" s="13"/>
      <c r="J4657" s="5"/>
      <c r="K4657" s="13"/>
    </row>
    <row r="4658" spans="1:11" s="1" customFormat="1" x14ac:dyDescent="0.3">
      <c r="A4658" s="65"/>
      <c r="B4658" s="20"/>
      <c r="C4658" s="16"/>
      <c r="D4658" s="16"/>
      <c r="E4658" s="11"/>
      <c r="F4658" s="13"/>
      <c r="G4658" s="5"/>
      <c r="H4658" s="13"/>
      <c r="I4658" s="13"/>
      <c r="J4658" s="5"/>
      <c r="K4658" s="13"/>
    </row>
    <row r="4659" spans="1:11" s="1" customFormat="1" x14ac:dyDescent="0.3">
      <c r="A4659" s="65"/>
      <c r="B4659" s="20"/>
      <c r="C4659" s="16"/>
      <c r="D4659" s="16"/>
      <c r="E4659" s="11"/>
      <c r="F4659" s="13"/>
      <c r="G4659" s="5"/>
      <c r="H4659" s="13"/>
      <c r="I4659" s="13"/>
      <c r="J4659" s="5"/>
      <c r="K4659" s="13"/>
    </row>
    <row r="4660" spans="1:11" s="1" customFormat="1" x14ac:dyDescent="0.3">
      <c r="A4660" s="65"/>
      <c r="B4660" s="20"/>
      <c r="C4660" s="16"/>
      <c r="D4660" s="16"/>
      <c r="E4660" s="11"/>
      <c r="F4660" s="13"/>
      <c r="G4660" s="5"/>
      <c r="H4660" s="13"/>
      <c r="I4660" s="13"/>
      <c r="J4660" s="5"/>
      <c r="K4660" s="13"/>
    </row>
    <row r="4661" spans="1:11" s="1" customFormat="1" x14ac:dyDescent="0.3">
      <c r="A4661" s="65"/>
      <c r="B4661" s="20"/>
      <c r="C4661" s="16"/>
      <c r="D4661" s="16"/>
      <c r="E4661" s="11"/>
      <c r="F4661" s="13"/>
      <c r="G4661" s="5"/>
      <c r="H4661" s="13"/>
      <c r="I4661" s="13"/>
      <c r="J4661" s="5"/>
      <c r="K4661" s="13"/>
    </row>
    <row r="4662" spans="1:11" s="1" customFormat="1" x14ac:dyDescent="0.3">
      <c r="A4662" s="65"/>
      <c r="B4662" s="20"/>
      <c r="C4662" s="16"/>
      <c r="D4662" s="16"/>
      <c r="E4662" s="11"/>
      <c r="F4662" s="13"/>
      <c r="G4662" s="5"/>
      <c r="H4662" s="13"/>
      <c r="I4662" s="13"/>
      <c r="J4662" s="5"/>
      <c r="K4662" s="13"/>
    </row>
    <row r="4663" spans="1:11" s="1" customFormat="1" x14ac:dyDescent="0.3">
      <c r="A4663" s="65"/>
      <c r="B4663" s="20"/>
      <c r="C4663" s="16"/>
      <c r="D4663" s="16"/>
      <c r="E4663" s="11"/>
      <c r="F4663" s="13"/>
      <c r="G4663" s="5"/>
      <c r="H4663" s="13"/>
      <c r="I4663" s="13"/>
      <c r="J4663" s="5"/>
      <c r="K4663" s="13"/>
    </row>
    <row r="4664" spans="1:11" s="1" customFormat="1" x14ac:dyDescent="0.3">
      <c r="A4664" s="65"/>
      <c r="B4664" s="20"/>
      <c r="C4664" s="16"/>
      <c r="D4664" s="16"/>
      <c r="E4664" s="11"/>
      <c r="F4664" s="13"/>
      <c r="G4664" s="5"/>
      <c r="H4664" s="13"/>
      <c r="I4664" s="13"/>
      <c r="J4664" s="5"/>
      <c r="K4664" s="13"/>
    </row>
    <row r="4665" spans="1:11" s="1" customFormat="1" x14ac:dyDescent="0.3">
      <c r="A4665" s="65"/>
      <c r="B4665" s="20"/>
      <c r="C4665" s="16"/>
      <c r="D4665" s="16"/>
      <c r="E4665" s="11"/>
      <c r="F4665" s="13"/>
      <c r="G4665" s="5"/>
      <c r="H4665" s="13"/>
      <c r="I4665" s="13"/>
      <c r="J4665" s="5"/>
      <c r="K4665" s="13"/>
    </row>
    <row r="4666" spans="1:11" s="1" customFormat="1" x14ac:dyDescent="0.3">
      <c r="A4666" s="65"/>
      <c r="B4666" s="20"/>
      <c r="C4666" s="16"/>
      <c r="D4666" s="16"/>
      <c r="E4666" s="11"/>
      <c r="F4666" s="13"/>
      <c r="G4666" s="5"/>
      <c r="H4666" s="13"/>
      <c r="I4666" s="13"/>
      <c r="J4666" s="5"/>
      <c r="K4666" s="13"/>
    </row>
    <row r="4667" spans="1:11" s="1" customFormat="1" x14ac:dyDescent="0.3">
      <c r="A4667" s="65"/>
      <c r="B4667" s="20"/>
      <c r="C4667" s="16"/>
      <c r="D4667" s="16"/>
      <c r="E4667" s="11"/>
      <c r="F4667" s="13"/>
      <c r="G4667" s="5"/>
      <c r="H4667" s="13"/>
      <c r="I4667" s="13"/>
      <c r="J4667" s="5"/>
      <c r="K4667" s="13"/>
    </row>
    <row r="4668" spans="1:11" s="1" customFormat="1" x14ac:dyDescent="0.3">
      <c r="A4668" s="65"/>
      <c r="B4668" s="20"/>
      <c r="C4668" s="16"/>
      <c r="D4668" s="16"/>
      <c r="E4668" s="11"/>
      <c r="F4668" s="13"/>
      <c r="G4668" s="5"/>
      <c r="H4668" s="13"/>
      <c r="I4668" s="13"/>
      <c r="J4668" s="5"/>
      <c r="K4668" s="13"/>
    </row>
    <row r="4669" spans="1:11" s="1" customFormat="1" x14ac:dyDescent="0.3">
      <c r="A4669" s="65"/>
      <c r="B4669" s="20"/>
      <c r="C4669" s="16"/>
      <c r="D4669" s="16"/>
      <c r="E4669" s="11"/>
      <c r="F4669" s="13"/>
      <c r="G4669" s="5"/>
      <c r="H4669" s="13"/>
      <c r="I4669" s="13"/>
      <c r="J4669" s="5"/>
      <c r="K4669" s="13"/>
    </row>
    <row r="4670" spans="1:11" s="1" customFormat="1" x14ac:dyDescent="0.3">
      <c r="A4670" s="65"/>
      <c r="B4670" s="20"/>
      <c r="C4670" s="16"/>
      <c r="D4670" s="16"/>
      <c r="E4670" s="11"/>
      <c r="F4670" s="13"/>
      <c r="G4670" s="5"/>
      <c r="H4670" s="13"/>
      <c r="I4670" s="13"/>
      <c r="J4670" s="5"/>
      <c r="K4670" s="13"/>
    </row>
    <row r="4671" spans="1:11" s="1" customFormat="1" x14ac:dyDescent="0.3">
      <c r="A4671" s="65"/>
      <c r="B4671" s="20"/>
      <c r="C4671" s="16"/>
      <c r="D4671" s="16"/>
      <c r="E4671" s="11"/>
      <c r="F4671" s="13"/>
      <c r="G4671" s="5"/>
      <c r="H4671" s="13"/>
      <c r="I4671" s="13"/>
      <c r="J4671" s="5"/>
      <c r="K4671" s="13"/>
    </row>
    <row r="4672" spans="1:11" s="1" customFormat="1" x14ac:dyDescent="0.3">
      <c r="A4672" s="65"/>
      <c r="B4672" s="20"/>
      <c r="C4672" s="16"/>
      <c r="D4672" s="16"/>
      <c r="E4672" s="11"/>
      <c r="F4672" s="13"/>
      <c r="G4672" s="5"/>
      <c r="H4672" s="13"/>
      <c r="I4672" s="13"/>
      <c r="J4672" s="5"/>
      <c r="K4672" s="13"/>
    </row>
    <row r="4673" spans="1:11" s="1" customFormat="1" x14ac:dyDescent="0.3">
      <c r="A4673" s="65"/>
      <c r="B4673" s="20"/>
      <c r="C4673" s="16"/>
      <c r="D4673" s="16"/>
      <c r="E4673" s="11"/>
      <c r="F4673" s="13"/>
      <c r="G4673" s="5"/>
      <c r="H4673" s="13"/>
      <c r="I4673" s="13"/>
      <c r="J4673" s="5"/>
      <c r="K4673" s="13"/>
    </row>
    <row r="4674" spans="1:11" s="1" customFormat="1" x14ac:dyDescent="0.3">
      <c r="A4674" s="65"/>
      <c r="B4674" s="20"/>
      <c r="C4674" s="16"/>
      <c r="D4674" s="16"/>
      <c r="E4674" s="11"/>
      <c r="F4674" s="13"/>
      <c r="G4674" s="5"/>
      <c r="H4674" s="13"/>
      <c r="I4674" s="13"/>
      <c r="J4674" s="5"/>
      <c r="K4674" s="13"/>
    </row>
    <row r="4675" spans="1:11" s="1" customFormat="1" x14ac:dyDescent="0.3">
      <c r="A4675" s="65"/>
      <c r="B4675" s="20"/>
      <c r="C4675" s="16"/>
      <c r="D4675" s="16"/>
      <c r="E4675" s="11"/>
      <c r="F4675" s="13"/>
      <c r="G4675" s="5"/>
      <c r="H4675" s="13"/>
      <c r="I4675" s="13"/>
      <c r="J4675" s="5"/>
      <c r="K4675" s="13"/>
    </row>
    <row r="4676" spans="1:11" s="1" customFormat="1" x14ac:dyDescent="0.3">
      <c r="A4676" s="65"/>
      <c r="B4676" s="20"/>
      <c r="C4676" s="16"/>
      <c r="D4676" s="16"/>
      <c r="E4676" s="11"/>
      <c r="F4676" s="13"/>
      <c r="G4676" s="5"/>
      <c r="H4676" s="13"/>
      <c r="I4676" s="13"/>
      <c r="J4676" s="5"/>
      <c r="K4676" s="13"/>
    </row>
    <row r="4677" spans="1:11" s="1" customFormat="1" x14ac:dyDescent="0.3">
      <c r="A4677" s="65"/>
      <c r="B4677" s="20"/>
      <c r="C4677" s="16"/>
      <c r="D4677" s="16"/>
      <c r="E4677" s="11"/>
      <c r="F4677" s="13"/>
      <c r="G4677" s="5"/>
      <c r="H4677" s="13"/>
      <c r="I4677" s="13"/>
      <c r="J4677" s="5"/>
      <c r="K4677" s="13"/>
    </row>
    <row r="4678" spans="1:11" s="1" customFormat="1" x14ac:dyDescent="0.3">
      <c r="A4678" s="65"/>
      <c r="B4678" s="20"/>
      <c r="C4678" s="16"/>
      <c r="D4678" s="16"/>
      <c r="E4678" s="11"/>
      <c r="F4678" s="13"/>
      <c r="G4678" s="5"/>
      <c r="H4678" s="13"/>
      <c r="I4678" s="13"/>
      <c r="J4678" s="5"/>
      <c r="K4678" s="13"/>
    </row>
    <row r="4679" spans="1:11" s="1" customFormat="1" x14ac:dyDescent="0.3">
      <c r="A4679" s="65"/>
      <c r="B4679" s="20"/>
      <c r="C4679" s="16"/>
      <c r="D4679" s="16"/>
      <c r="E4679" s="11"/>
      <c r="F4679" s="13"/>
      <c r="G4679" s="5"/>
      <c r="H4679" s="13"/>
      <c r="I4679" s="13"/>
      <c r="J4679" s="5"/>
      <c r="K4679" s="13"/>
    </row>
    <row r="4680" spans="1:11" s="1" customFormat="1" x14ac:dyDescent="0.3">
      <c r="A4680" s="65"/>
      <c r="B4680" s="20"/>
      <c r="C4680" s="16"/>
      <c r="D4680" s="16"/>
      <c r="E4680" s="11"/>
      <c r="F4680" s="13"/>
      <c r="G4680" s="5"/>
      <c r="H4680" s="13"/>
      <c r="I4680" s="13"/>
      <c r="J4680" s="5"/>
      <c r="K4680" s="13"/>
    </row>
    <row r="4681" spans="1:11" s="1" customFormat="1" x14ac:dyDescent="0.3">
      <c r="A4681" s="65"/>
      <c r="B4681" s="20"/>
      <c r="C4681" s="16"/>
      <c r="D4681" s="16"/>
      <c r="E4681" s="11"/>
      <c r="F4681" s="13"/>
      <c r="G4681" s="5"/>
      <c r="H4681" s="13"/>
      <c r="I4681" s="13"/>
      <c r="J4681" s="5"/>
      <c r="K4681" s="13"/>
    </row>
    <row r="4682" spans="1:11" s="1" customFormat="1" x14ac:dyDescent="0.3">
      <c r="A4682" s="65"/>
      <c r="B4682" s="20"/>
      <c r="C4682" s="16"/>
      <c r="D4682" s="16"/>
      <c r="E4682" s="11"/>
      <c r="F4682" s="13"/>
      <c r="G4682" s="5"/>
      <c r="H4682" s="13"/>
      <c r="I4682" s="13"/>
      <c r="J4682" s="5"/>
      <c r="K4682" s="13"/>
    </row>
    <row r="4683" spans="1:11" s="1" customFormat="1" x14ac:dyDescent="0.3">
      <c r="A4683" s="65"/>
      <c r="B4683" s="20"/>
      <c r="C4683" s="16"/>
      <c r="D4683" s="16"/>
      <c r="E4683" s="11"/>
      <c r="F4683" s="13"/>
      <c r="G4683" s="5"/>
      <c r="H4683" s="13"/>
      <c r="I4683" s="13"/>
      <c r="J4683" s="5"/>
      <c r="K4683" s="13"/>
    </row>
    <row r="4684" spans="1:11" s="1" customFormat="1" x14ac:dyDescent="0.3">
      <c r="A4684" s="65"/>
      <c r="B4684" s="20"/>
      <c r="C4684" s="16"/>
      <c r="D4684" s="16"/>
      <c r="E4684" s="11"/>
      <c r="F4684" s="13"/>
      <c r="G4684" s="5"/>
      <c r="H4684" s="13"/>
      <c r="I4684" s="13"/>
      <c r="J4684" s="5"/>
      <c r="K4684" s="13"/>
    </row>
    <row r="4685" spans="1:11" s="1" customFormat="1" x14ac:dyDescent="0.3">
      <c r="A4685" s="65"/>
      <c r="B4685" s="20"/>
      <c r="C4685" s="16"/>
      <c r="D4685" s="16"/>
      <c r="E4685" s="11"/>
      <c r="F4685" s="13"/>
      <c r="G4685" s="5"/>
      <c r="H4685" s="13"/>
      <c r="I4685" s="13"/>
      <c r="J4685" s="5"/>
      <c r="K4685" s="13"/>
    </row>
    <row r="4686" spans="1:11" s="1" customFormat="1" x14ac:dyDescent="0.3">
      <c r="A4686" s="65"/>
      <c r="B4686" s="20"/>
      <c r="C4686" s="16"/>
      <c r="D4686" s="16"/>
      <c r="E4686" s="11"/>
      <c r="F4686" s="13"/>
      <c r="G4686" s="5"/>
      <c r="H4686" s="13"/>
      <c r="I4686" s="13"/>
      <c r="J4686" s="5"/>
      <c r="K4686" s="13"/>
    </row>
    <row r="4687" spans="1:11" s="1" customFormat="1" x14ac:dyDescent="0.3">
      <c r="A4687" s="65"/>
      <c r="B4687" s="20"/>
      <c r="C4687" s="16"/>
      <c r="D4687" s="16"/>
      <c r="E4687" s="11"/>
      <c r="F4687" s="13"/>
      <c r="G4687" s="5"/>
      <c r="H4687" s="13"/>
      <c r="I4687" s="13"/>
      <c r="J4687" s="5"/>
      <c r="K4687" s="13"/>
    </row>
    <row r="4688" spans="1:11" s="1" customFormat="1" x14ac:dyDescent="0.3">
      <c r="A4688" s="65"/>
      <c r="B4688" s="20"/>
      <c r="C4688" s="16"/>
      <c r="D4688" s="16"/>
      <c r="E4688" s="11"/>
      <c r="F4688" s="13"/>
      <c r="G4688" s="5"/>
      <c r="H4688" s="13"/>
      <c r="I4688" s="13"/>
      <c r="J4688" s="5"/>
      <c r="K4688" s="13"/>
    </row>
    <row r="4689" spans="1:11" s="1" customFormat="1" x14ac:dyDescent="0.3">
      <c r="A4689" s="65"/>
      <c r="B4689" s="20"/>
      <c r="C4689" s="16"/>
      <c r="D4689" s="16"/>
      <c r="E4689" s="11"/>
      <c r="F4689" s="13"/>
      <c r="G4689" s="5"/>
      <c r="H4689" s="13"/>
      <c r="I4689" s="13"/>
      <c r="J4689" s="5"/>
      <c r="K4689" s="13"/>
    </row>
    <row r="4690" spans="1:11" s="1" customFormat="1" x14ac:dyDescent="0.3">
      <c r="A4690" s="65"/>
      <c r="B4690" s="20"/>
      <c r="C4690" s="16"/>
      <c r="D4690" s="16"/>
      <c r="E4690" s="11"/>
      <c r="F4690" s="13"/>
      <c r="G4690" s="5"/>
      <c r="H4690" s="13"/>
      <c r="I4690" s="13"/>
      <c r="J4690" s="5"/>
      <c r="K4690" s="13"/>
    </row>
    <row r="4691" spans="1:11" s="1" customFormat="1" x14ac:dyDescent="0.3">
      <c r="A4691" s="65"/>
      <c r="B4691" s="20"/>
      <c r="C4691" s="16"/>
      <c r="D4691" s="16"/>
      <c r="E4691" s="11"/>
      <c r="F4691" s="13"/>
      <c r="G4691" s="5"/>
      <c r="H4691" s="13"/>
      <c r="I4691" s="13"/>
      <c r="J4691" s="5"/>
      <c r="K4691" s="13"/>
    </row>
    <row r="4692" spans="1:11" s="1" customFormat="1" x14ac:dyDescent="0.3">
      <c r="A4692" s="65"/>
      <c r="B4692" s="20"/>
      <c r="C4692" s="16"/>
      <c r="D4692" s="16"/>
      <c r="E4692" s="11"/>
      <c r="F4692" s="13"/>
      <c r="G4692" s="5"/>
      <c r="H4692" s="13"/>
      <c r="I4692" s="13"/>
      <c r="J4692" s="5"/>
      <c r="K4692" s="13"/>
    </row>
    <row r="4693" spans="1:11" s="1" customFormat="1" x14ac:dyDescent="0.3">
      <c r="A4693" s="65"/>
      <c r="B4693" s="20"/>
      <c r="C4693" s="16"/>
      <c r="D4693" s="16"/>
      <c r="E4693" s="11"/>
      <c r="F4693" s="13"/>
      <c r="G4693" s="5"/>
      <c r="H4693" s="13"/>
      <c r="I4693" s="13"/>
      <c r="J4693" s="5"/>
      <c r="K4693" s="13"/>
    </row>
    <row r="4694" spans="1:11" s="1" customFormat="1" x14ac:dyDescent="0.3">
      <c r="A4694" s="65"/>
      <c r="B4694" s="20"/>
      <c r="C4694" s="16"/>
      <c r="D4694" s="16"/>
      <c r="E4694" s="11"/>
      <c r="F4694" s="13"/>
      <c r="G4694" s="5"/>
      <c r="H4694" s="13"/>
      <c r="I4694" s="13"/>
      <c r="J4694" s="5"/>
      <c r="K4694" s="13"/>
    </row>
    <row r="4695" spans="1:11" s="1" customFormat="1" x14ac:dyDescent="0.3">
      <c r="A4695" s="65"/>
      <c r="B4695" s="20"/>
      <c r="C4695" s="16"/>
      <c r="D4695" s="16"/>
      <c r="E4695" s="11"/>
      <c r="F4695" s="13"/>
      <c r="G4695" s="5"/>
      <c r="H4695" s="13"/>
      <c r="I4695" s="13"/>
      <c r="J4695" s="5"/>
      <c r="K4695" s="13"/>
    </row>
    <row r="4696" spans="1:11" s="1" customFormat="1" x14ac:dyDescent="0.3">
      <c r="A4696" s="65"/>
      <c r="B4696" s="20"/>
      <c r="C4696" s="16"/>
      <c r="D4696" s="16"/>
      <c r="E4696" s="11"/>
      <c r="F4696" s="13"/>
      <c r="G4696" s="5"/>
      <c r="H4696" s="13"/>
      <c r="I4696" s="13"/>
      <c r="J4696" s="5"/>
      <c r="K4696" s="13"/>
    </row>
    <row r="4697" spans="1:11" s="1" customFormat="1" x14ac:dyDescent="0.3">
      <c r="A4697" s="65"/>
      <c r="B4697" s="20"/>
      <c r="C4697" s="16"/>
      <c r="D4697" s="16"/>
      <c r="E4697" s="11"/>
      <c r="F4697" s="13"/>
      <c r="G4697" s="5"/>
      <c r="H4697" s="13"/>
      <c r="I4697" s="13"/>
      <c r="J4697" s="5"/>
      <c r="K4697" s="13"/>
    </row>
    <row r="4698" spans="1:11" s="1" customFormat="1" x14ac:dyDescent="0.3">
      <c r="A4698" s="65"/>
      <c r="B4698" s="20"/>
      <c r="C4698" s="16"/>
      <c r="D4698" s="16"/>
      <c r="E4698" s="11"/>
      <c r="F4698" s="13"/>
      <c r="G4698" s="5"/>
      <c r="H4698" s="13"/>
      <c r="I4698" s="13"/>
      <c r="J4698" s="5"/>
      <c r="K4698" s="13"/>
    </row>
    <row r="4699" spans="1:11" s="1" customFormat="1" x14ac:dyDescent="0.3">
      <c r="A4699" s="65"/>
      <c r="B4699" s="20"/>
      <c r="C4699" s="16"/>
      <c r="D4699" s="16"/>
      <c r="E4699" s="11"/>
      <c r="F4699" s="13"/>
      <c r="G4699" s="5"/>
      <c r="H4699" s="13"/>
      <c r="I4699" s="13"/>
      <c r="J4699" s="5"/>
      <c r="K4699" s="13"/>
    </row>
    <row r="4700" spans="1:11" s="1" customFormat="1" x14ac:dyDescent="0.3">
      <c r="A4700" s="65"/>
      <c r="B4700" s="20"/>
      <c r="C4700" s="16"/>
      <c r="D4700" s="16"/>
      <c r="E4700" s="11"/>
      <c r="F4700" s="13"/>
      <c r="G4700" s="5"/>
      <c r="H4700" s="13"/>
      <c r="I4700" s="13"/>
      <c r="J4700" s="5"/>
      <c r="K4700" s="13"/>
    </row>
    <row r="4701" spans="1:11" s="1" customFormat="1" x14ac:dyDescent="0.3">
      <c r="A4701" s="65"/>
      <c r="B4701" s="20"/>
      <c r="C4701" s="16"/>
      <c r="D4701" s="16"/>
      <c r="E4701" s="11"/>
      <c r="F4701" s="13"/>
      <c r="G4701" s="5"/>
      <c r="H4701" s="13"/>
      <c r="I4701" s="13"/>
      <c r="J4701" s="5"/>
      <c r="K4701" s="13"/>
    </row>
    <row r="4702" spans="1:11" s="1" customFormat="1" x14ac:dyDescent="0.3">
      <c r="A4702" s="65"/>
      <c r="B4702" s="20"/>
      <c r="C4702" s="16"/>
      <c r="D4702" s="16"/>
      <c r="E4702" s="11"/>
      <c r="F4702" s="13"/>
      <c r="G4702" s="5"/>
      <c r="H4702" s="13"/>
      <c r="I4702" s="13"/>
      <c r="J4702" s="5"/>
      <c r="K4702" s="13"/>
    </row>
    <row r="4703" spans="1:11" s="1" customFormat="1" x14ac:dyDescent="0.3">
      <c r="A4703" s="65"/>
      <c r="B4703" s="20"/>
      <c r="C4703" s="16"/>
      <c r="D4703" s="16"/>
      <c r="E4703" s="11"/>
      <c r="F4703" s="13"/>
      <c r="G4703" s="5"/>
      <c r="H4703" s="13"/>
      <c r="I4703" s="13"/>
      <c r="J4703" s="5"/>
      <c r="K4703" s="13"/>
    </row>
    <row r="4704" spans="1:11" s="1" customFormat="1" x14ac:dyDescent="0.3">
      <c r="A4704" s="65"/>
      <c r="B4704" s="20"/>
      <c r="C4704" s="16"/>
      <c r="D4704" s="16"/>
      <c r="E4704" s="11"/>
      <c r="F4704" s="13"/>
      <c r="G4704" s="5"/>
      <c r="H4704" s="13"/>
      <c r="I4704" s="13"/>
      <c r="J4704" s="5"/>
      <c r="K4704" s="13"/>
    </row>
    <row r="4705" spans="1:11" s="1" customFormat="1" x14ac:dyDescent="0.3">
      <c r="A4705" s="65"/>
      <c r="B4705" s="20"/>
      <c r="C4705" s="16"/>
      <c r="D4705" s="16"/>
      <c r="E4705" s="11"/>
      <c r="F4705" s="13"/>
      <c r="G4705" s="5"/>
      <c r="H4705" s="13"/>
      <c r="I4705" s="13"/>
      <c r="J4705" s="5"/>
      <c r="K4705" s="13"/>
    </row>
    <row r="4706" spans="1:11" s="1" customFormat="1" x14ac:dyDescent="0.3">
      <c r="A4706" s="65"/>
      <c r="B4706" s="20"/>
      <c r="C4706" s="16"/>
      <c r="D4706" s="16"/>
      <c r="E4706" s="11"/>
      <c r="F4706" s="13"/>
      <c r="G4706" s="5"/>
      <c r="H4706" s="13"/>
      <c r="I4706" s="13"/>
      <c r="J4706" s="5"/>
      <c r="K4706" s="13"/>
    </row>
    <row r="4707" spans="1:11" s="1" customFormat="1" x14ac:dyDescent="0.3">
      <c r="A4707" s="65"/>
      <c r="B4707" s="20"/>
      <c r="C4707" s="16"/>
      <c r="D4707" s="16"/>
      <c r="E4707" s="11"/>
      <c r="F4707" s="13"/>
      <c r="G4707" s="5"/>
      <c r="H4707" s="13"/>
      <c r="I4707" s="13"/>
      <c r="J4707" s="5"/>
      <c r="K4707" s="13"/>
    </row>
    <row r="4708" spans="1:11" s="1" customFormat="1" x14ac:dyDescent="0.3">
      <c r="A4708" s="65"/>
      <c r="B4708" s="20"/>
      <c r="C4708" s="16"/>
      <c r="D4708" s="16"/>
      <c r="E4708" s="11"/>
      <c r="F4708" s="13"/>
      <c r="G4708" s="5"/>
      <c r="H4708" s="13"/>
      <c r="I4708" s="13"/>
      <c r="J4708" s="5"/>
      <c r="K4708" s="13"/>
    </row>
    <row r="4709" spans="1:11" s="1" customFormat="1" x14ac:dyDescent="0.3">
      <c r="A4709" s="65"/>
      <c r="B4709" s="20"/>
      <c r="C4709" s="16"/>
      <c r="D4709" s="16"/>
      <c r="E4709" s="11"/>
      <c r="F4709" s="13"/>
      <c r="G4709" s="5"/>
      <c r="H4709" s="13"/>
      <c r="I4709" s="13"/>
      <c r="J4709" s="5"/>
      <c r="K4709" s="13"/>
    </row>
    <row r="4710" spans="1:11" s="1" customFormat="1" x14ac:dyDescent="0.3">
      <c r="A4710" s="65"/>
      <c r="B4710" s="20"/>
      <c r="C4710" s="16"/>
      <c r="D4710" s="16"/>
      <c r="E4710" s="11"/>
      <c r="F4710" s="13"/>
      <c r="G4710" s="5"/>
      <c r="H4710" s="13"/>
      <c r="I4710" s="13"/>
      <c r="J4710" s="5"/>
      <c r="K4710" s="13"/>
    </row>
    <row r="4711" spans="1:11" s="1" customFormat="1" x14ac:dyDescent="0.3">
      <c r="A4711" s="65"/>
      <c r="B4711" s="20"/>
      <c r="C4711" s="16"/>
      <c r="D4711" s="16"/>
      <c r="E4711" s="11"/>
      <c r="F4711" s="13"/>
      <c r="G4711" s="5"/>
      <c r="H4711" s="13"/>
      <c r="I4711" s="13"/>
      <c r="J4711" s="5"/>
      <c r="K4711" s="13"/>
    </row>
    <row r="4712" spans="1:11" s="1" customFormat="1" x14ac:dyDescent="0.3">
      <c r="A4712" s="65"/>
      <c r="B4712" s="20"/>
      <c r="C4712" s="16"/>
      <c r="D4712" s="16"/>
      <c r="E4712" s="11"/>
      <c r="F4712" s="13"/>
      <c r="G4712" s="5"/>
      <c r="H4712" s="13"/>
      <c r="I4712" s="13"/>
      <c r="J4712" s="5"/>
      <c r="K4712" s="13"/>
    </row>
    <row r="4713" spans="1:11" s="1" customFormat="1" x14ac:dyDescent="0.3">
      <c r="A4713" s="65"/>
      <c r="B4713" s="20"/>
      <c r="C4713" s="16"/>
      <c r="D4713" s="16"/>
      <c r="E4713" s="11"/>
      <c r="F4713" s="13"/>
      <c r="G4713" s="5"/>
      <c r="H4713" s="13"/>
      <c r="I4713" s="13"/>
      <c r="J4713" s="5"/>
      <c r="K4713" s="13"/>
    </row>
    <row r="4714" spans="1:11" s="1" customFormat="1" x14ac:dyDescent="0.3">
      <c r="A4714" s="65"/>
      <c r="B4714" s="20"/>
      <c r="C4714" s="16"/>
      <c r="D4714" s="16"/>
      <c r="E4714" s="11"/>
      <c r="F4714" s="13"/>
      <c r="G4714" s="5"/>
      <c r="H4714" s="13"/>
      <c r="I4714" s="13"/>
      <c r="J4714" s="5"/>
      <c r="K4714" s="13"/>
    </row>
    <row r="4715" spans="1:11" s="1" customFormat="1" x14ac:dyDescent="0.3">
      <c r="A4715" s="65"/>
      <c r="B4715" s="20"/>
      <c r="C4715" s="16"/>
      <c r="D4715" s="16"/>
      <c r="E4715" s="11"/>
      <c r="F4715" s="13"/>
      <c r="G4715" s="5"/>
      <c r="H4715" s="13"/>
      <c r="I4715" s="13"/>
      <c r="J4715" s="5"/>
      <c r="K4715" s="13"/>
    </row>
    <row r="4716" spans="1:11" s="1" customFormat="1" x14ac:dyDescent="0.3">
      <c r="A4716" s="65"/>
      <c r="B4716" s="20"/>
      <c r="C4716" s="16"/>
      <c r="D4716" s="16"/>
      <c r="E4716" s="11"/>
      <c r="F4716" s="13"/>
      <c r="G4716" s="5"/>
      <c r="H4716" s="13"/>
      <c r="I4716" s="13"/>
      <c r="J4716" s="5"/>
      <c r="K4716" s="13"/>
    </row>
    <row r="4717" spans="1:11" s="1" customFormat="1" x14ac:dyDescent="0.3">
      <c r="A4717" s="65"/>
      <c r="B4717" s="20"/>
      <c r="C4717" s="16"/>
      <c r="D4717" s="16"/>
      <c r="E4717" s="11"/>
      <c r="F4717" s="13"/>
      <c r="G4717" s="5"/>
      <c r="H4717" s="13"/>
      <c r="I4717" s="13"/>
      <c r="J4717" s="5"/>
      <c r="K4717" s="13"/>
    </row>
    <row r="4718" spans="1:11" s="1" customFormat="1" x14ac:dyDescent="0.3">
      <c r="A4718" s="65"/>
      <c r="B4718" s="20"/>
      <c r="C4718" s="16"/>
      <c r="D4718" s="16"/>
      <c r="E4718" s="11"/>
      <c r="F4718" s="13"/>
      <c r="G4718" s="5"/>
      <c r="H4718" s="13"/>
      <c r="I4718" s="13"/>
      <c r="J4718" s="5"/>
      <c r="K4718" s="13"/>
    </row>
    <row r="4719" spans="1:11" s="1" customFormat="1" x14ac:dyDescent="0.3">
      <c r="A4719" s="65"/>
      <c r="B4719" s="20"/>
      <c r="C4719" s="16"/>
      <c r="D4719" s="16"/>
      <c r="E4719" s="11"/>
      <c r="F4719" s="13"/>
      <c r="G4719" s="5"/>
      <c r="H4719" s="13"/>
      <c r="I4719" s="13"/>
      <c r="J4719" s="5"/>
      <c r="K4719" s="13"/>
    </row>
    <row r="4720" spans="1:11" s="1" customFormat="1" x14ac:dyDescent="0.3">
      <c r="A4720" s="65"/>
      <c r="B4720" s="20"/>
      <c r="C4720" s="16"/>
      <c r="D4720" s="16"/>
      <c r="E4720" s="11"/>
      <c r="F4720" s="13"/>
      <c r="G4720" s="5"/>
      <c r="H4720" s="13"/>
      <c r="I4720" s="13"/>
      <c r="J4720" s="5"/>
      <c r="K4720" s="13"/>
    </row>
    <row r="4721" spans="1:11" s="1" customFormat="1" x14ac:dyDescent="0.3">
      <c r="A4721" s="65"/>
      <c r="B4721" s="20"/>
      <c r="C4721" s="16"/>
      <c r="D4721" s="16"/>
      <c r="E4721" s="11"/>
      <c r="F4721" s="13"/>
      <c r="G4721" s="5"/>
      <c r="H4721" s="13"/>
      <c r="I4721" s="13"/>
      <c r="J4721" s="5"/>
      <c r="K4721" s="13"/>
    </row>
    <row r="4722" spans="1:11" s="1" customFormat="1" x14ac:dyDescent="0.3">
      <c r="A4722" s="65"/>
      <c r="B4722" s="20"/>
      <c r="C4722" s="16"/>
      <c r="D4722" s="16"/>
      <c r="E4722" s="11"/>
      <c r="F4722" s="13"/>
      <c r="G4722" s="5"/>
      <c r="H4722" s="13"/>
      <c r="I4722" s="13"/>
      <c r="J4722" s="5"/>
      <c r="K4722" s="13"/>
    </row>
    <row r="4723" spans="1:11" s="1" customFormat="1" x14ac:dyDescent="0.3">
      <c r="A4723" s="65"/>
      <c r="B4723" s="20"/>
      <c r="C4723" s="16"/>
      <c r="D4723" s="16"/>
      <c r="E4723" s="11"/>
      <c r="F4723" s="13"/>
      <c r="G4723" s="5"/>
      <c r="H4723" s="13"/>
      <c r="I4723" s="13"/>
      <c r="J4723" s="5"/>
      <c r="K4723" s="13"/>
    </row>
    <row r="4724" spans="1:11" s="1" customFormat="1" x14ac:dyDescent="0.3">
      <c r="A4724" s="65"/>
      <c r="B4724" s="20"/>
      <c r="C4724" s="16"/>
      <c r="D4724" s="16"/>
      <c r="E4724" s="11"/>
      <c r="F4724" s="13"/>
      <c r="G4724" s="5"/>
      <c r="H4724" s="13"/>
      <c r="I4724" s="13"/>
      <c r="J4724" s="5"/>
      <c r="K4724" s="13"/>
    </row>
    <row r="4725" spans="1:11" s="1" customFormat="1" x14ac:dyDescent="0.3">
      <c r="A4725" s="65"/>
      <c r="B4725" s="20"/>
      <c r="C4725" s="16"/>
      <c r="D4725" s="16"/>
      <c r="E4725" s="11"/>
      <c r="F4725" s="13"/>
      <c r="G4725" s="5"/>
      <c r="H4725" s="13"/>
      <c r="I4725" s="13"/>
      <c r="J4725" s="5"/>
      <c r="K4725" s="13"/>
    </row>
    <row r="4726" spans="1:11" s="1" customFormat="1" x14ac:dyDescent="0.3">
      <c r="A4726" s="65"/>
      <c r="B4726" s="20"/>
      <c r="C4726" s="16"/>
      <c r="D4726" s="16"/>
      <c r="E4726" s="11"/>
      <c r="F4726" s="13"/>
      <c r="G4726" s="5"/>
      <c r="H4726" s="13"/>
      <c r="I4726" s="13"/>
      <c r="J4726" s="5"/>
      <c r="K4726" s="13"/>
    </row>
    <row r="4727" spans="1:11" s="1" customFormat="1" x14ac:dyDescent="0.3">
      <c r="A4727" s="65"/>
      <c r="B4727" s="20"/>
      <c r="C4727" s="16"/>
      <c r="D4727" s="16"/>
      <c r="E4727" s="11"/>
      <c r="F4727" s="13"/>
      <c r="G4727" s="5"/>
      <c r="H4727" s="13"/>
      <c r="I4727" s="13"/>
      <c r="J4727" s="5"/>
      <c r="K4727" s="13"/>
    </row>
    <row r="4728" spans="1:11" s="1" customFormat="1" x14ac:dyDescent="0.3">
      <c r="A4728" s="65"/>
      <c r="B4728" s="20"/>
      <c r="C4728" s="16"/>
      <c r="D4728" s="16"/>
      <c r="E4728" s="11"/>
      <c r="F4728" s="13"/>
      <c r="G4728" s="5"/>
      <c r="H4728" s="13"/>
      <c r="I4728" s="13"/>
      <c r="J4728" s="5"/>
      <c r="K4728" s="13"/>
    </row>
    <row r="4729" spans="1:11" s="1" customFormat="1" x14ac:dyDescent="0.3">
      <c r="A4729" s="65"/>
      <c r="B4729" s="20"/>
      <c r="C4729" s="16"/>
      <c r="D4729" s="16"/>
      <c r="E4729" s="11"/>
      <c r="F4729" s="13"/>
      <c r="G4729" s="5"/>
      <c r="H4729" s="13"/>
      <c r="I4729" s="13"/>
      <c r="J4729" s="5"/>
      <c r="K4729" s="13"/>
    </row>
    <row r="4730" spans="1:11" s="1" customFormat="1" x14ac:dyDescent="0.3">
      <c r="A4730" s="65"/>
      <c r="B4730" s="20"/>
      <c r="C4730" s="16"/>
      <c r="D4730" s="16"/>
      <c r="E4730" s="11"/>
      <c r="F4730" s="13"/>
      <c r="G4730" s="5"/>
      <c r="H4730" s="13"/>
      <c r="I4730" s="13"/>
      <c r="J4730" s="5"/>
      <c r="K4730" s="13"/>
    </row>
    <row r="4731" spans="1:11" s="1" customFormat="1" x14ac:dyDescent="0.3">
      <c r="A4731" s="65"/>
      <c r="B4731" s="20"/>
      <c r="C4731" s="16"/>
      <c r="D4731" s="16"/>
      <c r="E4731" s="11"/>
      <c r="F4731" s="13"/>
      <c r="G4731" s="5"/>
      <c r="H4731" s="13"/>
      <c r="I4731" s="13"/>
      <c r="J4731" s="5"/>
      <c r="K4731" s="13"/>
    </row>
    <row r="4732" spans="1:11" s="1" customFormat="1" x14ac:dyDescent="0.3">
      <c r="A4732" s="65"/>
      <c r="B4732" s="20"/>
      <c r="C4732" s="16"/>
      <c r="D4732" s="16"/>
      <c r="E4732" s="11"/>
      <c r="F4732" s="13"/>
      <c r="G4732" s="5"/>
      <c r="H4732" s="13"/>
      <c r="I4732" s="13"/>
      <c r="J4732" s="5"/>
      <c r="K4732" s="13"/>
    </row>
    <row r="4733" spans="1:11" s="1" customFormat="1" x14ac:dyDescent="0.3">
      <c r="A4733" s="65"/>
      <c r="B4733" s="20"/>
      <c r="C4733" s="16"/>
      <c r="D4733" s="16"/>
      <c r="E4733" s="11"/>
      <c r="F4733" s="13"/>
      <c r="G4733" s="5"/>
      <c r="H4733" s="13"/>
      <c r="I4733" s="13"/>
      <c r="J4733" s="5"/>
      <c r="K4733" s="13"/>
    </row>
    <row r="4734" spans="1:11" s="1" customFormat="1" x14ac:dyDescent="0.3">
      <c r="A4734" s="65"/>
      <c r="B4734" s="20"/>
      <c r="C4734" s="16"/>
      <c r="D4734" s="16"/>
      <c r="E4734" s="11"/>
      <c r="F4734" s="13"/>
      <c r="G4734" s="5"/>
      <c r="H4734" s="13"/>
      <c r="I4734" s="13"/>
      <c r="J4734" s="5"/>
      <c r="K4734" s="13"/>
    </row>
    <row r="4735" spans="1:11" s="1" customFormat="1" x14ac:dyDescent="0.3">
      <c r="A4735" s="65"/>
      <c r="B4735" s="20"/>
      <c r="C4735" s="16"/>
      <c r="D4735" s="16"/>
      <c r="E4735" s="11"/>
      <c r="F4735" s="13"/>
      <c r="G4735" s="5"/>
      <c r="H4735" s="13"/>
      <c r="I4735" s="13"/>
      <c r="J4735" s="5"/>
      <c r="K4735" s="13"/>
    </row>
    <row r="4736" spans="1:11" s="1" customFormat="1" x14ac:dyDescent="0.3">
      <c r="A4736" s="65"/>
      <c r="B4736" s="20"/>
      <c r="C4736" s="16"/>
      <c r="D4736" s="16"/>
      <c r="E4736" s="11"/>
      <c r="F4736" s="13"/>
      <c r="G4736" s="5"/>
      <c r="H4736" s="13"/>
      <c r="I4736" s="13"/>
      <c r="J4736" s="5"/>
      <c r="K4736" s="13"/>
    </row>
    <row r="4737" spans="1:11" s="1" customFormat="1" x14ac:dyDescent="0.3">
      <c r="A4737" s="65"/>
      <c r="B4737" s="20"/>
      <c r="C4737" s="16"/>
      <c r="D4737" s="16"/>
      <c r="E4737" s="11"/>
      <c r="F4737" s="13"/>
      <c r="G4737" s="5"/>
      <c r="H4737" s="13"/>
      <c r="I4737" s="13"/>
      <c r="J4737" s="5"/>
      <c r="K4737" s="13"/>
    </row>
    <row r="4738" spans="1:11" s="1" customFormat="1" x14ac:dyDescent="0.3">
      <c r="A4738" s="65"/>
      <c r="B4738" s="20"/>
      <c r="C4738" s="16"/>
      <c r="D4738" s="16"/>
      <c r="E4738" s="11"/>
      <c r="F4738" s="13"/>
      <c r="G4738" s="5"/>
      <c r="H4738" s="13"/>
      <c r="I4738" s="13"/>
      <c r="J4738" s="5"/>
      <c r="K4738" s="13"/>
    </row>
    <row r="4739" spans="1:11" s="1" customFormat="1" x14ac:dyDescent="0.3">
      <c r="A4739" s="65"/>
      <c r="B4739" s="20"/>
      <c r="C4739" s="16"/>
      <c r="D4739" s="16"/>
      <c r="E4739" s="11"/>
      <c r="F4739" s="13"/>
      <c r="G4739" s="5"/>
      <c r="H4739" s="13"/>
      <c r="I4739" s="13"/>
      <c r="J4739" s="5"/>
      <c r="K4739" s="13"/>
    </row>
    <row r="4740" spans="1:11" s="1" customFormat="1" x14ac:dyDescent="0.3">
      <c r="A4740" s="65"/>
      <c r="B4740" s="20"/>
      <c r="C4740" s="16"/>
      <c r="D4740" s="16"/>
      <c r="E4740" s="11"/>
      <c r="F4740" s="13"/>
      <c r="G4740" s="5"/>
      <c r="H4740" s="13"/>
      <c r="I4740" s="13"/>
      <c r="J4740" s="5"/>
      <c r="K4740" s="13"/>
    </row>
    <row r="4741" spans="1:11" s="1" customFormat="1" x14ac:dyDescent="0.3">
      <c r="A4741" s="65"/>
      <c r="B4741" s="20"/>
      <c r="C4741" s="16"/>
      <c r="D4741" s="16"/>
      <c r="E4741" s="11"/>
      <c r="F4741" s="13"/>
      <c r="G4741" s="5"/>
      <c r="H4741" s="13"/>
      <c r="I4741" s="13"/>
      <c r="J4741" s="5"/>
      <c r="K4741" s="13"/>
    </row>
    <row r="4742" spans="1:11" s="1" customFormat="1" x14ac:dyDescent="0.3">
      <c r="A4742" s="65"/>
      <c r="B4742" s="20"/>
      <c r="C4742" s="16"/>
      <c r="D4742" s="16"/>
      <c r="E4742" s="11"/>
      <c r="F4742" s="13"/>
      <c r="G4742" s="5"/>
      <c r="H4742" s="13"/>
      <c r="I4742" s="13"/>
      <c r="J4742" s="5"/>
      <c r="K4742" s="13"/>
    </row>
    <row r="4743" spans="1:11" s="1" customFormat="1" x14ac:dyDescent="0.3">
      <c r="A4743" s="65"/>
      <c r="B4743" s="20"/>
      <c r="C4743" s="16"/>
      <c r="D4743" s="16"/>
      <c r="E4743" s="11"/>
      <c r="F4743" s="13"/>
      <c r="G4743" s="5"/>
      <c r="H4743" s="13"/>
      <c r="I4743" s="13"/>
      <c r="J4743" s="5"/>
      <c r="K4743" s="13"/>
    </row>
    <row r="4744" spans="1:11" s="1" customFormat="1" x14ac:dyDescent="0.3">
      <c r="A4744" s="65"/>
      <c r="B4744" s="20"/>
      <c r="C4744" s="16"/>
      <c r="D4744" s="16"/>
      <c r="E4744" s="11"/>
      <c r="F4744" s="13"/>
      <c r="G4744" s="5"/>
      <c r="H4744" s="13"/>
      <c r="I4744" s="13"/>
      <c r="J4744" s="5"/>
      <c r="K4744" s="13"/>
    </row>
    <row r="4745" spans="1:11" s="1" customFormat="1" x14ac:dyDescent="0.3">
      <c r="A4745" s="65"/>
      <c r="B4745" s="20"/>
      <c r="C4745" s="16"/>
      <c r="D4745" s="16"/>
      <c r="E4745" s="11"/>
      <c r="F4745" s="13"/>
      <c r="G4745" s="5"/>
      <c r="H4745" s="13"/>
      <c r="I4745" s="13"/>
      <c r="J4745" s="5"/>
      <c r="K4745" s="13"/>
    </row>
    <row r="4746" spans="1:11" s="1" customFormat="1" x14ac:dyDescent="0.3">
      <c r="A4746" s="65"/>
      <c r="B4746" s="20"/>
      <c r="C4746" s="16"/>
      <c r="D4746" s="16"/>
      <c r="E4746" s="11"/>
      <c r="F4746" s="13"/>
      <c r="G4746" s="5"/>
      <c r="H4746" s="13"/>
      <c r="I4746" s="13"/>
      <c r="J4746" s="5"/>
      <c r="K4746" s="13"/>
    </row>
    <row r="4747" spans="1:11" s="1" customFormat="1" x14ac:dyDescent="0.3">
      <c r="A4747" s="65"/>
      <c r="B4747" s="20"/>
      <c r="C4747" s="16"/>
      <c r="D4747" s="16"/>
      <c r="E4747" s="11"/>
      <c r="F4747" s="13"/>
      <c r="G4747" s="5"/>
      <c r="H4747" s="13"/>
      <c r="I4747" s="13"/>
      <c r="J4747" s="5"/>
      <c r="K4747" s="13"/>
    </row>
    <row r="4748" spans="1:11" s="1" customFormat="1" x14ac:dyDescent="0.3">
      <c r="A4748" s="65"/>
      <c r="B4748" s="20"/>
      <c r="C4748" s="16"/>
      <c r="D4748" s="16"/>
      <c r="E4748" s="11"/>
      <c r="F4748" s="13"/>
      <c r="G4748" s="5"/>
      <c r="H4748" s="13"/>
      <c r="I4748" s="13"/>
      <c r="J4748" s="5"/>
      <c r="K4748" s="13"/>
    </row>
    <row r="4749" spans="1:11" s="1" customFormat="1" x14ac:dyDescent="0.3">
      <c r="A4749" s="65"/>
      <c r="B4749" s="20"/>
      <c r="C4749" s="16"/>
      <c r="D4749" s="16"/>
      <c r="E4749" s="11"/>
      <c r="F4749" s="13"/>
      <c r="G4749" s="5"/>
      <c r="H4749" s="13"/>
      <c r="I4749" s="13"/>
      <c r="J4749" s="5"/>
      <c r="K4749" s="13"/>
    </row>
    <row r="4750" spans="1:11" s="1" customFormat="1" x14ac:dyDescent="0.3">
      <c r="A4750" s="65"/>
      <c r="B4750" s="20"/>
      <c r="C4750" s="16"/>
      <c r="D4750" s="16"/>
      <c r="E4750" s="11"/>
      <c r="F4750" s="13"/>
      <c r="G4750" s="5"/>
      <c r="H4750" s="13"/>
      <c r="I4750" s="13"/>
      <c r="J4750" s="5"/>
      <c r="K4750" s="13"/>
    </row>
    <row r="4751" spans="1:11" s="1" customFormat="1" x14ac:dyDescent="0.3">
      <c r="A4751" s="65"/>
      <c r="B4751" s="20"/>
      <c r="C4751" s="16"/>
      <c r="D4751" s="16"/>
      <c r="E4751" s="11"/>
      <c r="F4751" s="13"/>
      <c r="G4751" s="5"/>
      <c r="H4751" s="13"/>
      <c r="I4751" s="13"/>
      <c r="J4751" s="5"/>
      <c r="K4751" s="13"/>
    </row>
    <row r="4752" spans="1:11" s="1" customFormat="1" x14ac:dyDescent="0.3">
      <c r="A4752" s="65"/>
      <c r="B4752" s="20"/>
      <c r="C4752" s="16"/>
      <c r="D4752" s="16"/>
      <c r="E4752" s="11"/>
      <c r="F4752" s="13"/>
      <c r="G4752" s="5"/>
      <c r="H4752" s="13"/>
      <c r="I4752" s="13"/>
      <c r="J4752" s="5"/>
      <c r="K4752" s="13"/>
    </row>
    <row r="4753" spans="1:11" s="1" customFormat="1" x14ac:dyDescent="0.3">
      <c r="A4753" s="65"/>
      <c r="B4753" s="20"/>
      <c r="C4753" s="16"/>
      <c r="D4753" s="16"/>
      <c r="E4753" s="11"/>
      <c r="F4753" s="13"/>
      <c r="G4753" s="5"/>
      <c r="H4753" s="13"/>
      <c r="I4753" s="13"/>
      <c r="J4753" s="5"/>
      <c r="K4753" s="13"/>
    </row>
    <row r="4754" spans="1:11" s="1" customFormat="1" x14ac:dyDescent="0.3">
      <c r="A4754" s="65"/>
      <c r="B4754" s="20"/>
      <c r="C4754" s="16"/>
      <c r="D4754" s="16"/>
      <c r="E4754" s="11"/>
      <c r="F4754" s="13"/>
      <c r="G4754" s="5"/>
      <c r="H4754" s="13"/>
      <c r="I4754" s="13"/>
      <c r="J4754" s="5"/>
      <c r="K4754" s="13"/>
    </row>
    <row r="4755" spans="1:11" s="1" customFormat="1" x14ac:dyDescent="0.3">
      <c r="A4755" s="65"/>
      <c r="B4755" s="20"/>
      <c r="C4755" s="16"/>
      <c r="D4755" s="16"/>
      <c r="E4755" s="11"/>
      <c r="F4755" s="13"/>
      <c r="G4755" s="5"/>
      <c r="H4755" s="13"/>
      <c r="I4755" s="13"/>
      <c r="J4755" s="5"/>
      <c r="K4755" s="13"/>
    </row>
    <row r="4756" spans="1:11" s="1" customFormat="1" x14ac:dyDescent="0.3">
      <c r="A4756" s="65"/>
      <c r="B4756" s="20"/>
      <c r="C4756" s="16"/>
      <c r="D4756" s="16"/>
      <c r="E4756" s="11"/>
      <c r="F4756" s="13"/>
      <c r="G4756" s="5"/>
      <c r="H4756" s="13"/>
      <c r="I4756" s="13"/>
      <c r="J4756" s="5"/>
      <c r="K4756" s="13"/>
    </row>
    <row r="4757" spans="1:11" s="1" customFormat="1" x14ac:dyDescent="0.3">
      <c r="A4757" s="65"/>
      <c r="B4757" s="20"/>
      <c r="C4757" s="16"/>
      <c r="D4757" s="16"/>
      <c r="E4757" s="11"/>
      <c r="F4757" s="13"/>
      <c r="G4757" s="5"/>
      <c r="H4757" s="13"/>
      <c r="I4757" s="13"/>
      <c r="J4757" s="5"/>
      <c r="K4757" s="13"/>
    </row>
    <row r="4758" spans="1:11" s="1" customFormat="1" x14ac:dyDescent="0.3">
      <c r="A4758" s="65"/>
      <c r="B4758" s="20"/>
      <c r="C4758" s="16"/>
      <c r="D4758" s="16"/>
      <c r="E4758" s="11"/>
      <c r="F4758" s="13"/>
      <c r="G4758" s="5"/>
      <c r="H4758" s="13"/>
      <c r="I4758" s="13"/>
      <c r="J4758" s="5"/>
      <c r="K4758" s="13"/>
    </row>
    <row r="4759" spans="1:11" s="1" customFormat="1" x14ac:dyDescent="0.3">
      <c r="A4759" s="65"/>
      <c r="B4759" s="20"/>
      <c r="C4759" s="16"/>
      <c r="D4759" s="16"/>
      <c r="E4759" s="11"/>
      <c r="F4759" s="13"/>
      <c r="G4759" s="5"/>
      <c r="H4759" s="13"/>
      <c r="I4759" s="13"/>
      <c r="J4759" s="5"/>
      <c r="K4759" s="13"/>
    </row>
    <row r="4760" spans="1:11" s="1" customFormat="1" x14ac:dyDescent="0.3">
      <c r="A4760" s="65"/>
      <c r="B4760" s="20"/>
      <c r="C4760" s="16"/>
      <c r="D4760" s="16"/>
      <c r="E4760" s="11"/>
      <c r="F4760" s="13"/>
      <c r="G4760" s="5"/>
      <c r="H4760" s="13"/>
      <c r="I4760" s="13"/>
      <c r="J4760" s="5"/>
      <c r="K4760" s="13"/>
    </row>
    <row r="4761" spans="1:11" s="1" customFormat="1" x14ac:dyDescent="0.3">
      <c r="A4761" s="65"/>
      <c r="B4761" s="20"/>
      <c r="C4761" s="16"/>
      <c r="D4761" s="16"/>
      <c r="E4761" s="11"/>
      <c r="F4761" s="13"/>
      <c r="G4761" s="5"/>
      <c r="H4761" s="13"/>
      <c r="I4761" s="13"/>
      <c r="J4761" s="5"/>
      <c r="K4761" s="13"/>
    </row>
    <row r="4762" spans="1:11" s="1" customFormat="1" x14ac:dyDescent="0.3">
      <c r="A4762" s="65"/>
      <c r="B4762" s="20"/>
      <c r="C4762" s="16"/>
      <c r="D4762" s="16"/>
      <c r="E4762" s="11"/>
      <c r="F4762" s="13"/>
      <c r="G4762" s="5"/>
      <c r="H4762" s="13"/>
      <c r="I4762" s="13"/>
      <c r="J4762" s="5"/>
      <c r="K4762" s="13"/>
    </row>
    <row r="4763" spans="1:11" s="1" customFormat="1" x14ac:dyDescent="0.3">
      <c r="A4763" s="65"/>
      <c r="B4763" s="20"/>
      <c r="C4763" s="16"/>
      <c r="D4763" s="16"/>
      <c r="E4763" s="11"/>
      <c r="F4763" s="13"/>
      <c r="G4763" s="5"/>
      <c r="H4763" s="13"/>
      <c r="I4763" s="13"/>
      <c r="J4763" s="5"/>
      <c r="K4763" s="13"/>
    </row>
    <row r="4764" spans="1:11" s="1" customFormat="1" x14ac:dyDescent="0.3">
      <c r="A4764" s="65"/>
      <c r="B4764" s="20"/>
      <c r="C4764" s="16"/>
      <c r="D4764" s="16"/>
      <c r="E4764" s="11"/>
      <c r="F4764" s="13"/>
      <c r="G4764" s="5"/>
      <c r="H4764" s="13"/>
      <c r="I4764" s="13"/>
      <c r="J4764" s="5"/>
      <c r="K4764" s="13"/>
    </row>
    <row r="4765" spans="1:11" s="1" customFormat="1" x14ac:dyDescent="0.3">
      <c r="A4765" s="65"/>
      <c r="B4765" s="20"/>
      <c r="C4765" s="16"/>
      <c r="D4765" s="16"/>
      <c r="E4765" s="11"/>
      <c r="F4765" s="13"/>
      <c r="G4765" s="5"/>
      <c r="H4765" s="13"/>
      <c r="I4765" s="13"/>
      <c r="J4765" s="5"/>
      <c r="K4765" s="13"/>
    </row>
    <row r="4766" spans="1:11" s="1" customFormat="1" x14ac:dyDescent="0.3">
      <c r="A4766" s="65"/>
      <c r="B4766" s="20"/>
      <c r="C4766" s="16"/>
      <c r="D4766" s="16"/>
      <c r="E4766" s="11"/>
      <c r="F4766" s="13"/>
      <c r="G4766" s="5"/>
      <c r="H4766" s="13"/>
      <c r="I4766" s="13"/>
      <c r="J4766" s="5"/>
      <c r="K4766" s="13"/>
    </row>
    <row r="4767" spans="1:11" s="1" customFormat="1" x14ac:dyDescent="0.3">
      <c r="A4767" s="65"/>
      <c r="B4767" s="20"/>
      <c r="C4767" s="16"/>
      <c r="D4767" s="16"/>
      <c r="E4767" s="11"/>
      <c r="F4767" s="13"/>
      <c r="G4767" s="5"/>
      <c r="H4767" s="13"/>
      <c r="I4767" s="13"/>
      <c r="J4767" s="5"/>
      <c r="K4767" s="13"/>
    </row>
    <row r="4768" spans="1:11" s="1" customFormat="1" x14ac:dyDescent="0.3">
      <c r="A4768" s="65"/>
      <c r="B4768" s="20"/>
      <c r="C4768" s="16"/>
      <c r="D4768" s="16"/>
      <c r="E4768" s="11"/>
      <c r="F4768" s="13"/>
      <c r="G4768" s="5"/>
      <c r="H4768" s="13"/>
      <c r="I4768" s="13"/>
      <c r="J4768" s="5"/>
      <c r="K4768" s="13"/>
    </row>
    <row r="4769" spans="1:11" s="1" customFormat="1" x14ac:dyDescent="0.3">
      <c r="A4769" s="65"/>
      <c r="B4769" s="20"/>
      <c r="C4769" s="16"/>
      <c r="D4769" s="16"/>
      <c r="E4769" s="11"/>
      <c r="F4769" s="13"/>
      <c r="G4769" s="5"/>
      <c r="H4769" s="13"/>
      <c r="I4769" s="13"/>
      <c r="J4769" s="5"/>
      <c r="K4769" s="13"/>
    </row>
    <row r="4770" spans="1:11" s="1" customFormat="1" x14ac:dyDescent="0.3">
      <c r="A4770" s="65"/>
      <c r="B4770" s="20"/>
      <c r="C4770" s="16"/>
      <c r="D4770" s="16"/>
      <c r="E4770" s="11"/>
      <c r="F4770" s="13"/>
      <c r="G4770" s="5"/>
      <c r="H4770" s="13"/>
      <c r="I4770" s="13"/>
      <c r="J4770" s="5"/>
      <c r="K4770" s="13"/>
    </row>
    <row r="4771" spans="1:11" s="1" customFormat="1" x14ac:dyDescent="0.3">
      <c r="A4771" s="65"/>
      <c r="B4771" s="20"/>
      <c r="C4771" s="16"/>
      <c r="D4771" s="16"/>
      <c r="E4771" s="11"/>
      <c r="F4771" s="13"/>
      <c r="G4771" s="5"/>
      <c r="H4771" s="13"/>
      <c r="I4771" s="13"/>
      <c r="J4771" s="5"/>
      <c r="K4771" s="13"/>
    </row>
    <row r="4772" spans="1:11" s="1" customFormat="1" x14ac:dyDescent="0.3">
      <c r="A4772" s="65"/>
      <c r="B4772" s="20"/>
      <c r="C4772" s="16"/>
      <c r="D4772" s="16"/>
      <c r="E4772" s="11"/>
      <c r="F4772" s="13"/>
      <c r="G4772" s="5"/>
      <c r="H4772" s="13"/>
      <c r="I4772" s="13"/>
      <c r="J4772" s="5"/>
      <c r="K4772" s="13"/>
    </row>
    <row r="4773" spans="1:11" s="1" customFormat="1" x14ac:dyDescent="0.3">
      <c r="A4773" s="65"/>
      <c r="B4773" s="20"/>
      <c r="C4773" s="16"/>
      <c r="D4773" s="16"/>
      <c r="E4773" s="11"/>
      <c r="F4773" s="13"/>
      <c r="G4773" s="5"/>
      <c r="H4773" s="13"/>
      <c r="I4773" s="13"/>
      <c r="J4773" s="5"/>
      <c r="K4773" s="13"/>
    </row>
    <row r="4774" spans="1:11" s="1" customFormat="1" x14ac:dyDescent="0.3">
      <c r="A4774" s="65"/>
      <c r="B4774" s="20"/>
      <c r="C4774" s="16"/>
      <c r="D4774" s="16"/>
      <c r="E4774" s="11"/>
      <c r="F4774" s="13"/>
      <c r="G4774" s="5"/>
      <c r="H4774" s="13"/>
      <c r="I4774" s="13"/>
      <c r="J4774" s="5"/>
      <c r="K4774" s="13"/>
    </row>
    <row r="4775" spans="1:11" s="1" customFormat="1" x14ac:dyDescent="0.3">
      <c r="A4775" s="65"/>
      <c r="B4775" s="20"/>
      <c r="C4775" s="16"/>
      <c r="D4775" s="16"/>
      <c r="E4775" s="11"/>
      <c r="F4775" s="13"/>
      <c r="G4775" s="5"/>
      <c r="H4775" s="13"/>
      <c r="I4775" s="13"/>
      <c r="J4775" s="5"/>
      <c r="K4775" s="13"/>
    </row>
    <row r="4776" spans="1:11" s="1" customFormat="1" x14ac:dyDescent="0.3">
      <c r="A4776" s="65"/>
      <c r="B4776" s="20"/>
      <c r="C4776" s="16"/>
      <c r="D4776" s="16"/>
      <c r="E4776" s="11"/>
      <c r="F4776" s="13"/>
      <c r="G4776" s="5"/>
      <c r="H4776" s="13"/>
      <c r="I4776" s="13"/>
      <c r="J4776" s="5"/>
      <c r="K4776" s="13"/>
    </row>
    <row r="4777" spans="1:11" s="1" customFormat="1" x14ac:dyDescent="0.3">
      <c r="A4777" s="65"/>
      <c r="B4777" s="20"/>
      <c r="C4777" s="16"/>
      <c r="D4777" s="16"/>
      <c r="E4777" s="11"/>
      <c r="F4777" s="13"/>
      <c r="G4777" s="5"/>
      <c r="H4777" s="13"/>
      <c r="I4777" s="13"/>
      <c r="J4777" s="5"/>
      <c r="K4777" s="13"/>
    </row>
    <row r="4778" spans="1:11" s="1" customFormat="1" x14ac:dyDescent="0.3">
      <c r="A4778" s="65"/>
      <c r="B4778" s="20"/>
      <c r="C4778" s="16"/>
      <c r="D4778" s="16"/>
      <c r="E4778" s="11"/>
      <c r="F4778" s="13"/>
      <c r="G4778" s="5"/>
      <c r="H4778" s="13"/>
      <c r="I4778" s="13"/>
      <c r="J4778" s="5"/>
      <c r="K4778" s="13"/>
    </row>
    <row r="4779" spans="1:11" s="1" customFormat="1" x14ac:dyDescent="0.3">
      <c r="A4779" s="65"/>
      <c r="B4779" s="20"/>
      <c r="C4779" s="16"/>
      <c r="D4779" s="16"/>
      <c r="E4779" s="11"/>
      <c r="F4779" s="13"/>
      <c r="G4779" s="5"/>
      <c r="H4779" s="13"/>
      <c r="I4779" s="13"/>
      <c r="J4779" s="5"/>
      <c r="K4779" s="13"/>
    </row>
    <row r="4780" spans="1:11" s="1" customFormat="1" x14ac:dyDescent="0.3">
      <c r="A4780" s="65"/>
      <c r="B4780" s="20"/>
      <c r="C4780" s="16"/>
      <c r="D4780" s="16"/>
      <c r="E4780" s="11"/>
      <c r="F4780" s="13"/>
      <c r="G4780" s="5"/>
      <c r="H4780" s="13"/>
      <c r="I4780" s="13"/>
      <c r="J4780" s="5"/>
      <c r="K4780" s="13"/>
    </row>
    <row r="4781" spans="1:11" s="1" customFormat="1" x14ac:dyDescent="0.3">
      <c r="A4781" s="65"/>
      <c r="B4781" s="20"/>
      <c r="C4781" s="16"/>
      <c r="D4781" s="16"/>
      <c r="E4781" s="11"/>
      <c r="F4781" s="13"/>
      <c r="G4781" s="5"/>
      <c r="H4781" s="13"/>
      <c r="I4781" s="13"/>
      <c r="J4781" s="5"/>
      <c r="K4781" s="13"/>
    </row>
    <row r="4782" spans="1:11" s="1" customFormat="1" x14ac:dyDescent="0.3">
      <c r="A4782" s="65"/>
      <c r="B4782" s="20"/>
      <c r="C4782" s="16"/>
      <c r="D4782" s="16"/>
      <c r="E4782" s="11"/>
      <c r="F4782" s="13"/>
      <c r="G4782" s="5"/>
      <c r="H4782" s="13"/>
      <c r="I4782" s="13"/>
      <c r="J4782" s="5"/>
      <c r="K4782" s="13"/>
    </row>
    <row r="4783" spans="1:11" s="1" customFormat="1" x14ac:dyDescent="0.3">
      <c r="A4783" s="65"/>
      <c r="B4783" s="20"/>
      <c r="C4783" s="16"/>
      <c r="D4783" s="16"/>
      <c r="E4783" s="11"/>
      <c r="F4783" s="13"/>
      <c r="G4783" s="5"/>
      <c r="H4783" s="13"/>
      <c r="I4783" s="13"/>
      <c r="J4783" s="5"/>
      <c r="K4783" s="13"/>
    </row>
    <row r="4784" spans="1:11" s="1" customFormat="1" x14ac:dyDescent="0.3">
      <c r="A4784" s="65"/>
      <c r="B4784" s="20"/>
      <c r="C4784" s="16"/>
      <c r="D4784" s="16"/>
      <c r="E4784" s="11"/>
      <c r="F4784" s="13"/>
      <c r="G4784" s="5"/>
      <c r="H4784" s="13"/>
      <c r="I4784" s="13"/>
      <c r="J4784" s="5"/>
      <c r="K4784" s="13"/>
    </row>
    <row r="4785" spans="1:11" s="1" customFormat="1" x14ac:dyDescent="0.3">
      <c r="A4785" s="65"/>
      <c r="B4785" s="20"/>
      <c r="C4785" s="16"/>
      <c r="D4785" s="16"/>
      <c r="E4785" s="11"/>
      <c r="F4785" s="13"/>
      <c r="G4785" s="5"/>
      <c r="H4785" s="13"/>
      <c r="I4785" s="13"/>
      <c r="J4785" s="5"/>
      <c r="K4785" s="13"/>
    </row>
    <row r="4786" spans="1:11" s="1" customFormat="1" x14ac:dyDescent="0.3">
      <c r="A4786" s="65"/>
      <c r="B4786" s="20"/>
      <c r="C4786" s="16"/>
      <c r="D4786" s="16"/>
      <c r="E4786" s="11"/>
      <c r="F4786" s="13"/>
      <c r="G4786" s="5"/>
      <c r="H4786" s="13"/>
      <c r="I4786" s="13"/>
      <c r="J4786" s="5"/>
      <c r="K4786" s="13"/>
    </row>
    <row r="4787" spans="1:11" s="1" customFormat="1" x14ac:dyDescent="0.3">
      <c r="A4787" s="65"/>
      <c r="B4787" s="20"/>
      <c r="C4787" s="16"/>
      <c r="D4787" s="16"/>
      <c r="E4787" s="11"/>
      <c r="F4787" s="13"/>
      <c r="G4787" s="5"/>
      <c r="H4787" s="13"/>
      <c r="I4787" s="13"/>
      <c r="J4787" s="5"/>
      <c r="K4787" s="13"/>
    </row>
    <row r="4788" spans="1:11" s="1" customFormat="1" x14ac:dyDescent="0.3">
      <c r="A4788" s="65"/>
      <c r="B4788" s="20"/>
      <c r="C4788" s="16"/>
      <c r="D4788" s="16"/>
      <c r="E4788" s="11"/>
      <c r="F4788" s="13"/>
      <c r="G4788" s="5"/>
      <c r="H4788" s="13"/>
      <c r="I4788" s="13"/>
      <c r="J4788" s="5"/>
      <c r="K4788" s="13"/>
    </row>
    <row r="4789" spans="1:11" s="1" customFormat="1" x14ac:dyDescent="0.3">
      <c r="A4789" s="65"/>
      <c r="B4789" s="20"/>
      <c r="C4789" s="16"/>
      <c r="D4789" s="16"/>
      <c r="E4789" s="11"/>
      <c r="F4789" s="13"/>
      <c r="G4789" s="5"/>
      <c r="H4789" s="13"/>
      <c r="I4789" s="13"/>
      <c r="J4789" s="5"/>
      <c r="K4789" s="13"/>
    </row>
    <row r="4790" spans="1:11" s="1" customFormat="1" x14ac:dyDescent="0.3">
      <c r="A4790" s="65"/>
      <c r="B4790" s="20"/>
      <c r="C4790" s="16"/>
      <c r="D4790" s="16"/>
      <c r="E4790" s="11"/>
      <c r="F4790" s="13"/>
      <c r="G4790" s="5"/>
      <c r="H4790" s="13"/>
      <c r="I4790" s="13"/>
      <c r="J4790" s="5"/>
      <c r="K4790" s="13"/>
    </row>
    <row r="4791" spans="1:11" s="1" customFormat="1" x14ac:dyDescent="0.3">
      <c r="A4791" s="65"/>
      <c r="B4791" s="20"/>
      <c r="C4791" s="16"/>
      <c r="D4791" s="16"/>
      <c r="E4791" s="11"/>
      <c r="F4791" s="13"/>
      <c r="G4791" s="5"/>
      <c r="H4791" s="13"/>
      <c r="I4791" s="13"/>
      <c r="J4791" s="5"/>
      <c r="K4791" s="13"/>
    </row>
    <row r="4792" spans="1:11" s="1" customFormat="1" x14ac:dyDescent="0.3">
      <c r="A4792" s="65"/>
      <c r="B4792" s="20"/>
      <c r="C4792" s="16"/>
      <c r="D4792" s="16"/>
      <c r="E4792" s="11"/>
      <c r="F4792" s="13"/>
      <c r="G4792" s="5"/>
      <c r="H4792" s="13"/>
      <c r="I4792" s="13"/>
      <c r="J4792" s="5"/>
      <c r="K4792" s="13"/>
    </row>
    <row r="4793" spans="1:11" s="1" customFormat="1" x14ac:dyDescent="0.3">
      <c r="A4793" s="65"/>
      <c r="B4793" s="20"/>
      <c r="C4793" s="16"/>
      <c r="D4793" s="16"/>
      <c r="E4793" s="11"/>
      <c r="F4793" s="13"/>
      <c r="G4793" s="5"/>
      <c r="H4793" s="13"/>
      <c r="I4793" s="13"/>
      <c r="J4793" s="5"/>
      <c r="K4793" s="13"/>
    </row>
    <row r="4794" spans="1:11" s="1" customFormat="1" x14ac:dyDescent="0.3">
      <c r="A4794" s="65"/>
      <c r="B4794" s="20"/>
      <c r="C4794" s="16"/>
      <c r="D4794" s="16"/>
      <c r="E4794" s="11"/>
      <c r="F4794" s="13"/>
      <c r="G4794" s="5"/>
      <c r="H4794" s="13"/>
      <c r="I4794" s="13"/>
      <c r="J4794" s="5"/>
      <c r="K4794" s="13"/>
    </row>
    <row r="4795" spans="1:11" s="1" customFormat="1" x14ac:dyDescent="0.3">
      <c r="A4795" s="65"/>
      <c r="B4795" s="20"/>
      <c r="C4795" s="16"/>
      <c r="D4795" s="16"/>
      <c r="E4795" s="11"/>
      <c r="F4795" s="13"/>
      <c r="G4795" s="5"/>
      <c r="H4795" s="13"/>
      <c r="I4795" s="13"/>
      <c r="J4795" s="5"/>
      <c r="K4795" s="13"/>
    </row>
    <row r="4796" spans="1:11" s="1" customFormat="1" x14ac:dyDescent="0.3">
      <c r="A4796" s="65"/>
      <c r="B4796" s="20"/>
      <c r="C4796" s="16"/>
      <c r="D4796" s="16"/>
      <c r="E4796" s="11"/>
      <c r="F4796" s="13"/>
      <c r="G4796" s="5"/>
      <c r="H4796" s="13"/>
      <c r="I4796" s="13"/>
      <c r="J4796" s="5"/>
      <c r="K4796" s="13"/>
    </row>
    <row r="4797" spans="1:11" s="1" customFormat="1" x14ac:dyDescent="0.3">
      <c r="A4797" s="65"/>
      <c r="B4797" s="20"/>
      <c r="C4797" s="16"/>
      <c r="D4797" s="16"/>
      <c r="E4797" s="11"/>
      <c r="F4797" s="13"/>
      <c r="G4797" s="5"/>
      <c r="H4797" s="13"/>
      <c r="I4797" s="13"/>
      <c r="J4797" s="5"/>
      <c r="K4797" s="13"/>
    </row>
    <row r="4798" spans="1:11" s="1" customFormat="1" x14ac:dyDescent="0.3">
      <c r="A4798" s="65"/>
      <c r="B4798" s="20"/>
      <c r="C4798" s="16"/>
      <c r="D4798" s="16"/>
      <c r="E4798" s="11"/>
      <c r="F4798" s="13"/>
      <c r="G4798" s="5"/>
      <c r="H4798" s="13"/>
      <c r="I4798" s="13"/>
      <c r="J4798" s="5"/>
      <c r="K4798" s="13"/>
    </row>
    <row r="4799" spans="1:11" s="1" customFormat="1" x14ac:dyDescent="0.3">
      <c r="A4799" s="65"/>
      <c r="B4799" s="20"/>
      <c r="C4799" s="16"/>
      <c r="D4799" s="16"/>
      <c r="E4799" s="11"/>
      <c r="F4799" s="13"/>
      <c r="G4799" s="5"/>
      <c r="H4799" s="13"/>
      <c r="I4799" s="13"/>
      <c r="J4799" s="5"/>
      <c r="K4799" s="13"/>
    </row>
    <row r="4800" spans="1:11" s="1" customFormat="1" x14ac:dyDescent="0.3">
      <c r="A4800" s="65"/>
      <c r="B4800" s="20"/>
      <c r="C4800" s="16"/>
      <c r="D4800" s="16"/>
      <c r="E4800" s="11"/>
      <c r="F4800" s="13"/>
      <c r="G4800" s="5"/>
      <c r="H4800" s="13"/>
      <c r="I4800" s="13"/>
      <c r="J4800" s="5"/>
      <c r="K4800" s="13"/>
    </row>
    <row r="4801" spans="1:11" s="1" customFormat="1" x14ac:dyDescent="0.3">
      <c r="A4801" s="65"/>
      <c r="B4801" s="20"/>
      <c r="C4801" s="16"/>
      <c r="D4801" s="16"/>
      <c r="E4801" s="11"/>
      <c r="F4801" s="13"/>
      <c r="G4801" s="5"/>
      <c r="H4801" s="13"/>
      <c r="I4801" s="13"/>
      <c r="J4801" s="5"/>
      <c r="K4801" s="13"/>
    </row>
    <row r="4802" spans="1:11" s="1" customFormat="1" x14ac:dyDescent="0.3">
      <c r="A4802" s="65"/>
      <c r="B4802" s="20"/>
      <c r="C4802" s="16"/>
      <c r="D4802" s="16"/>
      <c r="E4802" s="11"/>
      <c r="F4802" s="13"/>
      <c r="G4802" s="5"/>
      <c r="H4802" s="13"/>
      <c r="I4802" s="13"/>
      <c r="J4802" s="5"/>
      <c r="K4802" s="13"/>
    </row>
    <row r="4803" spans="1:11" s="1" customFormat="1" x14ac:dyDescent="0.3">
      <c r="A4803" s="65"/>
      <c r="B4803" s="20"/>
      <c r="C4803" s="16"/>
      <c r="D4803" s="16"/>
      <c r="E4803" s="11"/>
      <c r="F4803" s="13"/>
      <c r="G4803" s="5"/>
      <c r="H4803" s="13"/>
      <c r="I4803" s="13"/>
      <c r="J4803" s="5"/>
      <c r="K4803" s="13"/>
    </row>
    <row r="4804" spans="1:11" s="1" customFormat="1" x14ac:dyDescent="0.3">
      <c r="A4804" s="65"/>
      <c r="B4804" s="20"/>
      <c r="C4804" s="16"/>
      <c r="D4804" s="16"/>
      <c r="E4804" s="11"/>
      <c r="F4804" s="13"/>
      <c r="G4804" s="5"/>
      <c r="H4804" s="13"/>
      <c r="I4804" s="13"/>
      <c r="J4804" s="5"/>
      <c r="K4804" s="13"/>
    </row>
    <row r="4805" spans="1:11" s="1" customFormat="1" x14ac:dyDescent="0.3">
      <c r="A4805" s="65"/>
      <c r="B4805" s="20"/>
      <c r="C4805" s="16"/>
      <c r="D4805" s="16"/>
      <c r="E4805" s="11"/>
      <c r="F4805" s="13"/>
      <c r="G4805" s="5"/>
      <c r="H4805" s="13"/>
      <c r="I4805" s="13"/>
      <c r="J4805" s="5"/>
      <c r="K4805" s="13"/>
    </row>
    <row r="4806" spans="1:11" s="1" customFormat="1" x14ac:dyDescent="0.3">
      <c r="A4806" s="65"/>
      <c r="B4806" s="20"/>
      <c r="C4806" s="16"/>
      <c r="D4806" s="16"/>
      <c r="E4806" s="11"/>
      <c r="F4806" s="13"/>
      <c r="G4806" s="5"/>
      <c r="H4806" s="13"/>
      <c r="I4806" s="13"/>
      <c r="J4806" s="5"/>
      <c r="K4806" s="13"/>
    </row>
    <row r="4807" spans="1:11" s="1" customFormat="1" x14ac:dyDescent="0.3">
      <c r="A4807" s="65"/>
      <c r="B4807" s="20"/>
      <c r="C4807" s="16"/>
      <c r="D4807" s="16"/>
      <c r="E4807" s="11"/>
      <c r="F4807" s="13"/>
      <c r="G4807" s="5"/>
      <c r="H4807" s="13"/>
      <c r="I4807" s="13"/>
      <c r="J4807" s="5"/>
      <c r="K4807" s="13"/>
    </row>
    <row r="4808" spans="1:11" s="1" customFormat="1" x14ac:dyDescent="0.3">
      <c r="A4808" s="65"/>
      <c r="B4808" s="20"/>
      <c r="C4808" s="16"/>
      <c r="D4808" s="16"/>
      <c r="E4808" s="11"/>
      <c r="F4808" s="13"/>
      <c r="G4808" s="5"/>
      <c r="H4808" s="13"/>
      <c r="I4808" s="13"/>
      <c r="J4808" s="5"/>
      <c r="K4808" s="13"/>
    </row>
    <row r="4809" spans="1:11" s="1" customFormat="1" x14ac:dyDescent="0.3">
      <c r="A4809" s="65"/>
      <c r="B4809" s="20"/>
      <c r="C4809" s="16"/>
      <c r="D4809" s="16"/>
      <c r="E4809" s="11"/>
      <c r="F4809" s="13"/>
      <c r="G4809" s="5"/>
      <c r="H4809" s="13"/>
      <c r="I4809" s="13"/>
      <c r="J4809" s="5"/>
      <c r="K4809" s="13"/>
    </row>
    <row r="4810" spans="1:11" s="1" customFormat="1" x14ac:dyDescent="0.3">
      <c r="A4810" s="65"/>
      <c r="B4810" s="20"/>
      <c r="C4810" s="16"/>
      <c r="D4810" s="16"/>
      <c r="E4810" s="11"/>
      <c r="F4810" s="13"/>
      <c r="G4810" s="5"/>
      <c r="H4810" s="13"/>
      <c r="I4810" s="13"/>
      <c r="J4810" s="5"/>
      <c r="K4810" s="13"/>
    </row>
    <row r="4811" spans="1:11" s="1" customFormat="1" x14ac:dyDescent="0.3">
      <c r="A4811" s="65"/>
      <c r="B4811" s="20"/>
      <c r="C4811" s="16"/>
      <c r="D4811" s="16"/>
      <c r="E4811" s="11"/>
      <c r="F4811" s="13"/>
      <c r="G4811" s="5"/>
      <c r="H4811" s="13"/>
      <c r="I4811" s="13"/>
      <c r="J4811" s="5"/>
      <c r="K4811" s="13"/>
    </row>
    <row r="4812" spans="1:11" s="1" customFormat="1" x14ac:dyDescent="0.3">
      <c r="A4812" s="65"/>
      <c r="B4812" s="20"/>
      <c r="C4812" s="16"/>
      <c r="D4812" s="16"/>
      <c r="E4812" s="11"/>
      <c r="F4812" s="13"/>
      <c r="G4812" s="5"/>
      <c r="H4812" s="13"/>
      <c r="I4812" s="13"/>
      <c r="J4812" s="5"/>
      <c r="K4812" s="13"/>
    </row>
    <row r="4813" spans="1:11" s="1" customFormat="1" x14ac:dyDescent="0.3">
      <c r="A4813" s="65"/>
      <c r="B4813" s="20"/>
      <c r="C4813" s="16"/>
      <c r="D4813" s="16"/>
      <c r="E4813" s="11"/>
      <c r="F4813" s="13"/>
      <c r="G4813" s="5"/>
      <c r="H4813" s="13"/>
      <c r="I4813" s="13"/>
      <c r="J4813" s="5"/>
      <c r="K4813" s="13"/>
    </row>
    <row r="4814" spans="1:11" s="1" customFormat="1" x14ac:dyDescent="0.3">
      <c r="A4814" s="65"/>
      <c r="B4814" s="20"/>
      <c r="C4814" s="16"/>
      <c r="D4814" s="16"/>
      <c r="E4814" s="11"/>
      <c r="F4814" s="13"/>
      <c r="G4814" s="5"/>
      <c r="H4814" s="13"/>
      <c r="I4814" s="13"/>
      <c r="J4814" s="5"/>
      <c r="K4814" s="13"/>
    </row>
    <row r="4815" spans="1:11" s="1" customFormat="1" x14ac:dyDescent="0.3">
      <c r="A4815" s="65"/>
      <c r="B4815" s="20"/>
      <c r="C4815" s="16"/>
      <c r="D4815" s="16"/>
      <c r="E4815" s="11"/>
      <c r="F4815" s="13"/>
      <c r="G4815" s="5"/>
      <c r="H4815" s="13"/>
      <c r="I4815" s="13"/>
      <c r="J4815" s="5"/>
      <c r="K4815" s="13"/>
    </row>
    <row r="4816" spans="1:11" s="1" customFormat="1" x14ac:dyDescent="0.3">
      <c r="A4816" s="65"/>
      <c r="B4816" s="20"/>
      <c r="C4816" s="16"/>
      <c r="D4816" s="16"/>
      <c r="E4816" s="11"/>
      <c r="F4816" s="13"/>
      <c r="G4816" s="5"/>
      <c r="H4816" s="13"/>
      <c r="I4816" s="13"/>
      <c r="J4816" s="5"/>
      <c r="K4816" s="13"/>
    </row>
    <row r="4817" spans="1:11" s="1" customFormat="1" x14ac:dyDescent="0.3">
      <c r="A4817" s="65"/>
      <c r="B4817" s="20"/>
      <c r="C4817" s="16"/>
      <c r="D4817" s="16"/>
      <c r="E4817" s="11"/>
      <c r="F4817" s="13"/>
      <c r="G4817" s="5"/>
      <c r="H4817" s="13"/>
      <c r="I4817" s="13"/>
      <c r="J4817" s="5"/>
      <c r="K4817" s="13"/>
    </row>
    <row r="4818" spans="1:11" s="1" customFormat="1" x14ac:dyDescent="0.3">
      <c r="A4818" s="65"/>
      <c r="B4818" s="20"/>
      <c r="C4818" s="16"/>
      <c r="D4818" s="16"/>
      <c r="E4818" s="11"/>
      <c r="F4818" s="13"/>
      <c r="G4818" s="5"/>
      <c r="H4818" s="13"/>
      <c r="I4818" s="13"/>
      <c r="J4818" s="5"/>
      <c r="K4818" s="13"/>
    </row>
    <row r="4819" spans="1:11" s="1" customFormat="1" x14ac:dyDescent="0.3">
      <c r="A4819" s="65"/>
      <c r="B4819" s="20"/>
      <c r="C4819" s="16"/>
      <c r="D4819" s="16"/>
      <c r="E4819" s="11"/>
      <c r="F4819" s="13"/>
      <c r="G4819" s="5"/>
      <c r="H4819" s="13"/>
      <c r="I4819" s="13"/>
      <c r="J4819" s="5"/>
      <c r="K4819" s="13"/>
    </row>
    <row r="4820" spans="1:11" s="1" customFormat="1" x14ac:dyDescent="0.3">
      <c r="A4820" s="65"/>
      <c r="B4820" s="20"/>
      <c r="C4820" s="16"/>
      <c r="D4820" s="16"/>
      <c r="E4820" s="11"/>
      <c r="F4820" s="13"/>
      <c r="G4820" s="5"/>
      <c r="H4820" s="13"/>
      <c r="I4820" s="13"/>
      <c r="J4820" s="5"/>
      <c r="K4820" s="13"/>
    </row>
    <row r="4821" spans="1:11" s="1" customFormat="1" x14ac:dyDescent="0.3">
      <c r="A4821" s="65"/>
      <c r="B4821" s="20"/>
      <c r="C4821" s="16"/>
      <c r="D4821" s="16"/>
      <c r="E4821" s="11"/>
      <c r="F4821" s="13"/>
      <c r="G4821" s="5"/>
      <c r="H4821" s="13"/>
      <c r="I4821" s="13"/>
      <c r="J4821" s="5"/>
      <c r="K4821" s="13"/>
    </row>
    <row r="4822" spans="1:11" s="1" customFormat="1" x14ac:dyDescent="0.3">
      <c r="A4822" s="65"/>
      <c r="B4822" s="20"/>
      <c r="C4822" s="16"/>
      <c r="D4822" s="16"/>
      <c r="E4822" s="11"/>
      <c r="F4822" s="13"/>
      <c r="G4822" s="5"/>
      <c r="H4822" s="13"/>
      <c r="I4822" s="13"/>
      <c r="J4822" s="5"/>
      <c r="K4822" s="13"/>
    </row>
    <row r="4823" spans="1:11" s="1" customFormat="1" x14ac:dyDescent="0.3">
      <c r="A4823" s="65"/>
      <c r="B4823" s="20"/>
      <c r="C4823" s="16"/>
      <c r="D4823" s="16"/>
      <c r="E4823" s="11"/>
      <c r="F4823" s="13"/>
      <c r="G4823" s="5"/>
      <c r="H4823" s="13"/>
      <c r="I4823" s="13"/>
      <c r="J4823" s="5"/>
      <c r="K4823" s="13"/>
    </row>
    <row r="4824" spans="1:11" s="1" customFormat="1" x14ac:dyDescent="0.3">
      <c r="A4824" s="65"/>
      <c r="B4824" s="20"/>
      <c r="C4824" s="16"/>
      <c r="D4824" s="16"/>
      <c r="E4824" s="11"/>
      <c r="F4824" s="13"/>
      <c r="G4824" s="5"/>
      <c r="H4824" s="13"/>
      <c r="I4824" s="13"/>
      <c r="J4824" s="5"/>
      <c r="K4824" s="13"/>
    </row>
    <row r="4825" spans="1:11" s="1" customFormat="1" x14ac:dyDescent="0.3">
      <c r="A4825" s="65"/>
      <c r="B4825" s="20"/>
      <c r="C4825" s="16"/>
      <c r="D4825" s="16"/>
      <c r="E4825" s="11"/>
      <c r="F4825" s="13"/>
      <c r="G4825" s="5"/>
      <c r="H4825" s="13"/>
      <c r="I4825" s="13"/>
      <c r="J4825" s="5"/>
      <c r="K4825" s="13"/>
    </row>
    <row r="4826" spans="1:11" s="1" customFormat="1" x14ac:dyDescent="0.3">
      <c r="A4826" s="65"/>
      <c r="B4826" s="20"/>
      <c r="C4826" s="16"/>
      <c r="D4826" s="16"/>
      <c r="E4826" s="11"/>
      <c r="F4826" s="13"/>
      <c r="G4826" s="5"/>
      <c r="H4826" s="13"/>
      <c r="I4826" s="13"/>
      <c r="J4826" s="5"/>
      <c r="K4826" s="13"/>
    </row>
    <row r="4827" spans="1:11" s="1" customFormat="1" x14ac:dyDescent="0.3">
      <c r="A4827" s="65"/>
      <c r="B4827" s="20"/>
      <c r="C4827" s="16"/>
      <c r="D4827" s="16"/>
      <c r="E4827" s="11"/>
      <c r="F4827" s="13"/>
      <c r="G4827" s="5"/>
      <c r="H4827" s="13"/>
      <c r="I4827" s="13"/>
      <c r="J4827" s="5"/>
      <c r="K4827" s="13"/>
    </row>
    <row r="4828" spans="1:11" s="1" customFormat="1" x14ac:dyDescent="0.3">
      <c r="A4828" s="65"/>
      <c r="B4828" s="20"/>
      <c r="C4828" s="16"/>
      <c r="D4828" s="16"/>
      <c r="E4828" s="11"/>
      <c r="F4828" s="13"/>
      <c r="G4828" s="5"/>
      <c r="H4828" s="13"/>
      <c r="I4828" s="13"/>
      <c r="J4828" s="5"/>
      <c r="K4828" s="13"/>
    </row>
    <row r="4829" spans="1:11" s="1" customFormat="1" x14ac:dyDescent="0.3">
      <c r="A4829" s="65"/>
      <c r="B4829" s="20"/>
      <c r="C4829" s="16"/>
      <c r="D4829" s="16"/>
      <c r="E4829" s="11"/>
      <c r="F4829" s="13"/>
      <c r="G4829" s="5"/>
      <c r="H4829" s="13"/>
      <c r="I4829" s="13"/>
      <c r="J4829" s="5"/>
      <c r="K4829" s="13"/>
    </row>
    <row r="4830" spans="1:11" s="1" customFormat="1" x14ac:dyDescent="0.3">
      <c r="A4830" s="65"/>
      <c r="B4830" s="20"/>
      <c r="C4830" s="16"/>
      <c r="D4830" s="16"/>
      <c r="E4830" s="11"/>
      <c r="F4830" s="13"/>
      <c r="G4830" s="5"/>
      <c r="H4830" s="13"/>
      <c r="I4830" s="13"/>
      <c r="J4830" s="5"/>
      <c r="K4830" s="13"/>
    </row>
    <row r="4831" spans="1:11" s="1" customFormat="1" x14ac:dyDescent="0.3">
      <c r="A4831" s="65"/>
      <c r="B4831" s="20"/>
      <c r="C4831" s="16"/>
      <c r="D4831" s="16"/>
      <c r="E4831" s="11"/>
      <c r="F4831" s="13"/>
      <c r="G4831" s="5"/>
      <c r="H4831" s="13"/>
      <c r="I4831" s="13"/>
      <c r="J4831" s="5"/>
      <c r="K4831" s="13"/>
    </row>
    <row r="4832" spans="1:11" s="1" customFormat="1" x14ac:dyDescent="0.3">
      <c r="A4832" s="65"/>
      <c r="B4832" s="20"/>
      <c r="C4832" s="16"/>
      <c r="D4832" s="16"/>
      <c r="E4832" s="11"/>
      <c r="F4832" s="13"/>
      <c r="G4832" s="5"/>
      <c r="H4832" s="13"/>
      <c r="I4832" s="13"/>
      <c r="J4832" s="5"/>
      <c r="K4832" s="13"/>
    </row>
    <row r="4833" spans="1:11" s="1" customFormat="1" x14ac:dyDescent="0.3">
      <c r="A4833" s="65"/>
      <c r="B4833" s="20"/>
      <c r="C4833" s="16"/>
      <c r="D4833" s="16"/>
      <c r="E4833" s="11"/>
      <c r="F4833" s="13"/>
      <c r="G4833" s="5"/>
      <c r="H4833" s="13"/>
      <c r="I4833" s="13"/>
      <c r="J4833" s="5"/>
      <c r="K4833" s="13"/>
    </row>
    <row r="4834" spans="1:11" s="1" customFormat="1" x14ac:dyDescent="0.3">
      <c r="A4834" s="65"/>
      <c r="B4834" s="20"/>
      <c r="C4834" s="16"/>
      <c r="D4834" s="16"/>
      <c r="E4834" s="11"/>
      <c r="F4834" s="13"/>
      <c r="G4834" s="5"/>
      <c r="H4834" s="13"/>
      <c r="I4834" s="13"/>
      <c r="J4834" s="5"/>
      <c r="K4834" s="13"/>
    </row>
    <row r="4835" spans="1:11" s="1" customFormat="1" x14ac:dyDescent="0.3">
      <c r="A4835" s="65"/>
      <c r="B4835" s="20"/>
      <c r="C4835" s="16"/>
      <c r="D4835" s="16"/>
      <c r="E4835" s="11"/>
      <c r="F4835" s="13"/>
      <c r="G4835" s="5"/>
      <c r="H4835" s="13"/>
      <c r="I4835" s="13"/>
      <c r="J4835" s="5"/>
      <c r="K4835" s="13"/>
    </row>
    <row r="4836" spans="1:11" s="1" customFormat="1" x14ac:dyDescent="0.3">
      <c r="A4836" s="65"/>
      <c r="B4836" s="20"/>
      <c r="C4836" s="16"/>
      <c r="D4836" s="16"/>
      <c r="E4836" s="11"/>
      <c r="F4836" s="13"/>
      <c r="G4836" s="5"/>
      <c r="H4836" s="13"/>
      <c r="I4836" s="13"/>
      <c r="J4836" s="5"/>
      <c r="K4836" s="13"/>
    </row>
    <row r="4837" spans="1:11" s="1" customFormat="1" x14ac:dyDescent="0.3">
      <c r="A4837" s="65"/>
      <c r="B4837" s="20"/>
      <c r="C4837" s="16"/>
      <c r="D4837" s="16"/>
      <c r="E4837" s="11"/>
      <c r="F4837" s="13"/>
      <c r="G4837" s="5"/>
      <c r="H4837" s="13"/>
      <c r="I4837" s="13"/>
      <c r="J4837" s="5"/>
      <c r="K4837" s="13"/>
    </row>
    <row r="4838" spans="1:11" s="1" customFormat="1" x14ac:dyDescent="0.3">
      <c r="A4838" s="65"/>
      <c r="B4838" s="20"/>
      <c r="C4838" s="16"/>
      <c r="D4838" s="16"/>
      <c r="E4838" s="11"/>
      <c r="F4838" s="13"/>
      <c r="G4838" s="5"/>
      <c r="H4838" s="13"/>
      <c r="I4838" s="13"/>
      <c r="J4838" s="5"/>
      <c r="K4838" s="13"/>
    </row>
    <row r="4839" spans="1:11" s="1" customFormat="1" x14ac:dyDescent="0.3">
      <c r="A4839" s="65"/>
      <c r="B4839" s="20"/>
      <c r="C4839" s="16"/>
      <c r="D4839" s="16"/>
      <c r="E4839" s="11"/>
      <c r="F4839" s="13"/>
      <c r="G4839" s="5"/>
      <c r="H4839" s="13"/>
      <c r="I4839" s="13"/>
      <c r="J4839" s="5"/>
      <c r="K4839" s="13"/>
    </row>
    <row r="4840" spans="1:11" s="1" customFormat="1" x14ac:dyDescent="0.3">
      <c r="A4840" s="65"/>
      <c r="B4840" s="20"/>
      <c r="C4840" s="16"/>
      <c r="D4840" s="16"/>
      <c r="E4840" s="11"/>
      <c r="F4840" s="13"/>
      <c r="G4840" s="5"/>
      <c r="H4840" s="13"/>
      <c r="I4840" s="13"/>
      <c r="J4840" s="5"/>
      <c r="K4840" s="13"/>
    </row>
    <row r="4841" spans="1:11" s="1" customFormat="1" x14ac:dyDescent="0.3">
      <c r="A4841" s="65"/>
      <c r="B4841" s="20"/>
      <c r="C4841" s="16"/>
      <c r="D4841" s="16"/>
      <c r="E4841" s="11"/>
      <c r="F4841" s="13"/>
      <c r="G4841" s="5"/>
      <c r="H4841" s="13"/>
      <c r="I4841" s="13"/>
      <c r="J4841" s="5"/>
      <c r="K4841" s="13"/>
    </row>
    <row r="4842" spans="1:11" s="1" customFormat="1" x14ac:dyDescent="0.3">
      <c r="A4842" s="65"/>
      <c r="B4842" s="20"/>
      <c r="C4842" s="16"/>
      <c r="D4842" s="16"/>
      <c r="E4842" s="11"/>
      <c r="F4842" s="13"/>
      <c r="G4842" s="5"/>
      <c r="H4842" s="13"/>
      <c r="I4842" s="13"/>
      <c r="J4842" s="5"/>
      <c r="K4842" s="13"/>
    </row>
    <row r="4843" spans="1:11" s="1" customFormat="1" x14ac:dyDescent="0.3">
      <c r="A4843" s="65"/>
      <c r="B4843" s="20"/>
      <c r="C4843" s="16"/>
      <c r="D4843" s="16"/>
      <c r="E4843" s="11"/>
      <c r="F4843" s="13"/>
      <c r="G4843" s="5"/>
      <c r="H4843" s="13"/>
      <c r="I4843" s="13"/>
      <c r="J4843" s="5"/>
      <c r="K4843" s="13"/>
    </row>
    <row r="4844" spans="1:11" s="1" customFormat="1" x14ac:dyDescent="0.3">
      <c r="A4844" s="65"/>
      <c r="B4844" s="20"/>
      <c r="C4844" s="16"/>
      <c r="D4844" s="16"/>
      <c r="E4844" s="11"/>
      <c r="F4844" s="13"/>
      <c r="G4844" s="5"/>
      <c r="H4844" s="13"/>
      <c r="I4844" s="13"/>
      <c r="J4844" s="5"/>
      <c r="K4844" s="13"/>
    </row>
    <row r="4845" spans="1:11" s="1" customFormat="1" x14ac:dyDescent="0.3">
      <c r="A4845" s="65"/>
      <c r="B4845" s="20"/>
      <c r="C4845" s="16"/>
      <c r="D4845" s="16"/>
      <c r="E4845" s="11"/>
      <c r="F4845" s="13"/>
      <c r="G4845" s="5"/>
      <c r="H4845" s="13"/>
      <c r="I4845" s="13"/>
      <c r="J4845" s="5"/>
      <c r="K4845" s="13"/>
    </row>
    <row r="4846" spans="1:11" s="1" customFormat="1" x14ac:dyDescent="0.3">
      <c r="A4846" s="65"/>
      <c r="B4846" s="20"/>
      <c r="C4846" s="16"/>
      <c r="D4846" s="16"/>
      <c r="E4846" s="11"/>
      <c r="F4846" s="13"/>
      <c r="G4846" s="5"/>
      <c r="H4846" s="13"/>
      <c r="I4846" s="13"/>
      <c r="J4846" s="5"/>
      <c r="K4846" s="13"/>
    </row>
    <row r="4847" spans="1:11" s="1" customFormat="1" x14ac:dyDescent="0.3">
      <c r="A4847" s="65"/>
      <c r="B4847" s="20"/>
      <c r="C4847" s="16"/>
      <c r="D4847" s="16"/>
      <c r="E4847" s="11"/>
      <c r="F4847" s="13"/>
      <c r="G4847" s="5"/>
      <c r="H4847" s="13"/>
      <c r="I4847" s="13"/>
      <c r="J4847" s="5"/>
      <c r="K4847" s="13"/>
    </row>
    <row r="4848" spans="1:11" s="1" customFormat="1" x14ac:dyDescent="0.3">
      <c r="A4848" s="65"/>
      <c r="B4848" s="20"/>
      <c r="C4848" s="16"/>
      <c r="D4848" s="16"/>
      <c r="E4848" s="11"/>
      <c r="F4848" s="13"/>
      <c r="G4848" s="5"/>
      <c r="H4848" s="13"/>
      <c r="I4848" s="13"/>
      <c r="J4848" s="5"/>
      <c r="K4848" s="13"/>
    </row>
    <row r="4849" spans="1:11" s="1" customFormat="1" x14ac:dyDescent="0.3">
      <c r="A4849" s="65"/>
      <c r="B4849" s="20"/>
      <c r="C4849" s="16"/>
      <c r="D4849" s="16"/>
      <c r="E4849" s="11"/>
      <c r="F4849" s="13"/>
      <c r="G4849" s="5"/>
      <c r="H4849" s="13"/>
      <c r="I4849" s="13"/>
      <c r="J4849" s="5"/>
      <c r="K4849" s="13"/>
    </row>
    <row r="4850" spans="1:11" s="1" customFormat="1" x14ac:dyDescent="0.3">
      <c r="A4850" s="65"/>
      <c r="B4850" s="20"/>
      <c r="C4850" s="16"/>
      <c r="D4850" s="16"/>
      <c r="E4850" s="11"/>
      <c r="F4850" s="13"/>
      <c r="G4850" s="5"/>
      <c r="H4850" s="13"/>
      <c r="I4850" s="13"/>
      <c r="J4850" s="5"/>
      <c r="K4850" s="13"/>
    </row>
    <row r="4851" spans="1:11" s="1" customFormat="1" x14ac:dyDescent="0.3">
      <c r="A4851" s="65"/>
      <c r="B4851" s="20"/>
      <c r="C4851" s="16"/>
      <c r="D4851" s="16"/>
      <c r="E4851" s="11"/>
      <c r="F4851" s="13"/>
      <c r="G4851" s="5"/>
      <c r="H4851" s="13"/>
      <c r="I4851" s="13"/>
      <c r="J4851" s="5"/>
      <c r="K4851" s="13"/>
    </row>
    <row r="4852" spans="1:11" s="1" customFormat="1" x14ac:dyDescent="0.3">
      <c r="A4852" s="65"/>
      <c r="B4852" s="20"/>
      <c r="C4852" s="16"/>
      <c r="D4852" s="16"/>
      <c r="E4852" s="11"/>
      <c r="F4852" s="13"/>
      <c r="G4852" s="5"/>
      <c r="H4852" s="13"/>
      <c r="I4852" s="13"/>
      <c r="J4852" s="5"/>
      <c r="K4852" s="13"/>
    </row>
    <row r="4853" spans="1:11" s="1" customFormat="1" x14ac:dyDescent="0.3">
      <c r="A4853" s="65"/>
      <c r="B4853" s="20"/>
      <c r="C4853" s="16"/>
      <c r="D4853" s="16"/>
      <c r="E4853" s="11"/>
      <c r="F4853" s="13"/>
      <c r="G4853" s="5"/>
      <c r="H4853" s="13"/>
      <c r="I4853" s="13"/>
      <c r="J4853" s="5"/>
      <c r="K4853" s="13"/>
    </row>
    <row r="4854" spans="1:11" s="1" customFormat="1" x14ac:dyDescent="0.3">
      <c r="A4854" s="65"/>
      <c r="B4854" s="20"/>
      <c r="C4854" s="16"/>
      <c r="D4854" s="16"/>
      <c r="E4854" s="11"/>
      <c r="F4854" s="13"/>
      <c r="G4854" s="5"/>
      <c r="H4854" s="13"/>
      <c r="I4854" s="13"/>
      <c r="J4854" s="5"/>
      <c r="K4854" s="13"/>
    </row>
    <row r="4855" spans="1:11" s="1" customFormat="1" x14ac:dyDescent="0.3">
      <c r="A4855" s="65"/>
      <c r="B4855" s="20"/>
      <c r="C4855" s="16"/>
      <c r="D4855" s="16"/>
      <c r="E4855" s="11"/>
      <c r="F4855" s="13"/>
      <c r="G4855" s="5"/>
      <c r="H4855" s="13"/>
      <c r="I4855" s="13"/>
      <c r="J4855" s="5"/>
      <c r="K4855" s="13"/>
    </row>
    <row r="4856" spans="1:11" s="1" customFormat="1" x14ac:dyDescent="0.3">
      <c r="A4856" s="65"/>
      <c r="B4856" s="20"/>
      <c r="C4856" s="16"/>
      <c r="D4856" s="16"/>
      <c r="E4856" s="11"/>
      <c r="F4856" s="13"/>
      <c r="G4856" s="5"/>
      <c r="H4856" s="13"/>
      <c r="I4856" s="13"/>
      <c r="J4856" s="5"/>
      <c r="K4856" s="13"/>
    </row>
    <row r="4857" spans="1:11" s="1" customFormat="1" x14ac:dyDescent="0.3">
      <c r="A4857" s="65"/>
      <c r="B4857" s="20"/>
      <c r="C4857" s="16"/>
      <c r="D4857" s="16"/>
      <c r="E4857" s="11"/>
      <c r="F4857" s="13"/>
      <c r="G4857" s="5"/>
      <c r="H4857" s="13"/>
      <c r="I4857" s="13"/>
      <c r="J4857" s="5"/>
      <c r="K4857" s="13"/>
    </row>
    <row r="4858" spans="1:11" s="1" customFormat="1" x14ac:dyDescent="0.3">
      <c r="A4858" s="65"/>
      <c r="B4858" s="20"/>
      <c r="C4858" s="16"/>
      <c r="D4858" s="16"/>
      <c r="E4858" s="11"/>
      <c r="F4858" s="13"/>
      <c r="G4858" s="5"/>
      <c r="H4858" s="13"/>
      <c r="I4858" s="13"/>
      <c r="J4858" s="5"/>
      <c r="K4858" s="13"/>
    </row>
    <row r="4859" spans="1:11" s="1" customFormat="1" x14ac:dyDescent="0.3">
      <c r="A4859" s="65"/>
      <c r="B4859" s="20"/>
      <c r="C4859" s="16"/>
      <c r="D4859" s="16"/>
      <c r="E4859" s="11"/>
      <c r="F4859" s="13"/>
      <c r="G4859" s="5"/>
      <c r="H4859" s="13"/>
      <c r="I4859" s="13"/>
      <c r="J4859" s="5"/>
      <c r="K4859" s="13"/>
    </row>
    <row r="4860" spans="1:11" s="1" customFormat="1" x14ac:dyDescent="0.3">
      <c r="A4860" s="65"/>
      <c r="B4860" s="20"/>
      <c r="C4860" s="16"/>
      <c r="D4860" s="16"/>
      <c r="E4860" s="11"/>
      <c r="F4860" s="13"/>
      <c r="G4860" s="5"/>
      <c r="H4860" s="13"/>
      <c r="I4860" s="13"/>
      <c r="J4860" s="5"/>
      <c r="K4860" s="13"/>
    </row>
    <row r="4861" spans="1:11" s="1" customFormat="1" x14ac:dyDescent="0.3">
      <c r="A4861" s="65"/>
      <c r="B4861" s="20"/>
      <c r="C4861" s="16"/>
      <c r="D4861" s="16"/>
      <c r="E4861" s="11"/>
      <c r="F4861" s="13"/>
      <c r="G4861" s="5"/>
      <c r="H4861" s="13"/>
      <c r="I4861" s="13"/>
      <c r="J4861" s="5"/>
      <c r="K4861" s="13"/>
    </row>
    <row r="4862" spans="1:11" s="1" customFormat="1" x14ac:dyDescent="0.3">
      <c r="A4862" s="65"/>
      <c r="B4862" s="20"/>
      <c r="C4862" s="16"/>
      <c r="D4862" s="16"/>
      <c r="E4862" s="11"/>
      <c r="F4862" s="13"/>
      <c r="G4862" s="5"/>
      <c r="H4862" s="13"/>
      <c r="I4862" s="13"/>
      <c r="J4862" s="5"/>
      <c r="K4862" s="13"/>
    </row>
    <row r="4863" spans="1:11" s="1" customFormat="1" x14ac:dyDescent="0.3">
      <c r="A4863" s="65"/>
      <c r="B4863" s="20"/>
      <c r="C4863" s="16"/>
      <c r="D4863" s="16"/>
      <c r="E4863" s="11"/>
      <c r="F4863" s="13"/>
      <c r="G4863" s="5"/>
      <c r="H4863" s="13"/>
      <c r="I4863" s="13"/>
      <c r="J4863" s="5"/>
      <c r="K4863" s="13"/>
    </row>
    <row r="4864" spans="1:11" s="1" customFormat="1" x14ac:dyDescent="0.3">
      <c r="A4864" s="65"/>
      <c r="B4864" s="20"/>
      <c r="C4864" s="16"/>
      <c r="D4864" s="16"/>
      <c r="E4864" s="11"/>
      <c r="F4864" s="13"/>
      <c r="G4864" s="5"/>
      <c r="H4864" s="13"/>
      <c r="I4864" s="13"/>
      <c r="J4864" s="5"/>
      <c r="K4864" s="13"/>
    </row>
    <row r="4865" spans="1:11" s="1" customFormat="1" x14ac:dyDescent="0.3">
      <c r="A4865" s="65"/>
      <c r="B4865" s="20"/>
      <c r="C4865" s="16"/>
      <c r="D4865" s="16"/>
      <c r="E4865" s="11"/>
      <c r="F4865" s="13"/>
      <c r="G4865" s="5"/>
      <c r="H4865" s="13"/>
      <c r="I4865" s="13"/>
      <c r="J4865" s="5"/>
      <c r="K4865" s="13"/>
    </row>
    <row r="4866" spans="1:11" s="1" customFormat="1" x14ac:dyDescent="0.3">
      <c r="A4866" s="65"/>
      <c r="B4866" s="20"/>
      <c r="C4866" s="16"/>
      <c r="D4866" s="16"/>
      <c r="E4866" s="11"/>
      <c r="F4866" s="13"/>
      <c r="G4866" s="5"/>
      <c r="H4866" s="13"/>
      <c r="I4866" s="13"/>
      <c r="J4866" s="5"/>
      <c r="K4866" s="13"/>
    </row>
    <row r="4867" spans="1:11" s="1" customFormat="1" x14ac:dyDescent="0.3">
      <c r="A4867" s="65"/>
      <c r="B4867" s="20"/>
      <c r="C4867" s="16"/>
      <c r="D4867" s="16"/>
      <c r="E4867" s="11"/>
      <c r="F4867" s="13"/>
      <c r="G4867" s="5"/>
      <c r="H4867" s="13"/>
      <c r="I4867" s="13"/>
      <c r="J4867" s="5"/>
      <c r="K4867" s="13"/>
    </row>
    <row r="4868" spans="1:11" s="1" customFormat="1" x14ac:dyDescent="0.3">
      <c r="A4868" s="65"/>
      <c r="B4868" s="20"/>
      <c r="C4868" s="16"/>
      <c r="D4868" s="16"/>
      <c r="E4868" s="11"/>
      <c r="F4868" s="13"/>
      <c r="G4868" s="5"/>
      <c r="H4868" s="13"/>
      <c r="I4868" s="13"/>
      <c r="J4868" s="5"/>
      <c r="K4868" s="13"/>
    </row>
    <row r="4869" spans="1:11" s="1" customFormat="1" x14ac:dyDescent="0.3">
      <c r="A4869" s="65"/>
      <c r="B4869" s="20"/>
      <c r="C4869" s="16"/>
      <c r="D4869" s="16"/>
      <c r="E4869" s="11"/>
      <c r="F4869" s="13"/>
      <c r="G4869" s="5"/>
      <c r="H4869" s="13"/>
      <c r="I4869" s="13"/>
      <c r="J4869" s="5"/>
      <c r="K4869" s="13"/>
    </row>
    <row r="4870" spans="1:11" s="1" customFormat="1" x14ac:dyDescent="0.3">
      <c r="A4870" s="65"/>
      <c r="B4870" s="20"/>
      <c r="C4870" s="16"/>
      <c r="D4870" s="16"/>
      <c r="E4870" s="11"/>
      <c r="F4870" s="13"/>
      <c r="G4870" s="5"/>
      <c r="H4870" s="13"/>
      <c r="I4870" s="13"/>
      <c r="J4870" s="5"/>
      <c r="K4870" s="13"/>
    </row>
    <row r="4871" spans="1:11" s="1" customFormat="1" x14ac:dyDescent="0.3">
      <c r="A4871" s="65"/>
      <c r="B4871" s="20"/>
      <c r="C4871" s="16"/>
      <c r="D4871" s="16"/>
      <c r="E4871" s="11"/>
      <c r="F4871" s="13"/>
      <c r="G4871" s="5"/>
      <c r="H4871" s="13"/>
      <c r="I4871" s="13"/>
      <c r="J4871" s="5"/>
      <c r="K4871" s="13"/>
    </row>
    <row r="4872" spans="1:11" s="1" customFormat="1" x14ac:dyDescent="0.3">
      <c r="A4872" s="65"/>
      <c r="B4872" s="20"/>
      <c r="C4872" s="16"/>
      <c r="D4872" s="16"/>
      <c r="E4872" s="11"/>
      <c r="F4872" s="13"/>
      <c r="G4872" s="5"/>
      <c r="H4872" s="13"/>
      <c r="I4872" s="13"/>
      <c r="J4872" s="5"/>
      <c r="K4872" s="13"/>
    </row>
    <row r="4873" spans="1:11" s="1" customFormat="1" x14ac:dyDescent="0.3">
      <c r="A4873" s="65"/>
      <c r="B4873" s="20"/>
      <c r="C4873" s="16"/>
      <c r="D4873" s="16"/>
      <c r="E4873" s="11"/>
      <c r="F4873" s="13"/>
      <c r="G4873" s="5"/>
      <c r="H4873" s="13"/>
      <c r="I4873" s="13"/>
      <c r="J4873" s="5"/>
      <c r="K4873" s="13"/>
    </row>
    <row r="4874" spans="1:11" s="1" customFormat="1" x14ac:dyDescent="0.3">
      <c r="A4874" s="65"/>
      <c r="B4874" s="20"/>
      <c r="C4874" s="16"/>
      <c r="D4874" s="16"/>
      <c r="E4874" s="11"/>
      <c r="F4874" s="13"/>
      <c r="G4874" s="5"/>
      <c r="H4874" s="13"/>
      <c r="I4874" s="13"/>
      <c r="J4874" s="5"/>
      <c r="K4874" s="13"/>
    </row>
    <row r="4875" spans="1:11" s="1" customFormat="1" x14ac:dyDescent="0.3">
      <c r="A4875" s="65"/>
      <c r="B4875" s="20"/>
      <c r="C4875" s="16"/>
      <c r="D4875" s="16"/>
      <c r="E4875" s="11"/>
      <c r="F4875" s="13"/>
      <c r="G4875" s="5"/>
      <c r="H4875" s="13"/>
      <c r="I4875" s="13"/>
      <c r="J4875" s="5"/>
      <c r="K4875" s="13"/>
    </row>
    <row r="4876" spans="1:11" s="1" customFormat="1" x14ac:dyDescent="0.3">
      <c r="A4876" s="65"/>
      <c r="B4876" s="20"/>
      <c r="C4876" s="16"/>
      <c r="D4876" s="16"/>
      <c r="E4876" s="11"/>
      <c r="F4876" s="13"/>
      <c r="G4876" s="5"/>
      <c r="H4876" s="13"/>
      <c r="I4876" s="13"/>
      <c r="J4876" s="5"/>
      <c r="K4876" s="13"/>
    </row>
    <row r="4877" spans="1:11" s="1" customFormat="1" x14ac:dyDescent="0.3">
      <c r="A4877" s="65"/>
      <c r="B4877" s="20"/>
      <c r="C4877" s="16"/>
      <c r="D4877" s="16"/>
      <c r="E4877" s="11"/>
      <c r="F4877" s="13"/>
      <c r="G4877" s="5"/>
      <c r="H4877" s="13"/>
      <c r="I4877" s="13"/>
      <c r="J4877" s="5"/>
      <c r="K4877" s="13"/>
    </row>
    <row r="4878" spans="1:11" s="1" customFormat="1" x14ac:dyDescent="0.3">
      <c r="A4878" s="65"/>
      <c r="B4878" s="20"/>
      <c r="C4878" s="16"/>
      <c r="D4878" s="16"/>
      <c r="E4878" s="11"/>
      <c r="F4878" s="13"/>
      <c r="G4878" s="5"/>
      <c r="H4878" s="13"/>
      <c r="I4878" s="13"/>
      <c r="J4878" s="5"/>
      <c r="K4878" s="13"/>
    </row>
    <row r="4879" spans="1:11" s="1" customFormat="1" x14ac:dyDescent="0.3">
      <c r="A4879" s="65"/>
      <c r="B4879" s="20"/>
      <c r="C4879" s="16"/>
      <c r="D4879" s="16"/>
      <c r="E4879" s="11"/>
      <c r="F4879" s="13"/>
      <c r="G4879" s="5"/>
      <c r="H4879" s="13"/>
      <c r="I4879" s="13"/>
      <c r="J4879" s="5"/>
      <c r="K4879" s="13"/>
    </row>
    <row r="4880" spans="1:11" s="1" customFormat="1" x14ac:dyDescent="0.3">
      <c r="A4880" s="65"/>
      <c r="B4880" s="20"/>
      <c r="C4880" s="16"/>
      <c r="D4880" s="16"/>
      <c r="E4880" s="11"/>
      <c r="F4880" s="13"/>
      <c r="G4880" s="5"/>
      <c r="H4880" s="13"/>
      <c r="I4880" s="13"/>
      <c r="J4880" s="5"/>
      <c r="K4880" s="13"/>
    </row>
    <row r="4881" spans="1:11" s="1" customFormat="1" x14ac:dyDescent="0.3">
      <c r="A4881" s="65"/>
      <c r="B4881" s="20"/>
      <c r="C4881" s="16"/>
      <c r="D4881" s="16"/>
      <c r="E4881" s="11"/>
      <c r="F4881" s="13"/>
      <c r="G4881" s="5"/>
      <c r="H4881" s="13"/>
      <c r="I4881" s="13"/>
      <c r="J4881" s="5"/>
      <c r="K4881" s="13"/>
    </row>
    <row r="4882" spans="1:11" s="1" customFormat="1" x14ac:dyDescent="0.3">
      <c r="A4882" s="65"/>
      <c r="B4882" s="20"/>
      <c r="C4882" s="16"/>
      <c r="D4882" s="16"/>
      <c r="E4882" s="11"/>
      <c r="F4882" s="13"/>
      <c r="G4882" s="5"/>
      <c r="H4882" s="13"/>
      <c r="I4882" s="13"/>
      <c r="J4882" s="5"/>
      <c r="K4882" s="13"/>
    </row>
    <row r="4883" spans="1:11" s="1" customFormat="1" x14ac:dyDescent="0.3">
      <c r="A4883" s="65"/>
      <c r="B4883" s="20"/>
      <c r="C4883" s="16"/>
      <c r="D4883" s="16"/>
      <c r="E4883" s="11"/>
      <c r="F4883" s="13"/>
      <c r="G4883" s="5"/>
      <c r="H4883" s="13"/>
      <c r="I4883" s="13"/>
      <c r="J4883" s="5"/>
      <c r="K4883" s="13"/>
    </row>
    <row r="4884" spans="1:11" s="1" customFormat="1" x14ac:dyDescent="0.3">
      <c r="A4884" s="65"/>
      <c r="B4884" s="20"/>
      <c r="C4884" s="16"/>
      <c r="D4884" s="16"/>
      <c r="E4884" s="11"/>
      <c r="F4884" s="13"/>
      <c r="G4884" s="5"/>
      <c r="H4884" s="13"/>
      <c r="I4884" s="13"/>
      <c r="J4884" s="5"/>
      <c r="K4884" s="13"/>
    </row>
    <row r="4885" spans="1:11" s="1" customFormat="1" x14ac:dyDescent="0.3">
      <c r="A4885" s="65"/>
      <c r="B4885" s="20"/>
      <c r="C4885" s="16"/>
      <c r="D4885" s="16"/>
      <c r="E4885" s="11"/>
      <c r="F4885" s="13"/>
      <c r="G4885" s="5"/>
      <c r="H4885" s="13"/>
      <c r="I4885" s="13"/>
      <c r="J4885" s="5"/>
      <c r="K4885" s="13"/>
    </row>
    <row r="4886" spans="1:11" s="1" customFormat="1" x14ac:dyDescent="0.3">
      <c r="A4886" s="65"/>
      <c r="B4886" s="20"/>
      <c r="C4886" s="16"/>
      <c r="D4886" s="16"/>
      <c r="E4886" s="11"/>
      <c r="F4886" s="13"/>
      <c r="G4886" s="5"/>
      <c r="H4886" s="13"/>
      <c r="I4886" s="13"/>
      <c r="J4886" s="5"/>
      <c r="K4886" s="13"/>
    </row>
    <row r="4887" spans="1:11" s="1" customFormat="1" x14ac:dyDescent="0.3">
      <c r="A4887" s="65"/>
      <c r="B4887" s="20"/>
      <c r="C4887" s="16"/>
      <c r="D4887" s="16"/>
      <c r="E4887" s="11"/>
      <c r="F4887" s="13"/>
      <c r="G4887" s="5"/>
      <c r="H4887" s="13"/>
      <c r="I4887" s="13"/>
      <c r="J4887" s="5"/>
      <c r="K4887" s="13"/>
    </row>
    <row r="4888" spans="1:11" s="1" customFormat="1" x14ac:dyDescent="0.3">
      <c r="A4888" s="65"/>
      <c r="B4888" s="20"/>
      <c r="C4888" s="16"/>
      <c r="D4888" s="16"/>
      <c r="E4888" s="11"/>
      <c r="F4888" s="13"/>
      <c r="G4888" s="5"/>
      <c r="H4888" s="13"/>
      <c r="I4888" s="13"/>
      <c r="J4888" s="5"/>
      <c r="K4888" s="13"/>
    </row>
    <row r="4889" spans="1:11" s="1" customFormat="1" x14ac:dyDescent="0.3">
      <c r="A4889" s="65"/>
      <c r="B4889" s="20"/>
      <c r="C4889" s="16"/>
      <c r="D4889" s="16"/>
      <c r="E4889" s="11"/>
      <c r="F4889" s="13"/>
      <c r="G4889" s="5"/>
      <c r="H4889" s="13"/>
      <c r="I4889" s="13"/>
      <c r="J4889" s="5"/>
      <c r="K4889" s="13"/>
    </row>
    <row r="4890" spans="1:11" s="1" customFormat="1" x14ac:dyDescent="0.3">
      <c r="A4890" s="65"/>
      <c r="B4890" s="20"/>
      <c r="C4890" s="16"/>
      <c r="D4890" s="16"/>
      <c r="E4890" s="11"/>
      <c r="F4890" s="13"/>
      <c r="G4890" s="5"/>
      <c r="H4890" s="13"/>
      <c r="I4890" s="13"/>
      <c r="J4890" s="5"/>
      <c r="K4890" s="13"/>
    </row>
    <row r="4891" spans="1:11" s="1" customFormat="1" x14ac:dyDescent="0.3">
      <c r="A4891" s="65"/>
      <c r="B4891" s="20"/>
      <c r="C4891" s="16"/>
      <c r="D4891" s="16"/>
      <c r="E4891" s="11"/>
      <c r="F4891" s="13"/>
      <c r="G4891" s="5"/>
      <c r="H4891" s="13"/>
      <c r="I4891" s="13"/>
      <c r="J4891" s="5"/>
      <c r="K4891" s="13"/>
    </row>
    <row r="4892" spans="1:11" s="1" customFormat="1" x14ac:dyDescent="0.3">
      <c r="A4892" s="65"/>
      <c r="B4892" s="20"/>
      <c r="C4892" s="16"/>
      <c r="D4892" s="16"/>
      <c r="E4892" s="11"/>
      <c r="F4892" s="13"/>
      <c r="G4892" s="5"/>
      <c r="H4892" s="13"/>
      <c r="I4892" s="13"/>
      <c r="J4892" s="5"/>
      <c r="K4892" s="13"/>
    </row>
    <row r="4893" spans="1:11" s="1" customFormat="1" x14ac:dyDescent="0.3">
      <c r="A4893" s="65"/>
      <c r="B4893" s="20"/>
      <c r="C4893" s="16"/>
      <c r="D4893" s="16"/>
      <c r="E4893" s="11"/>
      <c r="F4893" s="13"/>
      <c r="G4893" s="5"/>
      <c r="H4893" s="13"/>
      <c r="I4893" s="13"/>
      <c r="J4893" s="5"/>
      <c r="K4893" s="13"/>
    </row>
    <row r="4894" spans="1:11" s="1" customFormat="1" x14ac:dyDescent="0.3">
      <c r="A4894" s="65"/>
      <c r="B4894" s="20"/>
      <c r="C4894" s="16"/>
      <c r="D4894" s="16"/>
      <c r="E4894" s="11"/>
      <c r="F4894" s="13"/>
      <c r="G4894" s="5"/>
      <c r="H4894" s="13"/>
      <c r="I4894" s="13"/>
      <c r="J4894" s="5"/>
      <c r="K4894" s="13"/>
    </row>
    <row r="4895" spans="1:11" s="1" customFormat="1" x14ac:dyDescent="0.3">
      <c r="A4895" s="65"/>
      <c r="B4895" s="20"/>
      <c r="C4895" s="16"/>
      <c r="D4895" s="16"/>
      <c r="E4895" s="11"/>
      <c r="F4895" s="13"/>
      <c r="G4895" s="5"/>
      <c r="H4895" s="13"/>
      <c r="I4895" s="13"/>
      <c r="J4895" s="5"/>
      <c r="K4895" s="13"/>
    </row>
    <row r="4896" spans="1:11" s="1" customFormat="1" x14ac:dyDescent="0.3">
      <c r="A4896" s="65"/>
      <c r="B4896" s="20"/>
      <c r="C4896" s="16"/>
      <c r="D4896" s="16"/>
      <c r="E4896" s="11"/>
      <c r="F4896" s="13"/>
      <c r="G4896" s="5"/>
      <c r="H4896" s="13"/>
      <c r="I4896" s="13"/>
      <c r="J4896" s="5"/>
      <c r="K4896" s="13"/>
    </row>
    <row r="4897" spans="1:11" s="1" customFormat="1" x14ac:dyDescent="0.3">
      <c r="A4897" s="65"/>
      <c r="B4897" s="20"/>
      <c r="C4897" s="16"/>
      <c r="D4897" s="16"/>
      <c r="E4897" s="11"/>
      <c r="F4897" s="13"/>
      <c r="G4897" s="5"/>
      <c r="H4897" s="13"/>
      <c r="I4897" s="13"/>
      <c r="J4897" s="5"/>
      <c r="K4897" s="13"/>
    </row>
    <row r="4898" spans="1:11" s="1" customFormat="1" x14ac:dyDescent="0.3">
      <c r="A4898" s="65"/>
      <c r="B4898" s="20"/>
      <c r="C4898" s="16"/>
      <c r="D4898" s="16"/>
      <c r="E4898" s="11"/>
      <c r="F4898" s="13"/>
      <c r="G4898" s="5"/>
      <c r="H4898" s="13"/>
      <c r="I4898" s="13"/>
      <c r="J4898" s="5"/>
      <c r="K4898" s="13"/>
    </row>
    <row r="4899" spans="1:11" s="1" customFormat="1" x14ac:dyDescent="0.3">
      <c r="A4899" s="65"/>
      <c r="B4899" s="20"/>
      <c r="C4899" s="16"/>
      <c r="D4899" s="16"/>
      <c r="E4899" s="11"/>
      <c r="F4899" s="13"/>
      <c r="G4899" s="5"/>
      <c r="H4899" s="13"/>
      <c r="I4899" s="13"/>
      <c r="J4899" s="5"/>
      <c r="K4899" s="13"/>
    </row>
    <row r="4900" spans="1:11" s="1" customFormat="1" x14ac:dyDescent="0.3">
      <c r="A4900" s="65"/>
      <c r="B4900" s="20"/>
      <c r="C4900" s="16"/>
      <c r="D4900" s="16"/>
      <c r="E4900" s="11"/>
      <c r="F4900" s="13"/>
      <c r="G4900" s="5"/>
      <c r="H4900" s="13"/>
      <c r="I4900" s="13"/>
      <c r="J4900" s="5"/>
      <c r="K4900" s="13"/>
    </row>
    <row r="4901" spans="1:11" s="1" customFormat="1" x14ac:dyDescent="0.3">
      <c r="A4901" s="65"/>
      <c r="B4901" s="20"/>
      <c r="C4901" s="16"/>
      <c r="D4901" s="16"/>
      <c r="E4901" s="11"/>
      <c r="F4901" s="13"/>
      <c r="G4901" s="5"/>
      <c r="H4901" s="13"/>
      <c r="I4901" s="13"/>
      <c r="J4901" s="5"/>
      <c r="K4901" s="13"/>
    </row>
    <row r="4902" spans="1:11" s="1" customFormat="1" x14ac:dyDescent="0.3">
      <c r="A4902" s="65"/>
      <c r="B4902" s="20"/>
      <c r="C4902" s="16"/>
      <c r="D4902" s="16"/>
      <c r="E4902" s="11"/>
      <c r="F4902" s="13"/>
      <c r="G4902" s="5"/>
      <c r="H4902" s="13"/>
      <c r="I4902" s="13"/>
      <c r="J4902" s="5"/>
      <c r="K4902" s="13"/>
    </row>
    <row r="4903" spans="1:11" s="1" customFormat="1" x14ac:dyDescent="0.3">
      <c r="A4903" s="65"/>
      <c r="B4903" s="20"/>
      <c r="C4903" s="16"/>
      <c r="D4903" s="16"/>
      <c r="E4903" s="11"/>
      <c r="F4903" s="13"/>
      <c r="G4903" s="5"/>
      <c r="H4903" s="13"/>
      <c r="I4903" s="13"/>
      <c r="J4903" s="5"/>
      <c r="K4903" s="13"/>
    </row>
    <row r="4904" spans="1:11" s="1" customFormat="1" x14ac:dyDescent="0.3">
      <c r="A4904" s="65"/>
      <c r="B4904" s="20"/>
      <c r="C4904" s="16"/>
      <c r="D4904" s="16"/>
      <c r="E4904" s="11"/>
      <c r="F4904" s="13"/>
      <c r="G4904" s="5"/>
      <c r="H4904" s="13"/>
      <c r="I4904" s="13"/>
      <c r="J4904" s="5"/>
      <c r="K4904" s="13"/>
    </row>
    <row r="4905" spans="1:11" s="1" customFormat="1" x14ac:dyDescent="0.3">
      <c r="A4905" s="65"/>
      <c r="B4905" s="20"/>
      <c r="C4905" s="16"/>
      <c r="D4905" s="16"/>
      <c r="E4905" s="11"/>
      <c r="F4905" s="13"/>
      <c r="G4905" s="5"/>
      <c r="H4905" s="13"/>
      <c r="I4905" s="13"/>
      <c r="J4905" s="5"/>
      <c r="K4905" s="13"/>
    </row>
    <row r="4906" spans="1:11" s="1" customFormat="1" x14ac:dyDescent="0.3">
      <c r="A4906" s="65"/>
      <c r="B4906" s="20"/>
      <c r="C4906" s="16"/>
      <c r="D4906" s="16"/>
      <c r="E4906" s="11"/>
      <c r="F4906" s="13"/>
      <c r="G4906" s="5"/>
      <c r="H4906" s="13"/>
      <c r="I4906" s="13"/>
      <c r="J4906" s="5"/>
      <c r="K4906" s="13"/>
    </row>
    <row r="4907" spans="1:11" s="1" customFormat="1" x14ac:dyDescent="0.3">
      <c r="A4907" s="65"/>
      <c r="B4907" s="20"/>
      <c r="C4907" s="16"/>
      <c r="D4907" s="16"/>
      <c r="E4907" s="11"/>
      <c r="F4907" s="13"/>
      <c r="G4907" s="5"/>
      <c r="H4907" s="13"/>
      <c r="I4907" s="13"/>
      <c r="J4907" s="5"/>
      <c r="K4907" s="13"/>
    </row>
    <row r="4908" spans="1:11" s="1" customFormat="1" x14ac:dyDescent="0.3">
      <c r="A4908" s="65"/>
      <c r="B4908" s="20"/>
      <c r="C4908" s="16"/>
      <c r="D4908" s="16"/>
      <c r="E4908" s="11"/>
      <c r="F4908" s="13"/>
      <c r="G4908" s="5"/>
      <c r="H4908" s="13"/>
      <c r="I4908" s="13"/>
      <c r="J4908" s="5"/>
      <c r="K4908" s="13"/>
    </row>
    <row r="4909" spans="1:11" s="1" customFormat="1" x14ac:dyDescent="0.3">
      <c r="A4909" s="65"/>
      <c r="B4909" s="20"/>
      <c r="C4909" s="16"/>
      <c r="D4909" s="16"/>
      <c r="E4909" s="11"/>
      <c r="F4909" s="13"/>
      <c r="G4909" s="5"/>
      <c r="H4909" s="13"/>
      <c r="I4909" s="13"/>
      <c r="J4909" s="5"/>
      <c r="K4909" s="13"/>
    </row>
    <row r="4910" spans="1:11" s="1" customFormat="1" x14ac:dyDescent="0.3">
      <c r="A4910" s="65"/>
      <c r="B4910" s="20"/>
      <c r="C4910" s="16"/>
      <c r="D4910" s="16"/>
      <c r="E4910" s="11"/>
      <c r="F4910" s="13"/>
      <c r="G4910" s="5"/>
      <c r="H4910" s="13"/>
      <c r="I4910" s="13"/>
      <c r="J4910" s="5"/>
      <c r="K4910" s="13"/>
    </row>
    <row r="4911" spans="1:11" s="1" customFormat="1" x14ac:dyDescent="0.3">
      <c r="A4911" s="65"/>
      <c r="B4911" s="20"/>
      <c r="C4911" s="16"/>
      <c r="D4911" s="16"/>
      <c r="E4911" s="11"/>
      <c r="F4911" s="13"/>
      <c r="G4911" s="5"/>
      <c r="H4911" s="13"/>
      <c r="I4911" s="13"/>
      <c r="J4911" s="5"/>
      <c r="K4911" s="13"/>
    </row>
    <row r="4912" spans="1:11" s="1" customFormat="1" x14ac:dyDescent="0.3">
      <c r="A4912" s="65"/>
      <c r="B4912" s="20"/>
      <c r="C4912" s="16"/>
      <c r="D4912" s="16"/>
      <c r="E4912" s="11"/>
      <c r="F4912" s="13"/>
      <c r="G4912" s="5"/>
      <c r="H4912" s="13"/>
      <c r="I4912" s="13"/>
      <c r="J4912" s="5"/>
      <c r="K4912" s="13"/>
    </row>
    <row r="4913" spans="1:11" s="1" customFormat="1" x14ac:dyDescent="0.3">
      <c r="A4913" s="65"/>
      <c r="B4913" s="20"/>
      <c r="C4913" s="16"/>
      <c r="D4913" s="16"/>
      <c r="E4913" s="11"/>
      <c r="F4913" s="13"/>
      <c r="G4913" s="5"/>
      <c r="H4913" s="13"/>
      <c r="I4913" s="13"/>
      <c r="J4913" s="5"/>
      <c r="K4913" s="13"/>
    </row>
    <row r="4914" spans="1:11" s="1" customFormat="1" x14ac:dyDescent="0.3">
      <c r="A4914" s="65"/>
      <c r="B4914" s="20"/>
      <c r="C4914" s="16"/>
      <c r="D4914" s="16"/>
      <c r="E4914" s="11"/>
      <c r="F4914" s="13"/>
      <c r="G4914" s="5"/>
      <c r="H4914" s="13"/>
      <c r="I4914" s="13"/>
      <c r="J4914" s="5"/>
      <c r="K4914" s="13"/>
    </row>
    <row r="4915" spans="1:11" s="1" customFormat="1" x14ac:dyDescent="0.3">
      <c r="A4915" s="65"/>
      <c r="B4915" s="20"/>
      <c r="C4915" s="16"/>
      <c r="D4915" s="16"/>
      <c r="E4915" s="11"/>
      <c r="F4915" s="13"/>
      <c r="G4915" s="5"/>
      <c r="H4915" s="13"/>
      <c r="I4915" s="13"/>
      <c r="J4915" s="5"/>
      <c r="K4915" s="13"/>
    </row>
    <row r="4916" spans="1:11" s="1" customFormat="1" x14ac:dyDescent="0.3">
      <c r="A4916" s="65"/>
      <c r="B4916" s="20"/>
      <c r="C4916" s="16"/>
      <c r="D4916" s="16"/>
      <c r="E4916" s="11"/>
      <c r="F4916" s="13"/>
      <c r="G4916" s="5"/>
      <c r="H4916" s="13"/>
      <c r="I4916" s="13"/>
      <c r="J4916" s="5"/>
      <c r="K4916" s="13"/>
    </row>
    <row r="4917" spans="1:11" s="1" customFormat="1" x14ac:dyDescent="0.3">
      <c r="A4917" s="65"/>
      <c r="B4917" s="20"/>
      <c r="C4917" s="16"/>
      <c r="D4917" s="16"/>
      <c r="E4917" s="11"/>
      <c r="F4917" s="13"/>
      <c r="G4917" s="5"/>
      <c r="H4917" s="13"/>
      <c r="I4917" s="13"/>
      <c r="J4917" s="5"/>
      <c r="K4917" s="13"/>
    </row>
    <row r="4918" spans="1:11" s="1" customFormat="1" x14ac:dyDescent="0.3">
      <c r="A4918" s="65"/>
      <c r="B4918" s="20"/>
      <c r="C4918" s="16"/>
      <c r="D4918" s="16"/>
      <c r="E4918" s="11"/>
      <c r="F4918" s="13"/>
      <c r="G4918" s="5"/>
      <c r="H4918" s="13"/>
      <c r="I4918" s="13"/>
      <c r="J4918" s="5"/>
      <c r="K4918" s="13"/>
    </row>
    <row r="4919" spans="1:11" s="1" customFormat="1" x14ac:dyDescent="0.3">
      <c r="A4919" s="65"/>
      <c r="B4919" s="20"/>
      <c r="C4919" s="16"/>
      <c r="D4919" s="16"/>
      <c r="E4919" s="11"/>
      <c r="F4919" s="13"/>
      <c r="G4919" s="5"/>
      <c r="H4919" s="13"/>
      <c r="I4919" s="13"/>
      <c r="J4919" s="5"/>
      <c r="K4919" s="13"/>
    </row>
  </sheetData>
  <phoneticPr fontId="16" type="noConversion"/>
  <pageMargins left="0.70866141732283472" right="0.70866141732283472" top="0.74803149606299213" bottom="0.74803149606299213" header="0.31496062992125984" footer="0.31496062992125984"/>
  <pageSetup paperSize="9" scale="74" fitToHeight="30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B25286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K2" sqref="K2"/>
    </sheetView>
  </sheetViews>
  <sheetFormatPr defaultRowHeight="14.4" x14ac:dyDescent="0.3"/>
  <cols>
    <col min="1" max="1" width="11.6640625" style="70" customWidth="1"/>
    <col min="2" max="2" width="36.6640625" customWidth="1"/>
    <col min="3" max="3" width="7.109375" customWidth="1"/>
    <col min="4" max="4" width="7" customWidth="1"/>
    <col min="5" max="5" width="11.109375" customWidth="1"/>
    <col min="6" max="6" width="14.5546875" customWidth="1"/>
    <col min="7" max="7" width="9.109375" customWidth="1"/>
    <col min="9" max="9" width="12.6640625" customWidth="1"/>
    <col min="10" max="10" width="10.33203125" customWidth="1"/>
    <col min="12" max="54" width="9.109375" style="1"/>
  </cols>
  <sheetData>
    <row r="1" spans="1:54" s="1" customFormat="1" ht="30" customHeight="1" thickBot="1" x14ac:dyDescent="0.35">
      <c r="A1" s="19" t="s">
        <v>1999</v>
      </c>
      <c r="B1" s="84">
        <f>'штампы ПСК'!B1:E1</f>
        <v>0</v>
      </c>
      <c r="C1" s="85"/>
      <c r="D1" s="85"/>
      <c r="E1" s="86"/>
      <c r="F1" s="80" t="s">
        <v>6617</v>
      </c>
      <c r="G1" s="81"/>
      <c r="H1" s="41">
        <f>H4+'штампы ПСК'!H9</f>
        <v>0</v>
      </c>
      <c r="I1" s="82" t="s">
        <v>3879</v>
      </c>
      <c r="J1" s="83"/>
      <c r="K1" s="41">
        <f>K4+'штампы ПСК'!K9</f>
        <v>0</v>
      </c>
    </row>
    <row r="2" spans="1:54" s="1" customFormat="1" x14ac:dyDescent="0.3">
      <c r="A2" s="20"/>
      <c r="C2" s="16"/>
      <c r="D2" s="16"/>
      <c r="E2" s="11"/>
      <c r="F2" s="13"/>
      <c r="G2" s="5"/>
      <c r="H2" s="13"/>
      <c r="I2" s="13"/>
      <c r="J2" s="5"/>
      <c r="K2" s="13"/>
    </row>
    <row r="3" spans="1:54" s="28" customFormat="1" ht="57" customHeight="1" thickBot="1" x14ac:dyDescent="0.35">
      <c r="A3" s="68" t="s">
        <v>0</v>
      </c>
      <c r="B3" s="9" t="s">
        <v>1</v>
      </c>
      <c r="C3" s="31" t="s">
        <v>2</v>
      </c>
      <c r="D3" s="31" t="s">
        <v>3</v>
      </c>
      <c r="E3" s="32" t="s">
        <v>586</v>
      </c>
      <c r="F3" s="48" t="s">
        <v>4049</v>
      </c>
      <c r="G3" s="49" t="s">
        <v>4</v>
      </c>
      <c r="H3" s="50" t="s">
        <v>6616</v>
      </c>
      <c r="I3" s="33" t="s">
        <v>4050</v>
      </c>
      <c r="J3" s="34" t="s">
        <v>4</v>
      </c>
      <c r="K3" s="35" t="s">
        <v>4048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</row>
    <row r="4" spans="1:54" s="1" customFormat="1" ht="15" thickBot="1" x14ac:dyDescent="0.35">
      <c r="A4" s="113"/>
      <c r="C4" s="23"/>
      <c r="D4" s="23"/>
      <c r="E4" s="11"/>
      <c r="F4" s="61">
        <v>-0.4</v>
      </c>
      <c r="G4" s="60">
        <f>SUM(G6:G1535)</f>
        <v>0</v>
      </c>
      <c r="H4" s="6">
        <f>SUM(H6:H1535)</f>
        <v>0</v>
      </c>
      <c r="I4" s="61">
        <v>-0.5</v>
      </c>
      <c r="J4" s="60">
        <f>SUM(J6:J1535)</f>
        <v>0</v>
      </c>
      <c r="K4" s="6">
        <f>SUM(K6:K1535)</f>
        <v>0</v>
      </c>
    </row>
    <row r="5" spans="1:54" s="37" customFormat="1" x14ac:dyDescent="0.3">
      <c r="A5" s="161" t="s">
        <v>11362</v>
      </c>
      <c r="B5" s="162"/>
      <c r="C5" s="133"/>
      <c r="D5" s="134"/>
      <c r="E5" s="134"/>
      <c r="F5" s="134"/>
      <c r="G5" s="134"/>
      <c r="H5" s="134"/>
      <c r="I5" s="134"/>
      <c r="J5" s="134"/>
      <c r="K5" s="134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</row>
    <row r="6" spans="1:54" x14ac:dyDescent="0.3">
      <c r="A6" s="193" t="s">
        <v>11363</v>
      </c>
      <c r="B6" s="44" t="s">
        <v>3322</v>
      </c>
      <c r="C6" s="163">
        <v>4.9000000000000004</v>
      </c>
      <c r="D6" s="163">
        <v>8</v>
      </c>
      <c r="E6" s="18">
        <v>330</v>
      </c>
      <c r="F6" s="51">
        <v>198</v>
      </c>
      <c r="G6" s="52"/>
      <c r="H6" s="51">
        <f>G6*F6</f>
        <v>0</v>
      </c>
      <c r="I6" s="3">
        <v>165</v>
      </c>
      <c r="J6" s="7"/>
      <c r="K6" s="3">
        <f>J6*I6</f>
        <v>0</v>
      </c>
    </row>
    <row r="7" spans="1:54" x14ac:dyDescent="0.3">
      <c r="A7" s="193" t="s">
        <v>11364</v>
      </c>
      <c r="B7" s="44" t="s">
        <v>3323</v>
      </c>
      <c r="C7" s="163">
        <v>5</v>
      </c>
      <c r="D7" s="163">
        <v>3.7</v>
      </c>
      <c r="E7" s="18">
        <v>200</v>
      </c>
      <c r="F7" s="51">
        <v>120</v>
      </c>
      <c r="G7" s="52"/>
      <c r="H7" s="51">
        <f t="shared" ref="H7:H70" si="0">G7*F7</f>
        <v>0</v>
      </c>
      <c r="I7" s="3">
        <v>100</v>
      </c>
      <c r="J7" s="7"/>
      <c r="K7" s="3">
        <f t="shared" ref="K7:K27" si="1">J7*I7</f>
        <v>0</v>
      </c>
    </row>
    <row r="8" spans="1:54" x14ac:dyDescent="0.3">
      <c r="A8" s="193" t="s">
        <v>11365</v>
      </c>
      <c r="B8" s="44" t="s">
        <v>3324</v>
      </c>
      <c r="C8" s="163">
        <v>4.3</v>
      </c>
      <c r="D8" s="163">
        <v>8</v>
      </c>
      <c r="E8" s="18">
        <v>330</v>
      </c>
      <c r="F8" s="51">
        <v>198</v>
      </c>
      <c r="G8" s="52"/>
      <c r="H8" s="51">
        <f t="shared" si="0"/>
        <v>0</v>
      </c>
      <c r="I8" s="3">
        <v>165</v>
      </c>
      <c r="J8" s="7"/>
      <c r="K8" s="3">
        <f t="shared" si="1"/>
        <v>0</v>
      </c>
    </row>
    <row r="9" spans="1:54" x14ac:dyDescent="0.3">
      <c r="A9" s="193" t="s">
        <v>11366</v>
      </c>
      <c r="B9" s="44" t="s">
        <v>3325</v>
      </c>
      <c r="C9" s="163">
        <v>5.6</v>
      </c>
      <c r="D9" s="163">
        <v>8</v>
      </c>
      <c r="E9" s="18">
        <v>370</v>
      </c>
      <c r="F9" s="51">
        <v>222</v>
      </c>
      <c r="G9" s="52"/>
      <c r="H9" s="51">
        <f t="shared" si="0"/>
        <v>0</v>
      </c>
      <c r="I9" s="3">
        <v>185</v>
      </c>
      <c r="J9" s="7"/>
      <c r="K9" s="3">
        <f t="shared" si="1"/>
        <v>0</v>
      </c>
    </row>
    <row r="10" spans="1:54" x14ac:dyDescent="0.3">
      <c r="A10" s="43" t="s">
        <v>11367</v>
      </c>
      <c r="B10" s="44" t="s">
        <v>3326</v>
      </c>
      <c r="C10" s="163">
        <v>4.5</v>
      </c>
      <c r="D10" s="163">
        <v>2.6</v>
      </c>
      <c r="E10" s="18">
        <v>130</v>
      </c>
      <c r="F10" s="51">
        <v>78</v>
      </c>
      <c r="G10" s="52"/>
      <c r="H10" s="51">
        <f t="shared" si="0"/>
        <v>0</v>
      </c>
      <c r="I10" s="3">
        <v>65</v>
      </c>
      <c r="J10" s="7"/>
      <c r="K10" s="3">
        <f t="shared" si="1"/>
        <v>0</v>
      </c>
    </row>
    <row r="11" spans="1:54" x14ac:dyDescent="0.3">
      <c r="A11" s="43" t="s">
        <v>11368</v>
      </c>
      <c r="B11" s="44" t="s">
        <v>3327</v>
      </c>
      <c r="C11" s="163">
        <v>6</v>
      </c>
      <c r="D11" s="163">
        <v>2.2999999999999998</v>
      </c>
      <c r="E11" s="18">
        <v>160</v>
      </c>
      <c r="F11" s="51">
        <v>96</v>
      </c>
      <c r="G11" s="52"/>
      <c r="H11" s="51">
        <f t="shared" si="0"/>
        <v>0</v>
      </c>
      <c r="I11" s="3">
        <v>80</v>
      </c>
      <c r="J11" s="7"/>
      <c r="K11" s="3">
        <f t="shared" si="1"/>
        <v>0</v>
      </c>
    </row>
    <row r="12" spans="1:54" x14ac:dyDescent="0.3">
      <c r="A12" s="43" t="s">
        <v>11369</v>
      </c>
      <c r="B12" s="44" t="s">
        <v>3328</v>
      </c>
      <c r="C12" s="163">
        <v>5</v>
      </c>
      <c r="D12" s="163">
        <v>3.4</v>
      </c>
      <c r="E12" s="18">
        <v>180</v>
      </c>
      <c r="F12" s="51">
        <v>108</v>
      </c>
      <c r="G12" s="52"/>
      <c r="H12" s="51">
        <f t="shared" si="0"/>
        <v>0</v>
      </c>
      <c r="I12" s="3">
        <v>90</v>
      </c>
      <c r="J12" s="7"/>
      <c r="K12" s="3">
        <f t="shared" si="1"/>
        <v>0</v>
      </c>
    </row>
    <row r="13" spans="1:54" x14ac:dyDescent="0.3">
      <c r="A13" s="43" t="s">
        <v>3329</v>
      </c>
      <c r="B13" s="44" t="s">
        <v>3330</v>
      </c>
      <c r="C13" s="163">
        <v>5.5</v>
      </c>
      <c r="D13" s="163">
        <v>1.4</v>
      </c>
      <c r="E13" s="18">
        <v>90</v>
      </c>
      <c r="F13" s="51">
        <v>54</v>
      </c>
      <c r="G13" s="52"/>
      <c r="H13" s="51">
        <f t="shared" si="0"/>
        <v>0</v>
      </c>
      <c r="I13" s="3">
        <v>45</v>
      </c>
      <c r="J13" s="7"/>
      <c r="K13" s="3">
        <f t="shared" si="1"/>
        <v>0</v>
      </c>
    </row>
    <row r="14" spans="1:54" x14ac:dyDescent="0.3">
      <c r="A14" s="43" t="s">
        <v>3682</v>
      </c>
      <c r="B14" s="44" t="s">
        <v>4253</v>
      </c>
      <c r="C14" s="163">
        <v>4.5</v>
      </c>
      <c r="D14" s="163">
        <v>3.2</v>
      </c>
      <c r="E14" s="18">
        <v>150</v>
      </c>
      <c r="F14" s="51">
        <v>90</v>
      </c>
      <c r="G14" s="52"/>
      <c r="H14" s="51">
        <f t="shared" si="0"/>
        <v>0</v>
      </c>
      <c r="I14" s="3">
        <v>75</v>
      </c>
      <c r="J14" s="7"/>
      <c r="K14" s="3">
        <f t="shared" si="1"/>
        <v>0</v>
      </c>
    </row>
    <row r="15" spans="1:54" x14ac:dyDescent="0.3">
      <c r="A15" s="43" t="s">
        <v>3683</v>
      </c>
      <c r="B15" s="44" t="s">
        <v>3684</v>
      </c>
      <c r="C15" s="163">
        <v>7</v>
      </c>
      <c r="D15" s="163">
        <v>1.7</v>
      </c>
      <c r="E15" s="18">
        <v>140</v>
      </c>
      <c r="F15" s="51">
        <v>84</v>
      </c>
      <c r="G15" s="52"/>
      <c r="H15" s="51">
        <f t="shared" si="0"/>
        <v>0</v>
      </c>
      <c r="I15" s="3">
        <v>70</v>
      </c>
      <c r="J15" s="7"/>
      <c r="K15" s="3">
        <f t="shared" si="1"/>
        <v>0</v>
      </c>
    </row>
    <row r="16" spans="1:54" x14ac:dyDescent="0.3">
      <c r="A16" s="43" t="s">
        <v>3685</v>
      </c>
      <c r="B16" s="44" t="s">
        <v>4254</v>
      </c>
      <c r="C16" s="163">
        <v>4</v>
      </c>
      <c r="D16" s="163">
        <v>1.5</v>
      </c>
      <c r="E16" s="18">
        <v>80</v>
      </c>
      <c r="F16" s="51">
        <v>48</v>
      </c>
      <c r="G16" s="52"/>
      <c r="H16" s="51">
        <f t="shared" si="0"/>
        <v>0</v>
      </c>
      <c r="I16" s="3">
        <v>40</v>
      </c>
      <c r="J16" s="7"/>
      <c r="K16" s="3">
        <f t="shared" si="1"/>
        <v>0</v>
      </c>
    </row>
    <row r="17" spans="1:54" x14ac:dyDescent="0.3">
      <c r="A17" s="43" t="s">
        <v>3686</v>
      </c>
      <c r="B17" s="44" t="s">
        <v>3687</v>
      </c>
      <c r="C17" s="163">
        <v>7</v>
      </c>
      <c r="D17" s="163">
        <v>1.7</v>
      </c>
      <c r="E17" s="18">
        <v>130</v>
      </c>
      <c r="F17" s="51">
        <v>78</v>
      </c>
      <c r="G17" s="52"/>
      <c r="H17" s="51">
        <f t="shared" si="0"/>
        <v>0</v>
      </c>
      <c r="I17" s="3">
        <v>65</v>
      </c>
      <c r="J17" s="7"/>
      <c r="K17" s="3">
        <f t="shared" si="1"/>
        <v>0</v>
      </c>
    </row>
    <row r="18" spans="1:54" x14ac:dyDescent="0.3">
      <c r="A18" s="43" t="s">
        <v>4644</v>
      </c>
      <c r="B18" s="73" t="s">
        <v>4645</v>
      </c>
      <c r="C18" s="163">
        <v>5</v>
      </c>
      <c r="D18" s="163">
        <v>1.7</v>
      </c>
      <c r="E18" s="18">
        <v>100</v>
      </c>
      <c r="F18" s="51">
        <v>60</v>
      </c>
      <c r="G18" s="52"/>
      <c r="H18" s="51">
        <f t="shared" si="0"/>
        <v>0</v>
      </c>
      <c r="I18" s="3">
        <v>50</v>
      </c>
      <c r="J18" s="7"/>
      <c r="K18" s="3">
        <f t="shared" si="1"/>
        <v>0</v>
      </c>
    </row>
    <row r="19" spans="1:54" x14ac:dyDescent="0.3">
      <c r="A19" s="43" t="s">
        <v>4646</v>
      </c>
      <c r="B19" s="73" t="s">
        <v>4647</v>
      </c>
      <c r="C19" s="163">
        <v>4</v>
      </c>
      <c r="D19" s="163">
        <v>1.6</v>
      </c>
      <c r="E19" s="18">
        <v>80</v>
      </c>
      <c r="F19" s="51">
        <v>48</v>
      </c>
      <c r="G19" s="52"/>
      <c r="H19" s="51">
        <f t="shared" si="0"/>
        <v>0</v>
      </c>
      <c r="I19" s="3">
        <v>40</v>
      </c>
      <c r="J19" s="7"/>
      <c r="K19" s="3">
        <f t="shared" si="1"/>
        <v>0</v>
      </c>
    </row>
    <row r="20" spans="1:54" x14ac:dyDescent="0.3">
      <c r="A20" s="43" t="s">
        <v>4648</v>
      </c>
      <c r="B20" s="73" t="s">
        <v>4649</v>
      </c>
      <c r="C20" s="163">
        <v>6</v>
      </c>
      <c r="D20" s="163">
        <v>2.4</v>
      </c>
      <c r="E20" s="18">
        <v>160</v>
      </c>
      <c r="F20" s="51">
        <v>96</v>
      </c>
      <c r="G20" s="52"/>
      <c r="H20" s="51">
        <f t="shared" si="0"/>
        <v>0</v>
      </c>
      <c r="I20" s="3">
        <v>80</v>
      </c>
      <c r="J20" s="7"/>
      <c r="K20" s="3">
        <f t="shared" si="1"/>
        <v>0</v>
      </c>
    </row>
    <row r="21" spans="1:54" x14ac:dyDescent="0.3">
      <c r="A21" s="175" t="s">
        <v>11370</v>
      </c>
      <c r="B21" s="164"/>
      <c r="C21" s="134"/>
      <c r="D21" s="134"/>
      <c r="E21" s="134"/>
      <c r="F21" s="134"/>
      <c r="G21" s="134"/>
      <c r="H21" s="134"/>
      <c r="I21" s="134"/>
      <c r="J21" s="134"/>
      <c r="K21" s="134"/>
    </row>
    <row r="22" spans="1:54" x14ac:dyDescent="0.3">
      <c r="A22" s="63" t="s">
        <v>11371</v>
      </c>
      <c r="B22" s="44" t="s">
        <v>2091</v>
      </c>
      <c r="C22" s="163">
        <v>4.5</v>
      </c>
      <c r="D22" s="163">
        <v>2.7</v>
      </c>
      <c r="E22" s="18">
        <v>140</v>
      </c>
      <c r="F22" s="51">
        <v>84</v>
      </c>
      <c r="G22" s="52"/>
      <c r="H22" s="51">
        <f t="shared" si="0"/>
        <v>0</v>
      </c>
      <c r="I22" s="3">
        <v>70</v>
      </c>
      <c r="J22" s="7"/>
      <c r="K22" s="3">
        <f t="shared" si="1"/>
        <v>0</v>
      </c>
    </row>
    <row r="23" spans="1:54" x14ac:dyDescent="0.3">
      <c r="A23" s="63" t="s">
        <v>11372</v>
      </c>
      <c r="B23" s="44" t="s">
        <v>2092</v>
      </c>
      <c r="C23" s="163">
        <v>3.2</v>
      </c>
      <c r="D23" s="163">
        <v>3.5</v>
      </c>
      <c r="E23" s="18">
        <v>130</v>
      </c>
      <c r="F23" s="51">
        <v>78</v>
      </c>
      <c r="G23" s="52"/>
      <c r="H23" s="51">
        <f t="shared" si="0"/>
        <v>0</v>
      </c>
      <c r="I23" s="3">
        <v>65</v>
      </c>
      <c r="J23" s="7"/>
      <c r="K23" s="3">
        <f t="shared" si="1"/>
        <v>0</v>
      </c>
    </row>
    <row r="24" spans="1:54" s="37" customFormat="1" x14ac:dyDescent="0.3">
      <c r="A24" s="63" t="s">
        <v>11373</v>
      </c>
      <c r="B24" s="44" t="s">
        <v>2093</v>
      </c>
      <c r="C24" s="163">
        <v>5</v>
      </c>
      <c r="D24" s="163">
        <v>1.9</v>
      </c>
      <c r="E24" s="18">
        <v>110</v>
      </c>
      <c r="F24" s="51">
        <v>66</v>
      </c>
      <c r="G24" s="52"/>
      <c r="H24" s="51">
        <f t="shared" si="0"/>
        <v>0</v>
      </c>
      <c r="I24" s="3">
        <v>55</v>
      </c>
      <c r="J24" s="7"/>
      <c r="K24" s="3">
        <f t="shared" si="1"/>
        <v>0</v>
      </c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x14ac:dyDescent="0.3">
      <c r="A25" s="63" t="s">
        <v>11374</v>
      </c>
      <c r="B25" s="44" t="s">
        <v>2098</v>
      </c>
      <c r="C25" s="163">
        <v>5</v>
      </c>
      <c r="D25" s="163">
        <v>1.8</v>
      </c>
      <c r="E25" s="18">
        <v>100</v>
      </c>
      <c r="F25" s="51">
        <v>60</v>
      </c>
      <c r="G25" s="52"/>
      <c r="H25" s="51">
        <f t="shared" si="0"/>
        <v>0</v>
      </c>
      <c r="I25" s="3">
        <v>50</v>
      </c>
      <c r="J25" s="7"/>
      <c r="K25" s="3">
        <f t="shared" si="1"/>
        <v>0</v>
      </c>
    </row>
    <row r="26" spans="1:54" x14ac:dyDescent="0.3">
      <c r="A26" s="63" t="s">
        <v>11375</v>
      </c>
      <c r="B26" s="44" t="s">
        <v>2095</v>
      </c>
      <c r="C26" s="163">
        <v>4</v>
      </c>
      <c r="D26" s="163">
        <v>4</v>
      </c>
      <c r="E26" s="18">
        <v>180</v>
      </c>
      <c r="F26" s="51">
        <v>108</v>
      </c>
      <c r="G26" s="52"/>
      <c r="H26" s="51">
        <f t="shared" si="0"/>
        <v>0</v>
      </c>
      <c r="I26" s="3">
        <v>90</v>
      </c>
      <c r="J26" s="7"/>
      <c r="K26" s="3">
        <f t="shared" si="1"/>
        <v>0</v>
      </c>
    </row>
    <row r="27" spans="1:54" x14ac:dyDescent="0.3">
      <c r="A27" s="63" t="s">
        <v>11376</v>
      </c>
      <c r="B27" s="44" t="s">
        <v>2096</v>
      </c>
      <c r="C27" s="163">
        <v>3</v>
      </c>
      <c r="D27" s="163">
        <v>3</v>
      </c>
      <c r="E27" s="18">
        <v>100</v>
      </c>
      <c r="F27" s="51">
        <v>60</v>
      </c>
      <c r="G27" s="52"/>
      <c r="H27" s="51">
        <f t="shared" si="0"/>
        <v>0</v>
      </c>
      <c r="I27" s="3">
        <v>50</v>
      </c>
      <c r="J27" s="7"/>
      <c r="K27" s="3">
        <f t="shared" si="1"/>
        <v>0</v>
      </c>
    </row>
    <row r="28" spans="1:54" x14ac:dyDescent="0.3">
      <c r="A28" s="63" t="s">
        <v>11377</v>
      </c>
      <c r="B28" s="44" t="s">
        <v>11378</v>
      </c>
      <c r="C28" s="163">
        <v>5</v>
      </c>
      <c r="D28" s="163">
        <v>2.2000000000000002</v>
      </c>
      <c r="E28" s="18">
        <v>120</v>
      </c>
      <c r="F28" s="51">
        <v>72</v>
      </c>
      <c r="G28" s="52"/>
      <c r="H28" s="51">
        <f t="shared" si="0"/>
        <v>0</v>
      </c>
      <c r="I28" s="3">
        <v>60</v>
      </c>
      <c r="J28" s="7"/>
      <c r="K28" s="3">
        <f t="shared" ref="K28:K70" si="2">J28*I28</f>
        <v>0</v>
      </c>
    </row>
    <row r="29" spans="1:54" x14ac:dyDescent="0.3">
      <c r="A29" s="63" t="s">
        <v>11379</v>
      </c>
      <c r="B29" s="44" t="s">
        <v>2097</v>
      </c>
      <c r="C29" s="163">
        <v>4.5</v>
      </c>
      <c r="D29" s="163">
        <v>3.2</v>
      </c>
      <c r="E29" s="18">
        <v>160</v>
      </c>
      <c r="F29" s="51">
        <v>96</v>
      </c>
      <c r="G29" s="52"/>
      <c r="H29" s="51">
        <f t="shared" si="0"/>
        <v>0</v>
      </c>
      <c r="I29" s="3">
        <v>80</v>
      </c>
      <c r="J29" s="7"/>
      <c r="K29" s="3">
        <f t="shared" si="2"/>
        <v>0</v>
      </c>
    </row>
    <row r="30" spans="1:54" x14ac:dyDescent="0.3">
      <c r="A30" s="63" t="s">
        <v>11380</v>
      </c>
      <c r="B30" s="44" t="s">
        <v>11381</v>
      </c>
      <c r="C30" s="163">
        <v>6</v>
      </c>
      <c r="D30" s="163">
        <v>3.2</v>
      </c>
      <c r="E30" s="18">
        <v>210</v>
      </c>
      <c r="F30" s="51">
        <v>126</v>
      </c>
      <c r="G30" s="52"/>
      <c r="H30" s="51">
        <f t="shared" si="0"/>
        <v>0</v>
      </c>
      <c r="I30" s="3">
        <v>105</v>
      </c>
      <c r="J30" s="7"/>
      <c r="K30" s="3">
        <f t="shared" si="2"/>
        <v>0</v>
      </c>
    </row>
    <row r="31" spans="1:54" x14ac:dyDescent="0.3">
      <c r="A31" s="194" t="s">
        <v>11382</v>
      </c>
      <c r="B31" s="165" t="s">
        <v>11383</v>
      </c>
      <c r="C31" s="163">
        <v>5</v>
      </c>
      <c r="D31" s="163">
        <v>3.5</v>
      </c>
      <c r="E31" s="18">
        <v>190</v>
      </c>
      <c r="F31" s="51">
        <v>114</v>
      </c>
      <c r="G31" s="52"/>
      <c r="H31" s="51">
        <f t="shared" si="0"/>
        <v>0</v>
      </c>
      <c r="I31" s="3">
        <v>95</v>
      </c>
      <c r="J31" s="7"/>
      <c r="K31" s="3">
        <f t="shared" si="2"/>
        <v>0</v>
      </c>
    </row>
    <row r="32" spans="1:54" x14ac:dyDescent="0.3">
      <c r="A32" s="47" t="s">
        <v>11384</v>
      </c>
      <c r="B32" s="149" t="s">
        <v>2099</v>
      </c>
      <c r="C32" s="166">
        <v>5</v>
      </c>
      <c r="D32" s="163">
        <v>3.2</v>
      </c>
      <c r="E32" s="18">
        <v>180</v>
      </c>
      <c r="F32" s="51">
        <v>108</v>
      </c>
      <c r="G32" s="52"/>
      <c r="H32" s="51">
        <f t="shared" si="0"/>
        <v>0</v>
      </c>
      <c r="I32" s="3">
        <v>90</v>
      </c>
      <c r="J32" s="7"/>
      <c r="K32" s="3">
        <f t="shared" si="2"/>
        <v>0</v>
      </c>
    </row>
    <row r="33" spans="1:11" x14ac:dyDescent="0.3">
      <c r="A33" s="63" t="s">
        <v>11385</v>
      </c>
      <c r="B33" s="44" t="s">
        <v>2100</v>
      </c>
      <c r="C33" s="163">
        <v>4</v>
      </c>
      <c r="D33" s="163">
        <v>4</v>
      </c>
      <c r="E33" s="18">
        <v>180</v>
      </c>
      <c r="F33" s="51">
        <v>108</v>
      </c>
      <c r="G33" s="52"/>
      <c r="H33" s="51">
        <f t="shared" si="0"/>
        <v>0</v>
      </c>
      <c r="I33" s="3">
        <v>90</v>
      </c>
      <c r="J33" s="7"/>
      <c r="K33" s="3">
        <f t="shared" si="2"/>
        <v>0</v>
      </c>
    </row>
    <row r="34" spans="1:11" x14ac:dyDescent="0.3">
      <c r="A34" s="63" t="s">
        <v>11386</v>
      </c>
      <c r="B34" s="44" t="s">
        <v>2101</v>
      </c>
      <c r="C34" s="163">
        <v>4</v>
      </c>
      <c r="D34" s="163">
        <v>3.8</v>
      </c>
      <c r="E34" s="18">
        <v>170</v>
      </c>
      <c r="F34" s="51">
        <v>102</v>
      </c>
      <c r="G34" s="52"/>
      <c r="H34" s="51">
        <f t="shared" si="0"/>
        <v>0</v>
      </c>
      <c r="I34" s="3">
        <v>85</v>
      </c>
      <c r="J34" s="7"/>
      <c r="K34" s="3">
        <f t="shared" si="2"/>
        <v>0</v>
      </c>
    </row>
    <row r="35" spans="1:11" x14ac:dyDescent="0.3">
      <c r="A35" s="63" t="s">
        <v>11387</v>
      </c>
      <c r="B35" s="44" t="s">
        <v>2102</v>
      </c>
      <c r="C35" s="163">
        <v>4</v>
      </c>
      <c r="D35" s="163">
        <v>3.8</v>
      </c>
      <c r="E35" s="18">
        <v>170</v>
      </c>
      <c r="F35" s="51">
        <v>102</v>
      </c>
      <c r="G35" s="52"/>
      <c r="H35" s="51">
        <f t="shared" si="0"/>
        <v>0</v>
      </c>
      <c r="I35" s="3">
        <v>85</v>
      </c>
      <c r="J35" s="7"/>
      <c r="K35" s="3">
        <f t="shared" si="2"/>
        <v>0</v>
      </c>
    </row>
    <row r="36" spans="1:11" x14ac:dyDescent="0.3">
      <c r="A36" s="63" t="s">
        <v>11388</v>
      </c>
      <c r="B36" s="44" t="s">
        <v>2103</v>
      </c>
      <c r="C36" s="163">
        <v>4</v>
      </c>
      <c r="D36" s="163">
        <v>3.8</v>
      </c>
      <c r="E36" s="18">
        <v>170</v>
      </c>
      <c r="F36" s="51">
        <v>102</v>
      </c>
      <c r="G36" s="52"/>
      <c r="H36" s="51">
        <f t="shared" si="0"/>
        <v>0</v>
      </c>
      <c r="I36" s="3">
        <v>85</v>
      </c>
      <c r="J36" s="7"/>
      <c r="K36" s="3">
        <f t="shared" si="2"/>
        <v>0</v>
      </c>
    </row>
    <row r="37" spans="1:11" x14ac:dyDescent="0.3">
      <c r="A37" s="63" t="s">
        <v>11389</v>
      </c>
      <c r="B37" s="44" t="s">
        <v>2104</v>
      </c>
      <c r="C37" s="163">
        <v>6</v>
      </c>
      <c r="D37" s="163">
        <v>1.6</v>
      </c>
      <c r="E37" s="18">
        <v>110</v>
      </c>
      <c r="F37" s="51">
        <v>66</v>
      </c>
      <c r="G37" s="52"/>
      <c r="H37" s="51">
        <f t="shared" si="0"/>
        <v>0</v>
      </c>
      <c r="I37" s="3">
        <v>55</v>
      </c>
      <c r="J37" s="7"/>
      <c r="K37" s="3">
        <f t="shared" si="2"/>
        <v>0</v>
      </c>
    </row>
    <row r="38" spans="1:11" x14ac:dyDescent="0.3">
      <c r="A38" s="63" t="s">
        <v>11390</v>
      </c>
      <c r="B38" s="44" t="s">
        <v>1131</v>
      </c>
      <c r="C38" s="163">
        <v>5.5</v>
      </c>
      <c r="D38" s="163">
        <v>7.7</v>
      </c>
      <c r="E38" s="18">
        <v>350</v>
      </c>
      <c r="F38" s="51">
        <v>210</v>
      </c>
      <c r="G38" s="52"/>
      <c r="H38" s="51">
        <f t="shared" si="0"/>
        <v>0</v>
      </c>
      <c r="I38" s="3">
        <v>175</v>
      </c>
      <c r="J38" s="7"/>
      <c r="K38" s="3">
        <f t="shared" si="2"/>
        <v>0</v>
      </c>
    </row>
    <row r="39" spans="1:11" x14ac:dyDescent="0.3">
      <c r="A39" s="63" t="s">
        <v>5034</v>
      </c>
      <c r="B39" s="44" t="s">
        <v>2094</v>
      </c>
      <c r="C39" s="163">
        <v>4</v>
      </c>
      <c r="D39" s="163">
        <v>4.0999999999999996</v>
      </c>
      <c r="E39" s="18">
        <v>180</v>
      </c>
      <c r="F39" s="51">
        <v>108</v>
      </c>
      <c r="G39" s="52"/>
      <c r="H39" s="51">
        <f t="shared" si="0"/>
        <v>0</v>
      </c>
      <c r="I39" s="3">
        <v>90</v>
      </c>
      <c r="J39" s="7"/>
      <c r="K39" s="3">
        <f t="shared" si="2"/>
        <v>0</v>
      </c>
    </row>
    <row r="40" spans="1:11" x14ac:dyDescent="0.3">
      <c r="A40" s="175" t="s">
        <v>11391</v>
      </c>
      <c r="B40" s="164"/>
      <c r="C40" s="134"/>
      <c r="D40" s="134"/>
      <c r="E40" s="134"/>
      <c r="F40" s="134"/>
      <c r="G40" s="134"/>
      <c r="H40" s="134"/>
      <c r="I40" s="134"/>
      <c r="J40" s="134"/>
      <c r="K40" s="134"/>
    </row>
    <row r="41" spans="1:11" x14ac:dyDescent="0.3">
      <c r="A41" s="43" t="s">
        <v>2509</v>
      </c>
      <c r="B41" s="44" t="s">
        <v>2510</v>
      </c>
      <c r="C41" s="163">
        <v>2</v>
      </c>
      <c r="D41" s="163">
        <v>2</v>
      </c>
      <c r="E41" s="18">
        <v>60</v>
      </c>
      <c r="F41" s="51">
        <v>36</v>
      </c>
      <c r="G41" s="52"/>
      <c r="H41" s="51">
        <f t="shared" si="0"/>
        <v>0</v>
      </c>
      <c r="I41" s="3">
        <v>30</v>
      </c>
      <c r="J41" s="7"/>
      <c r="K41" s="3">
        <f t="shared" si="2"/>
        <v>0</v>
      </c>
    </row>
    <row r="42" spans="1:11" x14ac:dyDescent="0.3">
      <c r="A42" s="171" t="s">
        <v>2511</v>
      </c>
      <c r="B42" s="165" t="s">
        <v>2512</v>
      </c>
      <c r="C42" s="163">
        <v>2</v>
      </c>
      <c r="D42" s="163">
        <v>2</v>
      </c>
      <c r="E42" s="18">
        <v>60</v>
      </c>
      <c r="F42" s="51">
        <v>36</v>
      </c>
      <c r="G42" s="52"/>
      <c r="H42" s="51">
        <f t="shared" si="0"/>
        <v>0</v>
      </c>
      <c r="I42" s="3">
        <v>30</v>
      </c>
      <c r="J42" s="7"/>
      <c r="K42" s="3">
        <f t="shared" si="2"/>
        <v>0</v>
      </c>
    </row>
    <row r="43" spans="1:11" x14ac:dyDescent="0.3">
      <c r="A43" s="43" t="s">
        <v>2513</v>
      </c>
      <c r="B43" s="44" t="s">
        <v>2514</v>
      </c>
      <c r="C43" s="163">
        <v>2</v>
      </c>
      <c r="D43" s="163">
        <v>2</v>
      </c>
      <c r="E43" s="18">
        <v>60</v>
      </c>
      <c r="F43" s="51">
        <v>36</v>
      </c>
      <c r="G43" s="52"/>
      <c r="H43" s="51">
        <f t="shared" si="0"/>
        <v>0</v>
      </c>
      <c r="I43" s="3">
        <v>30</v>
      </c>
      <c r="J43" s="7"/>
      <c r="K43" s="3">
        <f t="shared" si="2"/>
        <v>0</v>
      </c>
    </row>
    <row r="44" spans="1:11" x14ac:dyDescent="0.3">
      <c r="A44" s="43" t="s">
        <v>2515</v>
      </c>
      <c r="B44" s="44" t="s">
        <v>2516</v>
      </c>
      <c r="C44" s="163">
        <v>1.6</v>
      </c>
      <c r="D44" s="163">
        <v>2</v>
      </c>
      <c r="E44" s="18">
        <v>60</v>
      </c>
      <c r="F44" s="51">
        <v>36</v>
      </c>
      <c r="G44" s="52"/>
      <c r="H44" s="51">
        <f t="shared" si="0"/>
        <v>0</v>
      </c>
      <c r="I44" s="3">
        <v>30</v>
      </c>
      <c r="J44" s="7"/>
      <c r="K44" s="3">
        <f t="shared" si="2"/>
        <v>0</v>
      </c>
    </row>
    <row r="45" spans="1:11" x14ac:dyDescent="0.3">
      <c r="A45" s="43" t="s">
        <v>2517</v>
      </c>
      <c r="B45" s="44" t="s">
        <v>2518</v>
      </c>
      <c r="C45" s="163">
        <v>2</v>
      </c>
      <c r="D45" s="163">
        <v>2</v>
      </c>
      <c r="E45" s="18">
        <v>60</v>
      </c>
      <c r="F45" s="51">
        <v>36</v>
      </c>
      <c r="G45" s="52"/>
      <c r="H45" s="51">
        <f t="shared" si="0"/>
        <v>0</v>
      </c>
      <c r="I45" s="3">
        <v>30</v>
      </c>
      <c r="J45" s="7"/>
      <c r="K45" s="3">
        <f t="shared" si="2"/>
        <v>0</v>
      </c>
    </row>
    <row r="46" spans="1:11" x14ac:dyDescent="0.3">
      <c r="A46" s="43" t="s">
        <v>2519</v>
      </c>
      <c r="B46" s="44" t="s">
        <v>2520</v>
      </c>
      <c r="C46" s="163">
        <v>2</v>
      </c>
      <c r="D46" s="163">
        <v>2</v>
      </c>
      <c r="E46" s="18">
        <v>60</v>
      </c>
      <c r="F46" s="51">
        <v>36</v>
      </c>
      <c r="G46" s="52"/>
      <c r="H46" s="51">
        <f t="shared" si="0"/>
        <v>0</v>
      </c>
      <c r="I46" s="3">
        <v>30</v>
      </c>
      <c r="J46" s="7"/>
      <c r="K46" s="3">
        <f t="shared" si="2"/>
        <v>0</v>
      </c>
    </row>
    <row r="47" spans="1:11" x14ac:dyDescent="0.3">
      <c r="A47" s="171" t="s">
        <v>2521</v>
      </c>
      <c r="B47" s="165" t="s">
        <v>2522</v>
      </c>
      <c r="C47" s="163">
        <v>1.4</v>
      </c>
      <c r="D47" s="163">
        <v>2</v>
      </c>
      <c r="E47" s="18">
        <v>60</v>
      </c>
      <c r="F47" s="51">
        <v>36</v>
      </c>
      <c r="G47" s="52"/>
      <c r="H47" s="51">
        <f t="shared" si="0"/>
        <v>0</v>
      </c>
      <c r="I47" s="3">
        <v>30</v>
      </c>
      <c r="J47" s="7"/>
      <c r="K47" s="3">
        <f t="shared" si="2"/>
        <v>0</v>
      </c>
    </row>
    <row r="48" spans="1:11" x14ac:dyDescent="0.3">
      <c r="A48" s="40" t="s">
        <v>2523</v>
      </c>
      <c r="B48" s="149" t="s">
        <v>2524</v>
      </c>
      <c r="C48" s="166">
        <v>2</v>
      </c>
      <c r="D48" s="163">
        <v>2</v>
      </c>
      <c r="E48" s="18">
        <v>60</v>
      </c>
      <c r="F48" s="51">
        <v>36</v>
      </c>
      <c r="G48" s="52"/>
      <c r="H48" s="51">
        <f t="shared" si="0"/>
        <v>0</v>
      </c>
      <c r="I48" s="3">
        <v>30</v>
      </c>
      <c r="J48" s="7"/>
      <c r="K48" s="3">
        <f t="shared" si="2"/>
        <v>0</v>
      </c>
    </row>
    <row r="49" spans="1:11" x14ac:dyDescent="0.3">
      <c r="A49" s="43" t="s">
        <v>2525</v>
      </c>
      <c r="B49" s="44" t="s">
        <v>2526</v>
      </c>
      <c r="C49" s="163">
        <v>2</v>
      </c>
      <c r="D49" s="163">
        <v>2</v>
      </c>
      <c r="E49" s="18">
        <v>60</v>
      </c>
      <c r="F49" s="51">
        <v>36</v>
      </c>
      <c r="G49" s="52"/>
      <c r="H49" s="51">
        <f t="shared" si="0"/>
        <v>0</v>
      </c>
      <c r="I49" s="3">
        <v>30</v>
      </c>
      <c r="J49" s="7"/>
      <c r="K49" s="3">
        <f t="shared" si="2"/>
        <v>0</v>
      </c>
    </row>
    <row r="50" spans="1:11" x14ac:dyDescent="0.3">
      <c r="A50" s="43" t="s">
        <v>2527</v>
      </c>
      <c r="B50" s="44" t="s">
        <v>2528</v>
      </c>
      <c r="C50" s="163">
        <v>2</v>
      </c>
      <c r="D50" s="163">
        <v>1</v>
      </c>
      <c r="E50" s="18">
        <v>60</v>
      </c>
      <c r="F50" s="51">
        <v>36</v>
      </c>
      <c r="G50" s="52"/>
      <c r="H50" s="51">
        <f t="shared" si="0"/>
        <v>0</v>
      </c>
      <c r="I50" s="3">
        <v>30</v>
      </c>
      <c r="J50" s="7"/>
      <c r="K50" s="3">
        <f t="shared" si="2"/>
        <v>0</v>
      </c>
    </row>
    <row r="51" spans="1:11" x14ac:dyDescent="0.3">
      <c r="A51" s="171" t="s">
        <v>2529</v>
      </c>
      <c r="B51" s="165" t="s">
        <v>2530</v>
      </c>
      <c r="C51" s="163">
        <v>2</v>
      </c>
      <c r="D51" s="163">
        <v>2</v>
      </c>
      <c r="E51" s="18">
        <v>60</v>
      </c>
      <c r="F51" s="51">
        <v>36</v>
      </c>
      <c r="G51" s="52"/>
      <c r="H51" s="51">
        <f t="shared" si="0"/>
        <v>0</v>
      </c>
      <c r="I51" s="3">
        <v>30</v>
      </c>
      <c r="J51" s="7"/>
      <c r="K51" s="3">
        <f t="shared" si="2"/>
        <v>0</v>
      </c>
    </row>
    <row r="52" spans="1:11" x14ac:dyDescent="0.3">
      <c r="A52" s="43" t="s">
        <v>2531</v>
      </c>
      <c r="B52" s="44" t="s">
        <v>2532</v>
      </c>
      <c r="C52" s="163">
        <v>2</v>
      </c>
      <c r="D52" s="163">
        <v>2</v>
      </c>
      <c r="E52" s="18">
        <v>60</v>
      </c>
      <c r="F52" s="51">
        <v>36</v>
      </c>
      <c r="G52" s="52"/>
      <c r="H52" s="51">
        <f t="shared" si="0"/>
        <v>0</v>
      </c>
      <c r="I52" s="3">
        <v>30</v>
      </c>
      <c r="J52" s="7"/>
      <c r="K52" s="3">
        <f t="shared" si="2"/>
        <v>0</v>
      </c>
    </row>
    <row r="53" spans="1:11" x14ac:dyDescent="0.3">
      <c r="A53" s="43" t="s">
        <v>2533</v>
      </c>
      <c r="B53" s="44" t="s">
        <v>2534</v>
      </c>
      <c r="C53" s="163">
        <v>2</v>
      </c>
      <c r="D53" s="163">
        <v>1.8</v>
      </c>
      <c r="E53" s="18">
        <v>60</v>
      </c>
      <c r="F53" s="51">
        <v>36</v>
      </c>
      <c r="G53" s="52"/>
      <c r="H53" s="51">
        <f t="shared" si="0"/>
        <v>0</v>
      </c>
      <c r="I53" s="3">
        <v>30</v>
      </c>
      <c r="J53" s="7"/>
      <c r="K53" s="3">
        <f t="shared" si="2"/>
        <v>0</v>
      </c>
    </row>
    <row r="54" spans="1:11" x14ac:dyDescent="0.3">
      <c r="A54" s="43" t="s">
        <v>2535</v>
      </c>
      <c r="B54" s="44" t="s">
        <v>1946</v>
      </c>
      <c r="C54" s="163">
        <v>1.2</v>
      </c>
      <c r="D54" s="163">
        <v>2</v>
      </c>
      <c r="E54" s="18">
        <v>60</v>
      </c>
      <c r="F54" s="51">
        <v>36</v>
      </c>
      <c r="G54" s="52"/>
      <c r="H54" s="51">
        <f t="shared" si="0"/>
        <v>0</v>
      </c>
      <c r="I54" s="3">
        <v>30</v>
      </c>
      <c r="J54" s="7"/>
      <c r="K54" s="3">
        <f t="shared" si="2"/>
        <v>0</v>
      </c>
    </row>
    <row r="55" spans="1:11" x14ac:dyDescent="0.3">
      <c r="A55" s="43" t="s">
        <v>2536</v>
      </c>
      <c r="B55" s="44" t="s">
        <v>2537</v>
      </c>
      <c r="C55" s="163">
        <v>2</v>
      </c>
      <c r="D55" s="163">
        <v>2</v>
      </c>
      <c r="E55" s="18">
        <v>60</v>
      </c>
      <c r="F55" s="51">
        <v>36</v>
      </c>
      <c r="G55" s="52"/>
      <c r="H55" s="51">
        <f t="shared" si="0"/>
        <v>0</v>
      </c>
      <c r="I55" s="3">
        <v>30</v>
      </c>
      <c r="J55" s="7"/>
      <c r="K55" s="3">
        <f t="shared" si="2"/>
        <v>0</v>
      </c>
    </row>
    <row r="56" spans="1:11" x14ac:dyDescent="0.3">
      <c r="A56" s="43" t="s">
        <v>2538</v>
      </c>
      <c r="B56" s="44" t="s">
        <v>2539</v>
      </c>
      <c r="C56" s="163">
        <v>1.7</v>
      </c>
      <c r="D56" s="163">
        <v>2</v>
      </c>
      <c r="E56" s="18">
        <v>60</v>
      </c>
      <c r="F56" s="51">
        <v>36</v>
      </c>
      <c r="G56" s="52"/>
      <c r="H56" s="51">
        <f t="shared" si="0"/>
        <v>0</v>
      </c>
      <c r="I56" s="3">
        <v>30</v>
      </c>
      <c r="J56" s="7"/>
      <c r="K56" s="3">
        <f t="shared" si="2"/>
        <v>0</v>
      </c>
    </row>
    <row r="57" spans="1:11" x14ac:dyDescent="0.3">
      <c r="A57" s="43" t="s">
        <v>2540</v>
      </c>
      <c r="B57" s="44" t="s">
        <v>2541</v>
      </c>
      <c r="C57" s="163">
        <v>2</v>
      </c>
      <c r="D57" s="163">
        <v>1.3</v>
      </c>
      <c r="E57" s="18">
        <v>60</v>
      </c>
      <c r="F57" s="51">
        <v>36</v>
      </c>
      <c r="G57" s="52"/>
      <c r="H57" s="51">
        <f t="shared" si="0"/>
        <v>0</v>
      </c>
      <c r="I57" s="3">
        <v>30</v>
      </c>
      <c r="J57" s="7"/>
      <c r="K57" s="3">
        <f t="shared" si="2"/>
        <v>0</v>
      </c>
    </row>
    <row r="58" spans="1:11" x14ac:dyDescent="0.3">
      <c r="A58" s="43" t="s">
        <v>2542</v>
      </c>
      <c r="B58" s="44" t="s">
        <v>2543</v>
      </c>
      <c r="C58" s="163">
        <v>2</v>
      </c>
      <c r="D58" s="163">
        <v>2</v>
      </c>
      <c r="E58" s="18">
        <v>60</v>
      </c>
      <c r="F58" s="51">
        <v>36</v>
      </c>
      <c r="G58" s="52"/>
      <c r="H58" s="51">
        <f t="shared" si="0"/>
        <v>0</v>
      </c>
      <c r="I58" s="3">
        <v>30</v>
      </c>
      <c r="J58" s="7"/>
      <c r="K58" s="3">
        <f t="shared" si="2"/>
        <v>0</v>
      </c>
    </row>
    <row r="59" spans="1:11" x14ac:dyDescent="0.3">
      <c r="A59" s="43" t="s">
        <v>2544</v>
      </c>
      <c r="B59" s="44" t="s">
        <v>2545</v>
      </c>
      <c r="C59" s="163">
        <v>2</v>
      </c>
      <c r="D59" s="163">
        <v>2</v>
      </c>
      <c r="E59" s="18">
        <v>60</v>
      </c>
      <c r="F59" s="51">
        <v>36</v>
      </c>
      <c r="G59" s="52"/>
      <c r="H59" s="51">
        <f t="shared" si="0"/>
        <v>0</v>
      </c>
      <c r="I59" s="3">
        <v>30</v>
      </c>
      <c r="J59" s="7"/>
      <c r="K59" s="3">
        <f t="shared" si="2"/>
        <v>0</v>
      </c>
    </row>
    <row r="60" spans="1:11" x14ac:dyDescent="0.3">
      <c r="A60" s="171" t="s">
        <v>2546</v>
      </c>
      <c r="B60" s="167" t="s">
        <v>2547</v>
      </c>
      <c r="C60" s="166">
        <v>2</v>
      </c>
      <c r="D60" s="166">
        <v>2</v>
      </c>
      <c r="E60" s="18">
        <v>60</v>
      </c>
      <c r="F60" s="51">
        <v>36</v>
      </c>
      <c r="G60" s="52"/>
      <c r="H60" s="51">
        <f t="shared" si="0"/>
        <v>0</v>
      </c>
      <c r="I60" s="3">
        <v>30</v>
      </c>
      <c r="J60" s="7"/>
      <c r="K60" s="3">
        <f t="shared" si="2"/>
        <v>0</v>
      </c>
    </row>
    <row r="61" spans="1:11" x14ac:dyDescent="0.3">
      <c r="A61" s="40" t="s">
        <v>2548</v>
      </c>
      <c r="B61" s="149" t="s">
        <v>2549</v>
      </c>
      <c r="C61" s="166">
        <v>2</v>
      </c>
      <c r="D61" s="163">
        <v>2</v>
      </c>
      <c r="E61" s="18">
        <v>60</v>
      </c>
      <c r="F61" s="51">
        <v>36</v>
      </c>
      <c r="G61" s="52"/>
      <c r="H61" s="51">
        <f t="shared" si="0"/>
        <v>0</v>
      </c>
      <c r="I61" s="3">
        <v>30</v>
      </c>
      <c r="J61" s="7"/>
      <c r="K61" s="3">
        <f t="shared" si="2"/>
        <v>0</v>
      </c>
    </row>
    <row r="62" spans="1:11" x14ac:dyDescent="0.3">
      <c r="A62" s="43" t="s">
        <v>2550</v>
      </c>
      <c r="B62" s="44" t="s">
        <v>2551</v>
      </c>
      <c r="C62" s="163">
        <v>2</v>
      </c>
      <c r="D62" s="163">
        <v>1.7</v>
      </c>
      <c r="E62" s="18">
        <v>60</v>
      </c>
      <c r="F62" s="51">
        <v>36</v>
      </c>
      <c r="G62" s="52"/>
      <c r="H62" s="51">
        <f t="shared" si="0"/>
        <v>0</v>
      </c>
      <c r="I62" s="3">
        <v>30</v>
      </c>
      <c r="J62" s="7"/>
      <c r="K62" s="3">
        <f t="shared" si="2"/>
        <v>0</v>
      </c>
    </row>
    <row r="63" spans="1:11" x14ac:dyDescent="0.3">
      <c r="A63" s="171" t="s">
        <v>2552</v>
      </c>
      <c r="B63" s="165" t="s">
        <v>2553</v>
      </c>
      <c r="C63" s="163">
        <v>2</v>
      </c>
      <c r="D63" s="163">
        <v>2</v>
      </c>
      <c r="E63" s="18">
        <v>60</v>
      </c>
      <c r="F63" s="51">
        <v>36</v>
      </c>
      <c r="G63" s="52"/>
      <c r="H63" s="51">
        <f t="shared" si="0"/>
        <v>0</v>
      </c>
      <c r="I63" s="3">
        <v>30</v>
      </c>
      <c r="J63" s="7"/>
      <c r="K63" s="3">
        <f t="shared" si="2"/>
        <v>0</v>
      </c>
    </row>
    <row r="64" spans="1:11" x14ac:dyDescent="0.3">
      <c r="A64" s="43" t="s">
        <v>2554</v>
      </c>
      <c r="B64" s="44" t="s">
        <v>2555</v>
      </c>
      <c r="C64" s="163">
        <v>2</v>
      </c>
      <c r="D64" s="163">
        <v>2</v>
      </c>
      <c r="E64" s="18">
        <v>60</v>
      </c>
      <c r="F64" s="51">
        <v>36</v>
      </c>
      <c r="G64" s="52"/>
      <c r="H64" s="51">
        <f t="shared" si="0"/>
        <v>0</v>
      </c>
      <c r="I64" s="3">
        <v>30</v>
      </c>
      <c r="J64" s="7"/>
      <c r="K64" s="3">
        <f t="shared" si="2"/>
        <v>0</v>
      </c>
    </row>
    <row r="65" spans="1:54" x14ac:dyDescent="0.3">
      <c r="A65" s="43" t="s">
        <v>2556</v>
      </c>
      <c r="B65" s="44" t="s">
        <v>2557</v>
      </c>
      <c r="C65" s="163">
        <v>2</v>
      </c>
      <c r="D65" s="163">
        <v>2</v>
      </c>
      <c r="E65" s="18">
        <v>60</v>
      </c>
      <c r="F65" s="51">
        <v>36</v>
      </c>
      <c r="G65" s="52"/>
      <c r="H65" s="51">
        <f t="shared" si="0"/>
        <v>0</v>
      </c>
      <c r="I65" s="3">
        <v>30</v>
      </c>
      <c r="J65" s="7"/>
      <c r="K65" s="3">
        <f t="shared" si="2"/>
        <v>0</v>
      </c>
    </row>
    <row r="66" spans="1:54" x14ac:dyDescent="0.3">
      <c r="A66" s="43" t="s">
        <v>2558</v>
      </c>
      <c r="B66" s="44" t="s">
        <v>2559</v>
      </c>
      <c r="C66" s="163">
        <v>2</v>
      </c>
      <c r="D66" s="163">
        <v>2</v>
      </c>
      <c r="E66" s="18">
        <v>60</v>
      </c>
      <c r="F66" s="51">
        <v>36</v>
      </c>
      <c r="G66" s="52"/>
      <c r="H66" s="51">
        <f t="shared" si="0"/>
        <v>0</v>
      </c>
      <c r="I66" s="3">
        <v>30</v>
      </c>
      <c r="J66" s="7"/>
      <c r="K66" s="3">
        <f t="shared" si="2"/>
        <v>0</v>
      </c>
    </row>
    <row r="67" spans="1:54" s="37" customFormat="1" x14ac:dyDescent="0.3">
      <c r="A67" s="43" t="s">
        <v>2560</v>
      </c>
      <c r="B67" s="44" t="s">
        <v>2561</v>
      </c>
      <c r="C67" s="163">
        <v>2</v>
      </c>
      <c r="D67" s="163">
        <v>2</v>
      </c>
      <c r="E67" s="18">
        <v>60</v>
      </c>
      <c r="F67" s="51">
        <v>36</v>
      </c>
      <c r="G67" s="52"/>
      <c r="H67" s="51">
        <f t="shared" si="0"/>
        <v>0</v>
      </c>
      <c r="I67" s="3">
        <v>30</v>
      </c>
      <c r="J67" s="7"/>
      <c r="K67" s="3">
        <f t="shared" si="2"/>
        <v>0</v>
      </c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x14ac:dyDescent="0.3">
      <c r="A68" s="43" t="s">
        <v>2562</v>
      </c>
      <c r="B68" s="44" t="s">
        <v>2563</v>
      </c>
      <c r="C68" s="163">
        <v>2</v>
      </c>
      <c r="D68" s="163">
        <v>2</v>
      </c>
      <c r="E68" s="18">
        <v>60</v>
      </c>
      <c r="F68" s="51">
        <v>36</v>
      </c>
      <c r="G68" s="52"/>
      <c r="H68" s="51">
        <f t="shared" si="0"/>
        <v>0</v>
      </c>
      <c r="I68" s="3">
        <v>30</v>
      </c>
      <c r="J68" s="7"/>
      <c r="K68" s="3">
        <f t="shared" si="2"/>
        <v>0</v>
      </c>
    </row>
    <row r="69" spans="1:54" x14ac:dyDescent="0.3">
      <c r="A69" s="43" t="s">
        <v>2564</v>
      </c>
      <c r="B69" s="44" t="s">
        <v>2565</v>
      </c>
      <c r="C69" s="163">
        <v>2</v>
      </c>
      <c r="D69" s="163">
        <v>2</v>
      </c>
      <c r="E69" s="18">
        <v>60</v>
      </c>
      <c r="F69" s="51">
        <v>36</v>
      </c>
      <c r="G69" s="52"/>
      <c r="H69" s="51">
        <f t="shared" si="0"/>
        <v>0</v>
      </c>
      <c r="I69" s="3">
        <v>30</v>
      </c>
      <c r="J69" s="7"/>
      <c r="K69" s="3">
        <f t="shared" si="2"/>
        <v>0</v>
      </c>
    </row>
    <row r="70" spans="1:54" x14ac:dyDescent="0.3">
      <c r="A70" s="43" t="s">
        <v>2566</v>
      </c>
      <c r="B70" s="44" t="s">
        <v>2567</v>
      </c>
      <c r="C70" s="163">
        <v>2</v>
      </c>
      <c r="D70" s="163">
        <v>2</v>
      </c>
      <c r="E70" s="18">
        <v>60</v>
      </c>
      <c r="F70" s="51">
        <v>36</v>
      </c>
      <c r="G70" s="52"/>
      <c r="H70" s="51">
        <f t="shared" si="0"/>
        <v>0</v>
      </c>
      <c r="I70" s="3">
        <v>30</v>
      </c>
      <c r="J70" s="7"/>
      <c r="K70" s="3">
        <f t="shared" si="2"/>
        <v>0</v>
      </c>
    </row>
    <row r="71" spans="1:54" x14ac:dyDescent="0.3">
      <c r="A71" s="43" t="s">
        <v>2568</v>
      </c>
      <c r="B71" s="44" t="s">
        <v>2569</v>
      </c>
      <c r="C71" s="163">
        <v>2</v>
      </c>
      <c r="D71" s="163">
        <v>2</v>
      </c>
      <c r="E71" s="18">
        <v>60</v>
      </c>
      <c r="F71" s="51">
        <v>36</v>
      </c>
      <c r="G71" s="52"/>
      <c r="H71" s="51">
        <f t="shared" ref="H71:H132" si="3">G71*F71</f>
        <v>0</v>
      </c>
      <c r="I71" s="3">
        <v>30</v>
      </c>
      <c r="J71" s="7"/>
      <c r="K71" s="3">
        <f t="shared" ref="K71:K82" si="4">J71*I71</f>
        <v>0</v>
      </c>
    </row>
    <row r="72" spans="1:54" x14ac:dyDescent="0.3">
      <c r="A72" s="43" t="s">
        <v>2570</v>
      </c>
      <c r="B72" s="44" t="s">
        <v>2571</v>
      </c>
      <c r="C72" s="163">
        <v>2</v>
      </c>
      <c r="D72" s="163">
        <v>2</v>
      </c>
      <c r="E72" s="18">
        <v>60</v>
      </c>
      <c r="F72" s="51">
        <v>36</v>
      </c>
      <c r="G72" s="52"/>
      <c r="H72" s="51">
        <f t="shared" si="3"/>
        <v>0</v>
      </c>
      <c r="I72" s="3">
        <v>30</v>
      </c>
      <c r="J72" s="7"/>
      <c r="K72" s="3">
        <f t="shared" si="4"/>
        <v>0</v>
      </c>
    </row>
    <row r="73" spans="1:54" x14ac:dyDescent="0.3">
      <c r="A73" s="43" t="s">
        <v>2572</v>
      </c>
      <c r="B73" s="44" t="s">
        <v>2573</v>
      </c>
      <c r="C73" s="163">
        <v>2</v>
      </c>
      <c r="D73" s="163">
        <v>2</v>
      </c>
      <c r="E73" s="18">
        <v>60</v>
      </c>
      <c r="F73" s="51">
        <v>36</v>
      </c>
      <c r="G73" s="52"/>
      <c r="H73" s="51">
        <f t="shared" si="3"/>
        <v>0</v>
      </c>
      <c r="I73" s="3">
        <v>30</v>
      </c>
      <c r="J73" s="7"/>
      <c r="K73" s="3">
        <f t="shared" si="4"/>
        <v>0</v>
      </c>
    </row>
    <row r="74" spans="1:54" x14ac:dyDescent="0.3">
      <c r="A74" s="43" t="s">
        <v>2574</v>
      </c>
      <c r="B74" s="44" t="s">
        <v>2575</v>
      </c>
      <c r="C74" s="163">
        <v>1.4</v>
      </c>
      <c r="D74" s="163">
        <v>2</v>
      </c>
      <c r="E74" s="18">
        <v>60</v>
      </c>
      <c r="F74" s="51">
        <v>36</v>
      </c>
      <c r="G74" s="52"/>
      <c r="H74" s="51">
        <f t="shared" si="3"/>
        <v>0</v>
      </c>
      <c r="I74" s="3">
        <v>30</v>
      </c>
      <c r="J74" s="7"/>
      <c r="K74" s="3">
        <f t="shared" si="4"/>
        <v>0</v>
      </c>
    </row>
    <row r="75" spans="1:54" x14ac:dyDescent="0.3">
      <c r="A75" s="43" t="s">
        <v>2576</v>
      </c>
      <c r="B75" s="44" t="s">
        <v>2577</v>
      </c>
      <c r="C75" s="163">
        <v>2</v>
      </c>
      <c r="D75" s="163">
        <v>2</v>
      </c>
      <c r="E75" s="18">
        <v>60</v>
      </c>
      <c r="F75" s="51">
        <v>36</v>
      </c>
      <c r="G75" s="52"/>
      <c r="H75" s="51">
        <f t="shared" si="3"/>
        <v>0</v>
      </c>
      <c r="I75" s="3">
        <v>30</v>
      </c>
      <c r="J75" s="7"/>
      <c r="K75" s="3">
        <f t="shared" si="4"/>
        <v>0</v>
      </c>
    </row>
    <row r="76" spans="1:54" x14ac:dyDescent="0.3">
      <c r="A76" s="43" t="s">
        <v>2578</v>
      </c>
      <c r="B76" s="44" t="s">
        <v>2579</v>
      </c>
      <c r="C76" s="163">
        <v>2</v>
      </c>
      <c r="D76" s="163">
        <v>2</v>
      </c>
      <c r="E76" s="18">
        <v>60</v>
      </c>
      <c r="F76" s="51">
        <v>36</v>
      </c>
      <c r="G76" s="52"/>
      <c r="H76" s="51">
        <f t="shared" si="3"/>
        <v>0</v>
      </c>
      <c r="I76" s="3">
        <v>30</v>
      </c>
      <c r="J76" s="7"/>
      <c r="K76" s="3">
        <f t="shared" si="4"/>
        <v>0</v>
      </c>
    </row>
    <row r="77" spans="1:54" x14ac:dyDescent="0.3">
      <c r="A77" s="43" t="s">
        <v>2580</v>
      </c>
      <c r="B77" s="44" t="s">
        <v>2581</v>
      </c>
      <c r="C77" s="163">
        <v>2</v>
      </c>
      <c r="D77" s="163">
        <v>2</v>
      </c>
      <c r="E77" s="18">
        <v>60</v>
      </c>
      <c r="F77" s="51">
        <v>36</v>
      </c>
      <c r="G77" s="52"/>
      <c r="H77" s="51">
        <f t="shared" si="3"/>
        <v>0</v>
      </c>
      <c r="I77" s="3">
        <v>30</v>
      </c>
      <c r="J77" s="7"/>
      <c r="K77" s="3">
        <f t="shared" si="4"/>
        <v>0</v>
      </c>
    </row>
    <row r="78" spans="1:54" x14ac:dyDescent="0.3">
      <c r="A78" s="43" t="s">
        <v>2582</v>
      </c>
      <c r="B78" s="149" t="s">
        <v>2583</v>
      </c>
      <c r="C78" s="163">
        <v>2</v>
      </c>
      <c r="D78" s="163">
        <v>2</v>
      </c>
      <c r="E78" s="18">
        <v>60</v>
      </c>
      <c r="F78" s="51">
        <v>36</v>
      </c>
      <c r="G78" s="52"/>
      <c r="H78" s="51">
        <f t="shared" si="3"/>
        <v>0</v>
      </c>
      <c r="I78" s="3">
        <v>30</v>
      </c>
      <c r="J78" s="7"/>
      <c r="K78" s="3">
        <f t="shared" si="4"/>
        <v>0</v>
      </c>
    </row>
    <row r="79" spans="1:54" x14ac:dyDescent="0.3">
      <c r="A79" s="171" t="s">
        <v>2584</v>
      </c>
      <c r="B79" s="167" t="s">
        <v>2585</v>
      </c>
      <c r="C79" s="163">
        <v>2</v>
      </c>
      <c r="D79" s="163">
        <v>2</v>
      </c>
      <c r="E79" s="18">
        <v>60</v>
      </c>
      <c r="F79" s="51">
        <v>36</v>
      </c>
      <c r="G79" s="52"/>
      <c r="H79" s="51">
        <f t="shared" si="3"/>
        <v>0</v>
      </c>
      <c r="I79" s="3">
        <v>30</v>
      </c>
      <c r="J79" s="7"/>
      <c r="K79" s="3">
        <f t="shared" si="4"/>
        <v>0</v>
      </c>
    </row>
    <row r="80" spans="1:54" x14ac:dyDescent="0.3">
      <c r="A80" s="40" t="s">
        <v>2646</v>
      </c>
      <c r="B80" s="149" t="s">
        <v>244</v>
      </c>
      <c r="C80" s="166">
        <v>2</v>
      </c>
      <c r="D80" s="163">
        <v>1.2</v>
      </c>
      <c r="E80" s="18">
        <v>60</v>
      </c>
      <c r="F80" s="51">
        <v>36</v>
      </c>
      <c r="G80" s="52"/>
      <c r="H80" s="51">
        <f t="shared" si="3"/>
        <v>0</v>
      </c>
      <c r="I80" s="3">
        <v>30</v>
      </c>
      <c r="J80" s="7"/>
      <c r="K80" s="3">
        <f t="shared" si="4"/>
        <v>0</v>
      </c>
    </row>
    <row r="81" spans="1:54" x14ac:dyDescent="0.3">
      <c r="A81" s="171" t="s">
        <v>2647</v>
      </c>
      <c r="B81" s="165" t="s">
        <v>2648</v>
      </c>
      <c r="C81" s="163">
        <v>2</v>
      </c>
      <c r="D81" s="163">
        <v>2</v>
      </c>
      <c r="E81" s="18">
        <v>60</v>
      </c>
      <c r="F81" s="51">
        <v>36</v>
      </c>
      <c r="G81" s="52"/>
      <c r="H81" s="51">
        <f t="shared" si="3"/>
        <v>0</v>
      </c>
      <c r="I81" s="3">
        <v>30</v>
      </c>
      <c r="J81" s="7"/>
      <c r="K81" s="3">
        <f t="shared" si="4"/>
        <v>0</v>
      </c>
    </row>
    <row r="82" spans="1:54" s="37" customFormat="1" x14ac:dyDescent="0.3">
      <c r="A82" s="43" t="s">
        <v>2649</v>
      </c>
      <c r="B82" s="44" t="s">
        <v>2650</v>
      </c>
      <c r="C82" s="163">
        <v>2</v>
      </c>
      <c r="D82" s="163">
        <v>2</v>
      </c>
      <c r="E82" s="18">
        <v>60</v>
      </c>
      <c r="F82" s="51">
        <v>36</v>
      </c>
      <c r="G82" s="52"/>
      <c r="H82" s="51">
        <f t="shared" si="3"/>
        <v>0</v>
      </c>
      <c r="I82" s="3">
        <v>30</v>
      </c>
      <c r="J82" s="7"/>
      <c r="K82" s="3">
        <f t="shared" si="4"/>
        <v>0</v>
      </c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x14ac:dyDescent="0.3">
      <c r="A83" s="175" t="s">
        <v>11392</v>
      </c>
      <c r="B83" s="164"/>
      <c r="C83" s="134"/>
      <c r="D83" s="134"/>
      <c r="E83" s="134"/>
      <c r="F83" s="134"/>
      <c r="G83" s="134"/>
      <c r="H83" s="134"/>
      <c r="I83" s="134"/>
      <c r="J83" s="134"/>
      <c r="K83" s="134"/>
    </row>
    <row r="84" spans="1:54" x14ac:dyDescent="0.3">
      <c r="A84" s="43" t="s">
        <v>3068</v>
      </c>
      <c r="B84" s="44" t="s">
        <v>3069</v>
      </c>
      <c r="C84" s="163">
        <v>6</v>
      </c>
      <c r="D84" s="163">
        <v>3</v>
      </c>
      <c r="E84" s="18">
        <v>200</v>
      </c>
      <c r="F84" s="51">
        <v>120</v>
      </c>
      <c r="G84" s="52"/>
      <c r="H84" s="51">
        <f t="shared" si="3"/>
        <v>0</v>
      </c>
      <c r="I84" s="3">
        <v>100</v>
      </c>
      <c r="J84" s="7"/>
      <c r="K84" s="3">
        <f t="shared" ref="K84:K114" si="5">J84*I84</f>
        <v>0</v>
      </c>
    </row>
    <row r="85" spans="1:54" x14ac:dyDescent="0.3">
      <c r="A85" s="43" t="s">
        <v>3070</v>
      </c>
      <c r="B85" s="44" t="s">
        <v>3071</v>
      </c>
      <c r="C85" s="163">
        <v>6</v>
      </c>
      <c r="D85" s="163">
        <v>3</v>
      </c>
      <c r="E85" s="18">
        <v>200</v>
      </c>
      <c r="F85" s="51">
        <v>120</v>
      </c>
      <c r="G85" s="52"/>
      <c r="H85" s="51">
        <f t="shared" si="3"/>
        <v>0</v>
      </c>
      <c r="I85" s="3">
        <v>100</v>
      </c>
      <c r="J85" s="7"/>
      <c r="K85" s="3">
        <f t="shared" si="5"/>
        <v>0</v>
      </c>
    </row>
    <row r="86" spans="1:54" x14ac:dyDescent="0.3">
      <c r="A86" s="43" t="s">
        <v>3072</v>
      </c>
      <c r="B86" s="44" t="s">
        <v>3073</v>
      </c>
      <c r="C86" s="163">
        <v>4</v>
      </c>
      <c r="D86" s="163">
        <v>4</v>
      </c>
      <c r="E86" s="18">
        <v>180</v>
      </c>
      <c r="F86" s="51">
        <v>108</v>
      </c>
      <c r="G86" s="52"/>
      <c r="H86" s="51">
        <f t="shared" si="3"/>
        <v>0</v>
      </c>
      <c r="I86" s="3">
        <v>90</v>
      </c>
      <c r="J86" s="7"/>
      <c r="K86" s="3">
        <f t="shared" si="5"/>
        <v>0</v>
      </c>
    </row>
    <row r="87" spans="1:54" x14ac:dyDescent="0.3">
      <c r="A87" s="43" t="s">
        <v>3074</v>
      </c>
      <c r="B87" s="44" t="s">
        <v>3075</v>
      </c>
      <c r="C87" s="163">
        <v>4</v>
      </c>
      <c r="D87" s="163">
        <v>4</v>
      </c>
      <c r="E87" s="18">
        <v>180</v>
      </c>
      <c r="F87" s="51">
        <v>108</v>
      </c>
      <c r="G87" s="52"/>
      <c r="H87" s="51">
        <f t="shared" si="3"/>
        <v>0</v>
      </c>
      <c r="I87" s="3">
        <v>90</v>
      </c>
      <c r="J87" s="7"/>
      <c r="K87" s="3">
        <f t="shared" si="5"/>
        <v>0</v>
      </c>
    </row>
    <row r="88" spans="1:54" x14ac:dyDescent="0.3">
      <c r="A88" s="43" t="s">
        <v>3076</v>
      </c>
      <c r="B88" s="44" t="s">
        <v>3077</v>
      </c>
      <c r="C88" s="163">
        <v>4</v>
      </c>
      <c r="D88" s="163">
        <v>4</v>
      </c>
      <c r="E88" s="18">
        <v>180</v>
      </c>
      <c r="F88" s="51">
        <v>108</v>
      </c>
      <c r="G88" s="52"/>
      <c r="H88" s="51">
        <f t="shared" si="3"/>
        <v>0</v>
      </c>
      <c r="I88" s="3">
        <v>90</v>
      </c>
      <c r="J88" s="7"/>
      <c r="K88" s="3">
        <f t="shared" si="5"/>
        <v>0</v>
      </c>
    </row>
    <row r="89" spans="1:54" x14ac:dyDescent="0.3">
      <c r="A89" s="43" t="s">
        <v>3078</v>
      </c>
      <c r="B89" s="44" t="s">
        <v>3079</v>
      </c>
      <c r="C89" s="163">
        <v>4</v>
      </c>
      <c r="D89" s="163">
        <v>4</v>
      </c>
      <c r="E89" s="18">
        <v>180</v>
      </c>
      <c r="F89" s="51">
        <v>108</v>
      </c>
      <c r="G89" s="52"/>
      <c r="H89" s="51">
        <f t="shared" si="3"/>
        <v>0</v>
      </c>
      <c r="I89" s="3">
        <v>90</v>
      </c>
      <c r="J89" s="7"/>
      <c r="K89" s="3">
        <f t="shared" si="5"/>
        <v>0</v>
      </c>
    </row>
    <row r="90" spans="1:54" x14ac:dyDescent="0.3">
      <c r="A90" s="43" t="s">
        <v>3080</v>
      </c>
      <c r="B90" s="44" t="s">
        <v>3081</v>
      </c>
      <c r="C90" s="163">
        <v>4</v>
      </c>
      <c r="D90" s="163">
        <v>4</v>
      </c>
      <c r="E90" s="18">
        <v>180</v>
      </c>
      <c r="F90" s="51">
        <v>108</v>
      </c>
      <c r="G90" s="52"/>
      <c r="H90" s="51">
        <f t="shared" si="3"/>
        <v>0</v>
      </c>
      <c r="I90" s="3">
        <v>90</v>
      </c>
      <c r="J90" s="7"/>
      <c r="K90" s="3">
        <f t="shared" si="5"/>
        <v>0</v>
      </c>
    </row>
    <row r="91" spans="1:54" x14ac:dyDescent="0.3">
      <c r="A91" s="43" t="s">
        <v>3082</v>
      </c>
      <c r="B91" s="44" t="s">
        <v>3083</v>
      </c>
      <c r="C91" s="163">
        <v>4</v>
      </c>
      <c r="D91" s="163">
        <v>4</v>
      </c>
      <c r="E91" s="18">
        <v>180</v>
      </c>
      <c r="F91" s="51">
        <v>108</v>
      </c>
      <c r="G91" s="52"/>
      <c r="H91" s="51">
        <f t="shared" si="3"/>
        <v>0</v>
      </c>
      <c r="I91" s="3">
        <v>90</v>
      </c>
      <c r="J91" s="7"/>
      <c r="K91" s="3">
        <f t="shared" si="5"/>
        <v>0</v>
      </c>
    </row>
    <row r="92" spans="1:54" x14ac:dyDescent="0.3">
      <c r="A92" s="171" t="s">
        <v>3084</v>
      </c>
      <c r="B92" s="165" t="s">
        <v>3085</v>
      </c>
      <c r="C92" s="163">
        <v>4</v>
      </c>
      <c r="D92" s="163">
        <v>4</v>
      </c>
      <c r="E92" s="18">
        <v>180</v>
      </c>
      <c r="F92" s="51">
        <v>108</v>
      </c>
      <c r="G92" s="52"/>
      <c r="H92" s="51">
        <f t="shared" si="3"/>
        <v>0</v>
      </c>
      <c r="I92" s="3">
        <v>90</v>
      </c>
      <c r="J92" s="7"/>
      <c r="K92" s="3">
        <f t="shared" si="5"/>
        <v>0</v>
      </c>
    </row>
    <row r="93" spans="1:54" x14ac:dyDescent="0.3">
      <c r="A93" s="43" t="s">
        <v>3086</v>
      </c>
      <c r="B93" s="44" t="s">
        <v>3087</v>
      </c>
      <c r="C93" s="163">
        <v>4</v>
      </c>
      <c r="D93" s="163">
        <v>4</v>
      </c>
      <c r="E93" s="18">
        <v>180</v>
      </c>
      <c r="F93" s="51">
        <v>108</v>
      </c>
      <c r="G93" s="52"/>
      <c r="H93" s="51">
        <f t="shared" si="3"/>
        <v>0</v>
      </c>
      <c r="I93" s="3">
        <v>90</v>
      </c>
      <c r="J93" s="7"/>
      <c r="K93" s="3">
        <f t="shared" si="5"/>
        <v>0</v>
      </c>
    </row>
    <row r="94" spans="1:54" x14ac:dyDescent="0.3">
      <c r="A94" s="43" t="s">
        <v>3088</v>
      </c>
      <c r="B94" s="44" t="s">
        <v>3089</v>
      </c>
      <c r="C94" s="163">
        <v>4</v>
      </c>
      <c r="D94" s="163">
        <v>4</v>
      </c>
      <c r="E94" s="18">
        <v>180</v>
      </c>
      <c r="F94" s="51">
        <v>108</v>
      </c>
      <c r="G94" s="52"/>
      <c r="H94" s="51">
        <f t="shared" si="3"/>
        <v>0</v>
      </c>
      <c r="I94" s="3">
        <v>90</v>
      </c>
      <c r="J94" s="7"/>
      <c r="K94" s="3">
        <f t="shared" si="5"/>
        <v>0</v>
      </c>
    </row>
    <row r="95" spans="1:54" x14ac:dyDescent="0.3">
      <c r="A95" s="43" t="s">
        <v>3090</v>
      </c>
      <c r="B95" s="44" t="s">
        <v>3091</v>
      </c>
      <c r="C95" s="163">
        <v>4</v>
      </c>
      <c r="D95" s="163">
        <v>4</v>
      </c>
      <c r="E95" s="18">
        <v>180</v>
      </c>
      <c r="F95" s="51">
        <v>108</v>
      </c>
      <c r="G95" s="52"/>
      <c r="H95" s="51">
        <f t="shared" si="3"/>
        <v>0</v>
      </c>
      <c r="I95" s="3">
        <v>90</v>
      </c>
      <c r="J95" s="7"/>
      <c r="K95" s="3">
        <f t="shared" si="5"/>
        <v>0</v>
      </c>
    </row>
    <row r="96" spans="1:54" x14ac:dyDescent="0.3">
      <c r="A96" s="43" t="s">
        <v>3092</v>
      </c>
      <c r="B96" s="44" t="s">
        <v>3093</v>
      </c>
      <c r="C96" s="163">
        <v>4</v>
      </c>
      <c r="D96" s="163">
        <v>4</v>
      </c>
      <c r="E96" s="18">
        <v>180</v>
      </c>
      <c r="F96" s="51">
        <v>108</v>
      </c>
      <c r="G96" s="52"/>
      <c r="H96" s="51">
        <f t="shared" si="3"/>
        <v>0</v>
      </c>
      <c r="I96" s="3">
        <v>90</v>
      </c>
      <c r="J96" s="7"/>
      <c r="K96" s="3">
        <f t="shared" si="5"/>
        <v>0</v>
      </c>
    </row>
    <row r="97" spans="1:11" x14ac:dyDescent="0.3">
      <c r="A97" s="43" t="s">
        <v>3094</v>
      </c>
      <c r="B97" s="44" t="s">
        <v>3095</v>
      </c>
      <c r="C97" s="163">
        <v>4</v>
      </c>
      <c r="D97" s="163">
        <v>4</v>
      </c>
      <c r="E97" s="18">
        <v>180</v>
      </c>
      <c r="F97" s="51">
        <v>108</v>
      </c>
      <c r="G97" s="52"/>
      <c r="H97" s="51">
        <f t="shared" si="3"/>
        <v>0</v>
      </c>
      <c r="I97" s="3">
        <v>90</v>
      </c>
      <c r="J97" s="7"/>
      <c r="K97" s="3">
        <f t="shared" si="5"/>
        <v>0</v>
      </c>
    </row>
    <row r="98" spans="1:11" x14ac:dyDescent="0.3">
      <c r="A98" s="43" t="s">
        <v>3096</v>
      </c>
      <c r="B98" s="44" t="s">
        <v>4249</v>
      </c>
      <c r="C98" s="163">
        <v>4</v>
      </c>
      <c r="D98" s="163">
        <v>4</v>
      </c>
      <c r="E98" s="18">
        <v>180</v>
      </c>
      <c r="F98" s="51">
        <v>108</v>
      </c>
      <c r="G98" s="52"/>
      <c r="H98" s="51">
        <f t="shared" si="3"/>
        <v>0</v>
      </c>
      <c r="I98" s="3">
        <v>90</v>
      </c>
      <c r="J98" s="7"/>
      <c r="K98" s="3">
        <f t="shared" si="5"/>
        <v>0</v>
      </c>
    </row>
    <row r="99" spans="1:11" x14ac:dyDescent="0.3">
      <c r="A99" s="43" t="s">
        <v>3097</v>
      </c>
      <c r="B99" s="44" t="s">
        <v>3098</v>
      </c>
      <c r="C99" s="163">
        <v>4</v>
      </c>
      <c r="D99" s="163">
        <v>4</v>
      </c>
      <c r="E99" s="18">
        <v>180</v>
      </c>
      <c r="F99" s="51">
        <v>108</v>
      </c>
      <c r="G99" s="52"/>
      <c r="H99" s="51">
        <f t="shared" si="3"/>
        <v>0</v>
      </c>
      <c r="I99" s="3">
        <v>90</v>
      </c>
      <c r="J99" s="7"/>
      <c r="K99" s="3">
        <f t="shared" si="5"/>
        <v>0</v>
      </c>
    </row>
    <row r="100" spans="1:11" x14ac:dyDescent="0.3">
      <c r="A100" s="43" t="s">
        <v>3099</v>
      </c>
      <c r="B100" s="44" t="s">
        <v>3100</v>
      </c>
      <c r="C100" s="163">
        <v>4</v>
      </c>
      <c r="D100" s="163">
        <v>4</v>
      </c>
      <c r="E100" s="18">
        <v>180</v>
      </c>
      <c r="F100" s="51">
        <v>108</v>
      </c>
      <c r="G100" s="52"/>
      <c r="H100" s="51">
        <f t="shared" si="3"/>
        <v>0</v>
      </c>
      <c r="I100" s="3">
        <v>90</v>
      </c>
      <c r="J100" s="7"/>
      <c r="K100" s="3">
        <f t="shared" si="5"/>
        <v>0</v>
      </c>
    </row>
    <row r="101" spans="1:11" x14ac:dyDescent="0.3">
      <c r="A101" s="43" t="s">
        <v>3101</v>
      </c>
      <c r="B101" s="44" t="s">
        <v>3102</v>
      </c>
      <c r="C101" s="163">
        <v>4</v>
      </c>
      <c r="D101" s="163">
        <v>4</v>
      </c>
      <c r="E101" s="18">
        <v>180</v>
      </c>
      <c r="F101" s="51">
        <v>108</v>
      </c>
      <c r="G101" s="52"/>
      <c r="H101" s="51">
        <f t="shared" si="3"/>
        <v>0</v>
      </c>
      <c r="I101" s="3">
        <v>90</v>
      </c>
      <c r="J101" s="7"/>
      <c r="K101" s="3">
        <f t="shared" si="5"/>
        <v>0</v>
      </c>
    </row>
    <row r="102" spans="1:11" x14ac:dyDescent="0.3">
      <c r="A102" s="43" t="s">
        <v>3103</v>
      </c>
      <c r="B102" s="44" t="s">
        <v>3104</v>
      </c>
      <c r="C102" s="163">
        <v>4</v>
      </c>
      <c r="D102" s="163">
        <v>4</v>
      </c>
      <c r="E102" s="18">
        <v>180</v>
      </c>
      <c r="F102" s="51">
        <v>108</v>
      </c>
      <c r="G102" s="52"/>
      <c r="H102" s="51">
        <f t="shared" si="3"/>
        <v>0</v>
      </c>
      <c r="I102" s="3">
        <v>90</v>
      </c>
      <c r="J102" s="7"/>
      <c r="K102" s="3">
        <f t="shared" si="5"/>
        <v>0</v>
      </c>
    </row>
    <row r="103" spans="1:11" x14ac:dyDescent="0.3">
      <c r="A103" s="43" t="s">
        <v>3105</v>
      </c>
      <c r="B103" s="44" t="s">
        <v>3106</v>
      </c>
      <c r="C103" s="163">
        <v>4</v>
      </c>
      <c r="D103" s="163">
        <v>4</v>
      </c>
      <c r="E103" s="18">
        <v>180</v>
      </c>
      <c r="F103" s="51">
        <v>108</v>
      </c>
      <c r="G103" s="52"/>
      <c r="H103" s="51">
        <f t="shared" si="3"/>
        <v>0</v>
      </c>
      <c r="I103" s="3">
        <v>90</v>
      </c>
      <c r="J103" s="7"/>
      <c r="K103" s="3">
        <f t="shared" si="5"/>
        <v>0</v>
      </c>
    </row>
    <row r="104" spans="1:11" x14ac:dyDescent="0.3">
      <c r="A104" s="43" t="s">
        <v>3107</v>
      </c>
      <c r="B104" s="44" t="s">
        <v>3108</v>
      </c>
      <c r="C104" s="163">
        <v>4</v>
      </c>
      <c r="D104" s="163">
        <v>4</v>
      </c>
      <c r="E104" s="18">
        <v>180</v>
      </c>
      <c r="F104" s="51">
        <v>108</v>
      </c>
      <c r="G104" s="52"/>
      <c r="H104" s="51">
        <f t="shared" si="3"/>
        <v>0</v>
      </c>
      <c r="I104" s="3">
        <v>90</v>
      </c>
      <c r="J104" s="7"/>
      <c r="K104" s="3">
        <f t="shared" si="5"/>
        <v>0</v>
      </c>
    </row>
    <row r="105" spans="1:11" x14ac:dyDescent="0.3">
      <c r="A105" s="43" t="s">
        <v>3109</v>
      </c>
      <c r="B105" s="44" t="s">
        <v>3110</v>
      </c>
      <c r="C105" s="163">
        <v>4</v>
      </c>
      <c r="D105" s="163">
        <v>4</v>
      </c>
      <c r="E105" s="18">
        <v>180</v>
      </c>
      <c r="F105" s="51">
        <v>108</v>
      </c>
      <c r="G105" s="52"/>
      <c r="H105" s="51">
        <f t="shared" si="3"/>
        <v>0</v>
      </c>
      <c r="I105" s="3">
        <v>90</v>
      </c>
      <c r="J105" s="7"/>
      <c r="K105" s="3">
        <f t="shared" si="5"/>
        <v>0</v>
      </c>
    </row>
    <row r="106" spans="1:11" x14ac:dyDescent="0.3">
      <c r="A106" s="43" t="s">
        <v>3111</v>
      </c>
      <c r="B106" s="44" t="s">
        <v>3112</v>
      </c>
      <c r="C106" s="163">
        <v>4</v>
      </c>
      <c r="D106" s="163">
        <v>4</v>
      </c>
      <c r="E106" s="18">
        <v>180</v>
      </c>
      <c r="F106" s="51">
        <v>108</v>
      </c>
      <c r="G106" s="52"/>
      <c r="H106" s="51">
        <f t="shared" si="3"/>
        <v>0</v>
      </c>
      <c r="I106" s="3">
        <v>90</v>
      </c>
      <c r="J106" s="7"/>
      <c r="K106" s="3">
        <f t="shared" si="5"/>
        <v>0</v>
      </c>
    </row>
    <row r="107" spans="1:11" x14ac:dyDescent="0.3">
      <c r="A107" s="43" t="s">
        <v>3113</v>
      </c>
      <c r="B107" s="44" t="s">
        <v>3114</v>
      </c>
      <c r="C107" s="163">
        <v>4</v>
      </c>
      <c r="D107" s="163">
        <v>4</v>
      </c>
      <c r="E107" s="18">
        <v>180</v>
      </c>
      <c r="F107" s="51">
        <v>108</v>
      </c>
      <c r="G107" s="52"/>
      <c r="H107" s="51">
        <f t="shared" si="3"/>
        <v>0</v>
      </c>
      <c r="I107" s="3">
        <v>90</v>
      </c>
      <c r="J107" s="7"/>
      <c r="K107" s="3">
        <f t="shared" si="5"/>
        <v>0</v>
      </c>
    </row>
    <row r="108" spans="1:11" x14ac:dyDescent="0.3">
      <c r="A108" s="43" t="s">
        <v>3115</v>
      </c>
      <c r="B108" s="44" t="s">
        <v>3116</v>
      </c>
      <c r="C108" s="163">
        <v>4</v>
      </c>
      <c r="D108" s="163">
        <v>4</v>
      </c>
      <c r="E108" s="18">
        <v>180</v>
      </c>
      <c r="F108" s="51">
        <v>108</v>
      </c>
      <c r="G108" s="52"/>
      <c r="H108" s="51">
        <f t="shared" si="3"/>
        <v>0</v>
      </c>
      <c r="I108" s="3">
        <v>90</v>
      </c>
      <c r="J108" s="7"/>
      <c r="K108" s="3">
        <f t="shared" si="5"/>
        <v>0</v>
      </c>
    </row>
    <row r="109" spans="1:11" x14ac:dyDescent="0.3">
      <c r="A109" s="43" t="s">
        <v>3117</v>
      </c>
      <c r="B109" s="44" t="s">
        <v>3118</v>
      </c>
      <c r="C109" s="163">
        <v>4</v>
      </c>
      <c r="D109" s="163">
        <v>4</v>
      </c>
      <c r="E109" s="18">
        <v>180</v>
      </c>
      <c r="F109" s="51">
        <v>108</v>
      </c>
      <c r="G109" s="52"/>
      <c r="H109" s="51">
        <f t="shared" si="3"/>
        <v>0</v>
      </c>
      <c r="I109" s="3">
        <v>90</v>
      </c>
      <c r="J109" s="7"/>
      <c r="K109" s="3">
        <f t="shared" si="5"/>
        <v>0</v>
      </c>
    </row>
    <row r="110" spans="1:11" x14ac:dyDescent="0.3">
      <c r="A110" s="43" t="s">
        <v>3119</v>
      </c>
      <c r="B110" s="44" t="s">
        <v>3120</v>
      </c>
      <c r="C110" s="163">
        <v>4</v>
      </c>
      <c r="D110" s="163">
        <v>4</v>
      </c>
      <c r="E110" s="18">
        <v>180</v>
      </c>
      <c r="F110" s="51">
        <v>108</v>
      </c>
      <c r="G110" s="52"/>
      <c r="H110" s="51">
        <f t="shared" si="3"/>
        <v>0</v>
      </c>
      <c r="I110" s="3">
        <v>90</v>
      </c>
      <c r="J110" s="7"/>
      <c r="K110" s="3">
        <f t="shared" si="5"/>
        <v>0</v>
      </c>
    </row>
    <row r="111" spans="1:11" x14ac:dyDescent="0.3">
      <c r="A111" s="43" t="s">
        <v>4162</v>
      </c>
      <c r="B111" s="73" t="s">
        <v>4163</v>
      </c>
      <c r="C111" s="163">
        <v>6.4</v>
      </c>
      <c r="D111" s="163">
        <v>3.5</v>
      </c>
      <c r="E111" s="18">
        <v>240</v>
      </c>
      <c r="F111" s="51">
        <v>144</v>
      </c>
      <c r="G111" s="52"/>
      <c r="H111" s="51">
        <f t="shared" si="3"/>
        <v>0</v>
      </c>
      <c r="I111" s="3">
        <v>120</v>
      </c>
      <c r="J111" s="7"/>
      <c r="K111" s="3">
        <f t="shared" si="5"/>
        <v>0</v>
      </c>
    </row>
    <row r="112" spans="1:11" x14ac:dyDescent="0.3">
      <c r="A112" s="171" t="s">
        <v>4164</v>
      </c>
      <c r="B112" s="168" t="s">
        <v>4165</v>
      </c>
      <c r="C112" s="163">
        <v>6.2</v>
      </c>
      <c r="D112" s="163">
        <v>3.5</v>
      </c>
      <c r="E112" s="18">
        <v>240</v>
      </c>
      <c r="F112" s="51">
        <v>144</v>
      </c>
      <c r="G112" s="52"/>
      <c r="H112" s="51">
        <f t="shared" si="3"/>
        <v>0</v>
      </c>
      <c r="I112" s="3">
        <v>120</v>
      </c>
      <c r="J112" s="7"/>
      <c r="K112" s="3">
        <f t="shared" si="5"/>
        <v>0</v>
      </c>
    </row>
    <row r="113" spans="1:54" x14ac:dyDescent="0.3">
      <c r="A113" s="40" t="s">
        <v>4166</v>
      </c>
      <c r="B113" s="169" t="s">
        <v>4167</v>
      </c>
      <c r="C113" s="166">
        <v>6.6</v>
      </c>
      <c r="D113" s="163">
        <v>3.6</v>
      </c>
      <c r="E113" s="18">
        <v>260</v>
      </c>
      <c r="F113" s="51">
        <v>156</v>
      </c>
      <c r="G113" s="52"/>
      <c r="H113" s="51">
        <f t="shared" si="3"/>
        <v>0</v>
      </c>
      <c r="I113" s="3">
        <v>130</v>
      </c>
      <c r="J113" s="7"/>
      <c r="K113" s="3">
        <f t="shared" si="5"/>
        <v>0</v>
      </c>
    </row>
    <row r="114" spans="1:54" x14ac:dyDescent="0.3">
      <c r="A114" s="40" t="s">
        <v>4168</v>
      </c>
      <c r="B114" s="73" t="s">
        <v>4169</v>
      </c>
      <c r="C114" s="163">
        <v>6.2</v>
      </c>
      <c r="D114" s="163">
        <v>3.5</v>
      </c>
      <c r="E114" s="18">
        <v>240</v>
      </c>
      <c r="F114" s="51">
        <v>144</v>
      </c>
      <c r="G114" s="52"/>
      <c r="H114" s="51">
        <f t="shared" si="3"/>
        <v>0</v>
      </c>
      <c r="I114" s="3">
        <v>120</v>
      </c>
      <c r="J114" s="7"/>
      <c r="K114" s="3">
        <f t="shared" si="5"/>
        <v>0</v>
      </c>
    </row>
    <row r="115" spans="1:54" s="37" customFormat="1" x14ac:dyDescent="0.3">
      <c r="A115" s="40" t="s">
        <v>4170</v>
      </c>
      <c r="B115" s="73" t="s">
        <v>4171</v>
      </c>
      <c r="C115" s="163">
        <v>6.6</v>
      </c>
      <c r="D115" s="163">
        <v>3.6</v>
      </c>
      <c r="E115" s="18">
        <v>260</v>
      </c>
      <c r="F115" s="51">
        <v>156</v>
      </c>
      <c r="G115" s="52"/>
      <c r="H115" s="51">
        <f t="shared" si="3"/>
        <v>0</v>
      </c>
      <c r="I115" s="3">
        <v>130</v>
      </c>
      <c r="J115" s="7"/>
      <c r="K115" s="3">
        <f t="shared" ref="K115:K125" si="6">J115*I115</f>
        <v>0</v>
      </c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x14ac:dyDescent="0.3">
      <c r="A116" s="161" t="s">
        <v>11393</v>
      </c>
      <c r="B116" s="164"/>
      <c r="C116" s="134"/>
      <c r="D116" s="134"/>
      <c r="E116" s="134"/>
      <c r="F116" s="134"/>
      <c r="G116" s="134"/>
      <c r="H116" s="134"/>
      <c r="I116" s="134"/>
      <c r="J116" s="134"/>
      <c r="K116" s="134"/>
    </row>
    <row r="117" spans="1:54" x14ac:dyDescent="0.3">
      <c r="A117" s="188" t="s">
        <v>3854</v>
      </c>
      <c r="B117" s="165" t="s">
        <v>3855</v>
      </c>
      <c r="C117" s="163">
        <v>4.5</v>
      </c>
      <c r="D117" s="163">
        <v>2.2000000000000002</v>
      </c>
      <c r="E117" s="18">
        <v>110</v>
      </c>
      <c r="F117" s="51">
        <v>66</v>
      </c>
      <c r="G117" s="52"/>
      <c r="H117" s="51">
        <f t="shared" si="3"/>
        <v>0</v>
      </c>
      <c r="I117" s="3">
        <v>55</v>
      </c>
      <c r="J117" s="7"/>
      <c r="K117" s="3">
        <f t="shared" si="6"/>
        <v>0</v>
      </c>
    </row>
    <row r="118" spans="1:54" x14ac:dyDescent="0.3">
      <c r="A118" s="40" t="s">
        <v>3856</v>
      </c>
      <c r="B118" s="44" t="s">
        <v>3857</v>
      </c>
      <c r="C118" s="163">
        <v>4.5</v>
      </c>
      <c r="D118" s="163">
        <v>1.2</v>
      </c>
      <c r="E118" s="18">
        <v>70</v>
      </c>
      <c r="F118" s="51">
        <v>42</v>
      </c>
      <c r="G118" s="52"/>
      <c r="H118" s="51">
        <f t="shared" si="3"/>
        <v>0</v>
      </c>
      <c r="I118" s="3">
        <v>35</v>
      </c>
      <c r="J118" s="7"/>
      <c r="K118" s="3">
        <f t="shared" si="6"/>
        <v>0</v>
      </c>
    </row>
    <row r="119" spans="1:54" x14ac:dyDescent="0.3">
      <c r="A119" s="40" t="s">
        <v>3858</v>
      </c>
      <c r="B119" s="44" t="s">
        <v>3859</v>
      </c>
      <c r="C119" s="163">
        <v>5</v>
      </c>
      <c r="D119" s="163">
        <v>1.8</v>
      </c>
      <c r="E119" s="18">
        <v>100</v>
      </c>
      <c r="F119" s="51">
        <v>60</v>
      </c>
      <c r="G119" s="52"/>
      <c r="H119" s="51">
        <f t="shared" si="3"/>
        <v>0</v>
      </c>
      <c r="I119" s="3">
        <v>50</v>
      </c>
      <c r="J119" s="7"/>
      <c r="K119" s="3">
        <f t="shared" si="6"/>
        <v>0</v>
      </c>
    </row>
    <row r="120" spans="1:54" x14ac:dyDescent="0.3">
      <c r="A120" s="40" t="s">
        <v>3860</v>
      </c>
      <c r="B120" s="44" t="s">
        <v>3861</v>
      </c>
      <c r="C120" s="163">
        <v>5.5</v>
      </c>
      <c r="D120" s="163">
        <v>1.6</v>
      </c>
      <c r="E120" s="18">
        <v>100</v>
      </c>
      <c r="F120" s="51">
        <v>60</v>
      </c>
      <c r="G120" s="52"/>
      <c r="H120" s="51">
        <f t="shared" si="3"/>
        <v>0</v>
      </c>
      <c r="I120" s="3">
        <v>50</v>
      </c>
      <c r="J120" s="7"/>
      <c r="K120" s="3">
        <f t="shared" si="6"/>
        <v>0</v>
      </c>
    </row>
    <row r="121" spans="1:54" x14ac:dyDescent="0.3">
      <c r="A121" s="40" t="s">
        <v>3862</v>
      </c>
      <c r="B121" s="44" t="s">
        <v>3863</v>
      </c>
      <c r="C121" s="163">
        <v>4.5</v>
      </c>
      <c r="D121" s="163">
        <v>3.8</v>
      </c>
      <c r="E121" s="18">
        <v>190</v>
      </c>
      <c r="F121" s="51">
        <v>114</v>
      </c>
      <c r="G121" s="52"/>
      <c r="H121" s="51">
        <f t="shared" si="3"/>
        <v>0</v>
      </c>
      <c r="I121" s="3">
        <v>95</v>
      </c>
      <c r="J121" s="7"/>
      <c r="K121" s="3">
        <f t="shared" si="6"/>
        <v>0</v>
      </c>
    </row>
    <row r="122" spans="1:54" x14ac:dyDescent="0.3">
      <c r="A122" s="40" t="s">
        <v>3864</v>
      </c>
      <c r="B122" s="44" t="s">
        <v>11394</v>
      </c>
      <c r="C122" s="163">
        <v>3.5</v>
      </c>
      <c r="D122" s="163">
        <v>3.5</v>
      </c>
      <c r="E122" s="18">
        <v>140</v>
      </c>
      <c r="F122" s="51">
        <v>84</v>
      </c>
      <c r="G122" s="52"/>
      <c r="H122" s="51">
        <f t="shared" si="3"/>
        <v>0</v>
      </c>
      <c r="I122" s="3">
        <v>70</v>
      </c>
      <c r="J122" s="7"/>
      <c r="K122" s="3">
        <f t="shared" si="6"/>
        <v>0</v>
      </c>
    </row>
    <row r="123" spans="1:54" x14ac:dyDescent="0.3">
      <c r="A123" s="40" t="s">
        <v>3865</v>
      </c>
      <c r="B123" s="44" t="s">
        <v>3866</v>
      </c>
      <c r="C123" s="163">
        <v>3</v>
      </c>
      <c r="D123" s="163">
        <v>2.7</v>
      </c>
      <c r="E123" s="18">
        <v>90</v>
      </c>
      <c r="F123" s="51">
        <v>54</v>
      </c>
      <c r="G123" s="52"/>
      <c r="H123" s="51">
        <f t="shared" si="3"/>
        <v>0</v>
      </c>
      <c r="I123" s="3">
        <v>45</v>
      </c>
      <c r="J123" s="7"/>
      <c r="K123" s="3">
        <f t="shared" si="6"/>
        <v>0</v>
      </c>
    </row>
    <row r="124" spans="1:54" x14ac:dyDescent="0.3">
      <c r="A124" s="40" t="s">
        <v>3867</v>
      </c>
      <c r="B124" s="44" t="s">
        <v>3868</v>
      </c>
      <c r="C124" s="163">
        <v>3</v>
      </c>
      <c r="D124" s="163">
        <v>2.7</v>
      </c>
      <c r="E124" s="18">
        <v>90</v>
      </c>
      <c r="F124" s="51">
        <v>54</v>
      </c>
      <c r="G124" s="52"/>
      <c r="H124" s="51">
        <f t="shared" si="3"/>
        <v>0</v>
      </c>
      <c r="I124" s="3">
        <v>45</v>
      </c>
      <c r="J124" s="7"/>
      <c r="K124" s="3">
        <f t="shared" si="6"/>
        <v>0</v>
      </c>
    </row>
    <row r="125" spans="1:54" x14ac:dyDescent="0.3">
      <c r="A125" s="40" t="s">
        <v>3869</v>
      </c>
      <c r="B125" s="44" t="s">
        <v>4223</v>
      </c>
      <c r="C125" s="163">
        <v>8</v>
      </c>
      <c r="D125" s="163">
        <v>8</v>
      </c>
      <c r="E125" s="18">
        <v>550</v>
      </c>
      <c r="F125" s="51">
        <v>330</v>
      </c>
      <c r="G125" s="52"/>
      <c r="H125" s="51">
        <f t="shared" si="3"/>
        <v>0</v>
      </c>
      <c r="I125" s="3">
        <v>275</v>
      </c>
      <c r="J125" s="7"/>
      <c r="K125" s="3">
        <f t="shared" si="6"/>
        <v>0</v>
      </c>
    </row>
    <row r="126" spans="1:54" x14ac:dyDescent="0.3">
      <c r="A126" s="40" t="s">
        <v>4224</v>
      </c>
      <c r="B126" s="44" t="s">
        <v>4225</v>
      </c>
      <c r="C126" s="163">
        <v>6</v>
      </c>
      <c r="D126" s="163">
        <v>5.2</v>
      </c>
      <c r="E126" s="18">
        <v>340</v>
      </c>
      <c r="F126" s="51">
        <v>204</v>
      </c>
      <c r="G126" s="52"/>
      <c r="H126" s="51">
        <f t="shared" si="3"/>
        <v>0</v>
      </c>
      <c r="I126" s="3">
        <v>170</v>
      </c>
      <c r="J126" s="7"/>
      <c r="K126" s="3">
        <f t="shared" ref="K126:K189" si="7">J126*I126</f>
        <v>0</v>
      </c>
    </row>
    <row r="127" spans="1:54" x14ac:dyDescent="0.3">
      <c r="A127" s="161" t="s">
        <v>11395</v>
      </c>
      <c r="B127" s="170"/>
      <c r="C127" s="134"/>
      <c r="D127" s="134"/>
      <c r="E127" s="134"/>
      <c r="F127" s="134"/>
      <c r="G127" s="134"/>
      <c r="H127" s="134"/>
      <c r="I127" s="134"/>
      <c r="J127" s="134"/>
      <c r="K127" s="134"/>
    </row>
    <row r="128" spans="1:54" x14ac:dyDescent="0.3">
      <c r="A128" s="40" t="s">
        <v>2417</v>
      </c>
      <c r="B128" s="44" t="s">
        <v>2418</v>
      </c>
      <c r="C128" s="163">
        <v>4</v>
      </c>
      <c r="D128" s="163">
        <v>2.8</v>
      </c>
      <c r="E128" s="18">
        <v>130</v>
      </c>
      <c r="F128" s="51">
        <v>78</v>
      </c>
      <c r="G128" s="52"/>
      <c r="H128" s="51">
        <f t="shared" si="3"/>
        <v>0</v>
      </c>
      <c r="I128" s="3">
        <v>65</v>
      </c>
      <c r="J128" s="7"/>
      <c r="K128" s="3">
        <f t="shared" si="7"/>
        <v>0</v>
      </c>
    </row>
    <row r="129" spans="1:54" x14ac:dyDescent="0.3">
      <c r="A129" s="40" t="s">
        <v>2419</v>
      </c>
      <c r="B129" s="44" t="s">
        <v>2420</v>
      </c>
      <c r="C129" s="163">
        <v>2</v>
      </c>
      <c r="D129" s="163">
        <v>2</v>
      </c>
      <c r="E129" s="18">
        <v>70</v>
      </c>
      <c r="F129" s="51">
        <v>42</v>
      </c>
      <c r="G129" s="52"/>
      <c r="H129" s="51">
        <f t="shared" si="3"/>
        <v>0</v>
      </c>
      <c r="I129" s="3">
        <v>35</v>
      </c>
      <c r="J129" s="7"/>
      <c r="K129" s="3">
        <f t="shared" si="7"/>
        <v>0</v>
      </c>
    </row>
    <row r="130" spans="1:54" x14ac:dyDescent="0.3">
      <c r="A130" s="40" t="s">
        <v>2421</v>
      </c>
      <c r="B130" s="44" t="s">
        <v>2422</v>
      </c>
      <c r="C130" s="163">
        <v>3</v>
      </c>
      <c r="D130" s="163">
        <v>2.5</v>
      </c>
      <c r="E130" s="18">
        <v>90</v>
      </c>
      <c r="F130" s="51">
        <v>54</v>
      </c>
      <c r="G130" s="52"/>
      <c r="H130" s="51">
        <f t="shared" si="3"/>
        <v>0</v>
      </c>
      <c r="I130" s="3">
        <v>45</v>
      </c>
      <c r="J130" s="7"/>
      <c r="K130" s="3">
        <f t="shared" si="7"/>
        <v>0</v>
      </c>
    </row>
    <row r="131" spans="1:54" x14ac:dyDescent="0.3">
      <c r="A131" s="40" t="s">
        <v>2423</v>
      </c>
      <c r="B131" s="44" t="s">
        <v>2424</v>
      </c>
      <c r="C131" s="163">
        <v>3</v>
      </c>
      <c r="D131" s="163">
        <v>2</v>
      </c>
      <c r="E131" s="18">
        <v>80</v>
      </c>
      <c r="F131" s="51">
        <v>48</v>
      </c>
      <c r="G131" s="52"/>
      <c r="H131" s="51">
        <f t="shared" si="3"/>
        <v>0</v>
      </c>
      <c r="I131" s="3">
        <v>40</v>
      </c>
      <c r="J131" s="7"/>
      <c r="K131" s="3">
        <f t="shared" si="7"/>
        <v>0</v>
      </c>
    </row>
    <row r="132" spans="1:54" x14ac:dyDescent="0.3">
      <c r="A132" s="40" t="s">
        <v>2425</v>
      </c>
      <c r="B132" s="44" t="s">
        <v>2426</v>
      </c>
      <c r="C132" s="163">
        <v>4</v>
      </c>
      <c r="D132" s="163">
        <v>3.1</v>
      </c>
      <c r="E132" s="18">
        <v>140</v>
      </c>
      <c r="F132" s="51">
        <v>84</v>
      </c>
      <c r="G132" s="52"/>
      <c r="H132" s="51">
        <f t="shared" si="3"/>
        <v>0</v>
      </c>
      <c r="I132" s="3">
        <v>70</v>
      </c>
      <c r="J132" s="7"/>
      <c r="K132" s="3">
        <f t="shared" si="7"/>
        <v>0</v>
      </c>
    </row>
    <row r="133" spans="1:54" x14ac:dyDescent="0.3">
      <c r="A133" s="40" t="s">
        <v>2427</v>
      </c>
      <c r="B133" s="44" t="s">
        <v>2428</v>
      </c>
      <c r="C133" s="163">
        <v>3</v>
      </c>
      <c r="D133" s="163">
        <v>1.5</v>
      </c>
      <c r="E133" s="18">
        <v>80</v>
      </c>
      <c r="F133" s="51">
        <v>48</v>
      </c>
      <c r="G133" s="52"/>
      <c r="H133" s="51">
        <f t="shared" ref="H133:H196" si="8">G133*F133</f>
        <v>0</v>
      </c>
      <c r="I133" s="3">
        <v>40</v>
      </c>
      <c r="J133" s="7"/>
      <c r="K133" s="3">
        <f t="shared" si="7"/>
        <v>0</v>
      </c>
    </row>
    <row r="134" spans="1:54" x14ac:dyDescent="0.3">
      <c r="A134" s="40" t="s">
        <v>2429</v>
      </c>
      <c r="B134" s="44" t="s">
        <v>2430</v>
      </c>
      <c r="C134" s="163">
        <v>5</v>
      </c>
      <c r="D134" s="163">
        <v>2.5</v>
      </c>
      <c r="E134" s="18">
        <v>140</v>
      </c>
      <c r="F134" s="51">
        <v>84</v>
      </c>
      <c r="G134" s="52"/>
      <c r="H134" s="51">
        <f t="shared" si="8"/>
        <v>0</v>
      </c>
      <c r="I134" s="3">
        <v>70</v>
      </c>
      <c r="J134" s="7"/>
      <c r="K134" s="3">
        <f t="shared" si="7"/>
        <v>0</v>
      </c>
    </row>
    <row r="135" spans="1:54" x14ac:dyDescent="0.3">
      <c r="A135" s="40" t="s">
        <v>2431</v>
      </c>
      <c r="B135" s="44" t="s">
        <v>2432</v>
      </c>
      <c r="C135" s="163">
        <v>6</v>
      </c>
      <c r="D135" s="163">
        <v>6</v>
      </c>
      <c r="E135" s="18">
        <v>330</v>
      </c>
      <c r="F135" s="51">
        <v>198</v>
      </c>
      <c r="G135" s="52"/>
      <c r="H135" s="51">
        <f t="shared" si="8"/>
        <v>0</v>
      </c>
      <c r="I135" s="3">
        <v>165</v>
      </c>
      <c r="J135" s="7"/>
      <c r="K135" s="3">
        <f t="shared" si="7"/>
        <v>0</v>
      </c>
    </row>
    <row r="136" spans="1:54" x14ac:dyDescent="0.3">
      <c r="A136" s="40" t="s">
        <v>2433</v>
      </c>
      <c r="B136" s="44" t="s">
        <v>2434</v>
      </c>
      <c r="C136" s="163">
        <v>7</v>
      </c>
      <c r="D136" s="163">
        <v>4.5</v>
      </c>
      <c r="E136" s="18">
        <v>310</v>
      </c>
      <c r="F136" s="51">
        <v>186</v>
      </c>
      <c r="G136" s="52"/>
      <c r="H136" s="51">
        <f t="shared" si="8"/>
        <v>0</v>
      </c>
      <c r="I136" s="3">
        <v>155</v>
      </c>
      <c r="J136" s="7"/>
      <c r="K136" s="3">
        <f t="shared" si="7"/>
        <v>0</v>
      </c>
    </row>
    <row r="137" spans="1:54" x14ac:dyDescent="0.3">
      <c r="A137" s="40" t="s">
        <v>2435</v>
      </c>
      <c r="B137" s="44" t="s">
        <v>11396</v>
      </c>
      <c r="C137" s="163">
        <v>7</v>
      </c>
      <c r="D137" s="163">
        <v>4.5</v>
      </c>
      <c r="E137" s="18">
        <v>330</v>
      </c>
      <c r="F137" s="51">
        <v>198</v>
      </c>
      <c r="G137" s="52"/>
      <c r="H137" s="51">
        <f t="shared" si="8"/>
        <v>0</v>
      </c>
      <c r="I137" s="3">
        <v>165</v>
      </c>
      <c r="J137" s="7"/>
      <c r="K137" s="3">
        <f t="shared" si="7"/>
        <v>0</v>
      </c>
    </row>
    <row r="138" spans="1:54" x14ac:dyDescent="0.3">
      <c r="A138" s="40" t="s">
        <v>2436</v>
      </c>
      <c r="B138" s="44" t="s">
        <v>2437</v>
      </c>
      <c r="C138" s="163">
        <v>4.3</v>
      </c>
      <c r="D138" s="163">
        <v>5</v>
      </c>
      <c r="E138" s="18">
        <v>230</v>
      </c>
      <c r="F138" s="51">
        <v>138</v>
      </c>
      <c r="G138" s="52"/>
      <c r="H138" s="51">
        <f t="shared" si="8"/>
        <v>0</v>
      </c>
      <c r="I138" s="3">
        <v>115</v>
      </c>
      <c r="J138" s="7"/>
      <c r="K138" s="3">
        <f t="shared" si="7"/>
        <v>0</v>
      </c>
    </row>
    <row r="139" spans="1:54" x14ac:dyDescent="0.3">
      <c r="A139" s="40" t="s">
        <v>2438</v>
      </c>
      <c r="B139" s="44" t="s">
        <v>2439</v>
      </c>
      <c r="C139" s="163">
        <v>3.8</v>
      </c>
      <c r="D139" s="163">
        <v>4.5</v>
      </c>
      <c r="E139" s="18">
        <v>190</v>
      </c>
      <c r="F139" s="51">
        <v>114</v>
      </c>
      <c r="G139" s="52"/>
      <c r="H139" s="51">
        <f t="shared" si="8"/>
        <v>0</v>
      </c>
      <c r="I139" s="3">
        <v>95</v>
      </c>
      <c r="J139" s="7"/>
      <c r="K139" s="3">
        <f t="shared" si="7"/>
        <v>0</v>
      </c>
    </row>
    <row r="140" spans="1:54" x14ac:dyDescent="0.3">
      <c r="A140" s="40" t="s">
        <v>2440</v>
      </c>
      <c r="B140" s="44" t="s">
        <v>2441</v>
      </c>
      <c r="C140" s="163">
        <v>7.5</v>
      </c>
      <c r="D140" s="163">
        <v>2.2000000000000002</v>
      </c>
      <c r="E140" s="18">
        <v>180</v>
      </c>
      <c r="F140" s="51">
        <v>108</v>
      </c>
      <c r="G140" s="52"/>
      <c r="H140" s="51">
        <f t="shared" si="8"/>
        <v>0</v>
      </c>
      <c r="I140" s="3">
        <v>90</v>
      </c>
      <c r="J140" s="7"/>
      <c r="K140" s="3">
        <f t="shared" si="7"/>
        <v>0</v>
      </c>
    </row>
    <row r="141" spans="1:54" x14ac:dyDescent="0.3">
      <c r="A141" s="40" t="s">
        <v>6652</v>
      </c>
      <c r="B141" s="44" t="s">
        <v>11397</v>
      </c>
      <c r="C141" s="163">
        <v>3.3</v>
      </c>
      <c r="D141" s="163">
        <v>3.6</v>
      </c>
      <c r="E141" s="18">
        <v>140</v>
      </c>
      <c r="F141" s="51">
        <v>84</v>
      </c>
      <c r="G141" s="52"/>
      <c r="H141" s="51">
        <f t="shared" si="8"/>
        <v>0</v>
      </c>
      <c r="I141" s="3">
        <v>70</v>
      </c>
      <c r="J141" s="7"/>
      <c r="K141" s="3">
        <f t="shared" si="7"/>
        <v>0</v>
      </c>
    </row>
    <row r="142" spans="1:54" x14ac:dyDescent="0.3">
      <c r="A142" s="40" t="s">
        <v>6653</v>
      </c>
      <c r="B142" s="44" t="s">
        <v>11398</v>
      </c>
      <c r="C142" s="163">
        <v>3.2</v>
      </c>
      <c r="D142" s="163">
        <v>3.6</v>
      </c>
      <c r="E142" s="18">
        <v>140</v>
      </c>
      <c r="F142" s="51">
        <v>84</v>
      </c>
      <c r="G142" s="52"/>
      <c r="H142" s="51">
        <f t="shared" si="8"/>
        <v>0</v>
      </c>
      <c r="I142" s="3">
        <v>70</v>
      </c>
      <c r="J142" s="7"/>
      <c r="K142" s="3">
        <f t="shared" si="7"/>
        <v>0</v>
      </c>
    </row>
    <row r="143" spans="1:54" s="37" customFormat="1" x14ac:dyDescent="0.3">
      <c r="A143" s="40" t="s">
        <v>6654</v>
      </c>
      <c r="B143" s="44" t="s">
        <v>11399</v>
      </c>
      <c r="C143" s="163">
        <v>3.5</v>
      </c>
      <c r="D143" s="163">
        <v>3.9</v>
      </c>
      <c r="E143" s="18">
        <v>150</v>
      </c>
      <c r="F143" s="51">
        <v>90</v>
      </c>
      <c r="G143" s="52"/>
      <c r="H143" s="51">
        <f t="shared" si="8"/>
        <v>0</v>
      </c>
      <c r="I143" s="3">
        <v>75</v>
      </c>
      <c r="J143" s="7"/>
      <c r="K143" s="3">
        <f t="shared" si="7"/>
        <v>0</v>
      </c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x14ac:dyDescent="0.3">
      <c r="A144" s="40" t="s">
        <v>6655</v>
      </c>
      <c r="B144" s="44" t="s">
        <v>11400</v>
      </c>
      <c r="C144" s="163">
        <v>3.5</v>
      </c>
      <c r="D144" s="163">
        <v>3.9</v>
      </c>
      <c r="E144" s="18">
        <v>150</v>
      </c>
      <c r="F144" s="51">
        <v>90</v>
      </c>
      <c r="G144" s="52"/>
      <c r="H144" s="51">
        <f t="shared" si="8"/>
        <v>0</v>
      </c>
      <c r="I144" s="3">
        <v>75</v>
      </c>
      <c r="J144" s="7"/>
      <c r="K144" s="3">
        <f t="shared" si="7"/>
        <v>0</v>
      </c>
    </row>
    <row r="145" spans="1:11" x14ac:dyDescent="0.3">
      <c r="A145" s="40" t="s">
        <v>6656</v>
      </c>
      <c r="B145" s="44" t="s">
        <v>11401</v>
      </c>
      <c r="C145" s="163">
        <v>3.5</v>
      </c>
      <c r="D145" s="163">
        <v>3.9</v>
      </c>
      <c r="E145" s="18">
        <v>150</v>
      </c>
      <c r="F145" s="51">
        <v>90</v>
      </c>
      <c r="G145" s="52"/>
      <c r="H145" s="51">
        <f t="shared" si="8"/>
        <v>0</v>
      </c>
      <c r="I145" s="3">
        <v>75</v>
      </c>
      <c r="J145" s="7"/>
      <c r="K145" s="3">
        <f t="shared" si="7"/>
        <v>0</v>
      </c>
    </row>
    <row r="146" spans="1:11" x14ac:dyDescent="0.3">
      <c r="A146" s="40" t="s">
        <v>6657</v>
      </c>
      <c r="B146" s="44" t="s">
        <v>11402</v>
      </c>
      <c r="C146" s="163">
        <v>3.3</v>
      </c>
      <c r="D146" s="163">
        <v>3.8</v>
      </c>
      <c r="E146" s="18">
        <v>140</v>
      </c>
      <c r="F146" s="51">
        <v>84</v>
      </c>
      <c r="G146" s="52"/>
      <c r="H146" s="51">
        <f t="shared" si="8"/>
        <v>0</v>
      </c>
      <c r="I146" s="3">
        <v>70</v>
      </c>
      <c r="J146" s="7"/>
      <c r="K146" s="3">
        <f t="shared" si="7"/>
        <v>0</v>
      </c>
    </row>
    <row r="147" spans="1:11" x14ac:dyDescent="0.3">
      <c r="A147" s="40" t="s">
        <v>6658</v>
      </c>
      <c r="B147" s="44" t="s">
        <v>11403</v>
      </c>
      <c r="C147" s="163">
        <v>10.5</v>
      </c>
      <c r="D147" s="163">
        <v>8</v>
      </c>
      <c r="E147" s="18">
        <v>500</v>
      </c>
      <c r="F147" s="51">
        <v>300</v>
      </c>
      <c r="G147" s="52"/>
      <c r="H147" s="51">
        <f t="shared" si="8"/>
        <v>0</v>
      </c>
      <c r="I147" s="3">
        <v>250</v>
      </c>
      <c r="J147" s="7"/>
      <c r="K147" s="3">
        <f t="shared" si="7"/>
        <v>0</v>
      </c>
    </row>
    <row r="148" spans="1:11" x14ac:dyDescent="0.3">
      <c r="A148" s="40" t="s">
        <v>6659</v>
      </c>
      <c r="B148" s="44" t="s">
        <v>11404</v>
      </c>
      <c r="C148" s="163">
        <v>3.1</v>
      </c>
      <c r="D148" s="163">
        <v>3.8</v>
      </c>
      <c r="E148" s="18">
        <v>140</v>
      </c>
      <c r="F148" s="51">
        <v>84</v>
      </c>
      <c r="G148" s="52"/>
      <c r="H148" s="51">
        <f t="shared" si="8"/>
        <v>0</v>
      </c>
      <c r="I148" s="3">
        <v>70</v>
      </c>
      <c r="J148" s="7"/>
      <c r="K148" s="3">
        <f t="shared" si="7"/>
        <v>0</v>
      </c>
    </row>
    <row r="149" spans="1:11" x14ac:dyDescent="0.3">
      <c r="A149" s="40" t="s">
        <v>6660</v>
      </c>
      <c r="B149" s="44" t="s">
        <v>11405</v>
      </c>
      <c r="C149" s="163">
        <v>3.2</v>
      </c>
      <c r="D149" s="163">
        <v>3.8</v>
      </c>
      <c r="E149" s="18">
        <v>140</v>
      </c>
      <c r="F149" s="51">
        <v>84</v>
      </c>
      <c r="G149" s="52"/>
      <c r="H149" s="51">
        <f t="shared" si="8"/>
        <v>0</v>
      </c>
      <c r="I149" s="3">
        <v>70</v>
      </c>
      <c r="J149" s="7"/>
      <c r="K149" s="3">
        <f t="shared" si="7"/>
        <v>0</v>
      </c>
    </row>
    <row r="150" spans="1:11" x14ac:dyDescent="0.3">
      <c r="A150" s="40" t="s">
        <v>6661</v>
      </c>
      <c r="B150" s="44" t="s">
        <v>11406</v>
      </c>
      <c r="C150" s="163">
        <v>6.5</v>
      </c>
      <c r="D150" s="163">
        <v>3.9</v>
      </c>
      <c r="E150" s="18">
        <v>280</v>
      </c>
      <c r="F150" s="51">
        <v>168</v>
      </c>
      <c r="G150" s="52"/>
      <c r="H150" s="51">
        <f t="shared" si="8"/>
        <v>0</v>
      </c>
      <c r="I150" s="3">
        <v>140</v>
      </c>
      <c r="J150" s="7"/>
      <c r="K150" s="3">
        <f t="shared" si="7"/>
        <v>0</v>
      </c>
    </row>
    <row r="151" spans="1:11" x14ac:dyDescent="0.3">
      <c r="A151" s="40" t="s">
        <v>6662</v>
      </c>
      <c r="B151" s="44" t="s">
        <v>11407</v>
      </c>
      <c r="C151" s="163">
        <v>3.5</v>
      </c>
      <c r="D151" s="163">
        <v>4.3</v>
      </c>
      <c r="E151" s="18">
        <v>170</v>
      </c>
      <c r="F151" s="51">
        <v>102</v>
      </c>
      <c r="G151" s="52"/>
      <c r="H151" s="51">
        <f t="shared" si="8"/>
        <v>0</v>
      </c>
      <c r="I151" s="3">
        <v>85</v>
      </c>
      <c r="J151" s="7"/>
      <c r="K151" s="3">
        <f t="shared" si="7"/>
        <v>0</v>
      </c>
    </row>
    <row r="152" spans="1:11" x14ac:dyDescent="0.3">
      <c r="A152" s="40" t="s">
        <v>6663</v>
      </c>
      <c r="B152" s="44" t="s">
        <v>11408</v>
      </c>
      <c r="C152" s="163">
        <v>4.8</v>
      </c>
      <c r="D152" s="163">
        <v>3.6</v>
      </c>
      <c r="E152" s="18">
        <v>190</v>
      </c>
      <c r="F152" s="51">
        <v>114</v>
      </c>
      <c r="G152" s="52"/>
      <c r="H152" s="51">
        <f t="shared" si="8"/>
        <v>0</v>
      </c>
      <c r="I152" s="3">
        <v>95</v>
      </c>
      <c r="J152" s="7"/>
      <c r="K152" s="3">
        <f t="shared" si="7"/>
        <v>0</v>
      </c>
    </row>
    <row r="153" spans="1:11" x14ac:dyDescent="0.3">
      <c r="A153" s="40" t="s">
        <v>6664</v>
      </c>
      <c r="B153" s="44" t="s">
        <v>11409</v>
      </c>
      <c r="C153" s="163">
        <v>3.8</v>
      </c>
      <c r="D153" s="163">
        <v>6</v>
      </c>
      <c r="E153" s="18">
        <v>250</v>
      </c>
      <c r="F153" s="51">
        <v>150</v>
      </c>
      <c r="G153" s="52"/>
      <c r="H153" s="51">
        <f t="shared" si="8"/>
        <v>0</v>
      </c>
      <c r="I153" s="3">
        <v>125</v>
      </c>
      <c r="J153" s="7"/>
      <c r="K153" s="3">
        <f t="shared" si="7"/>
        <v>0</v>
      </c>
    </row>
    <row r="154" spans="1:11" x14ac:dyDescent="0.3">
      <c r="A154" s="40" t="s">
        <v>6666</v>
      </c>
      <c r="B154" s="44" t="s">
        <v>11410</v>
      </c>
      <c r="C154" s="163">
        <v>2.8</v>
      </c>
      <c r="D154" s="163">
        <v>8</v>
      </c>
      <c r="E154" s="18">
        <v>250</v>
      </c>
      <c r="F154" s="51">
        <v>150</v>
      </c>
      <c r="G154" s="52"/>
      <c r="H154" s="51">
        <f t="shared" si="8"/>
        <v>0</v>
      </c>
      <c r="I154" s="3">
        <v>125</v>
      </c>
      <c r="J154" s="7"/>
      <c r="K154" s="3">
        <f t="shared" si="7"/>
        <v>0</v>
      </c>
    </row>
    <row r="155" spans="1:11" x14ac:dyDescent="0.3">
      <c r="A155" s="40" t="s">
        <v>6668</v>
      </c>
      <c r="B155" s="44" t="s">
        <v>11411</v>
      </c>
      <c r="C155" s="163">
        <v>6</v>
      </c>
      <c r="D155" s="163">
        <v>2.2000000000000002</v>
      </c>
      <c r="E155" s="18">
        <v>150</v>
      </c>
      <c r="F155" s="51">
        <v>90</v>
      </c>
      <c r="G155" s="52"/>
      <c r="H155" s="51">
        <f t="shared" si="8"/>
        <v>0</v>
      </c>
      <c r="I155" s="3">
        <v>75</v>
      </c>
      <c r="J155" s="7"/>
      <c r="K155" s="3">
        <f t="shared" si="7"/>
        <v>0</v>
      </c>
    </row>
    <row r="156" spans="1:11" x14ac:dyDescent="0.3">
      <c r="A156" s="40" t="s">
        <v>6669</v>
      </c>
      <c r="B156" s="44" t="s">
        <v>11412</v>
      </c>
      <c r="C156" s="163">
        <v>5</v>
      </c>
      <c r="D156" s="163">
        <v>6.2</v>
      </c>
      <c r="E156" s="18">
        <v>260</v>
      </c>
      <c r="F156" s="51">
        <v>156</v>
      </c>
      <c r="G156" s="52"/>
      <c r="H156" s="51">
        <f t="shared" si="8"/>
        <v>0</v>
      </c>
      <c r="I156" s="3">
        <v>130</v>
      </c>
      <c r="J156" s="7"/>
      <c r="K156" s="3">
        <f t="shared" si="7"/>
        <v>0</v>
      </c>
    </row>
    <row r="157" spans="1:11" x14ac:dyDescent="0.3">
      <c r="A157" s="40" t="s">
        <v>6670</v>
      </c>
      <c r="B157" s="44" t="s">
        <v>11413</v>
      </c>
      <c r="C157" s="163">
        <v>3.8</v>
      </c>
      <c r="D157" s="163">
        <v>4.5</v>
      </c>
      <c r="E157" s="18">
        <v>190</v>
      </c>
      <c r="F157" s="51">
        <v>114</v>
      </c>
      <c r="G157" s="52"/>
      <c r="H157" s="51">
        <f t="shared" si="8"/>
        <v>0</v>
      </c>
      <c r="I157" s="3">
        <v>95</v>
      </c>
      <c r="J157" s="7"/>
      <c r="K157" s="3">
        <f t="shared" si="7"/>
        <v>0</v>
      </c>
    </row>
    <row r="158" spans="1:11" x14ac:dyDescent="0.3">
      <c r="A158" s="40" t="s">
        <v>6671</v>
      </c>
      <c r="B158" s="44" t="s">
        <v>11414</v>
      </c>
      <c r="C158" s="163">
        <v>5.2</v>
      </c>
      <c r="D158" s="163">
        <v>4.8</v>
      </c>
      <c r="E158" s="18">
        <v>240</v>
      </c>
      <c r="F158" s="51">
        <v>144</v>
      </c>
      <c r="G158" s="52"/>
      <c r="H158" s="51">
        <f t="shared" si="8"/>
        <v>0</v>
      </c>
      <c r="I158" s="3">
        <v>120</v>
      </c>
      <c r="J158" s="7"/>
      <c r="K158" s="3">
        <f t="shared" si="7"/>
        <v>0</v>
      </c>
    </row>
    <row r="159" spans="1:11" x14ac:dyDescent="0.3">
      <c r="A159" s="40" t="s">
        <v>6672</v>
      </c>
      <c r="B159" s="44" t="s">
        <v>11415</v>
      </c>
      <c r="C159" s="163">
        <v>4.2</v>
      </c>
      <c r="D159" s="163">
        <v>2.2000000000000002</v>
      </c>
      <c r="E159" s="18">
        <v>110</v>
      </c>
      <c r="F159" s="51">
        <v>66</v>
      </c>
      <c r="G159" s="52"/>
      <c r="H159" s="51">
        <f t="shared" si="8"/>
        <v>0</v>
      </c>
      <c r="I159" s="3">
        <v>55</v>
      </c>
      <c r="J159" s="7"/>
      <c r="K159" s="3">
        <f t="shared" si="7"/>
        <v>0</v>
      </c>
    </row>
    <row r="160" spans="1:11" x14ac:dyDescent="0.3">
      <c r="A160" s="40" t="s">
        <v>6673</v>
      </c>
      <c r="B160" s="44" t="s">
        <v>11416</v>
      </c>
      <c r="C160" s="163">
        <v>5.0999999999999996</v>
      </c>
      <c r="D160" s="163">
        <v>2.2000000000000002</v>
      </c>
      <c r="E160" s="18">
        <v>130</v>
      </c>
      <c r="F160" s="51">
        <v>78</v>
      </c>
      <c r="G160" s="52"/>
      <c r="H160" s="51">
        <f t="shared" si="8"/>
        <v>0</v>
      </c>
      <c r="I160" s="3">
        <v>65</v>
      </c>
      <c r="J160" s="7"/>
      <c r="K160" s="3">
        <f t="shared" si="7"/>
        <v>0</v>
      </c>
    </row>
    <row r="161" spans="1:11" x14ac:dyDescent="0.3">
      <c r="A161" s="40" t="s">
        <v>6674</v>
      </c>
      <c r="B161" s="44" t="s">
        <v>11417</v>
      </c>
      <c r="C161" s="163">
        <v>6.5</v>
      </c>
      <c r="D161" s="163">
        <v>2.2000000000000002</v>
      </c>
      <c r="E161" s="18">
        <v>170</v>
      </c>
      <c r="F161" s="51">
        <v>102</v>
      </c>
      <c r="G161" s="52"/>
      <c r="H161" s="51">
        <f t="shared" si="8"/>
        <v>0</v>
      </c>
      <c r="I161" s="3">
        <v>85</v>
      </c>
      <c r="J161" s="7"/>
      <c r="K161" s="3">
        <f t="shared" si="7"/>
        <v>0</v>
      </c>
    </row>
    <row r="162" spans="1:11" x14ac:dyDescent="0.3">
      <c r="A162" s="40" t="s">
        <v>6675</v>
      </c>
      <c r="B162" s="44" t="s">
        <v>11418</v>
      </c>
      <c r="C162" s="163">
        <v>1.5</v>
      </c>
      <c r="D162" s="163">
        <v>5</v>
      </c>
      <c r="E162" s="18">
        <v>90</v>
      </c>
      <c r="F162" s="51">
        <v>54</v>
      </c>
      <c r="G162" s="52"/>
      <c r="H162" s="51">
        <f t="shared" si="8"/>
        <v>0</v>
      </c>
      <c r="I162" s="3">
        <v>45</v>
      </c>
      <c r="J162" s="7"/>
      <c r="K162" s="3">
        <f t="shared" si="7"/>
        <v>0</v>
      </c>
    </row>
    <row r="163" spans="1:11" x14ac:dyDescent="0.3">
      <c r="A163" s="40" t="s">
        <v>6676</v>
      </c>
      <c r="B163" s="44" t="s">
        <v>11419</v>
      </c>
      <c r="C163" s="163">
        <v>6.8</v>
      </c>
      <c r="D163" s="163">
        <v>3</v>
      </c>
      <c r="E163" s="18">
        <v>210</v>
      </c>
      <c r="F163" s="51">
        <v>126</v>
      </c>
      <c r="G163" s="52"/>
      <c r="H163" s="51">
        <f t="shared" si="8"/>
        <v>0</v>
      </c>
      <c r="I163" s="3">
        <v>105</v>
      </c>
      <c r="J163" s="7"/>
      <c r="K163" s="3">
        <f t="shared" si="7"/>
        <v>0</v>
      </c>
    </row>
    <row r="164" spans="1:11" x14ac:dyDescent="0.3">
      <c r="A164" s="40" t="s">
        <v>6677</v>
      </c>
      <c r="B164" s="44" t="s">
        <v>11420</v>
      </c>
      <c r="C164" s="163">
        <v>4.5999999999999996</v>
      </c>
      <c r="D164" s="163">
        <v>6</v>
      </c>
      <c r="E164" s="18">
        <v>220</v>
      </c>
      <c r="F164" s="51">
        <v>132</v>
      </c>
      <c r="G164" s="52"/>
      <c r="H164" s="51">
        <f t="shared" si="8"/>
        <v>0</v>
      </c>
      <c r="I164" s="3">
        <v>110</v>
      </c>
      <c r="J164" s="7"/>
      <c r="K164" s="3">
        <f t="shared" si="7"/>
        <v>0</v>
      </c>
    </row>
    <row r="165" spans="1:11" x14ac:dyDescent="0.3">
      <c r="A165" s="40" t="s">
        <v>6678</v>
      </c>
      <c r="B165" s="44" t="s">
        <v>11421</v>
      </c>
      <c r="C165" s="163">
        <v>5.8</v>
      </c>
      <c r="D165" s="163">
        <v>8</v>
      </c>
      <c r="E165" s="18">
        <v>330</v>
      </c>
      <c r="F165" s="51">
        <v>198</v>
      </c>
      <c r="G165" s="52"/>
      <c r="H165" s="51">
        <f t="shared" si="8"/>
        <v>0</v>
      </c>
      <c r="I165" s="3">
        <v>165</v>
      </c>
      <c r="J165" s="7"/>
      <c r="K165" s="3">
        <f t="shared" si="7"/>
        <v>0</v>
      </c>
    </row>
    <row r="166" spans="1:11" x14ac:dyDescent="0.3">
      <c r="A166" s="161" t="s">
        <v>11422</v>
      </c>
      <c r="B166" s="164"/>
      <c r="C166" s="134"/>
      <c r="D166" s="134"/>
      <c r="E166" s="134"/>
      <c r="F166" s="134"/>
      <c r="G166" s="134"/>
      <c r="H166" s="134"/>
      <c r="I166" s="134"/>
      <c r="J166" s="134"/>
      <c r="K166" s="134"/>
    </row>
    <row r="167" spans="1:11" x14ac:dyDescent="0.3">
      <c r="A167" s="40" t="s">
        <v>2105</v>
      </c>
      <c r="B167" s="44" t="s">
        <v>2106</v>
      </c>
      <c r="C167" s="163">
        <v>5.4</v>
      </c>
      <c r="D167" s="163">
        <v>8</v>
      </c>
      <c r="E167" s="18">
        <v>330</v>
      </c>
      <c r="F167" s="51">
        <v>198</v>
      </c>
      <c r="G167" s="52"/>
      <c r="H167" s="51">
        <f t="shared" si="8"/>
        <v>0</v>
      </c>
      <c r="I167" s="3">
        <v>165</v>
      </c>
      <c r="J167" s="7"/>
      <c r="K167" s="3">
        <f t="shared" si="7"/>
        <v>0</v>
      </c>
    </row>
    <row r="168" spans="1:11" x14ac:dyDescent="0.3">
      <c r="A168" s="188" t="s">
        <v>2107</v>
      </c>
      <c r="B168" s="165" t="s">
        <v>2108</v>
      </c>
      <c r="C168" s="163">
        <v>6</v>
      </c>
      <c r="D168" s="163">
        <v>3.2</v>
      </c>
      <c r="E168" s="18">
        <v>190</v>
      </c>
      <c r="F168" s="51">
        <v>114</v>
      </c>
      <c r="G168" s="52"/>
      <c r="H168" s="51">
        <f t="shared" si="8"/>
        <v>0</v>
      </c>
      <c r="I168" s="3">
        <v>95</v>
      </c>
      <c r="J168" s="7"/>
      <c r="K168" s="3">
        <f t="shared" si="7"/>
        <v>0</v>
      </c>
    </row>
    <row r="169" spans="1:11" x14ac:dyDescent="0.3">
      <c r="A169" s="40" t="s">
        <v>2109</v>
      </c>
      <c r="B169" s="149" t="s">
        <v>2110</v>
      </c>
      <c r="C169" s="166">
        <v>4.5</v>
      </c>
      <c r="D169" s="163">
        <v>2.1</v>
      </c>
      <c r="E169" s="18">
        <v>110</v>
      </c>
      <c r="F169" s="51">
        <v>66</v>
      </c>
      <c r="G169" s="52"/>
      <c r="H169" s="51">
        <f t="shared" si="8"/>
        <v>0</v>
      </c>
      <c r="I169" s="3">
        <v>55</v>
      </c>
      <c r="J169" s="7"/>
      <c r="K169" s="3">
        <f t="shared" si="7"/>
        <v>0</v>
      </c>
    </row>
    <row r="170" spans="1:11" x14ac:dyDescent="0.3">
      <c r="A170" s="40" t="s">
        <v>2111</v>
      </c>
      <c r="B170" s="44" t="s">
        <v>2112</v>
      </c>
      <c r="C170" s="163">
        <v>7</v>
      </c>
      <c r="D170" s="163">
        <v>3.3</v>
      </c>
      <c r="E170" s="18">
        <v>210</v>
      </c>
      <c r="F170" s="51">
        <v>126</v>
      </c>
      <c r="G170" s="52"/>
      <c r="H170" s="51">
        <f t="shared" si="8"/>
        <v>0</v>
      </c>
      <c r="I170" s="3">
        <v>105</v>
      </c>
      <c r="J170" s="7"/>
      <c r="K170" s="3">
        <f t="shared" si="7"/>
        <v>0</v>
      </c>
    </row>
    <row r="171" spans="1:11" x14ac:dyDescent="0.3">
      <c r="A171" s="40" t="s">
        <v>2113</v>
      </c>
      <c r="B171" s="44" t="s">
        <v>2114</v>
      </c>
      <c r="C171" s="163">
        <v>6</v>
      </c>
      <c r="D171" s="163">
        <v>3.4</v>
      </c>
      <c r="E171" s="18">
        <v>200</v>
      </c>
      <c r="F171" s="51">
        <v>120</v>
      </c>
      <c r="G171" s="52"/>
      <c r="H171" s="51">
        <f t="shared" si="8"/>
        <v>0</v>
      </c>
      <c r="I171" s="3">
        <v>100</v>
      </c>
      <c r="J171" s="7"/>
      <c r="K171" s="3">
        <f t="shared" si="7"/>
        <v>0</v>
      </c>
    </row>
    <row r="172" spans="1:11" x14ac:dyDescent="0.3">
      <c r="A172" s="40" t="s">
        <v>2115</v>
      </c>
      <c r="B172" s="44" t="s">
        <v>2116</v>
      </c>
      <c r="C172" s="163">
        <v>4</v>
      </c>
      <c r="D172" s="163">
        <v>4</v>
      </c>
      <c r="E172" s="18">
        <v>150</v>
      </c>
      <c r="F172" s="51">
        <v>90</v>
      </c>
      <c r="G172" s="52"/>
      <c r="H172" s="51">
        <f t="shared" si="8"/>
        <v>0</v>
      </c>
      <c r="I172" s="3">
        <v>75</v>
      </c>
      <c r="J172" s="7"/>
      <c r="K172" s="3">
        <f t="shared" si="7"/>
        <v>0</v>
      </c>
    </row>
    <row r="173" spans="1:11" x14ac:dyDescent="0.3">
      <c r="A173" s="40" t="s">
        <v>2117</v>
      </c>
      <c r="B173" s="44" t="s">
        <v>2118</v>
      </c>
      <c r="C173" s="163">
        <v>5</v>
      </c>
      <c r="D173" s="163">
        <v>5</v>
      </c>
      <c r="E173" s="18">
        <v>220</v>
      </c>
      <c r="F173" s="51">
        <v>132</v>
      </c>
      <c r="G173" s="52"/>
      <c r="H173" s="51">
        <f t="shared" si="8"/>
        <v>0</v>
      </c>
      <c r="I173" s="3">
        <v>110</v>
      </c>
      <c r="J173" s="7"/>
      <c r="K173" s="3">
        <f t="shared" si="7"/>
        <v>0</v>
      </c>
    </row>
    <row r="174" spans="1:11" x14ac:dyDescent="0.3">
      <c r="A174" s="40" t="s">
        <v>2119</v>
      </c>
      <c r="B174" s="44" t="s">
        <v>2120</v>
      </c>
      <c r="C174" s="163">
        <v>5</v>
      </c>
      <c r="D174" s="163">
        <v>2.2999999999999998</v>
      </c>
      <c r="E174" s="18">
        <v>120</v>
      </c>
      <c r="F174" s="51">
        <v>72</v>
      </c>
      <c r="G174" s="52"/>
      <c r="H174" s="51">
        <f t="shared" si="8"/>
        <v>0</v>
      </c>
      <c r="I174" s="3">
        <v>60</v>
      </c>
      <c r="J174" s="7"/>
      <c r="K174" s="3">
        <f t="shared" si="7"/>
        <v>0</v>
      </c>
    </row>
    <row r="175" spans="1:11" x14ac:dyDescent="0.3">
      <c r="A175" s="40" t="s">
        <v>2121</v>
      </c>
      <c r="B175" s="44" t="s">
        <v>2122</v>
      </c>
      <c r="C175" s="163">
        <v>7</v>
      </c>
      <c r="D175" s="163">
        <v>3.3</v>
      </c>
      <c r="E175" s="18">
        <v>220</v>
      </c>
      <c r="F175" s="51">
        <v>132</v>
      </c>
      <c r="G175" s="52"/>
      <c r="H175" s="51">
        <f t="shared" si="8"/>
        <v>0</v>
      </c>
      <c r="I175" s="3">
        <v>110</v>
      </c>
      <c r="J175" s="7"/>
      <c r="K175" s="3">
        <f t="shared" si="7"/>
        <v>0</v>
      </c>
    </row>
    <row r="176" spans="1:11" x14ac:dyDescent="0.3">
      <c r="A176" s="40" t="s">
        <v>2123</v>
      </c>
      <c r="B176" s="44" t="s">
        <v>2124</v>
      </c>
      <c r="C176" s="163">
        <v>3.7</v>
      </c>
      <c r="D176" s="163">
        <v>7</v>
      </c>
      <c r="E176" s="18">
        <v>230</v>
      </c>
      <c r="F176" s="51">
        <v>138</v>
      </c>
      <c r="G176" s="52"/>
      <c r="H176" s="51">
        <f t="shared" si="8"/>
        <v>0</v>
      </c>
      <c r="I176" s="3">
        <v>115</v>
      </c>
      <c r="J176" s="7"/>
      <c r="K176" s="3">
        <f t="shared" si="7"/>
        <v>0</v>
      </c>
    </row>
    <row r="177" spans="1:11" x14ac:dyDescent="0.3">
      <c r="A177" s="40" t="s">
        <v>2125</v>
      </c>
      <c r="B177" s="44" t="s">
        <v>2126</v>
      </c>
      <c r="C177" s="163">
        <v>5.7</v>
      </c>
      <c r="D177" s="163">
        <v>7</v>
      </c>
      <c r="E177" s="18">
        <v>340</v>
      </c>
      <c r="F177" s="51">
        <v>204</v>
      </c>
      <c r="G177" s="52"/>
      <c r="H177" s="51">
        <f t="shared" si="8"/>
        <v>0</v>
      </c>
      <c r="I177" s="3">
        <v>170</v>
      </c>
      <c r="J177" s="7"/>
      <c r="K177" s="3">
        <f t="shared" si="7"/>
        <v>0</v>
      </c>
    </row>
    <row r="178" spans="1:11" x14ac:dyDescent="0.3">
      <c r="A178" s="40" t="s">
        <v>2127</v>
      </c>
      <c r="B178" s="44" t="s">
        <v>2128</v>
      </c>
      <c r="C178" s="163">
        <v>5</v>
      </c>
      <c r="D178" s="163">
        <v>3.9</v>
      </c>
      <c r="E178" s="18">
        <v>200</v>
      </c>
      <c r="F178" s="51">
        <v>120</v>
      </c>
      <c r="G178" s="52"/>
      <c r="H178" s="51">
        <f t="shared" si="8"/>
        <v>0</v>
      </c>
      <c r="I178" s="3">
        <v>100</v>
      </c>
      <c r="J178" s="7"/>
      <c r="K178" s="3">
        <f t="shared" si="7"/>
        <v>0</v>
      </c>
    </row>
    <row r="179" spans="1:11" x14ac:dyDescent="0.3">
      <c r="A179" s="40" t="s">
        <v>2129</v>
      </c>
      <c r="B179" s="44" t="s">
        <v>2130</v>
      </c>
      <c r="C179" s="163">
        <v>5.2</v>
      </c>
      <c r="D179" s="163">
        <v>8</v>
      </c>
      <c r="E179" s="18">
        <v>330</v>
      </c>
      <c r="F179" s="51">
        <v>198</v>
      </c>
      <c r="G179" s="52"/>
      <c r="H179" s="51">
        <f t="shared" si="8"/>
        <v>0</v>
      </c>
      <c r="I179" s="3">
        <v>165</v>
      </c>
      <c r="J179" s="7"/>
      <c r="K179" s="3">
        <f t="shared" si="7"/>
        <v>0</v>
      </c>
    </row>
    <row r="180" spans="1:11" x14ac:dyDescent="0.3">
      <c r="A180" s="40" t="s">
        <v>2131</v>
      </c>
      <c r="B180" s="44" t="s">
        <v>2132</v>
      </c>
      <c r="C180" s="163">
        <v>6</v>
      </c>
      <c r="D180" s="163">
        <v>2</v>
      </c>
      <c r="E180" s="18">
        <v>130</v>
      </c>
      <c r="F180" s="51">
        <v>78</v>
      </c>
      <c r="G180" s="52"/>
      <c r="H180" s="51">
        <f t="shared" si="8"/>
        <v>0</v>
      </c>
      <c r="I180" s="3">
        <v>65</v>
      </c>
      <c r="J180" s="7"/>
      <c r="K180" s="3">
        <f t="shared" si="7"/>
        <v>0</v>
      </c>
    </row>
    <row r="181" spans="1:11" x14ac:dyDescent="0.3">
      <c r="A181" s="40" t="s">
        <v>2133</v>
      </c>
      <c r="B181" s="44" t="s">
        <v>2134</v>
      </c>
      <c r="C181" s="163">
        <v>7</v>
      </c>
      <c r="D181" s="163">
        <v>4.5</v>
      </c>
      <c r="E181" s="18">
        <v>270</v>
      </c>
      <c r="F181" s="51">
        <v>162</v>
      </c>
      <c r="G181" s="52"/>
      <c r="H181" s="51">
        <f t="shared" si="8"/>
        <v>0</v>
      </c>
      <c r="I181" s="3">
        <v>135</v>
      </c>
      <c r="J181" s="7"/>
      <c r="K181" s="3">
        <f t="shared" si="7"/>
        <v>0</v>
      </c>
    </row>
    <row r="182" spans="1:11" x14ac:dyDescent="0.3">
      <c r="A182" s="40" t="s">
        <v>2135</v>
      </c>
      <c r="B182" s="44" t="s">
        <v>4803</v>
      </c>
      <c r="C182" s="163">
        <v>5</v>
      </c>
      <c r="D182" s="163">
        <v>3.4</v>
      </c>
      <c r="E182" s="18">
        <v>180</v>
      </c>
      <c r="F182" s="51">
        <v>108</v>
      </c>
      <c r="G182" s="52"/>
      <c r="H182" s="51">
        <f t="shared" si="8"/>
        <v>0</v>
      </c>
      <c r="I182" s="3">
        <v>90</v>
      </c>
      <c r="J182" s="7"/>
      <c r="K182" s="3">
        <f t="shared" si="7"/>
        <v>0</v>
      </c>
    </row>
    <row r="183" spans="1:11" x14ac:dyDescent="0.3">
      <c r="A183" s="188" t="s">
        <v>2136</v>
      </c>
      <c r="B183" s="165" t="s">
        <v>2137</v>
      </c>
      <c r="C183" s="163">
        <v>5.5</v>
      </c>
      <c r="D183" s="163">
        <v>3.3</v>
      </c>
      <c r="E183" s="18">
        <v>170</v>
      </c>
      <c r="F183" s="51">
        <v>102</v>
      </c>
      <c r="G183" s="52"/>
      <c r="H183" s="51">
        <f t="shared" si="8"/>
        <v>0</v>
      </c>
      <c r="I183" s="3">
        <v>85</v>
      </c>
      <c r="J183" s="7"/>
      <c r="K183" s="3">
        <f t="shared" si="7"/>
        <v>0</v>
      </c>
    </row>
    <row r="184" spans="1:11" x14ac:dyDescent="0.3">
      <c r="A184" s="40" t="s">
        <v>2138</v>
      </c>
      <c r="B184" s="44" t="s">
        <v>2139</v>
      </c>
      <c r="C184" s="163">
        <v>4</v>
      </c>
      <c r="D184" s="163">
        <v>10</v>
      </c>
      <c r="E184" s="18">
        <v>340</v>
      </c>
      <c r="F184" s="51">
        <v>204</v>
      </c>
      <c r="G184" s="52"/>
      <c r="H184" s="51">
        <f t="shared" si="8"/>
        <v>0</v>
      </c>
      <c r="I184" s="3">
        <v>170</v>
      </c>
      <c r="J184" s="7"/>
      <c r="K184" s="3">
        <f t="shared" si="7"/>
        <v>0</v>
      </c>
    </row>
    <row r="185" spans="1:11" x14ac:dyDescent="0.3">
      <c r="A185" s="40" t="s">
        <v>2140</v>
      </c>
      <c r="B185" s="44" t="s">
        <v>2141</v>
      </c>
      <c r="C185" s="163">
        <v>4</v>
      </c>
      <c r="D185" s="163">
        <v>5</v>
      </c>
      <c r="E185" s="18">
        <v>200</v>
      </c>
      <c r="F185" s="51">
        <v>120</v>
      </c>
      <c r="G185" s="52"/>
      <c r="H185" s="51">
        <f t="shared" si="8"/>
        <v>0</v>
      </c>
      <c r="I185" s="3">
        <v>100</v>
      </c>
      <c r="J185" s="7"/>
      <c r="K185" s="3">
        <f t="shared" si="7"/>
        <v>0</v>
      </c>
    </row>
    <row r="186" spans="1:11" x14ac:dyDescent="0.3">
      <c r="A186" s="40" t="s">
        <v>2142</v>
      </c>
      <c r="B186" s="44" t="s">
        <v>11423</v>
      </c>
      <c r="C186" s="163">
        <v>5</v>
      </c>
      <c r="D186" s="163">
        <v>4</v>
      </c>
      <c r="E186" s="18">
        <v>200</v>
      </c>
      <c r="F186" s="51">
        <v>120</v>
      </c>
      <c r="G186" s="52"/>
      <c r="H186" s="51">
        <f t="shared" si="8"/>
        <v>0</v>
      </c>
      <c r="I186" s="3">
        <v>100</v>
      </c>
      <c r="J186" s="7"/>
      <c r="K186" s="3">
        <f t="shared" si="7"/>
        <v>0</v>
      </c>
    </row>
    <row r="187" spans="1:11" x14ac:dyDescent="0.3">
      <c r="A187" s="40" t="s">
        <v>2144</v>
      </c>
      <c r="B187" s="44" t="s">
        <v>2145</v>
      </c>
      <c r="C187" s="163">
        <v>5.4</v>
      </c>
      <c r="D187" s="163">
        <v>9</v>
      </c>
      <c r="E187" s="18">
        <v>380</v>
      </c>
      <c r="F187" s="51">
        <v>228</v>
      </c>
      <c r="G187" s="52"/>
      <c r="H187" s="51">
        <f t="shared" si="8"/>
        <v>0</v>
      </c>
      <c r="I187" s="3">
        <v>190</v>
      </c>
      <c r="J187" s="7"/>
      <c r="K187" s="3">
        <f t="shared" si="7"/>
        <v>0</v>
      </c>
    </row>
    <row r="188" spans="1:11" x14ac:dyDescent="0.3">
      <c r="A188" s="40" t="s">
        <v>2146</v>
      </c>
      <c r="B188" s="44" t="s">
        <v>2137</v>
      </c>
      <c r="C188" s="163">
        <v>5</v>
      </c>
      <c r="D188" s="163">
        <v>4.8</v>
      </c>
      <c r="E188" s="18">
        <v>220</v>
      </c>
      <c r="F188" s="51">
        <v>132</v>
      </c>
      <c r="G188" s="52"/>
      <c r="H188" s="51">
        <f t="shared" si="8"/>
        <v>0</v>
      </c>
      <c r="I188" s="3">
        <v>110</v>
      </c>
      <c r="J188" s="7"/>
      <c r="K188" s="3">
        <f t="shared" si="7"/>
        <v>0</v>
      </c>
    </row>
    <row r="189" spans="1:11" x14ac:dyDescent="0.3">
      <c r="A189" s="188" t="s">
        <v>2266</v>
      </c>
      <c r="B189" s="165" t="s">
        <v>2267</v>
      </c>
      <c r="C189" s="163">
        <v>10</v>
      </c>
      <c r="D189" s="163">
        <v>4.7</v>
      </c>
      <c r="E189" s="18">
        <v>380</v>
      </c>
      <c r="F189" s="51">
        <v>228</v>
      </c>
      <c r="G189" s="52"/>
      <c r="H189" s="51">
        <f t="shared" si="8"/>
        <v>0</v>
      </c>
      <c r="I189" s="3">
        <v>190</v>
      </c>
      <c r="J189" s="7"/>
      <c r="K189" s="3">
        <f t="shared" si="7"/>
        <v>0</v>
      </c>
    </row>
    <row r="190" spans="1:11" x14ac:dyDescent="0.3">
      <c r="A190" s="40" t="s">
        <v>2268</v>
      </c>
      <c r="B190" s="149" t="s">
        <v>2145</v>
      </c>
      <c r="C190" s="166">
        <v>4</v>
      </c>
      <c r="D190" s="166">
        <v>4</v>
      </c>
      <c r="E190" s="18">
        <v>170</v>
      </c>
      <c r="F190" s="51">
        <v>102</v>
      </c>
      <c r="G190" s="52"/>
      <c r="H190" s="51">
        <f t="shared" si="8"/>
        <v>0</v>
      </c>
      <c r="I190" s="3">
        <v>85</v>
      </c>
      <c r="J190" s="7"/>
      <c r="K190" s="3">
        <f t="shared" ref="K190:K238" si="9">J190*I190</f>
        <v>0</v>
      </c>
    </row>
    <row r="191" spans="1:11" x14ac:dyDescent="0.3">
      <c r="A191" s="43" t="s">
        <v>2269</v>
      </c>
      <c r="B191" s="44" t="s">
        <v>2270</v>
      </c>
      <c r="C191" s="163">
        <v>6.3</v>
      </c>
      <c r="D191" s="163">
        <v>2.7</v>
      </c>
      <c r="E191" s="18">
        <v>170</v>
      </c>
      <c r="F191" s="51">
        <v>102</v>
      </c>
      <c r="G191" s="52"/>
      <c r="H191" s="51">
        <f t="shared" si="8"/>
        <v>0</v>
      </c>
      <c r="I191" s="3">
        <v>85</v>
      </c>
      <c r="J191" s="7"/>
      <c r="K191" s="3">
        <f t="shared" si="9"/>
        <v>0</v>
      </c>
    </row>
    <row r="192" spans="1:11" x14ac:dyDescent="0.3">
      <c r="A192" s="43" t="s">
        <v>2271</v>
      </c>
      <c r="B192" s="44" t="s">
        <v>2272</v>
      </c>
      <c r="C192" s="163">
        <v>6</v>
      </c>
      <c r="D192" s="163">
        <v>5.9</v>
      </c>
      <c r="E192" s="18">
        <v>280</v>
      </c>
      <c r="F192" s="51">
        <v>168</v>
      </c>
      <c r="G192" s="52"/>
      <c r="H192" s="51">
        <f t="shared" si="8"/>
        <v>0</v>
      </c>
      <c r="I192" s="3">
        <v>140</v>
      </c>
      <c r="J192" s="7"/>
      <c r="K192" s="3">
        <f t="shared" si="9"/>
        <v>0</v>
      </c>
    </row>
    <row r="193" spans="1:11" x14ac:dyDescent="0.3">
      <c r="A193" s="43" t="s">
        <v>2273</v>
      </c>
      <c r="B193" s="44" t="s">
        <v>2274</v>
      </c>
      <c r="C193" s="163">
        <v>10.5</v>
      </c>
      <c r="D193" s="163">
        <v>4.5999999999999996</v>
      </c>
      <c r="E193" s="18">
        <v>350</v>
      </c>
      <c r="F193" s="51">
        <v>210</v>
      </c>
      <c r="G193" s="52"/>
      <c r="H193" s="51">
        <f t="shared" si="8"/>
        <v>0</v>
      </c>
      <c r="I193" s="3">
        <v>175</v>
      </c>
      <c r="J193" s="7"/>
      <c r="K193" s="3">
        <f t="shared" si="9"/>
        <v>0</v>
      </c>
    </row>
    <row r="194" spans="1:11" x14ac:dyDescent="0.3">
      <c r="A194" s="43" t="s">
        <v>2275</v>
      </c>
      <c r="B194" s="44" t="s">
        <v>2276</v>
      </c>
      <c r="C194" s="163">
        <v>8</v>
      </c>
      <c r="D194" s="163">
        <v>3.5</v>
      </c>
      <c r="E194" s="18">
        <v>240</v>
      </c>
      <c r="F194" s="51">
        <v>144</v>
      </c>
      <c r="G194" s="52"/>
      <c r="H194" s="51">
        <f t="shared" si="8"/>
        <v>0</v>
      </c>
      <c r="I194" s="3">
        <v>120</v>
      </c>
      <c r="J194" s="7"/>
      <c r="K194" s="3">
        <f t="shared" si="9"/>
        <v>0</v>
      </c>
    </row>
    <row r="195" spans="1:11" x14ac:dyDescent="0.3">
      <c r="A195" s="43" t="s">
        <v>2277</v>
      </c>
      <c r="B195" s="44" t="s">
        <v>2143</v>
      </c>
      <c r="C195" s="163">
        <v>5</v>
      </c>
      <c r="D195" s="163">
        <v>3.1</v>
      </c>
      <c r="E195" s="18">
        <v>150</v>
      </c>
      <c r="F195" s="51">
        <v>90</v>
      </c>
      <c r="G195" s="52"/>
      <c r="H195" s="51">
        <f t="shared" si="8"/>
        <v>0</v>
      </c>
      <c r="I195" s="3">
        <v>75</v>
      </c>
      <c r="J195" s="7"/>
      <c r="K195" s="3">
        <f t="shared" si="9"/>
        <v>0</v>
      </c>
    </row>
    <row r="196" spans="1:11" x14ac:dyDescent="0.3">
      <c r="A196" s="43" t="s">
        <v>5339</v>
      </c>
      <c r="B196" s="44" t="s">
        <v>5340</v>
      </c>
      <c r="C196" s="163">
        <v>8.5</v>
      </c>
      <c r="D196" s="163">
        <v>4.3</v>
      </c>
      <c r="E196" s="18">
        <v>280</v>
      </c>
      <c r="F196" s="51">
        <v>168</v>
      </c>
      <c r="G196" s="52"/>
      <c r="H196" s="51">
        <f t="shared" si="8"/>
        <v>0</v>
      </c>
      <c r="I196" s="3">
        <v>140</v>
      </c>
      <c r="J196" s="7"/>
      <c r="K196" s="3">
        <f t="shared" si="9"/>
        <v>0</v>
      </c>
    </row>
    <row r="197" spans="1:11" x14ac:dyDescent="0.3">
      <c r="A197" s="43" t="s">
        <v>5341</v>
      </c>
      <c r="B197" s="44" t="s">
        <v>5342</v>
      </c>
      <c r="C197" s="163">
        <v>10.3</v>
      </c>
      <c r="D197" s="163">
        <v>5.2</v>
      </c>
      <c r="E197" s="18">
        <v>350</v>
      </c>
      <c r="F197" s="51">
        <v>210</v>
      </c>
      <c r="G197" s="52"/>
      <c r="H197" s="51">
        <f t="shared" ref="H197:H260" si="10">G197*F197</f>
        <v>0</v>
      </c>
      <c r="I197" s="3">
        <v>175</v>
      </c>
      <c r="J197" s="7"/>
      <c r="K197" s="3">
        <f t="shared" si="9"/>
        <v>0</v>
      </c>
    </row>
    <row r="198" spans="1:11" x14ac:dyDescent="0.3">
      <c r="A198" s="43" t="s">
        <v>5343</v>
      </c>
      <c r="B198" s="44" t="s">
        <v>5344</v>
      </c>
      <c r="C198" s="163">
        <v>5</v>
      </c>
      <c r="D198" s="163">
        <v>5</v>
      </c>
      <c r="E198" s="18">
        <v>200</v>
      </c>
      <c r="F198" s="51">
        <v>120</v>
      </c>
      <c r="G198" s="52"/>
      <c r="H198" s="51">
        <f t="shared" si="10"/>
        <v>0</v>
      </c>
      <c r="I198" s="3">
        <v>100</v>
      </c>
      <c r="J198" s="7"/>
      <c r="K198" s="3">
        <f t="shared" si="9"/>
        <v>0</v>
      </c>
    </row>
    <row r="199" spans="1:11" x14ac:dyDescent="0.3">
      <c r="A199" s="175" t="s">
        <v>11424</v>
      </c>
      <c r="B199" s="164"/>
      <c r="C199" s="134"/>
      <c r="D199" s="134"/>
      <c r="E199" s="134"/>
      <c r="F199" s="134"/>
      <c r="G199" s="134"/>
      <c r="H199" s="134"/>
      <c r="I199" s="134"/>
      <c r="J199" s="134"/>
      <c r="K199" s="134"/>
    </row>
    <row r="200" spans="1:11" x14ac:dyDescent="0.3">
      <c r="A200" s="43" t="s">
        <v>2147</v>
      </c>
      <c r="B200" s="44" t="s">
        <v>2148</v>
      </c>
      <c r="C200" s="163">
        <v>3.6</v>
      </c>
      <c r="D200" s="163">
        <v>7</v>
      </c>
      <c r="E200" s="18">
        <v>220</v>
      </c>
      <c r="F200" s="51">
        <v>132</v>
      </c>
      <c r="G200" s="52"/>
      <c r="H200" s="51">
        <f t="shared" si="10"/>
        <v>0</v>
      </c>
      <c r="I200" s="3">
        <v>110</v>
      </c>
      <c r="J200" s="7"/>
      <c r="K200" s="3">
        <f t="shared" si="9"/>
        <v>0</v>
      </c>
    </row>
    <row r="201" spans="1:11" x14ac:dyDescent="0.3">
      <c r="A201" s="43" t="s">
        <v>2149</v>
      </c>
      <c r="B201" s="44" t="s">
        <v>2150</v>
      </c>
      <c r="C201" s="163">
        <v>3.5</v>
      </c>
      <c r="D201" s="163">
        <v>6</v>
      </c>
      <c r="E201" s="18">
        <v>200</v>
      </c>
      <c r="F201" s="51">
        <v>120</v>
      </c>
      <c r="G201" s="52"/>
      <c r="H201" s="51">
        <f t="shared" si="10"/>
        <v>0</v>
      </c>
      <c r="I201" s="3">
        <v>100</v>
      </c>
      <c r="J201" s="7"/>
      <c r="K201" s="3">
        <f t="shared" si="9"/>
        <v>0</v>
      </c>
    </row>
    <row r="202" spans="1:11" x14ac:dyDescent="0.3">
      <c r="A202" s="43" t="s">
        <v>2151</v>
      </c>
      <c r="B202" s="44" t="s">
        <v>2152</v>
      </c>
      <c r="C202" s="163">
        <v>3</v>
      </c>
      <c r="D202" s="163">
        <v>2.7</v>
      </c>
      <c r="E202" s="18">
        <v>100</v>
      </c>
      <c r="F202" s="51">
        <v>60</v>
      </c>
      <c r="G202" s="52"/>
      <c r="H202" s="51">
        <f t="shared" si="10"/>
        <v>0</v>
      </c>
      <c r="I202" s="3">
        <v>50</v>
      </c>
      <c r="J202" s="7"/>
      <c r="K202" s="3">
        <f t="shared" si="9"/>
        <v>0</v>
      </c>
    </row>
    <row r="203" spans="1:11" x14ac:dyDescent="0.3">
      <c r="A203" s="43" t="s">
        <v>2153</v>
      </c>
      <c r="B203" s="44" t="s">
        <v>2154</v>
      </c>
      <c r="C203" s="163">
        <v>7</v>
      </c>
      <c r="D203" s="163">
        <v>2</v>
      </c>
      <c r="E203" s="18">
        <v>140</v>
      </c>
      <c r="F203" s="51">
        <v>84</v>
      </c>
      <c r="G203" s="52"/>
      <c r="H203" s="51">
        <f t="shared" si="10"/>
        <v>0</v>
      </c>
      <c r="I203" s="3">
        <v>70</v>
      </c>
      <c r="J203" s="7"/>
      <c r="K203" s="3">
        <f t="shared" si="9"/>
        <v>0</v>
      </c>
    </row>
    <row r="204" spans="1:11" x14ac:dyDescent="0.3">
      <c r="A204" s="43" t="s">
        <v>2155</v>
      </c>
      <c r="B204" s="44" t="s">
        <v>2156</v>
      </c>
      <c r="C204" s="163">
        <v>7</v>
      </c>
      <c r="D204" s="163">
        <v>3.8</v>
      </c>
      <c r="E204" s="18">
        <v>200</v>
      </c>
      <c r="F204" s="51">
        <v>120</v>
      </c>
      <c r="G204" s="52"/>
      <c r="H204" s="51">
        <f t="shared" si="10"/>
        <v>0</v>
      </c>
      <c r="I204" s="3">
        <v>100</v>
      </c>
      <c r="J204" s="7"/>
      <c r="K204" s="3">
        <f t="shared" si="9"/>
        <v>0</v>
      </c>
    </row>
    <row r="205" spans="1:11" x14ac:dyDescent="0.3">
      <c r="A205" s="43" t="s">
        <v>2157</v>
      </c>
      <c r="B205" s="44" t="s">
        <v>2158</v>
      </c>
      <c r="C205" s="163">
        <v>3.8</v>
      </c>
      <c r="D205" s="163">
        <v>4</v>
      </c>
      <c r="E205" s="18">
        <v>150</v>
      </c>
      <c r="F205" s="51">
        <v>90</v>
      </c>
      <c r="G205" s="52"/>
      <c r="H205" s="51">
        <f t="shared" si="10"/>
        <v>0</v>
      </c>
      <c r="I205" s="3">
        <v>75</v>
      </c>
      <c r="J205" s="7"/>
      <c r="K205" s="3">
        <f t="shared" si="9"/>
        <v>0</v>
      </c>
    </row>
    <row r="206" spans="1:11" x14ac:dyDescent="0.3">
      <c r="A206" s="43" t="s">
        <v>2159</v>
      </c>
      <c r="B206" s="44" t="s">
        <v>2160</v>
      </c>
      <c r="C206" s="163">
        <v>3.9</v>
      </c>
      <c r="D206" s="163">
        <v>3.7</v>
      </c>
      <c r="E206" s="18">
        <v>140</v>
      </c>
      <c r="F206" s="51">
        <v>84</v>
      </c>
      <c r="G206" s="52"/>
      <c r="H206" s="51">
        <f t="shared" si="10"/>
        <v>0</v>
      </c>
      <c r="I206" s="3">
        <v>70</v>
      </c>
      <c r="J206" s="7"/>
      <c r="K206" s="3">
        <f t="shared" si="9"/>
        <v>0</v>
      </c>
    </row>
    <row r="207" spans="1:11" x14ac:dyDescent="0.3">
      <c r="A207" s="43" t="s">
        <v>2161</v>
      </c>
      <c r="B207" s="44" t="s">
        <v>2162</v>
      </c>
      <c r="C207" s="163">
        <v>7</v>
      </c>
      <c r="D207" s="163">
        <v>3.2</v>
      </c>
      <c r="E207" s="18">
        <v>200</v>
      </c>
      <c r="F207" s="51">
        <v>120</v>
      </c>
      <c r="G207" s="52"/>
      <c r="H207" s="51">
        <f t="shared" si="10"/>
        <v>0</v>
      </c>
      <c r="I207" s="3">
        <v>100</v>
      </c>
      <c r="J207" s="7"/>
      <c r="K207" s="3">
        <f t="shared" si="9"/>
        <v>0</v>
      </c>
    </row>
    <row r="208" spans="1:11" x14ac:dyDescent="0.3">
      <c r="A208" s="43" t="s">
        <v>2163</v>
      </c>
      <c r="B208" s="44" t="s">
        <v>2164</v>
      </c>
      <c r="C208" s="163">
        <v>7</v>
      </c>
      <c r="D208" s="163">
        <v>3.2</v>
      </c>
      <c r="E208" s="18">
        <v>200</v>
      </c>
      <c r="F208" s="51">
        <v>120</v>
      </c>
      <c r="G208" s="52"/>
      <c r="H208" s="51">
        <f t="shared" si="10"/>
        <v>0</v>
      </c>
      <c r="I208" s="3">
        <v>100</v>
      </c>
      <c r="J208" s="7"/>
      <c r="K208" s="3">
        <f t="shared" si="9"/>
        <v>0</v>
      </c>
    </row>
    <row r="209" spans="1:11" x14ac:dyDescent="0.3">
      <c r="A209" s="43" t="s">
        <v>2165</v>
      </c>
      <c r="B209" s="44" t="s">
        <v>2166</v>
      </c>
      <c r="C209" s="163">
        <v>5</v>
      </c>
      <c r="D209" s="163">
        <v>4</v>
      </c>
      <c r="E209" s="18">
        <v>170</v>
      </c>
      <c r="F209" s="51">
        <v>102</v>
      </c>
      <c r="G209" s="52"/>
      <c r="H209" s="51">
        <f t="shared" si="10"/>
        <v>0</v>
      </c>
      <c r="I209" s="3">
        <v>85</v>
      </c>
      <c r="J209" s="7"/>
      <c r="K209" s="3">
        <f t="shared" si="9"/>
        <v>0</v>
      </c>
    </row>
    <row r="210" spans="1:11" x14ac:dyDescent="0.3">
      <c r="A210" s="43" t="s">
        <v>2167</v>
      </c>
      <c r="B210" s="44" t="s">
        <v>2168</v>
      </c>
      <c r="C210" s="163">
        <v>4</v>
      </c>
      <c r="D210" s="163">
        <v>3.9</v>
      </c>
      <c r="E210" s="18">
        <v>160</v>
      </c>
      <c r="F210" s="51">
        <v>96</v>
      </c>
      <c r="G210" s="52"/>
      <c r="H210" s="51">
        <f t="shared" si="10"/>
        <v>0</v>
      </c>
      <c r="I210" s="3">
        <v>80</v>
      </c>
      <c r="J210" s="7"/>
      <c r="K210" s="3">
        <f t="shared" si="9"/>
        <v>0</v>
      </c>
    </row>
    <row r="211" spans="1:11" x14ac:dyDescent="0.3">
      <c r="A211" s="43" t="s">
        <v>5345</v>
      </c>
      <c r="B211" s="44" t="s">
        <v>5346</v>
      </c>
      <c r="C211" s="163">
        <v>4.4000000000000004</v>
      </c>
      <c r="D211" s="163">
        <v>4</v>
      </c>
      <c r="E211" s="18">
        <v>160</v>
      </c>
      <c r="F211" s="51">
        <v>96</v>
      </c>
      <c r="G211" s="52"/>
      <c r="H211" s="51">
        <f t="shared" si="10"/>
        <v>0</v>
      </c>
      <c r="I211" s="3">
        <v>80</v>
      </c>
      <c r="J211" s="7"/>
      <c r="K211" s="3">
        <f t="shared" si="9"/>
        <v>0</v>
      </c>
    </row>
    <row r="212" spans="1:11" x14ac:dyDescent="0.3">
      <c r="A212" s="175" t="s">
        <v>11425</v>
      </c>
      <c r="B212" s="164"/>
      <c r="C212" s="134"/>
      <c r="D212" s="134"/>
      <c r="E212" s="134"/>
      <c r="F212" s="134"/>
      <c r="G212" s="134"/>
      <c r="H212" s="134"/>
      <c r="I212" s="134"/>
      <c r="J212" s="134"/>
      <c r="K212" s="134"/>
    </row>
    <row r="213" spans="1:11" x14ac:dyDescent="0.3">
      <c r="A213" s="43" t="s">
        <v>2169</v>
      </c>
      <c r="B213" s="44" t="s">
        <v>576</v>
      </c>
      <c r="C213" s="163">
        <v>3</v>
      </c>
      <c r="D213" s="163">
        <v>2.6</v>
      </c>
      <c r="E213" s="18">
        <v>100</v>
      </c>
      <c r="F213" s="51">
        <v>60</v>
      </c>
      <c r="G213" s="52"/>
      <c r="H213" s="51">
        <f t="shared" si="10"/>
        <v>0</v>
      </c>
      <c r="I213" s="3">
        <v>50</v>
      </c>
      <c r="J213" s="7"/>
      <c r="K213" s="3">
        <f t="shared" si="9"/>
        <v>0</v>
      </c>
    </row>
    <row r="214" spans="1:11" x14ac:dyDescent="0.3">
      <c r="A214" s="43" t="s">
        <v>2170</v>
      </c>
      <c r="B214" s="44" t="s">
        <v>2171</v>
      </c>
      <c r="C214" s="163">
        <v>4</v>
      </c>
      <c r="D214" s="163">
        <v>2.2999999999999998</v>
      </c>
      <c r="E214" s="18">
        <v>110</v>
      </c>
      <c r="F214" s="51">
        <v>66</v>
      </c>
      <c r="G214" s="52"/>
      <c r="H214" s="51">
        <f t="shared" si="10"/>
        <v>0</v>
      </c>
      <c r="I214" s="3">
        <v>55</v>
      </c>
      <c r="J214" s="7"/>
      <c r="K214" s="3">
        <f t="shared" si="9"/>
        <v>0</v>
      </c>
    </row>
    <row r="215" spans="1:11" x14ac:dyDescent="0.3">
      <c r="A215" s="43" t="s">
        <v>2172</v>
      </c>
      <c r="B215" s="44" t="s">
        <v>2173</v>
      </c>
      <c r="C215" s="163">
        <v>3.5</v>
      </c>
      <c r="D215" s="163">
        <v>3.3</v>
      </c>
      <c r="E215" s="18">
        <v>130</v>
      </c>
      <c r="F215" s="51">
        <v>78</v>
      </c>
      <c r="G215" s="52"/>
      <c r="H215" s="51">
        <f t="shared" si="10"/>
        <v>0</v>
      </c>
      <c r="I215" s="3">
        <v>65</v>
      </c>
      <c r="J215" s="7"/>
      <c r="K215" s="3">
        <f t="shared" si="9"/>
        <v>0</v>
      </c>
    </row>
    <row r="216" spans="1:11" x14ac:dyDescent="0.3">
      <c r="A216" s="43" t="s">
        <v>2174</v>
      </c>
      <c r="B216" s="44" t="s">
        <v>2175</v>
      </c>
      <c r="C216" s="163">
        <v>3.5</v>
      </c>
      <c r="D216" s="163">
        <v>2.5</v>
      </c>
      <c r="E216" s="18">
        <v>100</v>
      </c>
      <c r="F216" s="51">
        <v>60</v>
      </c>
      <c r="G216" s="52"/>
      <c r="H216" s="51">
        <f t="shared" si="10"/>
        <v>0</v>
      </c>
      <c r="I216" s="3">
        <v>50</v>
      </c>
      <c r="J216" s="7"/>
      <c r="K216" s="3">
        <f t="shared" si="9"/>
        <v>0</v>
      </c>
    </row>
    <row r="217" spans="1:11" x14ac:dyDescent="0.3">
      <c r="A217" s="43" t="s">
        <v>2176</v>
      </c>
      <c r="B217" s="44" t="s">
        <v>2177</v>
      </c>
      <c r="C217" s="163">
        <v>4</v>
      </c>
      <c r="D217" s="163">
        <v>2.7</v>
      </c>
      <c r="E217" s="18">
        <v>120</v>
      </c>
      <c r="F217" s="51">
        <v>72</v>
      </c>
      <c r="G217" s="52"/>
      <c r="H217" s="51">
        <f t="shared" si="10"/>
        <v>0</v>
      </c>
      <c r="I217" s="3">
        <v>60</v>
      </c>
      <c r="J217" s="7"/>
      <c r="K217" s="3">
        <f t="shared" si="9"/>
        <v>0</v>
      </c>
    </row>
    <row r="218" spans="1:11" x14ac:dyDescent="0.3">
      <c r="A218" s="171" t="s">
        <v>2178</v>
      </c>
      <c r="B218" s="165" t="s">
        <v>2179</v>
      </c>
      <c r="C218" s="163">
        <v>3.4</v>
      </c>
      <c r="D218" s="163">
        <v>2.6</v>
      </c>
      <c r="E218" s="18">
        <v>100</v>
      </c>
      <c r="F218" s="51">
        <v>60</v>
      </c>
      <c r="G218" s="52"/>
      <c r="H218" s="51">
        <f t="shared" si="10"/>
        <v>0</v>
      </c>
      <c r="I218" s="3">
        <v>50</v>
      </c>
      <c r="J218" s="7"/>
      <c r="K218" s="3">
        <f t="shared" si="9"/>
        <v>0</v>
      </c>
    </row>
    <row r="219" spans="1:11" x14ac:dyDescent="0.3">
      <c r="A219" s="43" t="s">
        <v>2180</v>
      </c>
      <c r="B219" s="44" t="s">
        <v>448</v>
      </c>
      <c r="C219" s="163">
        <v>3</v>
      </c>
      <c r="D219" s="163">
        <v>3</v>
      </c>
      <c r="E219" s="18">
        <v>100</v>
      </c>
      <c r="F219" s="51">
        <v>60</v>
      </c>
      <c r="G219" s="52"/>
      <c r="H219" s="51">
        <f t="shared" si="10"/>
        <v>0</v>
      </c>
      <c r="I219" s="3">
        <v>50</v>
      </c>
      <c r="J219" s="7"/>
      <c r="K219" s="3">
        <f t="shared" si="9"/>
        <v>0</v>
      </c>
    </row>
    <row r="220" spans="1:11" x14ac:dyDescent="0.3">
      <c r="A220" s="171" t="s">
        <v>2181</v>
      </c>
      <c r="B220" s="165" t="s">
        <v>2182</v>
      </c>
      <c r="C220" s="163">
        <v>3.5</v>
      </c>
      <c r="D220" s="163">
        <v>3.3</v>
      </c>
      <c r="E220" s="18">
        <v>130</v>
      </c>
      <c r="F220" s="51">
        <v>78</v>
      </c>
      <c r="G220" s="52"/>
      <c r="H220" s="51">
        <f t="shared" si="10"/>
        <v>0</v>
      </c>
      <c r="I220" s="3">
        <v>65</v>
      </c>
      <c r="J220" s="7"/>
      <c r="K220" s="3">
        <f t="shared" si="9"/>
        <v>0</v>
      </c>
    </row>
    <row r="221" spans="1:11" x14ac:dyDescent="0.3">
      <c r="A221" s="40" t="s">
        <v>2183</v>
      </c>
      <c r="B221" s="149" t="s">
        <v>2184</v>
      </c>
      <c r="C221" s="166">
        <v>7</v>
      </c>
      <c r="D221" s="163">
        <v>2.5</v>
      </c>
      <c r="E221" s="18">
        <v>190</v>
      </c>
      <c r="F221" s="51">
        <v>114</v>
      </c>
      <c r="G221" s="52"/>
      <c r="H221" s="51">
        <f t="shared" si="10"/>
        <v>0</v>
      </c>
      <c r="I221" s="3">
        <v>95</v>
      </c>
      <c r="J221" s="7"/>
      <c r="K221" s="3">
        <f t="shared" si="9"/>
        <v>0</v>
      </c>
    </row>
    <row r="222" spans="1:11" x14ac:dyDescent="0.3">
      <c r="A222" s="40" t="s">
        <v>2185</v>
      </c>
      <c r="B222" s="44" t="s">
        <v>2186</v>
      </c>
      <c r="C222" s="163">
        <v>5</v>
      </c>
      <c r="D222" s="163">
        <v>3</v>
      </c>
      <c r="E222" s="18">
        <v>160</v>
      </c>
      <c r="F222" s="51">
        <v>96</v>
      </c>
      <c r="G222" s="52"/>
      <c r="H222" s="51">
        <f t="shared" si="10"/>
        <v>0</v>
      </c>
      <c r="I222" s="3">
        <v>80</v>
      </c>
      <c r="J222" s="7"/>
      <c r="K222" s="3">
        <f t="shared" si="9"/>
        <v>0</v>
      </c>
    </row>
    <row r="223" spans="1:11" x14ac:dyDescent="0.3">
      <c r="A223" s="40" t="s">
        <v>2187</v>
      </c>
      <c r="B223" s="44" t="s">
        <v>2188</v>
      </c>
      <c r="C223" s="163">
        <v>3.5</v>
      </c>
      <c r="D223" s="163">
        <v>2.5</v>
      </c>
      <c r="E223" s="18">
        <v>100</v>
      </c>
      <c r="F223" s="51">
        <v>60</v>
      </c>
      <c r="G223" s="52"/>
      <c r="H223" s="51">
        <f t="shared" si="10"/>
        <v>0</v>
      </c>
      <c r="I223" s="3">
        <v>50</v>
      </c>
      <c r="J223" s="7"/>
      <c r="K223" s="3">
        <f t="shared" si="9"/>
        <v>0</v>
      </c>
    </row>
    <row r="224" spans="1:11" x14ac:dyDescent="0.3">
      <c r="A224" s="40" t="s">
        <v>2189</v>
      </c>
      <c r="B224" s="44" t="s">
        <v>2190</v>
      </c>
      <c r="C224" s="163">
        <v>3.5</v>
      </c>
      <c r="D224" s="163">
        <v>2.2000000000000002</v>
      </c>
      <c r="E224" s="18">
        <v>90</v>
      </c>
      <c r="F224" s="51">
        <v>54</v>
      </c>
      <c r="G224" s="52"/>
      <c r="H224" s="51">
        <f t="shared" si="10"/>
        <v>0</v>
      </c>
      <c r="I224" s="3">
        <v>45</v>
      </c>
      <c r="J224" s="7"/>
      <c r="K224" s="3">
        <f t="shared" si="9"/>
        <v>0</v>
      </c>
    </row>
    <row r="225" spans="1:11" x14ac:dyDescent="0.3">
      <c r="A225" s="40" t="s">
        <v>2191</v>
      </c>
      <c r="B225" s="44" t="s">
        <v>2192</v>
      </c>
      <c r="C225" s="163">
        <v>3</v>
      </c>
      <c r="D225" s="163">
        <v>2</v>
      </c>
      <c r="E225" s="18">
        <v>90</v>
      </c>
      <c r="F225" s="51">
        <v>54</v>
      </c>
      <c r="G225" s="52"/>
      <c r="H225" s="51">
        <f t="shared" si="10"/>
        <v>0</v>
      </c>
      <c r="I225" s="3">
        <v>45</v>
      </c>
      <c r="J225" s="7"/>
      <c r="K225" s="3">
        <f t="shared" si="9"/>
        <v>0</v>
      </c>
    </row>
    <row r="226" spans="1:11" x14ac:dyDescent="0.3">
      <c r="A226" s="40" t="s">
        <v>2193</v>
      </c>
      <c r="B226" s="44" t="s">
        <v>2194</v>
      </c>
      <c r="C226" s="163">
        <v>4</v>
      </c>
      <c r="D226" s="163">
        <v>4</v>
      </c>
      <c r="E226" s="18">
        <v>170</v>
      </c>
      <c r="F226" s="51">
        <v>102</v>
      </c>
      <c r="G226" s="52"/>
      <c r="H226" s="51">
        <f t="shared" si="10"/>
        <v>0</v>
      </c>
      <c r="I226" s="3">
        <v>85</v>
      </c>
      <c r="J226" s="7"/>
      <c r="K226" s="3">
        <f t="shared" si="9"/>
        <v>0</v>
      </c>
    </row>
    <row r="227" spans="1:11" x14ac:dyDescent="0.3">
      <c r="A227" s="40" t="s">
        <v>2195</v>
      </c>
      <c r="B227" s="44" t="s">
        <v>2196</v>
      </c>
      <c r="C227" s="163">
        <v>5</v>
      </c>
      <c r="D227" s="163">
        <v>2.8</v>
      </c>
      <c r="E227" s="18">
        <v>150</v>
      </c>
      <c r="F227" s="51">
        <v>90</v>
      </c>
      <c r="G227" s="52"/>
      <c r="H227" s="51">
        <f t="shared" si="10"/>
        <v>0</v>
      </c>
      <c r="I227" s="3">
        <v>75</v>
      </c>
      <c r="J227" s="7"/>
      <c r="K227" s="3">
        <f t="shared" si="9"/>
        <v>0</v>
      </c>
    </row>
    <row r="228" spans="1:11" x14ac:dyDescent="0.3">
      <c r="A228" s="47" t="s">
        <v>2586</v>
      </c>
      <c r="B228" s="44" t="s">
        <v>2587</v>
      </c>
      <c r="C228" s="163">
        <v>10</v>
      </c>
      <c r="D228" s="163">
        <v>1.5</v>
      </c>
      <c r="E228" s="18">
        <v>170</v>
      </c>
      <c r="F228" s="51">
        <v>102</v>
      </c>
      <c r="G228" s="52"/>
      <c r="H228" s="51">
        <f t="shared" si="10"/>
        <v>0</v>
      </c>
      <c r="I228" s="3">
        <v>85</v>
      </c>
      <c r="J228" s="7"/>
      <c r="K228" s="3">
        <f t="shared" si="9"/>
        <v>0</v>
      </c>
    </row>
    <row r="229" spans="1:11" x14ac:dyDescent="0.3">
      <c r="A229" s="161" t="s">
        <v>11426</v>
      </c>
      <c r="B229" s="164"/>
      <c r="C229" s="134"/>
      <c r="D229" s="134"/>
      <c r="E229" s="134"/>
      <c r="F229" s="134"/>
      <c r="G229" s="134"/>
      <c r="H229" s="134"/>
      <c r="I229" s="134"/>
      <c r="J229" s="134"/>
      <c r="K229" s="134"/>
    </row>
    <row r="230" spans="1:11" x14ac:dyDescent="0.3">
      <c r="A230" s="40" t="s">
        <v>3363</v>
      </c>
      <c r="B230" s="44" t="s">
        <v>3364</v>
      </c>
      <c r="C230" s="163">
        <v>7</v>
      </c>
      <c r="D230" s="163">
        <v>3.7</v>
      </c>
      <c r="E230" s="18">
        <v>260</v>
      </c>
      <c r="F230" s="51">
        <v>156</v>
      </c>
      <c r="G230" s="52"/>
      <c r="H230" s="51">
        <f t="shared" si="10"/>
        <v>0</v>
      </c>
      <c r="I230" s="3">
        <v>130</v>
      </c>
      <c r="J230" s="7"/>
      <c r="K230" s="3">
        <f t="shared" si="9"/>
        <v>0</v>
      </c>
    </row>
    <row r="231" spans="1:11" x14ac:dyDescent="0.3">
      <c r="A231" s="40" t="s">
        <v>3365</v>
      </c>
      <c r="B231" s="44" t="s">
        <v>3366</v>
      </c>
      <c r="C231" s="163">
        <v>7</v>
      </c>
      <c r="D231" s="163">
        <v>2.2999999999999998</v>
      </c>
      <c r="E231" s="18">
        <v>180</v>
      </c>
      <c r="F231" s="51">
        <v>108</v>
      </c>
      <c r="G231" s="52"/>
      <c r="H231" s="51">
        <f t="shared" si="10"/>
        <v>0</v>
      </c>
      <c r="I231" s="3">
        <v>90</v>
      </c>
      <c r="J231" s="7"/>
      <c r="K231" s="3">
        <f t="shared" si="9"/>
        <v>0</v>
      </c>
    </row>
    <row r="232" spans="1:11" x14ac:dyDescent="0.3">
      <c r="A232" s="188" t="s">
        <v>3367</v>
      </c>
      <c r="B232" s="165" t="s">
        <v>3368</v>
      </c>
      <c r="C232" s="163">
        <v>5</v>
      </c>
      <c r="D232" s="163">
        <v>5</v>
      </c>
      <c r="E232" s="18">
        <v>280</v>
      </c>
      <c r="F232" s="51">
        <v>168</v>
      </c>
      <c r="G232" s="52"/>
      <c r="H232" s="51">
        <f t="shared" si="10"/>
        <v>0</v>
      </c>
      <c r="I232" s="3">
        <v>140</v>
      </c>
      <c r="J232" s="7"/>
      <c r="K232" s="3">
        <f t="shared" si="9"/>
        <v>0</v>
      </c>
    </row>
    <row r="233" spans="1:11" x14ac:dyDescent="0.3">
      <c r="A233" s="40" t="s">
        <v>3369</v>
      </c>
      <c r="B233" s="44" t="s">
        <v>3370</v>
      </c>
      <c r="C233" s="163">
        <v>5</v>
      </c>
      <c r="D233" s="163">
        <v>4.5999999999999996</v>
      </c>
      <c r="E233" s="18">
        <v>250</v>
      </c>
      <c r="F233" s="51">
        <v>150</v>
      </c>
      <c r="G233" s="52"/>
      <c r="H233" s="51">
        <f t="shared" si="10"/>
        <v>0</v>
      </c>
      <c r="I233" s="3">
        <v>125</v>
      </c>
      <c r="J233" s="7"/>
      <c r="K233" s="3">
        <f t="shared" si="9"/>
        <v>0</v>
      </c>
    </row>
    <row r="234" spans="1:11" x14ac:dyDescent="0.3">
      <c r="A234" s="40" t="s">
        <v>3371</v>
      </c>
      <c r="B234" s="44" t="s">
        <v>3372</v>
      </c>
      <c r="C234" s="163">
        <v>3.5</v>
      </c>
      <c r="D234" s="163">
        <v>3.5</v>
      </c>
      <c r="E234" s="18">
        <v>140</v>
      </c>
      <c r="F234" s="51">
        <v>84</v>
      </c>
      <c r="G234" s="52"/>
      <c r="H234" s="51">
        <f t="shared" si="10"/>
        <v>0</v>
      </c>
      <c r="I234" s="3">
        <v>70</v>
      </c>
      <c r="J234" s="7"/>
      <c r="K234" s="3">
        <f t="shared" si="9"/>
        <v>0</v>
      </c>
    </row>
    <row r="235" spans="1:11" x14ac:dyDescent="0.3">
      <c r="A235" s="40" t="s">
        <v>3373</v>
      </c>
      <c r="B235" s="44" t="s">
        <v>3374</v>
      </c>
      <c r="C235" s="163">
        <v>6</v>
      </c>
      <c r="D235" s="163">
        <v>3.6</v>
      </c>
      <c r="E235" s="18">
        <v>240</v>
      </c>
      <c r="F235" s="51">
        <v>144</v>
      </c>
      <c r="G235" s="52"/>
      <c r="H235" s="51">
        <f t="shared" si="10"/>
        <v>0</v>
      </c>
      <c r="I235" s="3">
        <v>120</v>
      </c>
      <c r="J235" s="7"/>
      <c r="K235" s="3">
        <f t="shared" si="9"/>
        <v>0</v>
      </c>
    </row>
    <row r="236" spans="1:11" x14ac:dyDescent="0.3">
      <c r="A236" s="40" t="s">
        <v>3375</v>
      </c>
      <c r="B236" s="44" t="s">
        <v>3376</v>
      </c>
      <c r="C236" s="163">
        <v>5.5</v>
      </c>
      <c r="D236" s="163">
        <v>4.4000000000000004</v>
      </c>
      <c r="E236" s="18">
        <v>270</v>
      </c>
      <c r="F236" s="51">
        <v>162</v>
      </c>
      <c r="G236" s="52"/>
      <c r="H236" s="51">
        <f t="shared" si="10"/>
        <v>0</v>
      </c>
      <c r="I236" s="3">
        <v>135</v>
      </c>
      <c r="J236" s="7"/>
      <c r="K236" s="3">
        <f t="shared" si="9"/>
        <v>0</v>
      </c>
    </row>
    <row r="237" spans="1:11" x14ac:dyDescent="0.3">
      <c r="A237" s="188" t="s">
        <v>3377</v>
      </c>
      <c r="B237" s="165" t="s">
        <v>3378</v>
      </c>
      <c r="C237" s="163">
        <v>7</v>
      </c>
      <c r="D237" s="163">
        <v>4.2</v>
      </c>
      <c r="E237" s="18">
        <v>290</v>
      </c>
      <c r="F237" s="51">
        <v>174</v>
      </c>
      <c r="G237" s="52"/>
      <c r="H237" s="51">
        <f t="shared" si="10"/>
        <v>0</v>
      </c>
      <c r="I237" s="3">
        <v>145</v>
      </c>
      <c r="J237" s="7"/>
      <c r="K237" s="3">
        <f t="shared" si="9"/>
        <v>0</v>
      </c>
    </row>
    <row r="238" spans="1:11" x14ac:dyDescent="0.3">
      <c r="A238" s="40" t="s">
        <v>3379</v>
      </c>
      <c r="B238" s="44" t="s">
        <v>3380</v>
      </c>
      <c r="C238" s="163">
        <v>7</v>
      </c>
      <c r="D238" s="163">
        <v>4.2</v>
      </c>
      <c r="E238" s="18">
        <v>290</v>
      </c>
      <c r="F238" s="51">
        <v>174</v>
      </c>
      <c r="G238" s="52"/>
      <c r="H238" s="51">
        <f t="shared" si="10"/>
        <v>0</v>
      </c>
      <c r="I238" s="3">
        <v>145</v>
      </c>
      <c r="J238" s="7"/>
      <c r="K238" s="3">
        <f t="shared" si="9"/>
        <v>0</v>
      </c>
    </row>
    <row r="239" spans="1:11" x14ac:dyDescent="0.3">
      <c r="A239" s="40" t="s">
        <v>3381</v>
      </c>
      <c r="B239" s="44" t="s">
        <v>3382</v>
      </c>
      <c r="C239" s="163">
        <v>7</v>
      </c>
      <c r="D239" s="163">
        <v>4.2</v>
      </c>
      <c r="E239" s="18">
        <v>290</v>
      </c>
      <c r="F239" s="51">
        <v>174</v>
      </c>
      <c r="G239" s="52"/>
      <c r="H239" s="51">
        <f t="shared" si="10"/>
        <v>0</v>
      </c>
      <c r="I239" s="3">
        <v>145</v>
      </c>
      <c r="J239" s="7"/>
      <c r="K239" s="3">
        <f t="shared" ref="K239:K277" si="11">J239*I239</f>
        <v>0</v>
      </c>
    </row>
    <row r="240" spans="1:11" x14ac:dyDescent="0.3">
      <c r="A240" s="40" t="s">
        <v>3383</v>
      </c>
      <c r="B240" s="44" t="s">
        <v>3384</v>
      </c>
      <c r="C240" s="163">
        <v>7</v>
      </c>
      <c r="D240" s="163">
        <v>4.2</v>
      </c>
      <c r="E240" s="18">
        <v>290</v>
      </c>
      <c r="F240" s="51">
        <v>174</v>
      </c>
      <c r="G240" s="52"/>
      <c r="H240" s="51">
        <f t="shared" si="10"/>
        <v>0</v>
      </c>
      <c r="I240" s="3">
        <v>145</v>
      </c>
      <c r="J240" s="7"/>
      <c r="K240" s="3">
        <f t="shared" si="11"/>
        <v>0</v>
      </c>
    </row>
    <row r="241" spans="1:11" x14ac:dyDescent="0.3">
      <c r="A241" s="40" t="s">
        <v>3385</v>
      </c>
      <c r="B241" s="44" t="s">
        <v>3386</v>
      </c>
      <c r="C241" s="163">
        <v>8</v>
      </c>
      <c r="D241" s="163">
        <v>3.4</v>
      </c>
      <c r="E241" s="18">
        <v>290</v>
      </c>
      <c r="F241" s="51">
        <v>174</v>
      </c>
      <c r="G241" s="52"/>
      <c r="H241" s="51">
        <f t="shared" si="10"/>
        <v>0</v>
      </c>
      <c r="I241" s="3">
        <v>145</v>
      </c>
      <c r="J241" s="7"/>
      <c r="K241" s="3">
        <f t="shared" si="11"/>
        <v>0</v>
      </c>
    </row>
    <row r="242" spans="1:11" x14ac:dyDescent="0.3">
      <c r="A242" s="40" t="s">
        <v>3387</v>
      </c>
      <c r="B242" s="44" t="s">
        <v>3388</v>
      </c>
      <c r="C242" s="163">
        <v>2.1</v>
      </c>
      <c r="D242" s="163">
        <v>1.5</v>
      </c>
      <c r="E242" s="18">
        <v>60</v>
      </c>
      <c r="F242" s="51">
        <v>36</v>
      </c>
      <c r="G242" s="52"/>
      <c r="H242" s="51">
        <f t="shared" si="10"/>
        <v>0</v>
      </c>
      <c r="I242" s="3">
        <v>30</v>
      </c>
      <c r="J242" s="7"/>
      <c r="K242" s="3">
        <f t="shared" si="11"/>
        <v>0</v>
      </c>
    </row>
    <row r="243" spans="1:11" x14ac:dyDescent="0.3">
      <c r="A243" s="40" t="s">
        <v>3389</v>
      </c>
      <c r="B243" s="44" t="s">
        <v>3390</v>
      </c>
      <c r="C243" s="163">
        <v>3.5</v>
      </c>
      <c r="D243" s="163">
        <v>2.6</v>
      </c>
      <c r="E243" s="18">
        <v>100</v>
      </c>
      <c r="F243" s="51">
        <v>60</v>
      </c>
      <c r="G243" s="52"/>
      <c r="H243" s="51">
        <f t="shared" si="10"/>
        <v>0</v>
      </c>
      <c r="I243" s="3">
        <v>50</v>
      </c>
      <c r="J243" s="7"/>
      <c r="K243" s="3">
        <f t="shared" si="11"/>
        <v>0</v>
      </c>
    </row>
    <row r="244" spans="1:11" x14ac:dyDescent="0.3">
      <c r="A244" s="40" t="s">
        <v>3391</v>
      </c>
      <c r="B244" s="44" t="s">
        <v>3392</v>
      </c>
      <c r="C244" s="163">
        <v>3.5</v>
      </c>
      <c r="D244" s="163">
        <v>2.2000000000000002</v>
      </c>
      <c r="E244" s="18">
        <v>100</v>
      </c>
      <c r="F244" s="51">
        <v>60</v>
      </c>
      <c r="G244" s="52"/>
      <c r="H244" s="51">
        <f t="shared" si="10"/>
        <v>0</v>
      </c>
      <c r="I244" s="3">
        <v>50</v>
      </c>
      <c r="J244" s="7"/>
      <c r="K244" s="3">
        <f t="shared" si="11"/>
        <v>0</v>
      </c>
    </row>
    <row r="245" spans="1:11" x14ac:dyDescent="0.3">
      <c r="A245" s="40" t="s">
        <v>3393</v>
      </c>
      <c r="B245" s="44" t="s">
        <v>3394</v>
      </c>
      <c r="C245" s="163">
        <v>2</v>
      </c>
      <c r="D245" s="163">
        <v>1.7</v>
      </c>
      <c r="E245" s="18">
        <v>60</v>
      </c>
      <c r="F245" s="51">
        <v>36</v>
      </c>
      <c r="G245" s="52"/>
      <c r="H245" s="51">
        <f t="shared" si="10"/>
        <v>0</v>
      </c>
      <c r="I245" s="3">
        <v>30</v>
      </c>
      <c r="J245" s="7"/>
      <c r="K245" s="3">
        <f t="shared" si="11"/>
        <v>0</v>
      </c>
    </row>
    <row r="246" spans="1:11" x14ac:dyDescent="0.3">
      <c r="A246" s="40" t="s">
        <v>3395</v>
      </c>
      <c r="B246" s="44" t="s">
        <v>3396</v>
      </c>
      <c r="C246" s="163">
        <v>3.5</v>
      </c>
      <c r="D246" s="163">
        <v>3</v>
      </c>
      <c r="E246" s="18">
        <v>120</v>
      </c>
      <c r="F246" s="51">
        <v>72</v>
      </c>
      <c r="G246" s="52"/>
      <c r="H246" s="51">
        <f t="shared" si="10"/>
        <v>0</v>
      </c>
      <c r="I246" s="3">
        <v>60</v>
      </c>
      <c r="J246" s="7"/>
      <c r="K246" s="3">
        <f t="shared" si="11"/>
        <v>0</v>
      </c>
    </row>
    <row r="247" spans="1:11" x14ac:dyDescent="0.3">
      <c r="A247" s="40" t="s">
        <v>3397</v>
      </c>
      <c r="B247" s="44" t="s">
        <v>3398</v>
      </c>
      <c r="C247" s="163">
        <v>3.5</v>
      </c>
      <c r="D247" s="163">
        <v>3.3</v>
      </c>
      <c r="E247" s="18">
        <v>130</v>
      </c>
      <c r="F247" s="51">
        <v>78</v>
      </c>
      <c r="G247" s="52"/>
      <c r="H247" s="51">
        <f t="shared" si="10"/>
        <v>0</v>
      </c>
      <c r="I247" s="3">
        <v>65</v>
      </c>
      <c r="J247" s="7"/>
      <c r="K247" s="3">
        <f t="shared" si="11"/>
        <v>0</v>
      </c>
    </row>
    <row r="248" spans="1:11" x14ac:dyDescent="0.3">
      <c r="A248" s="43" t="s">
        <v>3399</v>
      </c>
      <c r="B248" s="44" t="s">
        <v>3400</v>
      </c>
      <c r="C248" s="163">
        <v>3.5</v>
      </c>
      <c r="D248" s="163">
        <v>3.1</v>
      </c>
      <c r="E248" s="18">
        <v>120</v>
      </c>
      <c r="F248" s="51">
        <v>72</v>
      </c>
      <c r="G248" s="52"/>
      <c r="H248" s="51">
        <f t="shared" si="10"/>
        <v>0</v>
      </c>
      <c r="I248" s="3">
        <v>60</v>
      </c>
      <c r="J248" s="7"/>
      <c r="K248" s="3">
        <f t="shared" si="11"/>
        <v>0</v>
      </c>
    </row>
    <row r="249" spans="1:11" x14ac:dyDescent="0.3">
      <c r="A249" s="43" t="s">
        <v>3401</v>
      </c>
      <c r="B249" s="44" t="s">
        <v>3402</v>
      </c>
      <c r="C249" s="163">
        <v>5</v>
      </c>
      <c r="D249" s="163">
        <v>4.4000000000000004</v>
      </c>
      <c r="E249" s="18">
        <v>220</v>
      </c>
      <c r="F249" s="51">
        <v>132</v>
      </c>
      <c r="G249" s="52"/>
      <c r="H249" s="51">
        <f t="shared" si="10"/>
        <v>0</v>
      </c>
      <c r="I249" s="3">
        <v>110</v>
      </c>
      <c r="J249" s="7"/>
      <c r="K249" s="3">
        <f t="shared" si="11"/>
        <v>0</v>
      </c>
    </row>
    <row r="250" spans="1:11" x14ac:dyDescent="0.3">
      <c r="A250" s="43" t="s">
        <v>3403</v>
      </c>
      <c r="B250" s="44" t="s">
        <v>3404</v>
      </c>
      <c r="C250" s="163">
        <v>5</v>
      </c>
      <c r="D250" s="163">
        <v>2.9</v>
      </c>
      <c r="E250" s="18">
        <v>160</v>
      </c>
      <c r="F250" s="51">
        <v>96</v>
      </c>
      <c r="G250" s="52"/>
      <c r="H250" s="51">
        <f t="shared" si="10"/>
        <v>0</v>
      </c>
      <c r="I250" s="3">
        <v>80</v>
      </c>
      <c r="J250" s="7"/>
      <c r="K250" s="3">
        <f t="shared" si="11"/>
        <v>0</v>
      </c>
    </row>
    <row r="251" spans="1:11" x14ac:dyDescent="0.3">
      <c r="A251" s="43" t="s">
        <v>3405</v>
      </c>
      <c r="B251" s="44" t="s">
        <v>3406</v>
      </c>
      <c r="C251" s="163">
        <v>3.5</v>
      </c>
      <c r="D251" s="163">
        <v>2.8</v>
      </c>
      <c r="E251" s="18">
        <v>110</v>
      </c>
      <c r="F251" s="51">
        <v>66</v>
      </c>
      <c r="G251" s="52"/>
      <c r="H251" s="51">
        <f t="shared" si="10"/>
        <v>0</v>
      </c>
      <c r="I251" s="3">
        <v>55</v>
      </c>
      <c r="J251" s="7"/>
      <c r="K251" s="3">
        <f t="shared" si="11"/>
        <v>0</v>
      </c>
    </row>
    <row r="252" spans="1:11" x14ac:dyDescent="0.3">
      <c r="A252" s="171" t="s">
        <v>3407</v>
      </c>
      <c r="B252" s="165" t="s">
        <v>3408</v>
      </c>
      <c r="C252" s="163">
        <v>3.5</v>
      </c>
      <c r="D252" s="163">
        <v>1.8</v>
      </c>
      <c r="E252" s="18">
        <v>90</v>
      </c>
      <c r="F252" s="51">
        <v>54</v>
      </c>
      <c r="G252" s="52"/>
      <c r="H252" s="51">
        <f t="shared" si="10"/>
        <v>0</v>
      </c>
      <c r="I252" s="3">
        <v>45</v>
      </c>
      <c r="J252" s="7"/>
      <c r="K252" s="3">
        <f t="shared" si="11"/>
        <v>0</v>
      </c>
    </row>
    <row r="253" spans="1:11" x14ac:dyDescent="0.3">
      <c r="A253" s="40" t="s">
        <v>3409</v>
      </c>
      <c r="B253" s="149" t="s">
        <v>3410</v>
      </c>
      <c r="C253" s="166">
        <v>3.5</v>
      </c>
      <c r="D253" s="163">
        <v>2.6</v>
      </c>
      <c r="E253" s="18">
        <v>100</v>
      </c>
      <c r="F253" s="51">
        <v>60</v>
      </c>
      <c r="G253" s="52"/>
      <c r="H253" s="51">
        <f t="shared" si="10"/>
        <v>0</v>
      </c>
      <c r="I253" s="3">
        <v>50</v>
      </c>
      <c r="J253" s="7"/>
      <c r="K253" s="3">
        <f t="shared" si="11"/>
        <v>0</v>
      </c>
    </row>
    <row r="254" spans="1:11" x14ac:dyDescent="0.3">
      <c r="A254" s="40" t="s">
        <v>3411</v>
      </c>
      <c r="B254" s="44" t="s">
        <v>3412</v>
      </c>
      <c r="C254" s="163">
        <v>3.5</v>
      </c>
      <c r="D254" s="163">
        <v>1.7</v>
      </c>
      <c r="E254" s="18">
        <v>80</v>
      </c>
      <c r="F254" s="51">
        <v>48</v>
      </c>
      <c r="G254" s="52"/>
      <c r="H254" s="51">
        <f t="shared" si="10"/>
        <v>0</v>
      </c>
      <c r="I254" s="3">
        <v>40</v>
      </c>
      <c r="J254" s="7"/>
      <c r="K254" s="3">
        <f t="shared" si="11"/>
        <v>0</v>
      </c>
    </row>
    <row r="255" spans="1:11" x14ac:dyDescent="0.3">
      <c r="A255" s="40" t="s">
        <v>3413</v>
      </c>
      <c r="B255" s="44" t="s">
        <v>3414</v>
      </c>
      <c r="C255" s="163">
        <v>3.5</v>
      </c>
      <c r="D255" s="163">
        <v>2.2999999999999998</v>
      </c>
      <c r="E255" s="18">
        <v>90</v>
      </c>
      <c r="F255" s="51">
        <v>54</v>
      </c>
      <c r="G255" s="52"/>
      <c r="H255" s="51">
        <f t="shared" si="10"/>
        <v>0</v>
      </c>
      <c r="I255" s="3">
        <v>45</v>
      </c>
      <c r="J255" s="7"/>
      <c r="K255" s="3">
        <f t="shared" si="11"/>
        <v>0</v>
      </c>
    </row>
    <row r="256" spans="1:11" x14ac:dyDescent="0.3">
      <c r="A256" s="40" t="s">
        <v>3415</v>
      </c>
      <c r="B256" s="44" t="s">
        <v>3416</v>
      </c>
      <c r="C256" s="163">
        <v>5</v>
      </c>
      <c r="D256" s="163">
        <v>3.1</v>
      </c>
      <c r="E256" s="18">
        <v>170</v>
      </c>
      <c r="F256" s="51">
        <v>102</v>
      </c>
      <c r="G256" s="52"/>
      <c r="H256" s="51">
        <f t="shared" si="10"/>
        <v>0</v>
      </c>
      <c r="I256" s="3">
        <v>85</v>
      </c>
      <c r="J256" s="7"/>
      <c r="K256" s="3">
        <f t="shared" si="11"/>
        <v>0</v>
      </c>
    </row>
    <row r="257" spans="1:11" x14ac:dyDescent="0.3">
      <c r="A257" s="40" t="s">
        <v>3417</v>
      </c>
      <c r="B257" s="44" t="s">
        <v>3418</v>
      </c>
      <c r="C257" s="163">
        <v>5</v>
      </c>
      <c r="D257" s="163">
        <v>3</v>
      </c>
      <c r="E257" s="18">
        <v>170</v>
      </c>
      <c r="F257" s="51">
        <v>102</v>
      </c>
      <c r="G257" s="52"/>
      <c r="H257" s="51">
        <f t="shared" si="10"/>
        <v>0</v>
      </c>
      <c r="I257" s="3">
        <v>85</v>
      </c>
      <c r="J257" s="7"/>
      <c r="K257" s="3">
        <f t="shared" si="11"/>
        <v>0</v>
      </c>
    </row>
    <row r="258" spans="1:11" x14ac:dyDescent="0.3">
      <c r="A258" s="40" t="s">
        <v>3419</v>
      </c>
      <c r="B258" s="44" t="s">
        <v>3420</v>
      </c>
      <c r="C258" s="163">
        <v>3.5</v>
      </c>
      <c r="D258" s="163">
        <v>3.2</v>
      </c>
      <c r="E258" s="18">
        <v>130</v>
      </c>
      <c r="F258" s="51">
        <v>78</v>
      </c>
      <c r="G258" s="52"/>
      <c r="H258" s="51">
        <f t="shared" si="10"/>
        <v>0</v>
      </c>
      <c r="I258" s="3">
        <v>65</v>
      </c>
      <c r="J258" s="7"/>
      <c r="K258" s="3">
        <f t="shared" si="11"/>
        <v>0</v>
      </c>
    </row>
    <row r="259" spans="1:11" x14ac:dyDescent="0.3">
      <c r="A259" s="40" t="s">
        <v>3421</v>
      </c>
      <c r="B259" s="44" t="s">
        <v>3422</v>
      </c>
      <c r="C259" s="163">
        <v>3.5</v>
      </c>
      <c r="D259" s="163">
        <v>2.5</v>
      </c>
      <c r="E259" s="18">
        <v>100</v>
      </c>
      <c r="F259" s="51">
        <v>60</v>
      </c>
      <c r="G259" s="52"/>
      <c r="H259" s="51">
        <f t="shared" si="10"/>
        <v>0</v>
      </c>
      <c r="I259" s="3">
        <v>50</v>
      </c>
      <c r="J259" s="7"/>
      <c r="K259" s="3">
        <f t="shared" si="11"/>
        <v>0</v>
      </c>
    </row>
    <row r="260" spans="1:11" x14ac:dyDescent="0.3">
      <c r="A260" s="40" t="s">
        <v>3423</v>
      </c>
      <c r="B260" s="44" t="s">
        <v>3424</v>
      </c>
      <c r="C260" s="163">
        <v>3.5</v>
      </c>
      <c r="D260" s="163">
        <v>2.5</v>
      </c>
      <c r="E260" s="18">
        <v>100</v>
      </c>
      <c r="F260" s="51">
        <v>60</v>
      </c>
      <c r="G260" s="52"/>
      <c r="H260" s="51">
        <f t="shared" si="10"/>
        <v>0</v>
      </c>
      <c r="I260" s="3">
        <v>50</v>
      </c>
      <c r="J260" s="7"/>
      <c r="K260" s="3">
        <f t="shared" si="11"/>
        <v>0</v>
      </c>
    </row>
    <row r="261" spans="1:11" x14ac:dyDescent="0.3">
      <c r="A261" s="40" t="s">
        <v>3425</v>
      </c>
      <c r="B261" s="44" t="s">
        <v>3426</v>
      </c>
      <c r="C261" s="163">
        <v>3.5</v>
      </c>
      <c r="D261" s="163">
        <v>2.5</v>
      </c>
      <c r="E261" s="18">
        <v>100</v>
      </c>
      <c r="F261" s="51">
        <v>60</v>
      </c>
      <c r="G261" s="52"/>
      <c r="H261" s="51">
        <f t="shared" ref="H261:H324" si="12">G261*F261</f>
        <v>0</v>
      </c>
      <c r="I261" s="3">
        <v>50</v>
      </c>
      <c r="J261" s="7"/>
      <c r="K261" s="3">
        <f t="shared" si="11"/>
        <v>0</v>
      </c>
    </row>
    <row r="262" spans="1:11" x14ac:dyDescent="0.3">
      <c r="A262" s="40" t="s">
        <v>3427</v>
      </c>
      <c r="B262" s="44" t="s">
        <v>3428</v>
      </c>
      <c r="C262" s="163">
        <v>3.5</v>
      </c>
      <c r="D262" s="163">
        <v>2.6</v>
      </c>
      <c r="E262" s="18">
        <v>100</v>
      </c>
      <c r="F262" s="51">
        <v>60</v>
      </c>
      <c r="G262" s="52"/>
      <c r="H262" s="51">
        <f t="shared" si="12"/>
        <v>0</v>
      </c>
      <c r="I262" s="3">
        <v>50</v>
      </c>
      <c r="J262" s="7"/>
      <c r="K262" s="3">
        <f t="shared" si="11"/>
        <v>0</v>
      </c>
    </row>
    <row r="263" spans="1:11" x14ac:dyDescent="0.3">
      <c r="A263" s="40" t="s">
        <v>3429</v>
      </c>
      <c r="B263" s="44" t="s">
        <v>3430</v>
      </c>
      <c r="C263" s="163">
        <v>3.5</v>
      </c>
      <c r="D263" s="163">
        <v>2.8</v>
      </c>
      <c r="E263" s="18">
        <v>110</v>
      </c>
      <c r="F263" s="51">
        <v>66</v>
      </c>
      <c r="G263" s="52"/>
      <c r="H263" s="51">
        <f t="shared" si="12"/>
        <v>0</v>
      </c>
      <c r="I263" s="3">
        <v>55</v>
      </c>
      <c r="J263" s="7"/>
      <c r="K263" s="3">
        <f t="shared" si="11"/>
        <v>0</v>
      </c>
    </row>
    <row r="264" spans="1:11" x14ac:dyDescent="0.3">
      <c r="A264" s="40" t="s">
        <v>3431</v>
      </c>
      <c r="B264" s="44" t="s">
        <v>3432</v>
      </c>
      <c r="C264" s="163">
        <v>5</v>
      </c>
      <c r="D264" s="163">
        <v>3</v>
      </c>
      <c r="E264" s="18">
        <v>170</v>
      </c>
      <c r="F264" s="51">
        <v>102</v>
      </c>
      <c r="G264" s="52"/>
      <c r="H264" s="51">
        <f t="shared" si="12"/>
        <v>0</v>
      </c>
      <c r="I264" s="3">
        <v>85</v>
      </c>
      <c r="J264" s="7"/>
      <c r="K264" s="3">
        <f t="shared" si="11"/>
        <v>0</v>
      </c>
    </row>
    <row r="265" spans="1:11" x14ac:dyDescent="0.3">
      <c r="A265" s="40" t="s">
        <v>3433</v>
      </c>
      <c r="B265" s="44" t="s">
        <v>3434</v>
      </c>
      <c r="C265" s="163">
        <v>5</v>
      </c>
      <c r="D265" s="163">
        <v>5</v>
      </c>
      <c r="E265" s="18">
        <v>240</v>
      </c>
      <c r="F265" s="51">
        <v>144</v>
      </c>
      <c r="G265" s="52"/>
      <c r="H265" s="51">
        <f t="shared" si="12"/>
        <v>0</v>
      </c>
      <c r="I265" s="3">
        <v>120</v>
      </c>
      <c r="J265" s="7"/>
      <c r="K265" s="3">
        <f t="shared" si="11"/>
        <v>0</v>
      </c>
    </row>
    <row r="266" spans="1:11" x14ac:dyDescent="0.3">
      <c r="A266" s="40" t="s">
        <v>3435</v>
      </c>
      <c r="B266" s="44" t="s">
        <v>3436</v>
      </c>
      <c r="C266" s="163">
        <v>3.5</v>
      </c>
      <c r="D266" s="163">
        <v>3.3</v>
      </c>
      <c r="E266" s="18">
        <v>130</v>
      </c>
      <c r="F266" s="51">
        <v>78</v>
      </c>
      <c r="G266" s="52"/>
      <c r="H266" s="51">
        <f t="shared" si="12"/>
        <v>0</v>
      </c>
      <c r="I266" s="3">
        <v>65</v>
      </c>
      <c r="J266" s="7"/>
      <c r="K266" s="3">
        <f t="shared" si="11"/>
        <v>0</v>
      </c>
    </row>
    <row r="267" spans="1:11" x14ac:dyDescent="0.3">
      <c r="A267" s="40" t="s">
        <v>3437</v>
      </c>
      <c r="B267" s="44" t="s">
        <v>3438</v>
      </c>
      <c r="C267" s="163">
        <v>6</v>
      </c>
      <c r="D267" s="163">
        <v>2.5</v>
      </c>
      <c r="E267" s="18">
        <v>160</v>
      </c>
      <c r="F267" s="51">
        <v>96</v>
      </c>
      <c r="G267" s="52"/>
      <c r="H267" s="51">
        <f t="shared" si="12"/>
        <v>0</v>
      </c>
      <c r="I267" s="3">
        <v>80</v>
      </c>
      <c r="J267" s="7"/>
      <c r="K267" s="3">
        <f t="shared" si="11"/>
        <v>0</v>
      </c>
    </row>
    <row r="268" spans="1:11" x14ac:dyDescent="0.3">
      <c r="A268" s="40" t="s">
        <v>3439</v>
      </c>
      <c r="B268" s="44" t="s">
        <v>3440</v>
      </c>
      <c r="C268" s="163">
        <v>5</v>
      </c>
      <c r="D268" s="163">
        <v>2.9</v>
      </c>
      <c r="E268" s="18">
        <v>160</v>
      </c>
      <c r="F268" s="51">
        <v>96</v>
      </c>
      <c r="G268" s="52"/>
      <c r="H268" s="51">
        <f t="shared" si="12"/>
        <v>0</v>
      </c>
      <c r="I268" s="3">
        <v>80</v>
      </c>
      <c r="J268" s="7"/>
      <c r="K268" s="3">
        <f t="shared" si="11"/>
        <v>0</v>
      </c>
    </row>
    <row r="269" spans="1:11" x14ac:dyDescent="0.3">
      <c r="A269" s="40" t="s">
        <v>3441</v>
      </c>
      <c r="B269" s="44" t="s">
        <v>3442</v>
      </c>
      <c r="C269" s="163">
        <v>5</v>
      </c>
      <c r="D269" s="163">
        <v>2.9</v>
      </c>
      <c r="E269" s="18">
        <v>160</v>
      </c>
      <c r="F269" s="51">
        <v>96</v>
      </c>
      <c r="G269" s="52"/>
      <c r="H269" s="51">
        <f t="shared" si="12"/>
        <v>0</v>
      </c>
      <c r="I269" s="3">
        <v>80</v>
      </c>
      <c r="J269" s="7"/>
      <c r="K269" s="3">
        <f t="shared" si="11"/>
        <v>0</v>
      </c>
    </row>
    <row r="270" spans="1:11" x14ac:dyDescent="0.3">
      <c r="A270" s="40" t="s">
        <v>3443</v>
      </c>
      <c r="B270" s="44" t="s">
        <v>3444</v>
      </c>
      <c r="C270" s="163">
        <v>7</v>
      </c>
      <c r="D270" s="163">
        <v>2.4</v>
      </c>
      <c r="E270" s="18">
        <v>190</v>
      </c>
      <c r="F270" s="51">
        <v>114</v>
      </c>
      <c r="G270" s="52"/>
      <c r="H270" s="51">
        <f t="shared" si="12"/>
        <v>0</v>
      </c>
      <c r="I270" s="3">
        <v>95</v>
      </c>
      <c r="J270" s="7"/>
      <c r="K270" s="3">
        <f t="shared" si="11"/>
        <v>0</v>
      </c>
    </row>
    <row r="271" spans="1:11" x14ac:dyDescent="0.3">
      <c r="A271" s="40" t="s">
        <v>3445</v>
      </c>
      <c r="B271" s="44" t="s">
        <v>3446</v>
      </c>
      <c r="C271" s="163">
        <v>8</v>
      </c>
      <c r="D271" s="163">
        <v>7</v>
      </c>
      <c r="E271" s="18">
        <v>440</v>
      </c>
      <c r="F271" s="51">
        <v>264</v>
      </c>
      <c r="G271" s="52"/>
      <c r="H271" s="51">
        <f t="shared" si="12"/>
        <v>0</v>
      </c>
      <c r="I271" s="3">
        <v>220</v>
      </c>
      <c r="J271" s="7"/>
      <c r="K271" s="3">
        <f t="shared" si="11"/>
        <v>0</v>
      </c>
    </row>
    <row r="272" spans="1:11" x14ac:dyDescent="0.3">
      <c r="A272" s="40" t="s">
        <v>3447</v>
      </c>
      <c r="B272" s="44" t="s">
        <v>3448</v>
      </c>
      <c r="C272" s="163">
        <v>7</v>
      </c>
      <c r="D272" s="163">
        <v>3.2</v>
      </c>
      <c r="E272" s="18">
        <v>250</v>
      </c>
      <c r="F272" s="51">
        <v>150</v>
      </c>
      <c r="G272" s="52"/>
      <c r="H272" s="51">
        <f t="shared" si="12"/>
        <v>0</v>
      </c>
      <c r="I272" s="3">
        <v>125</v>
      </c>
      <c r="J272" s="7"/>
      <c r="K272" s="3">
        <f t="shared" si="11"/>
        <v>0</v>
      </c>
    </row>
    <row r="273" spans="1:11" x14ac:dyDescent="0.3">
      <c r="A273" s="40" t="s">
        <v>3449</v>
      </c>
      <c r="B273" s="44" t="s">
        <v>3450</v>
      </c>
      <c r="C273" s="163">
        <v>7</v>
      </c>
      <c r="D273" s="163">
        <v>4.2</v>
      </c>
      <c r="E273" s="18">
        <v>290</v>
      </c>
      <c r="F273" s="51">
        <v>174</v>
      </c>
      <c r="G273" s="52"/>
      <c r="H273" s="51">
        <f t="shared" si="12"/>
        <v>0</v>
      </c>
      <c r="I273" s="3">
        <v>145</v>
      </c>
      <c r="J273" s="7"/>
      <c r="K273" s="3">
        <f t="shared" si="11"/>
        <v>0</v>
      </c>
    </row>
    <row r="274" spans="1:11" x14ac:dyDescent="0.3">
      <c r="A274" s="43" t="s">
        <v>3451</v>
      </c>
      <c r="B274" s="44" t="s">
        <v>3452</v>
      </c>
      <c r="C274" s="163">
        <v>7</v>
      </c>
      <c r="D274" s="163">
        <v>3.7</v>
      </c>
      <c r="E274" s="18">
        <v>300</v>
      </c>
      <c r="F274" s="51">
        <v>180</v>
      </c>
      <c r="G274" s="52"/>
      <c r="H274" s="51">
        <f t="shared" si="12"/>
        <v>0</v>
      </c>
      <c r="I274" s="3">
        <v>150</v>
      </c>
      <c r="J274" s="7"/>
      <c r="K274" s="3">
        <f t="shared" si="11"/>
        <v>0</v>
      </c>
    </row>
    <row r="275" spans="1:11" x14ac:dyDescent="0.3">
      <c r="A275" s="171" t="s">
        <v>3849</v>
      </c>
      <c r="B275" s="165" t="s">
        <v>3850</v>
      </c>
      <c r="C275" s="163">
        <v>4.3</v>
      </c>
      <c r="D275" s="163">
        <v>8.5</v>
      </c>
      <c r="E275" s="18">
        <v>360</v>
      </c>
      <c r="F275" s="51">
        <v>216</v>
      </c>
      <c r="G275" s="52"/>
      <c r="H275" s="51">
        <f t="shared" si="12"/>
        <v>0</v>
      </c>
      <c r="I275" s="3">
        <v>180</v>
      </c>
      <c r="J275" s="7"/>
      <c r="K275" s="3">
        <f t="shared" si="11"/>
        <v>0</v>
      </c>
    </row>
    <row r="276" spans="1:11" x14ac:dyDescent="0.3">
      <c r="A276" s="40" t="s">
        <v>3851</v>
      </c>
      <c r="B276" s="172" t="s">
        <v>5073</v>
      </c>
      <c r="C276" s="166">
        <v>3.6</v>
      </c>
      <c r="D276" s="163">
        <v>3.9</v>
      </c>
      <c r="E276" s="18">
        <v>160</v>
      </c>
      <c r="F276" s="51">
        <v>96</v>
      </c>
      <c r="G276" s="52"/>
      <c r="H276" s="51">
        <f t="shared" si="12"/>
        <v>0</v>
      </c>
      <c r="I276" s="3">
        <v>80</v>
      </c>
      <c r="J276" s="7"/>
      <c r="K276" s="3">
        <f t="shared" si="11"/>
        <v>0</v>
      </c>
    </row>
    <row r="277" spans="1:11" x14ac:dyDescent="0.3">
      <c r="A277" s="43" t="s">
        <v>3852</v>
      </c>
      <c r="B277" s="44" t="s">
        <v>3853</v>
      </c>
      <c r="C277" s="163">
        <v>3</v>
      </c>
      <c r="D277" s="163">
        <v>6</v>
      </c>
      <c r="E277" s="18">
        <v>200</v>
      </c>
      <c r="F277" s="51">
        <v>120</v>
      </c>
      <c r="G277" s="52"/>
      <c r="H277" s="51">
        <f t="shared" si="12"/>
        <v>0</v>
      </c>
      <c r="I277" s="3">
        <v>100</v>
      </c>
      <c r="J277" s="7"/>
      <c r="K277" s="3">
        <f t="shared" si="11"/>
        <v>0</v>
      </c>
    </row>
    <row r="278" spans="1:11" x14ac:dyDescent="0.3">
      <c r="A278" s="171" t="s">
        <v>4213</v>
      </c>
      <c r="B278" s="165" t="s">
        <v>11427</v>
      </c>
      <c r="C278" s="163">
        <v>3.5</v>
      </c>
      <c r="D278" s="163">
        <v>4</v>
      </c>
      <c r="E278" s="18">
        <v>160</v>
      </c>
      <c r="F278" s="51">
        <v>96</v>
      </c>
      <c r="G278" s="52"/>
      <c r="H278" s="51">
        <f t="shared" si="12"/>
        <v>0</v>
      </c>
      <c r="I278" s="3">
        <v>80</v>
      </c>
      <c r="J278" s="7"/>
      <c r="K278" s="3"/>
    </row>
    <row r="279" spans="1:11" x14ac:dyDescent="0.3">
      <c r="A279" s="40" t="s">
        <v>4214</v>
      </c>
      <c r="B279" s="44" t="s">
        <v>4215</v>
      </c>
      <c r="C279" s="163">
        <v>3.2</v>
      </c>
      <c r="D279" s="163">
        <v>3.9</v>
      </c>
      <c r="E279" s="18">
        <v>140</v>
      </c>
      <c r="F279" s="51">
        <v>84</v>
      </c>
      <c r="G279" s="52"/>
      <c r="H279" s="51">
        <f t="shared" si="12"/>
        <v>0</v>
      </c>
      <c r="I279" s="3">
        <v>70</v>
      </c>
      <c r="J279" s="7"/>
      <c r="K279" s="3">
        <f t="shared" ref="K279:K296" si="13">J279*I279</f>
        <v>0</v>
      </c>
    </row>
    <row r="280" spans="1:11" x14ac:dyDescent="0.3">
      <c r="A280" s="40" t="s">
        <v>4216</v>
      </c>
      <c r="B280" s="44" t="s">
        <v>4217</v>
      </c>
      <c r="C280" s="163">
        <v>3.5</v>
      </c>
      <c r="D280" s="163">
        <v>4.0999999999999996</v>
      </c>
      <c r="E280" s="18">
        <v>160</v>
      </c>
      <c r="F280" s="51">
        <v>96</v>
      </c>
      <c r="G280" s="52"/>
      <c r="H280" s="51">
        <f t="shared" si="12"/>
        <v>0</v>
      </c>
      <c r="I280" s="3">
        <v>80</v>
      </c>
      <c r="J280" s="7"/>
      <c r="K280" s="3">
        <f t="shared" si="13"/>
        <v>0</v>
      </c>
    </row>
    <row r="281" spans="1:11" x14ac:dyDescent="0.3">
      <c r="A281" s="40" t="s">
        <v>4218</v>
      </c>
      <c r="B281" s="44" t="s">
        <v>4219</v>
      </c>
      <c r="C281" s="163">
        <v>3.6</v>
      </c>
      <c r="D281" s="163">
        <v>3.9</v>
      </c>
      <c r="E281" s="18">
        <v>160</v>
      </c>
      <c r="F281" s="51">
        <v>96</v>
      </c>
      <c r="G281" s="52"/>
      <c r="H281" s="51">
        <f t="shared" si="12"/>
        <v>0</v>
      </c>
      <c r="I281" s="3">
        <v>80</v>
      </c>
      <c r="J281" s="7"/>
      <c r="K281" s="3">
        <f t="shared" si="13"/>
        <v>0</v>
      </c>
    </row>
    <row r="282" spans="1:11" x14ac:dyDescent="0.3">
      <c r="A282" s="40" t="s">
        <v>4220</v>
      </c>
      <c r="B282" s="44" t="s">
        <v>4221</v>
      </c>
      <c r="C282" s="163">
        <v>4.2</v>
      </c>
      <c r="D282" s="163">
        <v>3.9</v>
      </c>
      <c r="E282" s="18">
        <v>180</v>
      </c>
      <c r="F282" s="51">
        <v>108</v>
      </c>
      <c r="G282" s="52"/>
      <c r="H282" s="51">
        <f t="shared" si="12"/>
        <v>0</v>
      </c>
      <c r="I282" s="3">
        <v>90</v>
      </c>
      <c r="J282" s="7"/>
      <c r="K282" s="3">
        <f t="shared" si="13"/>
        <v>0</v>
      </c>
    </row>
    <row r="283" spans="1:11" x14ac:dyDescent="0.3">
      <c r="A283" s="40" t="s">
        <v>4222</v>
      </c>
      <c r="B283" s="44" t="s">
        <v>11428</v>
      </c>
      <c r="C283" s="163">
        <v>3.3</v>
      </c>
      <c r="D283" s="163">
        <v>3.8</v>
      </c>
      <c r="E283" s="18">
        <v>140</v>
      </c>
      <c r="F283" s="51">
        <v>84</v>
      </c>
      <c r="G283" s="52"/>
      <c r="H283" s="51">
        <f t="shared" si="12"/>
        <v>0</v>
      </c>
      <c r="I283" s="3">
        <v>70</v>
      </c>
      <c r="J283" s="7"/>
      <c r="K283" s="3">
        <f t="shared" si="13"/>
        <v>0</v>
      </c>
    </row>
    <row r="284" spans="1:11" x14ac:dyDescent="0.3">
      <c r="A284" s="40" t="s">
        <v>6944</v>
      </c>
      <c r="B284" s="44" t="s">
        <v>6945</v>
      </c>
      <c r="C284" s="166">
        <v>5</v>
      </c>
      <c r="D284" s="163">
        <v>4</v>
      </c>
      <c r="E284" s="18">
        <v>220</v>
      </c>
      <c r="F284" s="51">
        <v>132</v>
      </c>
      <c r="G284" s="52"/>
      <c r="H284" s="51">
        <f t="shared" si="12"/>
        <v>0</v>
      </c>
      <c r="I284" s="3">
        <v>110</v>
      </c>
      <c r="J284" s="7"/>
      <c r="K284" s="3">
        <f t="shared" si="13"/>
        <v>0</v>
      </c>
    </row>
    <row r="285" spans="1:11" x14ac:dyDescent="0.3">
      <c r="A285" s="40" t="s">
        <v>6946</v>
      </c>
      <c r="B285" s="44" t="s">
        <v>6947</v>
      </c>
      <c r="C285" s="166">
        <v>3.5</v>
      </c>
      <c r="D285" s="163">
        <v>5</v>
      </c>
      <c r="E285" s="18">
        <v>200</v>
      </c>
      <c r="F285" s="51">
        <v>120</v>
      </c>
      <c r="G285" s="52"/>
      <c r="H285" s="51">
        <f t="shared" si="12"/>
        <v>0</v>
      </c>
      <c r="I285" s="3">
        <v>100</v>
      </c>
      <c r="J285" s="7"/>
      <c r="K285" s="3">
        <f t="shared" si="13"/>
        <v>0</v>
      </c>
    </row>
    <row r="286" spans="1:11" x14ac:dyDescent="0.3">
      <c r="A286" s="40" t="s">
        <v>6948</v>
      </c>
      <c r="B286" s="44" t="s">
        <v>6949</v>
      </c>
      <c r="C286" s="173">
        <v>5</v>
      </c>
      <c r="D286" s="173">
        <v>4.9000000000000004</v>
      </c>
      <c r="E286" s="18">
        <v>260</v>
      </c>
      <c r="F286" s="51">
        <v>156</v>
      </c>
      <c r="G286" s="52"/>
      <c r="H286" s="51">
        <f t="shared" si="12"/>
        <v>0</v>
      </c>
      <c r="I286" s="3">
        <v>130</v>
      </c>
      <c r="J286" s="7"/>
      <c r="K286" s="3">
        <f t="shared" si="13"/>
        <v>0</v>
      </c>
    </row>
    <row r="287" spans="1:11" x14ac:dyDescent="0.3">
      <c r="A287" s="40" t="s">
        <v>6950</v>
      </c>
      <c r="B287" s="44" t="s">
        <v>6951</v>
      </c>
      <c r="C287" s="166">
        <v>4.5</v>
      </c>
      <c r="D287" s="163">
        <v>5</v>
      </c>
      <c r="E287" s="18">
        <v>240</v>
      </c>
      <c r="F287" s="51">
        <v>144</v>
      </c>
      <c r="G287" s="52"/>
      <c r="H287" s="51">
        <f t="shared" si="12"/>
        <v>0</v>
      </c>
      <c r="I287" s="3">
        <v>120</v>
      </c>
      <c r="J287" s="7"/>
      <c r="K287" s="3">
        <f t="shared" si="13"/>
        <v>0</v>
      </c>
    </row>
    <row r="288" spans="1:11" x14ac:dyDescent="0.3">
      <c r="A288" s="40" t="s">
        <v>6952</v>
      </c>
      <c r="B288" s="44" t="s">
        <v>6953</v>
      </c>
      <c r="C288" s="166">
        <v>3.4</v>
      </c>
      <c r="D288" s="163">
        <v>4</v>
      </c>
      <c r="E288" s="18">
        <v>150</v>
      </c>
      <c r="F288" s="51">
        <v>90</v>
      </c>
      <c r="G288" s="52"/>
      <c r="H288" s="51">
        <f t="shared" si="12"/>
        <v>0</v>
      </c>
      <c r="I288" s="3">
        <v>75</v>
      </c>
      <c r="J288" s="7"/>
      <c r="K288" s="3">
        <f t="shared" si="13"/>
        <v>0</v>
      </c>
    </row>
    <row r="289" spans="1:54" x14ac:dyDescent="0.3">
      <c r="A289" s="40" t="s">
        <v>6954</v>
      </c>
      <c r="B289" s="44" t="s">
        <v>6955</v>
      </c>
      <c r="C289" s="166">
        <v>5</v>
      </c>
      <c r="D289" s="163">
        <v>3.7</v>
      </c>
      <c r="E289" s="18">
        <v>200</v>
      </c>
      <c r="F289" s="51">
        <v>120</v>
      </c>
      <c r="G289" s="52"/>
      <c r="H289" s="51">
        <f t="shared" si="12"/>
        <v>0</v>
      </c>
      <c r="I289" s="3">
        <v>100</v>
      </c>
      <c r="J289" s="7"/>
      <c r="K289" s="3">
        <f t="shared" si="13"/>
        <v>0</v>
      </c>
    </row>
    <row r="290" spans="1:54" s="37" customFormat="1" x14ac:dyDescent="0.3">
      <c r="A290" s="40" t="s">
        <v>6956</v>
      </c>
      <c r="B290" s="44" t="s">
        <v>3380</v>
      </c>
      <c r="C290" s="166">
        <v>5.6</v>
      </c>
      <c r="D290" s="163">
        <v>3.3</v>
      </c>
      <c r="E290" s="18">
        <v>200</v>
      </c>
      <c r="F290" s="51">
        <v>120</v>
      </c>
      <c r="G290" s="52"/>
      <c r="H290" s="51">
        <f t="shared" si="12"/>
        <v>0</v>
      </c>
      <c r="I290" s="3">
        <v>100</v>
      </c>
      <c r="J290" s="7"/>
      <c r="K290" s="3">
        <f t="shared" si="13"/>
        <v>0</v>
      </c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x14ac:dyDescent="0.3">
      <c r="A291" s="40" t="s">
        <v>6957</v>
      </c>
      <c r="B291" s="44" t="s">
        <v>3378</v>
      </c>
      <c r="C291" s="166">
        <v>4.5</v>
      </c>
      <c r="D291" s="163">
        <v>4</v>
      </c>
      <c r="E291" s="18">
        <v>200</v>
      </c>
      <c r="F291" s="51">
        <v>120</v>
      </c>
      <c r="G291" s="52"/>
      <c r="H291" s="51">
        <f t="shared" si="12"/>
        <v>0</v>
      </c>
      <c r="I291" s="3">
        <v>100</v>
      </c>
      <c r="J291" s="7"/>
      <c r="K291" s="3">
        <f t="shared" si="13"/>
        <v>0</v>
      </c>
    </row>
    <row r="292" spans="1:54" x14ac:dyDescent="0.3">
      <c r="A292" s="161" t="s">
        <v>11429</v>
      </c>
      <c r="B292" s="170"/>
      <c r="C292" s="134"/>
      <c r="D292" s="134"/>
      <c r="E292" s="134"/>
      <c r="F292" s="134"/>
      <c r="G292" s="134"/>
      <c r="H292" s="134"/>
      <c r="I292" s="134"/>
      <c r="J292" s="134"/>
      <c r="K292" s="134"/>
    </row>
    <row r="293" spans="1:54" x14ac:dyDescent="0.3">
      <c r="A293" s="40" t="s">
        <v>2442</v>
      </c>
      <c r="B293" s="174" t="s">
        <v>2443</v>
      </c>
      <c r="C293" s="72">
        <v>4.4000000000000004</v>
      </c>
      <c r="D293" s="72">
        <v>6.5</v>
      </c>
      <c r="E293" s="18">
        <v>290</v>
      </c>
      <c r="F293" s="51">
        <v>174</v>
      </c>
      <c r="G293" s="52"/>
      <c r="H293" s="51">
        <f t="shared" si="12"/>
        <v>0</v>
      </c>
      <c r="I293" s="3">
        <v>145</v>
      </c>
      <c r="J293" s="7"/>
      <c r="K293" s="3">
        <f t="shared" si="13"/>
        <v>0</v>
      </c>
    </row>
    <row r="294" spans="1:54" x14ac:dyDescent="0.3">
      <c r="A294" s="40" t="s">
        <v>2444</v>
      </c>
      <c r="B294" s="174" t="s">
        <v>2445</v>
      </c>
      <c r="C294" s="72">
        <v>2.4</v>
      </c>
      <c r="D294" s="72">
        <v>6</v>
      </c>
      <c r="E294" s="18">
        <v>160</v>
      </c>
      <c r="F294" s="51">
        <v>96</v>
      </c>
      <c r="G294" s="52"/>
      <c r="H294" s="51">
        <f t="shared" si="12"/>
        <v>0</v>
      </c>
      <c r="I294" s="3">
        <v>80</v>
      </c>
      <c r="J294" s="7"/>
      <c r="K294" s="3">
        <f t="shared" si="13"/>
        <v>0</v>
      </c>
    </row>
    <row r="295" spans="1:54" x14ac:dyDescent="0.3">
      <c r="A295" s="40" t="s">
        <v>2446</v>
      </c>
      <c r="B295" s="174" t="s">
        <v>2447</v>
      </c>
      <c r="C295" s="72">
        <v>2.6</v>
      </c>
      <c r="D295" s="72">
        <v>8</v>
      </c>
      <c r="E295" s="18">
        <v>230</v>
      </c>
      <c r="F295" s="51">
        <v>138</v>
      </c>
      <c r="G295" s="52"/>
      <c r="H295" s="51">
        <f t="shared" si="12"/>
        <v>0</v>
      </c>
      <c r="I295" s="3">
        <v>115</v>
      </c>
      <c r="J295" s="7"/>
      <c r="K295" s="3">
        <f t="shared" si="13"/>
        <v>0</v>
      </c>
    </row>
    <row r="296" spans="1:54" x14ac:dyDescent="0.3">
      <c r="A296" s="40" t="s">
        <v>2448</v>
      </c>
      <c r="B296" s="174" t="s">
        <v>2449</v>
      </c>
      <c r="C296" s="72">
        <v>4</v>
      </c>
      <c r="D296" s="72">
        <v>7</v>
      </c>
      <c r="E296" s="18">
        <v>260</v>
      </c>
      <c r="F296" s="51">
        <v>156</v>
      </c>
      <c r="G296" s="52"/>
      <c r="H296" s="51">
        <f t="shared" si="12"/>
        <v>0</v>
      </c>
      <c r="I296" s="3">
        <v>130</v>
      </c>
      <c r="J296" s="7"/>
      <c r="K296" s="3">
        <f t="shared" si="13"/>
        <v>0</v>
      </c>
    </row>
    <row r="297" spans="1:54" x14ac:dyDescent="0.3">
      <c r="A297" s="40" t="s">
        <v>2450</v>
      </c>
      <c r="B297" s="174" t="s">
        <v>2451</v>
      </c>
      <c r="C297" s="72">
        <v>2.5</v>
      </c>
      <c r="D297" s="72">
        <v>7</v>
      </c>
      <c r="E297" s="18">
        <v>200</v>
      </c>
      <c r="F297" s="51">
        <v>120</v>
      </c>
      <c r="G297" s="52"/>
      <c r="H297" s="51">
        <f t="shared" si="12"/>
        <v>0</v>
      </c>
      <c r="I297" s="3">
        <v>100</v>
      </c>
      <c r="J297" s="7"/>
      <c r="K297" s="3">
        <f t="shared" ref="K297:K318" si="14">J297*I297</f>
        <v>0</v>
      </c>
    </row>
    <row r="298" spans="1:54" x14ac:dyDescent="0.3">
      <c r="A298" s="40" t="s">
        <v>2452</v>
      </c>
      <c r="B298" s="174" t="s">
        <v>2453</v>
      </c>
      <c r="C298" s="72">
        <v>2.4</v>
      </c>
      <c r="D298" s="72">
        <v>7</v>
      </c>
      <c r="E298" s="18">
        <v>190</v>
      </c>
      <c r="F298" s="51">
        <v>114</v>
      </c>
      <c r="G298" s="52"/>
      <c r="H298" s="51">
        <f t="shared" si="12"/>
        <v>0</v>
      </c>
      <c r="I298" s="3">
        <v>95</v>
      </c>
      <c r="J298" s="7"/>
      <c r="K298" s="3">
        <f t="shared" si="14"/>
        <v>0</v>
      </c>
    </row>
    <row r="299" spans="1:54" x14ac:dyDescent="0.3">
      <c r="A299" s="40" t="s">
        <v>2454</v>
      </c>
      <c r="B299" s="174" t="s">
        <v>2455</v>
      </c>
      <c r="C299" s="72">
        <v>2.8</v>
      </c>
      <c r="D299" s="72">
        <v>7</v>
      </c>
      <c r="E299" s="18">
        <v>200</v>
      </c>
      <c r="F299" s="51">
        <v>120</v>
      </c>
      <c r="G299" s="52"/>
      <c r="H299" s="51">
        <f t="shared" si="12"/>
        <v>0</v>
      </c>
      <c r="I299" s="3">
        <v>100</v>
      </c>
      <c r="J299" s="7"/>
      <c r="K299" s="3">
        <f t="shared" si="14"/>
        <v>0</v>
      </c>
    </row>
    <row r="300" spans="1:54" x14ac:dyDescent="0.3">
      <c r="A300" s="40" t="s">
        <v>2456</v>
      </c>
      <c r="B300" s="174" t="s">
        <v>2457</v>
      </c>
      <c r="C300" s="72">
        <v>3.7</v>
      </c>
      <c r="D300" s="72">
        <v>5</v>
      </c>
      <c r="E300" s="18">
        <v>210</v>
      </c>
      <c r="F300" s="51">
        <v>126</v>
      </c>
      <c r="G300" s="52"/>
      <c r="H300" s="51">
        <f t="shared" si="12"/>
        <v>0</v>
      </c>
      <c r="I300" s="3">
        <v>105</v>
      </c>
      <c r="J300" s="7"/>
      <c r="K300" s="3">
        <f t="shared" si="14"/>
        <v>0</v>
      </c>
    </row>
    <row r="301" spans="1:54" x14ac:dyDescent="0.3">
      <c r="A301" s="40" t="s">
        <v>2458</v>
      </c>
      <c r="B301" s="174" t="s">
        <v>2459</v>
      </c>
      <c r="C301" s="72">
        <v>2.1</v>
      </c>
      <c r="D301" s="72">
        <v>5</v>
      </c>
      <c r="E301" s="18">
        <v>130</v>
      </c>
      <c r="F301" s="51">
        <v>78</v>
      </c>
      <c r="G301" s="52"/>
      <c r="H301" s="51">
        <f t="shared" si="12"/>
        <v>0</v>
      </c>
      <c r="I301" s="3">
        <v>65</v>
      </c>
      <c r="J301" s="7"/>
      <c r="K301" s="3">
        <f t="shared" si="14"/>
        <v>0</v>
      </c>
    </row>
    <row r="302" spans="1:54" x14ac:dyDescent="0.3">
      <c r="A302" s="40" t="s">
        <v>2460</v>
      </c>
      <c r="B302" s="174" t="s">
        <v>2461</v>
      </c>
      <c r="C302" s="72">
        <v>5</v>
      </c>
      <c r="D302" s="72">
        <v>4.5999999999999996</v>
      </c>
      <c r="E302" s="18">
        <v>220</v>
      </c>
      <c r="F302" s="51">
        <v>132</v>
      </c>
      <c r="G302" s="52"/>
      <c r="H302" s="51">
        <f t="shared" si="12"/>
        <v>0</v>
      </c>
      <c r="I302" s="3">
        <v>110</v>
      </c>
      <c r="J302" s="7"/>
      <c r="K302" s="3">
        <f t="shared" si="14"/>
        <v>0</v>
      </c>
    </row>
    <row r="303" spans="1:54" x14ac:dyDescent="0.3">
      <c r="A303" s="161" t="s">
        <v>11430</v>
      </c>
      <c r="B303" s="170"/>
      <c r="C303" s="134"/>
      <c r="D303" s="134"/>
      <c r="E303" s="134"/>
      <c r="F303" s="134"/>
      <c r="G303" s="134"/>
      <c r="H303" s="134"/>
      <c r="I303" s="134"/>
      <c r="J303" s="134"/>
      <c r="K303" s="134"/>
    </row>
    <row r="304" spans="1:54" x14ac:dyDescent="0.3">
      <c r="A304" s="40" t="s">
        <v>2462</v>
      </c>
      <c r="B304" s="44" t="s">
        <v>2463</v>
      </c>
      <c r="C304" s="72">
        <v>6</v>
      </c>
      <c r="D304" s="72">
        <v>9.6</v>
      </c>
      <c r="E304" s="18">
        <v>500</v>
      </c>
      <c r="F304" s="51">
        <v>300</v>
      </c>
      <c r="G304" s="52"/>
      <c r="H304" s="51">
        <f t="shared" si="12"/>
        <v>0</v>
      </c>
      <c r="I304" s="3">
        <v>250</v>
      </c>
      <c r="J304" s="7"/>
      <c r="K304" s="3">
        <f t="shared" si="14"/>
        <v>0</v>
      </c>
    </row>
    <row r="305" spans="1:54" x14ac:dyDescent="0.3">
      <c r="A305" s="40" t="s">
        <v>2464</v>
      </c>
      <c r="B305" s="44" t="s">
        <v>2465</v>
      </c>
      <c r="C305" s="72">
        <v>7.5</v>
      </c>
      <c r="D305" s="72">
        <v>5.8</v>
      </c>
      <c r="E305" s="18">
        <v>360</v>
      </c>
      <c r="F305" s="51">
        <v>216</v>
      </c>
      <c r="G305" s="52"/>
      <c r="H305" s="51">
        <f t="shared" si="12"/>
        <v>0</v>
      </c>
      <c r="I305" s="3">
        <v>180</v>
      </c>
      <c r="J305" s="7"/>
      <c r="K305" s="3">
        <f t="shared" si="14"/>
        <v>0</v>
      </c>
    </row>
    <row r="306" spans="1:54" x14ac:dyDescent="0.3">
      <c r="A306" s="40" t="s">
        <v>2466</v>
      </c>
      <c r="B306" s="44" t="s">
        <v>2467</v>
      </c>
      <c r="C306" s="163">
        <v>3.1</v>
      </c>
      <c r="D306" s="163">
        <f>3.1*6</f>
        <v>18.600000000000001</v>
      </c>
      <c r="E306" s="18">
        <v>500</v>
      </c>
      <c r="F306" s="51">
        <v>300</v>
      </c>
      <c r="G306" s="52"/>
      <c r="H306" s="51">
        <f t="shared" si="12"/>
        <v>0</v>
      </c>
      <c r="I306" s="3">
        <v>250</v>
      </c>
      <c r="J306" s="7"/>
      <c r="K306" s="3">
        <f t="shared" si="14"/>
        <v>0</v>
      </c>
    </row>
    <row r="307" spans="1:54" x14ac:dyDescent="0.3">
      <c r="A307" s="40" t="s">
        <v>2468</v>
      </c>
      <c r="B307" s="44" t="s">
        <v>2469</v>
      </c>
      <c r="C307" s="163">
        <v>8.5</v>
      </c>
      <c r="D307" s="163">
        <v>5</v>
      </c>
      <c r="E307" s="18">
        <v>360</v>
      </c>
      <c r="F307" s="51">
        <v>216</v>
      </c>
      <c r="G307" s="52"/>
      <c r="H307" s="51">
        <f t="shared" si="12"/>
        <v>0</v>
      </c>
      <c r="I307" s="3">
        <v>180</v>
      </c>
      <c r="J307" s="7"/>
      <c r="K307" s="3">
        <f t="shared" si="14"/>
        <v>0</v>
      </c>
    </row>
    <row r="308" spans="1:54" x14ac:dyDescent="0.3">
      <c r="A308" s="40" t="s">
        <v>4177</v>
      </c>
      <c r="B308" s="44" t="s">
        <v>4178</v>
      </c>
      <c r="C308" s="163">
        <v>4</v>
      </c>
      <c r="D308" s="163">
        <v>4</v>
      </c>
      <c r="E308" s="18">
        <v>180</v>
      </c>
      <c r="F308" s="51">
        <v>108</v>
      </c>
      <c r="G308" s="52"/>
      <c r="H308" s="51">
        <f t="shared" si="12"/>
        <v>0</v>
      </c>
      <c r="I308" s="3">
        <v>90</v>
      </c>
      <c r="J308" s="7"/>
      <c r="K308" s="3">
        <f t="shared" si="14"/>
        <v>0</v>
      </c>
    </row>
    <row r="309" spans="1:54" x14ac:dyDescent="0.3">
      <c r="A309" s="40" t="s">
        <v>4179</v>
      </c>
      <c r="B309" s="44" t="s">
        <v>4180</v>
      </c>
      <c r="C309" s="163">
        <v>4</v>
      </c>
      <c r="D309" s="163">
        <v>4</v>
      </c>
      <c r="E309" s="18">
        <v>180</v>
      </c>
      <c r="F309" s="51">
        <v>108</v>
      </c>
      <c r="G309" s="52"/>
      <c r="H309" s="51">
        <f t="shared" si="12"/>
        <v>0</v>
      </c>
      <c r="I309" s="3">
        <v>90</v>
      </c>
      <c r="J309" s="7"/>
      <c r="K309" s="3">
        <f t="shared" si="14"/>
        <v>0</v>
      </c>
    </row>
    <row r="310" spans="1:54" x14ac:dyDescent="0.3">
      <c r="A310" s="40" t="s">
        <v>4181</v>
      </c>
      <c r="B310" s="44" t="s">
        <v>4182</v>
      </c>
      <c r="C310" s="163">
        <v>4</v>
      </c>
      <c r="D310" s="163">
        <v>4</v>
      </c>
      <c r="E310" s="18">
        <v>180</v>
      </c>
      <c r="F310" s="51">
        <v>108</v>
      </c>
      <c r="G310" s="52"/>
      <c r="H310" s="51">
        <f t="shared" si="12"/>
        <v>0</v>
      </c>
      <c r="I310" s="3">
        <v>90</v>
      </c>
      <c r="J310" s="7"/>
      <c r="K310" s="3">
        <f t="shared" si="14"/>
        <v>0</v>
      </c>
    </row>
    <row r="311" spans="1:54" x14ac:dyDescent="0.3">
      <c r="A311" s="40" t="s">
        <v>4183</v>
      </c>
      <c r="B311" s="44" t="s">
        <v>4184</v>
      </c>
      <c r="C311" s="163">
        <v>4</v>
      </c>
      <c r="D311" s="163">
        <v>4</v>
      </c>
      <c r="E311" s="18">
        <v>180</v>
      </c>
      <c r="F311" s="51">
        <v>108</v>
      </c>
      <c r="G311" s="52"/>
      <c r="H311" s="51">
        <f t="shared" si="12"/>
        <v>0</v>
      </c>
      <c r="I311" s="3">
        <v>90</v>
      </c>
      <c r="J311" s="7"/>
      <c r="K311" s="3">
        <f t="shared" si="14"/>
        <v>0</v>
      </c>
    </row>
    <row r="312" spans="1:54" x14ac:dyDescent="0.3">
      <c r="A312" s="40" t="s">
        <v>4185</v>
      </c>
      <c r="B312" s="44" t="s">
        <v>4186</v>
      </c>
      <c r="C312" s="163">
        <v>5</v>
      </c>
      <c r="D312" s="163">
        <v>9.5</v>
      </c>
      <c r="E312" s="18">
        <v>440</v>
      </c>
      <c r="F312" s="51">
        <v>264</v>
      </c>
      <c r="G312" s="52"/>
      <c r="H312" s="51">
        <f t="shared" si="12"/>
        <v>0</v>
      </c>
      <c r="I312" s="3">
        <v>220</v>
      </c>
      <c r="J312" s="7"/>
      <c r="K312" s="3">
        <f t="shared" si="14"/>
        <v>0</v>
      </c>
    </row>
    <row r="313" spans="1:54" x14ac:dyDescent="0.3">
      <c r="A313" s="161" t="s">
        <v>11431</v>
      </c>
      <c r="B313" s="170"/>
      <c r="C313" s="134"/>
      <c r="D313" s="134"/>
      <c r="E313" s="134"/>
      <c r="F313" s="134"/>
      <c r="G313" s="134"/>
      <c r="H313" s="134"/>
      <c r="I313" s="134"/>
      <c r="J313" s="134"/>
      <c r="K313" s="134"/>
    </row>
    <row r="314" spans="1:54" x14ac:dyDescent="0.3">
      <c r="A314" s="40" t="s">
        <v>2278</v>
      </c>
      <c r="B314" s="44" t="s">
        <v>2279</v>
      </c>
      <c r="C314" s="163">
        <v>4</v>
      </c>
      <c r="D314" s="163">
        <v>2.9</v>
      </c>
      <c r="E314" s="18">
        <v>130</v>
      </c>
      <c r="F314" s="51">
        <v>78</v>
      </c>
      <c r="G314" s="52"/>
      <c r="H314" s="51">
        <f t="shared" si="12"/>
        <v>0</v>
      </c>
      <c r="I314" s="3">
        <v>65</v>
      </c>
      <c r="J314" s="7"/>
      <c r="K314" s="3">
        <f t="shared" si="14"/>
        <v>0</v>
      </c>
    </row>
    <row r="315" spans="1:54" x14ac:dyDescent="0.3">
      <c r="A315" s="40" t="s">
        <v>2280</v>
      </c>
      <c r="B315" s="44" t="s">
        <v>2281</v>
      </c>
      <c r="C315" s="163">
        <v>8</v>
      </c>
      <c r="D315" s="163">
        <v>1.7</v>
      </c>
      <c r="E315" s="18">
        <v>150</v>
      </c>
      <c r="F315" s="51">
        <v>90</v>
      </c>
      <c r="G315" s="52"/>
      <c r="H315" s="51">
        <f t="shared" si="12"/>
        <v>0</v>
      </c>
      <c r="I315" s="3">
        <v>75</v>
      </c>
      <c r="J315" s="7"/>
      <c r="K315" s="3">
        <f t="shared" si="14"/>
        <v>0</v>
      </c>
    </row>
    <row r="316" spans="1:54" x14ac:dyDescent="0.3">
      <c r="A316" s="40" t="s">
        <v>2282</v>
      </c>
      <c r="B316" s="44" t="s">
        <v>2283</v>
      </c>
      <c r="C316" s="163">
        <v>3</v>
      </c>
      <c r="D316" s="163">
        <v>2.6</v>
      </c>
      <c r="E316" s="18">
        <v>100</v>
      </c>
      <c r="F316" s="51">
        <v>60</v>
      </c>
      <c r="G316" s="52"/>
      <c r="H316" s="51">
        <f t="shared" si="12"/>
        <v>0</v>
      </c>
      <c r="I316" s="3">
        <v>50</v>
      </c>
      <c r="J316" s="7"/>
      <c r="K316" s="3">
        <f t="shared" si="14"/>
        <v>0</v>
      </c>
    </row>
    <row r="317" spans="1:54" s="37" customFormat="1" x14ac:dyDescent="0.3">
      <c r="A317" s="40" t="s">
        <v>2284</v>
      </c>
      <c r="B317" s="44" t="s">
        <v>2285</v>
      </c>
      <c r="C317" s="163">
        <v>4</v>
      </c>
      <c r="D317" s="163">
        <v>3.9</v>
      </c>
      <c r="E317" s="18">
        <v>170</v>
      </c>
      <c r="F317" s="51">
        <v>102</v>
      </c>
      <c r="G317" s="52"/>
      <c r="H317" s="51">
        <f t="shared" si="12"/>
        <v>0</v>
      </c>
      <c r="I317" s="3">
        <v>85</v>
      </c>
      <c r="J317" s="7"/>
      <c r="K317" s="3">
        <f t="shared" si="14"/>
        <v>0</v>
      </c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x14ac:dyDescent="0.3">
      <c r="A318" s="40" t="s">
        <v>2286</v>
      </c>
      <c r="B318" s="44" t="s">
        <v>2287</v>
      </c>
      <c r="C318" s="163">
        <v>2.2999999999999998</v>
      </c>
      <c r="D318" s="163">
        <v>3</v>
      </c>
      <c r="E318" s="18">
        <v>100</v>
      </c>
      <c r="F318" s="51">
        <v>60</v>
      </c>
      <c r="G318" s="52"/>
      <c r="H318" s="51">
        <f t="shared" si="12"/>
        <v>0</v>
      </c>
      <c r="I318" s="3">
        <v>50</v>
      </c>
      <c r="J318" s="7"/>
      <c r="K318" s="3">
        <f t="shared" si="14"/>
        <v>0</v>
      </c>
    </row>
    <row r="319" spans="1:54" x14ac:dyDescent="0.3">
      <c r="A319" s="40" t="s">
        <v>2288</v>
      </c>
      <c r="B319" s="44" t="s">
        <v>2289</v>
      </c>
      <c r="C319" s="163">
        <v>3</v>
      </c>
      <c r="D319" s="163">
        <v>3</v>
      </c>
      <c r="E319" s="18">
        <v>110</v>
      </c>
      <c r="F319" s="51">
        <v>66</v>
      </c>
      <c r="G319" s="52"/>
      <c r="H319" s="51">
        <f t="shared" si="12"/>
        <v>0</v>
      </c>
      <c r="I319" s="3">
        <v>55</v>
      </c>
      <c r="J319" s="7"/>
      <c r="K319" s="3">
        <f t="shared" ref="K319:K343" si="15">J319*I319</f>
        <v>0</v>
      </c>
    </row>
    <row r="320" spans="1:54" x14ac:dyDescent="0.3">
      <c r="A320" s="40" t="s">
        <v>2290</v>
      </c>
      <c r="B320" s="44" t="s">
        <v>2291</v>
      </c>
      <c r="C320" s="163">
        <v>2.7</v>
      </c>
      <c r="D320" s="163">
        <v>3</v>
      </c>
      <c r="E320" s="18">
        <v>100</v>
      </c>
      <c r="F320" s="51">
        <v>60</v>
      </c>
      <c r="G320" s="52"/>
      <c r="H320" s="51">
        <f t="shared" si="12"/>
        <v>0</v>
      </c>
      <c r="I320" s="3">
        <v>50</v>
      </c>
      <c r="J320" s="7"/>
      <c r="K320" s="3">
        <f t="shared" si="15"/>
        <v>0</v>
      </c>
    </row>
    <row r="321" spans="1:11" x14ac:dyDescent="0.3">
      <c r="A321" s="40" t="s">
        <v>2292</v>
      </c>
      <c r="B321" s="44" t="s">
        <v>2293</v>
      </c>
      <c r="C321" s="163">
        <v>2.7</v>
      </c>
      <c r="D321" s="163">
        <v>3</v>
      </c>
      <c r="E321" s="18">
        <v>100</v>
      </c>
      <c r="F321" s="51">
        <v>60</v>
      </c>
      <c r="G321" s="52"/>
      <c r="H321" s="51">
        <f t="shared" si="12"/>
        <v>0</v>
      </c>
      <c r="I321" s="3">
        <v>50</v>
      </c>
      <c r="J321" s="7"/>
      <c r="K321" s="3">
        <f t="shared" si="15"/>
        <v>0</v>
      </c>
    </row>
    <row r="322" spans="1:11" x14ac:dyDescent="0.3">
      <c r="A322" s="40" t="s">
        <v>2294</v>
      </c>
      <c r="B322" s="44" t="s">
        <v>2295</v>
      </c>
      <c r="C322" s="163">
        <v>2.2000000000000002</v>
      </c>
      <c r="D322" s="163">
        <v>3</v>
      </c>
      <c r="E322" s="18">
        <v>90</v>
      </c>
      <c r="F322" s="51">
        <v>54</v>
      </c>
      <c r="G322" s="52"/>
      <c r="H322" s="51">
        <f t="shared" si="12"/>
        <v>0</v>
      </c>
      <c r="I322" s="3">
        <v>45</v>
      </c>
      <c r="J322" s="7"/>
      <c r="K322" s="3">
        <f t="shared" si="15"/>
        <v>0</v>
      </c>
    </row>
    <row r="323" spans="1:11" x14ac:dyDescent="0.3">
      <c r="A323" s="40" t="s">
        <v>2296</v>
      </c>
      <c r="B323" s="44" t="s">
        <v>2297</v>
      </c>
      <c r="C323" s="163">
        <v>3</v>
      </c>
      <c r="D323" s="163">
        <v>5</v>
      </c>
      <c r="E323" s="18">
        <v>160</v>
      </c>
      <c r="F323" s="51">
        <v>96</v>
      </c>
      <c r="G323" s="52"/>
      <c r="H323" s="51">
        <f t="shared" si="12"/>
        <v>0</v>
      </c>
      <c r="I323" s="3">
        <v>80</v>
      </c>
      <c r="J323" s="7"/>
      <c r="K323" s="3">
        <f t="shared" si="15"/>
        <v>0</v>
      </c>
    </row>
    <row r="324" spans="1:11" x14ac:dyDescent="0.3">
      <c r="A324" s="40" t="s">
        <v>2298</v>
      </c>
      <c r="B324" s="44" t="s">
        <v>2299</v>
      </c>
      <c r="C324" s="163">
        <v>4.5999999999999996</v>
      </c>
      <c r="D324" s="163">
        <v>5</v>
      </c>
      <c r="E324" s="18">
        <v>220</v>
      </c>
      <c r="F324" s="51">
        <v>132</v>
      </c>
      <c r="G324" s="52"/>
      <c r="H324" s="51">
        <f t="shared" si="12"/>
        <v>0</v>
      </c>
      <c r="I324" s="3">
        <v>110</v>
      </c>
      <c r="J324" s="7"/>
      <c r="K324" s="3">
        <f t="shared" si="15"/>
        <v>0</v>
      </c>
    </row>
    <row r="325" spans="1:11" x14ac:dyDescent="0.3">
      <c r="A325" s="40" t="s">
        <v>2300</v>
      </c>
      <c r="B325" s="44" t="s">
        <v>2301</v>
      </c>
      <c r="C325" s="163">
        <v>4.5</v>
      </c>
      <c r="D325" s="163">
        <v>4.4000000000000004</v>
      </c>
      <c r="E325" s="18">
        <v>210</v>
      </c>
      <c r="F325" s="51">
        <v>126</v>
      </c>
      <c r="G325" s="52"/>
      <c r="H325" s="51">
        <f t="shared" ref="H325:H388" si="16">G325*F325</f>
        <v>0</v>
      </c>
      <c r="I325" s="3">
        <v>105</v>
      </c>
      <c r="J325" s="7"/>
      <c r="K325" s="3">
        <f t="shared" si="15"/>
        <v>0</v>
      </c>
    </row>
    <row r="326" spans="1:11" x14ac:dyDescent="0.3">
      <c r="A326" s="40" t="s">
        <v>2302</v>
      </c>
      <c r="B326" s="44" t="s">
        <v>2303</v>
      </c>
      <c r="C326" s="163">
        <v>3.3</v>
      </c>
      <c r="D326" s="163">
        <v>4</v>
      </c>
      <c r="E326" s="18">
        <v>150</v>
      </c>
      <c r="F326" s="51">
        <v>90</v>
      </c>
      <c r="G326" s="52"/>
      <c r="H326" s="51">
        <f t="shared" si="16"/>
        <v>0</v>
      </c>
      <c r="I326" s="3">
        <v>75</v>
      </c>
      <c r="J326" s="7"/>
      <c r="K326" s="3">
        <f t="shared" si="15"/>
        <v>0</v>
      </c>
    </row>
    <row r="327" spans="1:11" x14ac:dyDescent="0.3">
      <c r="A327" s="40" t="s">
        <v>2304</v>
      </c>
      <c r="B327" s="44" t="s">
        <v>2305</v>
      </c>
      <c r="C327" s="163">
        <v>2.2000000000000002</v>
      </c>
      <c r="D327" s="163">
        <v>5</v>
      </c>
      <c r="E327" s="18">
        <v>130</v>
      </c>
      <c r="F327" s="51">
        <v>78</v>
      </c>
      <c r="G327" s="52"/>
      <c r="H327" s="51">
        <f t="shared" si="16"/>
        <v>0</v>
      </c>
      <c r="I327" s="3">
        <v>65</v>
      </c>
      <c r="J327" s="7"/>
      <c r="K327" s="3">
        <f t="shared" si="15"/>
        <v>0</v>
      </c>
    </row>
    <row r="328" spans="1:11" x14ac:dyDescent="0.3">
      <c r="A328" s="40" t="s">
        <v>2306</v>
      </c>
      <c r="B328" s="44" t="s">
        <v>2307</v>
      </c>
      <c r="C328" s="163">
        <v>3.5</v>
      </c>
      <c r="D328" s="163">
        <v>3.3</v>
      </c>
      <c r="E328" s="18">
        <v>130</v>
      </c>
      <c r="F328" s="51">
        <v>78</v>
      </c>
      <c r="G328" s="52"/>
      <c r="H328" s="51">
        <f t="shared" si="16"/>
        <v>0</v>
      </c>
      <c r="I328" s="3">
        <v>65</v>
      </c>
      <c r="J328" s="7"/>
      <c r="K328" s="3">
        <f t="shared" si="15"/>
        <v>0</v>
      </c>
    </row>
    <row r="329" spans="1:11" x14ac:dyDescent="0.3">
      <c r="A329" s="40" t="s">
        <v>2308</v>
      </c>
      <c r="B329" s="44" t="s">
        <v>2309</v>
      </c>
      <c r="C329" s="163">
        <v>3.7</v>
      </c>
      <c r="D329" s="163">
        <v>5</v>
      </c>
      <c r="E329" s="18">
        <v>200</v>
      </c>
      <c r="F329" s="51">
        <v>120</v>
      </c>
      <c r="G329" s="52"/>
      <c r="H329" s="51">
        <f t="shared" si="16"/>
        <v>0</v>
      </c>
      <c r="I329" s="3">
        <v>100</v>
      </c>
      <c r="J329" s="7"/>
      <c r="K329" s="3">
        <f t="shared" si="15"/>
        <v>0</v>
      </c>
    </row>
    <row r="330" spans="1:11" x14ac:dyDescent="0.3">
      <c r="A330" s="40" t="s">
        <v>2310</v>
      </c>
      <c r="B330" s="44" t="s">
        <v>2311</v>
      </c>
      <c r="C330" s="163">
        <v>2.4</v>
      </c>
      <c r="D330" s="163">
        <v>3.5</v>
      </c>
      <c r="E330" s="18">
        <v>100</v>
      </c>
      <c r="F330" s="51">
        <v>60</v>
      </c>
      <c r="G330" s="52"/>
      <c r="H330" s="51">
        <f t="shared" si="16"/>
        <v>0</v>
      </c>
      <c r="I330" s="3">
        <v>50</v>
      </c>
      <c r="J330" s="7"/>
      <c r="K330" s="3">
        <f t="shared" si="15"/>
        <v>0</v>
      </c>
    </row>
    <row r="331" spans="1:11" x14ac:dyDescent="0.3">
      <c r="A331" s="40" t="s">
        <v>2312</v>
      </c>
      <c r="B331" s="44" t="s">
        <v>2313</v>
      </c>
      <c r="C331" s="163">
        <v>3.8</v>
      </c>
      <c r="D331" s="163">
        <v>4</v>
      </c>
      <c r="E331" s="18">
        <v>170</v>
      </c>
      <c r="F331" s="51">
        <v>102</v>
      </c>
      <c r="G331" s="52"/>
      <c r="H331" s="51">
        <f t="shared" si="16"/>
        <v>0</v>
      </c>
      <c r="I331" s="3">
        <v>85</v>
      </c>
      <c r="J331" s="7"/>
      <c r="K331" s="3">
        <f t="shared" si="15"/>
        <v>0</v>
      </c>
    </row>
    <row r="332" spans="1:11" x14ac:dyDescent="0.3">
      <c r="A332" s="40" t="s">
        <v>2314</v>
      </c>
      <c r="B332" s="44" t="s">
        <v>2315</v>
      </c>
      <c r="C332" s="163">
        <v>5</v>
      </c>
      <c r="D332" s="163">
        <v>4</v>
      </c>
      <c r="E332" s="18">
        <v>220</v>
      </c>
      <c r="F332" s="51">
        <v>132</v>
      </c>
      <c r="G332" s="52"/>
      <c r="H332" s="51">
        <f t="shared" si="16"/>
        <v>0</v>
      </c>
      <c r="I332" s="3">
        <v>110</v>
      </c>
      <c r="J332" s="7"/>
      <c r="K332" s="3">
        <f t="shared" si="15"/>
        <v>0</v>
      </c>
    </row>
    <row r="333" spans="1:11" x14ac:dyDescent="0.3">
      <c r="A333" s="40" t="s">
        <v>2316</v>
      </c>
      <c r="B333" s="44" t="s">
        <v>2317</v>
      </c>
      <c r="C333" s="163">
        <v>6</v>
      </c>
      <c r="D333" s="163">
        <v>2.8</v>
      </c>
      <c r="E333" s="18">
        <v>190</v>
      </c>
      <c r="F333" s="51">
        <v>114</v>
      </c>
      <c r="G333" s="52"/>
      <c r="H333" s="51">
        <f t="shared" si="16"/>
        <v>0</v>
      </c>
      <c r="I333" s="3">
        <v>95</v>
      </c>
      <c r="J333" s="7"/>
      <c r="K333" s="3">
        <f t="shared" si="15"/>
        <v>0</v>
      </c>
    </row>
    <row r="334" spans="1:11" x14ac:dyDescent="0.3">
      <c r="A334" s="40" t="s">
        <v>2318</v>
      </c>
      <c r="B334" s="44" t="s">
        <v>2319</v>
      </c>
      <c r="C334" s="163">
        <v>4</v>
      </c>
      <c r="D334" s="163">
        <v>2.4</v>
      </c>
      <c r="E334" s="18">
        <v>110</v>
      </c>
      <c r="F334" s="51">
        <v>66</v>
      </c>
      <c r="G334" s="52"/>
      <c r="H334" s="51">
        <f t="shared" si="16"/>
        <v>0</v>
      </c>
      <c r="I334" s="3">
        <v>55</v>
      </c>
      <c r="J334" s="7"/>
      <c r="K334" s="3">
        <f t="shared" si="15"/>
        <v>0</v>
      </c>
    </row>
    <row r="335" spans="1:11" x14ac:dyDescent="0.3">
      <c r="A335" s="40" t="s">
        <v>2588</v>
      </c>
      <c r="B335" s="44" t="s">
        <v>2589</v>
      </c>
      <c r="C335" s="163">
        <v>3</v>
      </c>
      <c r="D335" s="163">
        <v>3</v>
      </c>
      <c r="E335" s="18">
        <v>100</v>
      </c>
      <c r="F335" s="51">
        <v>60</v>
      </c>
      <c r="G335" s="52"/>
      <c r="H335" s="51">
        <f t="shared" si="16"/>
        <v>0</v>
      </c>
      <c r="I335" s="3">
        <v>50</v>
      </c>
      <c r="J335" s="7"/>
      <c r="K335" s="3">
        <f t="shared" si="15"/>
        <v>0</v>
      </c>
    </row>
    <row r="336" spans="1:11" x14ac:dyDescent="0.3">
      <c r="A336" s="40" t="s">
        <v>2590</v>
      </c>
      <c r="B336" s="44" t="s">
        <v>2591</v>
      </c>
      <c r="C336" s="163">
        <v>6</v>
      </c>
      <c r="D336" s="163">
        <v>2.5</v>
      </c>
      <c r="E336" s="18">
        <v>160</v>
      </c>
      <c r="F336" s="51">
        <v>96</v>
      </c>
      <c r="G336" s="52"/>
      <c r="H336" s="51">
        <f t="shared" si="16"/>
        <v>0</v>
      </c>
      <c r="I336" s="3">
        <v>80</v>
      </c>
      <c r="J336" s="7"/>
      <c r="K336" s="3">
        <f t="shared" si="15"/>
        <v>0</v>
      </c>
    </row>
    <row r="337" spans="1:11" x14ac:dyDescent="0.3">
      <c r="A337" s="161" t="s">
        <v>11432</v>
      </c>
      <c r="B337" s="175"/>
      <c r="C337" s="134"/>
      <c r="D337" s="134"/>
      <c r="E337" s="134"/>
      <c r="F337" s="134"/>
      <c r="G337" s="134"/>
      <c r="H337" s="134"/>
      <c r="I337" s="134"/>
      <c r="J337" s="134"/>
      <c r="K337" s="134"/>
    </row>
    <row r="338" spans="1:11" x14ac:dyDescent="0.3">
      <c r="A338" s="40" t="s">
        <v>3131</v>
      </c>
      <c r="B338" s="174" t="s">
        <v>3132</v>
      </c>
      <c r="C338" s="176">
        <v>5.6</v>
      </c>
      <c r="D338" s="176">
        <v>6</v>
      </c>
      <c r="E338" s="18">
        <v>300</v>
      </c>
      <c r="F338" s="51">
        <v>180</v>
      </c>
      <c r="G338" s="52"/>
      <c r="H338" s="51">
        <f t="shared" si="16"/>
        <v>0</v>
      </c>
      <c r="I338" s="3">
        <v>150</v>
      </c>
      <c r="J338" s="7"/>
      <c r="K338" s="3">
        <f t="shared" si="15"/>
        <v>0</v>
      </c>
    </row>
    <row r="339" spans="1:11" x14ac:dyDescent="0.3">
      <c r="A339" s="40" t="s">
        <v>3133</v>
      </c>
      <c r="B339" s="174" t="s">
        <v>3134</v>
      </c>
      <c r="C339" s="176">
        <v>4.0999999999999996</v>
      </c>
      <c r="D339" s="176">
        <v>5</v>
      </c>
      <c r="E339" s="18">
        <v>180</v>
      </c>
      <c r="F339" s="51">
        <v>108</v>
      </c>
      <c r="G339" s="52"/>
      <c r="H339" s="51">
        <f t="shared" si="16"/>
        <v>0</v>
      </c>
      <c r="I339" s="3">
        <v>90</v>
      </c>
      <c r="J339" s="7"/>
      <c r="K339" s="3">
        <f t="shared" si="15"/>
        <v>0</v>
      </c>
    </row>
    <row r="340" spans="1:11" x14ac:dyDescent="0.3">
      <c r="A340" s="40" t="s">
        <v>3135</v>
      </c>
      <c r="B340" s="174" t="s">
        <v>3136</v>
      </c>
      <c r="C340" s="176">
        <v>4.9000000000000004</v>
      </c>
      <c r="D340" s="176">
        <v>6</v>
      </c>
      <c r="E340" s="18">
        <v>240</v>
      </c>
      <c r="F340" s="51">
        <v>144</v>
      </c>
      <c r="G340" s="52"/>
      <c r="H340" s="51">
        <f t="shared" si="16"/>
        <v>0</v>
      </c>
      <c r="I340" s="3">
        <v>120</v>
      </c>
      <c r="J340" s="7"/>
      <c r="K340" s="3">
        <f t="shared" si="15"/>
        <v>0</v>
      </c>
    </row>
    <row r="341" spans="1:11" x14ac:dyDescent="0.3">
      <c r="A341" s="40" t="s">
        <v>3137</v>
      </c>
      <c r="B341" s="174" t="s">
        <v>3138</v>
      </c>
      <c r="C341" s="176">
        <v>5.7</v>
      </c>
      <c r="D341" s="176">
        <v>7</v>
      </c>
      <c r="E341" s="18">
        <v>310</v>
      </c>
      <c r="F341" s="51">
        <v>186</v>
      </c>
      <c r="G341" s="52"/>
      <c r="H341" s="51">
        <f t="shared" si="16"/>
        <v>0</v>
      </c>
      <c r="I341" s="3">
        <v>155</v>
      </c>
      <c r="J341" s="7"/>
      <c r="K341" s="3">
        <f t="shared" si="15"/>
        <v>0</v>
      </c>
    </row>
    <row r="342" spans="1:11" x14ac:dyDescent="0.3">
      <c r="A342" s="188" t="s">
        <v>3139</v>
      </c>
      <c r="B342" s="177" t="s">
        <v>3140</v>
      </c>
      <c r="C342" s="178">
        <v>5</v>
      </c>
      <c r="D342" s="178">
        <v>4.8</v>
      </c>
      <c r="E342" s="18">
        <v>240</v>
      </c>
      <c r="F342" s="51">
        <v>144</v>
      </c>
      <c r="G342" s="52"/>
      <c r="H342" s="51">
        <f t="shared" si="16"/>
        <v>0</v>
      </c>
      <c r="I342" s="3">
        <v>120</v>
      </c>
      <c r="J342" s="7"/>
      <c r="K342" s="3">
        <f t="shared" si="15"/>
        <v>0</v>
      </c>
    </row>
    <row r="343" spans="1:11" x14ac:dyDescent="0.3">
      <c r="A343" s="40" t="s">
        <v>3141</v>
      </c>
      <c r="B343" s="179" t="s">
        <v>3142</v>
      </c>
      <c r="C343" s="180">
        <v>3</v>
      </c>
      <c r="D343" s="181">
        <v>3</v>
      </c>
      <c r="E343" s="18">
        <v>100</v>
      </c>
      <c r="F343" s="51">
        <v>60</v>
      </c>
      <c r="G343" s="52"/>
      <c r="H343" s="51">
        <f t="shared" si="16"/>
        <v>0</v>
      </c>
      <c r="I343" s="3">
        <v>50</v>
      </c>
      <c r="J343" s="7"/>
      <c r="K343" s="3">
        <f t="shared" si="15"/>
        <v>0</v>
      </c>
    </row>
    <row r="344" spans="1:11" x14ac:dyDescent="0.3">
      <c r="A344" s="40" t="s">
        <v>3143</v>
      </c>
      <c r="B344" s="174" t="s">
        <v>3144</v>
      </c>
      <c r="C344" s="72">
        <v>4</v>
      </c>
      <c r="D344" s="72">
        <v>4</v>
      </c>
      <c r="E344" s="18">
        <v>170</v>
      </c>
      <c r="F344" s="51">
        <v>102</v>
      </c>
      <c r="G344" s="52"/>
      <c r="H344" s="51">
        <f t="shared" si="16"/>
        <v>0</v>
      </c>
      <c r="I344" s="3">
        <v>85</v>
      </c>
      <c r="J344" s="7"/>
      <c r="K344" s="3">
        <f t="shared" ref="K344:K406" si="17">J344*I344</f>
        <v>0</v>
      </c>
    </row>
    <row r="345" spans="1:11" x14ac:dyDescent="0.3">
      <c r="A345" s="40" t="s">
        <v>3145</v>
      </c>
      <c r="B345" s="174" t="s">
        <v>3146</v>
      </c>
      <c r="C345" s="72">
        <v>7</v>
      </c>
      <c r="D345" s="182">
        <v>5.4</v>
      </c>
      <c r="E345" s="18">
        <v>300</v>
      </c>
      <c r="F345" s="51">
        <v>180</v>
      </c>
      <c r="G345" s="52"/>
      <c r="H345" s="51">
        <f t="shared" si="16"/>
        <v>0</v>
      </c>
      <c r="I345" s="3">
        <v>150</v>
      </c>
      <c r="J345" s="7"/>
      <c r="K345" s="3">
        <f t="shared" si="17"/>
        <v>0</v>
      </c>
    </row>
    <row r="346" spans="1:11" x14ac:dyDescent="0.3">
      <c r="A346" s="40" t="s">
        <v>3147</v>
      </c>
      <c r="B346" s="174" t="s">
        <v>3148</v>
      </c>
      <c r="C346" s="72">
        <v>5</v>
      </c>
      <c r="D346" s="72">
        <v>4.8</v>
      </c>
      <c r="E346" s="18">
        <v>220</v>
      </c>
      <c r="F346" s="51">
        <v>132</v>
      </c>
      <c r="G346" s="52"/>
      <c r="H346" s="51">
        <f t="shared" si="16"/>
        <v>0</v>
      </c>
      <c r="I346" s="3">
        <v>110</v>
      </c>
      <c r="J346" s="7"/>
      <c r="K346" s="3">
        <f t="shared" si="17"/>
        <v>0</v>
      </c>
    </row>
    <row r="347" spans="1:11" x14ac:dyDescent="0.3">
      <c r="A347" s="40" t="s">
        <v>3149</v>
      </c>
      <c r="B347" s="174" t="s">
        <v>3150</v>
      </c>
      <c r="C347" s="72">
        <v>7</v>
      </c>
      <c r="D347" s="72">
        <v>6.7</v>
      </c>
      <c r="E347" s="18">
        <v>360</v>
      </c>
      <c r="F347" s="51">
        <v>216</v>
      </c>
      <c r="G347" s="52"/>
      <c r="H347" s="51">
        <f t="shared" si="16"/>
        <v>0</v>
      </c>
      <c r="I347" s="3">
        <v>180</v>
      </c>
      <c r="J347" s="7"/>
      <c r="K347" s="3">
        <f t="shared" si="17"/>
        <v>0</v>
      </c>
    </row>
    <row r="348" spans="1:11" x14ac:dyDescent="0.3">
      <c r="A348" s="40" t="s">
        <v>3151</v>
      </c>
      <c r="B348" s="174" t="s">
        <v>3152</v>
      </c>
      <c r="C348" s="72">
        <v>4</v>
      </c>
      <c r="D348" s="72">
        <v>2.9</v>
      </c>
      <c r="E348" s="18">
        <v>130</v>
      </c>
      <c r="F348" s="51">
        <v>78</v>
      </c>
      <c r="G348" s="52"/>
      <c r="H348" s="51">
        <f t="shared" si="16"/>
        <v>0</v>
      </c>
      <c r="I348" s="3">
        <v>65</v>
      </c>
      <c r="J348" s="7"/>
      <c r="K348" s="3">
        <f t="shared" si="17"/>
        <v>0</v>
      </c>
    </row>
    <row r="349" spans="1:11" x14ac:dyDescent="0.3">
      <c r="A349" s="43" t="s">
        <v>3153</v>
      </c>
      <c r="B349" s="174" t="s">
        <v>3154</v>
      </c>
      <c r="C349" s="72">
        <v>5</v>
      </c>
      <c r="D349" s="72">
        <v>3.6</v>
      </c>
      <c r="E349" s="18">
        <v>200</v>
      </c>
      <c r="F349" s="51">
        <v>120</v>
      </c>
      <c r="G349" s="52"/>
      <c r="H349" s="51">
        <f t="shared" si="16"/>
        <v>0</v>
      </c>
      <c r="I349" s="3">
        <v>100</v>
      </c>
      <c r="J349" s="7"/>
      <c r="K349" s="3">
        <f t="shared" si="17"/>
        <v>0</v>
      </c>
    </row>
    <row r="350" spans="1:11" x14ac:dyDescent="0.3">
      <c r="A350" s="191" t="s">
        <v>3155</v>
      </c>
      <c r="B350" s="174" t="s">
        <v>3156</v>
      </c>
      <c r="C350" s="183">
        <v>5</v>
      </c>
      <c r="D350" s="182">
        <v>3.6</v>
      </c>
      <c r="E350" s="18">
        <v>200</v>
      </c>
      <c r="F350" s="51">
        <v>120</v>
      </c>
      <c r="G350" s="52"/>
      <c r="H350" s="51">
        <f t="shared" si="16"/>
        <v>0</v>
      </c>
      <c r="I350" s="3">
        <v>100</v>
      </c>
      <c r="J350" s="7"/>
      <c r="K350" s="3">
        <f t="shared" si="17"/>
        <v>0</v>
      </c>
    </row>
    <row r="351" spans="1:11" x14ac:dyDescent="0.3">
      <c r="A351" s="40" t="s">
        <v>3157</v>
      </c>
      <c r="B351" s="174" t="s">
        <v>3158</v>
      </c>
      <c r="C351" s="71">
        <v>7</v>
      </c>
      <c r="D351" s="72">
        <v>5.0999999999999996</v>
      </c>
      <c r="E351" s="18">
        <v>300</v>
      </c>
      <c r="F351" s="51">
        <v>180</v>
      </c>
      <c r="G351" s="52"/>
      <c r="H351" s="51">
        <f t="shared" si="16"/>
        <v>0</v>
      </c>
      <c r="I351" s="3">
        <v>150</v>
      </c>
      <c r="J351" s="7"/>
      <c r="K351" s="3">
        <f t="shared" si="17"/>
        <v>0</v>
      </c>
    </row>
    <row r="352" spans="1:11" x14ac:dyDescent="0.3">
      <c r="A352" s="40" t="s">
        <v>3159</v>
      </c>
      <c r="B352" s="174" t="s">
        <v>311</v>
      </c>
      <c r="C352" s="71">
        <v>4</v>
      </c>
      <c r="D352" s="72">
        <v>3.2</v>
      </c>
      <c r="E352" s="18">
        <v>150</v>
      </c>
      <c r="F352" s="51">
        <v>90</v>
      </c>
      <c r="G352" s="52"/>
      <c r="H352" s="51">
        <f t="shared" si="16"/>
        <v>0</v>
      </c>
      <c r="I352" s="3">
        <v>75</v>
      </c>
      <c r="J352" s="7"/>
      <c r="K352" s="3">
        <f t="shared" si="17"/>
        <v>0</v>
      </c>
    </row>
    <row r="353" spans="1:11" x14ac:dyDescent="0.3">
      <c r="A353" s="40" t="s">
        <v>3160</v>
      </c>
      <c r="B353" s="174" t="s">
        <v>3161</v>
      </c>
      <c r="C353" s="71">
        <v>3</v>
      </c>
      <c r="D353" s="72">
        <v>3</v>
      </c>
      <c r="E353" s="18">
        <v>100</v>
      </c>
      <c r="F353" s="51">
        <v>60</v>
      </c>
      <c r="G353" s="52"/>
      <c r="H353" s="51">
        <f t="shared" si="16"/>
        <v>0</v>
      </c>
      <c r="I353" s="3">
        <v>50</v>
      </c>
      <c r="J353" s="7"/>
      <c r="K353" s="3">
        <f t="shared" si="17"/>
        <v>0</v>
      </c>
    </row>
    <row r="354" spans="1:11" x14ac:dyDescent="0.3">
      <c r="A354" s="40" t="s">
        <v>3162</v>
      </c>
      <c r="B354" s="174" t="s">
        <v>3163</v>
      </c>
      <c r="C354" s="71">
        <v>4</v>
      </c>
      <c r="D354" s="72">
        <v>3.7</v>
      </c>
      <c r="E354" s="18">
        <v>150</v>
      </c>
      <c r="F354" s="51">
        <v>90</v>
      </c>
      <c r="G354" s="52"/>
      <c r="H354" s="51">
        <f t="shared" si="16"/>
        <v>0</v>
      </c>
      <c r="I354" s="3">
        <v>75</v>
      </c>
      <c r="J354" s="7"/>
      <c r="K354" s="3">
        <f t="shared" si="17"/>
        <v>0</v>
      </c>
    </row>
    <row r="355" spans="1:11" x14ac:dyDescent="0.3">
      <c r="A355" s="40" t="s">
        <v>3164</v>
      </c>
      <c r="B355" s="174" t="s">
        <v>1721</v>
      </c>
      <c r="C355" s="71">
        <v>5</v>
      </c>
      <c r="D355" s="72">
        <v>5</v>
      </c>
      <c r="E355" s="18">
        <v>250</v>
      </c>
      <c r="F355" s="51">
        <v>150</v>
      </c>
      <c r="G355" s="52"/>
      <c r="H355" s="51">
        <f t="shared" si="16"/>
        <v>0</v>
      </c>
      <c r="I355" s="3">
        <v>125</v>
      </c>
      <c r="J355" s="7"/>
      <c r="K355" s="3">
        <f t="shared" si="17"/>
        <v>0</v>
      </c>
    </row>
    <row r="356" spans="1:11" x14ac:dyDescent="0.3">
      <c r="A356" s="40" t="s">
        <v>3165</v>
      </c>
      <c r="B356" s="174" t="s">
        <v>3166</v>
      </c>
      <c r="C356" s="71">
        <v>6</v>
      </c>
      <c r="D356" s="72">
        <v>3.2</v>
      </c>
      <c r="E356" s="18">
        <v>190</v>
      </c>
      <c r="F356" s="51">
        <v>114</v>
      </c>
      <c r="G356" s="52"/>
      <c r="H356" s="51">
        <f t="shared" si="16"/>
        <v>0</v>
      </c>
      <c r="I356" s="3">
        <v>95</v>
      </c>
      <c r="J356" s="7"/>
      <c r="K356" s="3">
        <f t="shared" si="17"/>
        <v>0</v>
      </c>
    </row>
    <row r="357" spans="1:11" x14ac:dyDescent="0.3">
      <c r="A357" s="40" t="s">
        <v>3167</v>
      </c>
      <c r="B357" s="174" t="s">
        <v>3168</v>
      </c>
      <c r="C357" s="184">
        <v>5</v>
      </c>
      <c r="D357" s="185">
        <v>4.5999999999999996</v>
      </c>
      <c r="E357" s="18">
        <v>190</v>
      </c>
      <c r="F357" s="51">
        <v>114</v>
      </c>
      <c r="G357" s="52"/>
      <c r="H357" s="51">
        <f t="shared" si="16"/>
        <v>0</v>
      </c>
      <c r="I357" s="3">
        <v>95</v>
      </c>
      <c r="J357" s="7"/>
      <c r="K357" s="3">
        <f t="shared" si="17"/>
        <v>0</v>
      </c>
    </row>
    <row r="358" spans="1:11" x14ac:dyDescent="0.3">
      <c r="A358" s="40" t="s">
        <v>3169</v>
      </c>
      <c r="B358" s="174" t="s">
        <v>3170</v>
      </c>
      <c r="C358" s="184">
        <v>5</v>
      </c>
      <c r="D358" s="185">
        <v>3.4</v>
      </c>
      <c r="E358" s="18">
        <v>180</v>
      </c>
      <c r="F358" s="51">
        <v>108</v>
      </c>
      <c r="G358" s="52"/>
      <c r="H358" s="51">
        <f t="shared" si="16"/>
        <v>0</v>
      </c>
      <c r="I358" s="3">
        <v>90</v>
      </c>
      <c r="J358" s="7"/>
      <c r="K358" s="3">
        <f t="shared" si="17"/>
        <v>0</v>
      </c>
    </row>
    <row r="359" spans="1:11" x14ac:dyDescent="0.3">
      <c r="A359" s="40" t="s">
        <v>3171</v>
      </c>
      <c r="B359" s="174" t="s">
        <v>3172</v>
      </c>
      <c r="C359" s="184">
        <v>6</v>
      </c>
      <c r="D359" s="185">
        <v>4</v>
      </c>
      <c r="E359" s="18">
        <v>220</v>
      </c>
      <c r="F359" s="51">
        <v>132</v>
      </c>
      <c r="G359" s="52"/>
      <c r="H359" s="51">
        <f t="shared" si="16"/>
        <v>0</v>
      </c>
      <c r="I359" s="3">
        <v>110</v>
      </c>
      <c r="J359" s="7"/>
      <c r="K359" s="3">
        <f t="shared" si="17"/>
        <v>0</v>
      </c>
    </row>
    <row r="360" spans="1:11" x14ac:dyDescent="0.3">
      <c r="A360" s="40" t="s">
        <v>3173</v>
      </c>
      <c r="B360" s="174" t="s">
        <v>3174</v>
      </c>
      <c r="C360" s="184">
        <v>7</v>
      </c>
      <c r="D360" s="185">
        <v>4.7</v>
      </c>
      <c r="E360" s="18">
        <v>270</v>
      </c>
      <c r="F360" s="51">
        <v>162</v>
      </c>
      <c r="G360" s="52"/>
      <c r="H360" s="51">
        <f t="shared" si="16"/>
        <v>0</v>
      </c>
      <c r="I360" s="3">
        <v>135</v>
      </c>
      <c r="J360" s="7"/>
      <c r="K360" s="3">
        <f t="shared" si="17"/>
        <v>0</v>
      </c>
    </row>
    <row r="361" spans="1:11" x14ac:dyDescent="0.3">
      <c r="A361" s="40" t="s">
        <v>3175</v>
      </c>
      <c r="B361" s="174" t="s">
        <v>11433</v>
      </c>
      <c r="C361" s="184">
        <v>6</v>
      </c>
      <c r="D361" s="185">
        <v>4.4000000000000004</v>
      </c>
      <c r="E361" s="18">
        <v>240</v>
      </c>
      <c r="F361" s="51">
        <v>144</v>
      </c>
      <c r="G361" s="52"/>
      <c r="H361" s="51">
        <f t="shared" si="16"/>
        <v>0</v>
      </c>
      <c r="I361" s="3">
        <v>120</v>
      </c>
      <c r="J361" s="7"/>
      <c r="K361" s="3">
        <f t="shared" si="17"/>
        <v>0</v>
      </c>
    </row>
    <row r="362" spans="1:11" x14ac:dyDescent="0.3">
      <c r="A362" s="40" t="s">
        <v>3176</v>
      </c>
      <c r="B362" s="174" t="s">
        <v>3177</v>
      </c>
      <c r="C362" s="186">
        <v>5</v>
      </c>
      <c r="D362" s="176">
        <v>4.9000000000000004</v>
      </c>
      <c r="E362" s="18">
        <v>230</v>
      </c>
      <c r="F362" s="51">
        <v>138</v>
      </c>
      <c r="G362" s="52"/>
      <c r="H362" s="51">
        <f t="shared" si="16"/>
        <v>0</v>
      </c>
      <c r="I362" s="3">
        <v>115</v>
      </c>
      <c r="J362" s="7"/>
      <c r="K362" s="3">
        <f t="shared" si="17"/>
        <v>0</v>
      </c>
    </row>
    <row r="363" spans="1:11" x14ac:dyDescent="0.3">
      <c r="A363" s="40" t="s">
        <v>3178</v>
      </c>
      <c r="B363" s="174" t="s">
        <v>3179</v>
      </c>
      <c r="C363" s="186">
        <v>6</v>
      </c>
      <c r="D363" s="176">
        <v>5.9</v>
      </c>
      <c r="E363" s="18">
        <v>280</v>
      </c>
      <c r="F363" s="51">
        <v>168</v>
      </c>
      <c r="G363" s="52"/>
      <c r="H363" s="51">
        <f t="shared" si="16"/>
        <v>0</v>
      </c>
      <c r="I363" s="3">
        <v>140</v>
      </c>
      <c r="J363" s="7"/>
      <c r="K363" s="3">
        <f t="shared" si="17"/>
        <v>0</v>
      </c>
    </row>
    <row r="364" spans="1:11" x14ac:dyDescent="0.3">
      <c r="A364" s="188" t="s">
        <v>3180</v>
      </c>
      <c r="B364" s="177" t="s">
        <v>3181</v>
      </c>
      <c r="C364" s="186">
        <v>6</v>
      </c>
      <c r="D364" s="176">
        <v>4.3</v>
      </c>
      <c r="E364" s="18">
        <v>220</v>
      </c>
      <c r="F364" s="51">
        <v>132</v>
      </c>
      <c r="G364" s="52"/>
      <c r="H364" s="51">
        <f t="shared" si="16"/>
        <v>0</v>
      </c>
      <c r="I364" s="3">
        <v>110</v>
      </c>
      <c r="J364" s="7"/>
      <c r="K364" s="3">
        <f t="shared" si="17"/>
        <v>0</v>
      </c>
    </row>
    <row r="365" spans="1:11" x14ac:dyDescent="0.3">
      <c r="A365" s="40" t="s">
        <v>3182</v>
      </c>
      <c r="B365" s="174" t="s">
        <v>3183</v>
      </c>
      <c r="C365" s="186">
        <v>7</v>
      </c>
      <c r="D365" s="176">
        <v>5.0999999999999996</v>
      </c>
      <c r="E365" s="18">
        <v>290</v>
      </c>
      <c r="F365" s="51">
        <v>174</v>
      </c>
      <c r="G365" s="52"/>
      <c r="H365" s="51">
        <f t="shared" si="16"/>
        <v>0</v>
      </c>
      <c r="I365" s="3">
        <v>145</v>
      </c>
      <c r="J365" s="7"/>
      <c r="K365" s="3">
        <f t="shared" si="17"/>
        <v>0</v>
      </c>
    </row>
    <row r="366" spans="1:11" x14ac:dyDescent="0.3">
      <c r="A366" s="40" t="s">
        <v>3184</v>
      </c>
      <c r="B366" s="174" t="s">
        <v>3185</v>
      </c>
      <c r="C366" s="71">
        <v>6</v>
      </c>
      <c r="D366" s="72">
        <v>4.8</v>
      </c>
      <c r="E366" s="18">
        <v>300</v>
      </c>
      <c r="F366" s="51">
        <v>180</v>
      </c>
      <c r="G366" s="52"/>
      <c r="H366" s="51">
        <f t="shared" si="16"/>
        <v>0</v>
      </c>
      <c r="I366" s="3">
        <v>150</v>
      </c>
      <c r="J366" s="7"/>
      <c r="K366" s="3">
        <f t="shared" si="17"/>
        <v>0</v>
      </c>
    </row>
    <row r="367" spans="1:11" x14ac:dyDescent="0.3">
      <c r="A367" s="40" t="s">
        <v>3186</v>
      </c>
      <c r="B367" s="174" t="s">
        <v>3187</v>
      </c>
      <c r="C367" s="71">
        <v>2</v>
      </c>
      <c r="D367" s="72">
        <v>1.7</v>
      </c>
      <c r="E367" s="18">
        <v>60</v>
      </c>
      <c r="F367" s="51">
        <v>36</v>
      </c>
      <c r="G367" s="52"/>
      <c r="H367" s="51">
        <f t="shared" si="16"/>
        <v>0</v>
      </c>
      <c r="I367" s="3">
        <v>30</v>
      </c>
      <c r="J367" s="7"/>
      <c r="K367" s="3">
        <f t="shared" si="17"/>
        <v>0</v>
      </c>
    </row>
    <row r="368" spans="1:11" x14ac:dyDescent="0.3">
      <c r="A368" s="40" t="s">
        <v>3188</v>
      </c>
      <c r="B368" s="174" t="s">
        <v>3189</v>
      </c>
      <c r="C368" s="71">
        <v>2.5</v>
      </c>
      <c r="D368" s="72">
        <v>2.1</v>
      </c>
      <c r="E368" s="18">
        <v>80</v>
      </c>
      <c r="F368" s="51">
        <v>48</v>
      </c>
      <c r="G368" s="52"/>
      <c r="H368" s="51">
        <f t="shared" si="16"/>
        <v>0</v>
      </c>
      <c r="I368" s="3">
        <v>40</v>
      </c>
      <c r="J368" s="7"/>
      <c r="K368" s="3">
        <f t="shared" si="17"/>
        <v>0</v>
      </c>
    </row>
    <row r="369" spans="1:11" x14ac:dyDescent="0.3">
      <c r="A369" s="40" t="s">
        <v>3190</v>
      </c>
      <c r="B369" s="174" t="s">
        <v>3191</v>
      </c>
      <c r="C369" s="71">
        <v>3</v>
      </c>
      <c r="D369" s="72">
        <v>2.5</v>
      </c>
      <c r="E369" s="18">
        <v>90</v>
      </c>
      <c r="F369" s="51">
        <v>54</v>
      </c>
      <c r="G369" s="52"/>
      <c r="H369" s="51">
        <f t="shared" si="16"/>
        <v>0</v>
      </c>
      <c r="I369" s="3">
        <v>45</v>
      </c>
      <c r="J369" s="7"/>
      <c r="K369" s="3">
        <f t="shared" si="17"/>
        <v>0</v>
      </c>
    </row>
    <row r="370" spans="1:11" x14ac:dyDescent="0.3">
      <c r="A370" s="40" t="s">
        <v>3192</v>
      </c>
      <c r="B370" s="174" t="s">
        <v>3193</v>
      </c>
      <c r="C370" s="71">
        <v>2</v>
      </c>
      <c r="D370" s="72">
        <v>1.8</v>
      </c>
      <c r="E370" s="18">
        <v>60</v>
      </c>
      <c r="F370" s="51">
        <v>36</v>
      </c>
      <c r="G370" s="52"/>
      <c r="H370" s="51">
        <f t="shared" si="16"/>
        <v>0</v>
      </c>
      <c r="I370" s="3">
        <v>30</v>
      </c>
      <c r="J370" s="7"/>
      <c r="K370" s="3">
        <f t="shared" si="17"/>
        <v>0</v>
      </c>
    </row>
    <row r="371" spans="1:11" x14ac:dyDescent="0.3">
      <c r="A371" s="40" t="s">
        <v>3194</v>
      </c>
      <c r="B371" s="174" t="s">
        <v>3195</v>
      </c>
      <c r="C371" s="71">
        <v>2.5</v>
      </c>
      <c r="D371" s="72">
        <v>2.2999999999999998</v>
      </c>
      <c r="E371" s="18">
        <v>80</v>
      </c>
      <c r="F371" s="51">
        <v>48</v>
      </c>
      <c r="G371" s="52"/>
      <c r="H371" s="51">
        <f t="shared" si="16"/>
        <v>0</v>
      </c>
      <c r="I371" s="3">
        <v>40</v>
      </c>
      <c r="J371" s="7"/>
      <c r="K371" s="3">
        <f t="shared" si="17"/>
        <v>0</v>
      </c>
    </row>
    <row r="372" spans="1:11" x14ac:dyDescent="0.3">
      <c r="A372" s="40" t="s">
        <v>3196</v>
      </c>
      <c r="B372" s="174" t="s">
        <v>3197</v>
      </c>
      <c r="C372" s="71">
        <v>3</v>
      </c>
      <c r="D372" s="72">
        <v>2.8</v>
      </c>
      <c r="E372" s="18">
        <v>100</v>
      </c>
      <c r="F372" s="51">
        <v>60</v>
      </c>
      <c r="G372" s="52"/>
      <c r="H372" s="51">
        <f t="shared" si="16"/>
        <v>0</v>
      </c>
      <c r="I372" s="3">
        <v>50</v>
      </c>
      <c r="J372" s="7"/>
      <c r="K372" s="3">
        <f t="shared" si="17"/>
        <v>0</v>
      </c>
    </row>
    <row r="373" spans="1:11" x14ac:dyDescent="0.3">
      <c r="A373" s="40" t="s">
        <v>3198</v>
      </c>
      <c r="B373" s="174" t="s">
        <v>3199</v>
      </c>
      <c r="C373" s="71">
        <v>2</v>
      </c>
      <c r="D373" s="72">
        <v>2</v>
      </c>
      <c r="E373" s="18">
        <v>60</v>
      </c>
      <c r="F373" s="51">
        <v>36</v>
      </c>
      <c r="G373" s="52"/>
      <c r="H373" s="51">
        <f t="shared" si="16"/>
        <v>0</v>
      </c>
      <c r="I373" s="3">
        <v>30</v>
      </c>
      <c r="J373" s="7"/>
      <c r="K373" s="3">
        <f t="shared" si="17"/>
        <v>0</v>
      </c>
    </row>
    <row r="374" spans="1:11" x14ac:dyDescent="0.3">
      <c r="A374" s="40" t="s">
        <v>3200</v>
      </c>
      <c r="B374" s="174" t="s">
        <v>3201</v>
      </c>
      <c r="C374" s="71">
        <v>2.5</v>
      </c>
      <c r="D374" s="72">
        <v>2.5</v>
      </c>
      <c r="E374" s="18">
        <v>90</v>
      </c>
      <c r="F374" s="51">
        <v>54</v>
      </c>
      <c r="G374" s="52"/>
      <c r="H374" s="51">
        <f t="shared" si="16"/>
        <v>0</v>
      </c>
      <c r="I374" s="3">
        <v>45</v>
      </c>
      <c r="J374" s="7"/>
      <c r="K374" s="3">
        <f t="shared" si="17"/>
        <v>0</v>
      </c>
    </row>
    <row r="375" spans="1:11" x14ac:dyDescent="0.3">
      <c r="A375" s="40" t="s">
        <v>3202</v>
      </c>
      <c r="B375" s="174" t="s">
        <v>3203</v>
      </c>
      <c r="C375" s="71">
        <v>3</v>
      </c>
      <c r="D375" s="72">
        <v>3</v>
      </c>
      <c r="E375" s="18">
        <v>100</v>
      </c>
      <c r="F375" s="51">
        <v>60</v>
      </c>
      <c r="G375" s="52"/>
      <c r="H375" s="51">
        <f t="shared" si="16"/>
        <v>0</v>
      </c>
      <c r="I375" s="3">
        <v>50</v>
      </c>
      <c r="J375" s="7"/>
      <c r="K375" s="3">
        <f t="shared" si="17"/>
        <v>0</v>
      </c>
    </row>
    <row r="376" spans="1:11" x14ac:dyDescent="0.3">
      <c r="A376" s="40" t="s">
        <v>3204</v>
      </c>
      <c r="B376" s="174" t="s">
        <v>3205</v>
      </c>
      <c r="C376" s="71">
        <v>2</v>
      </c>
      <c r="D376" s="72">
        <v>2</v>
      </c>
      <c r="E376" s="18">
        <v>60</v>
      </c>
      <c r="F376" s="51">
        <v>36</v>
      </c>
      <c r="G376" s="52"/>
      <c r="H376" s="51">
        <f t="shared" si="16"/>
        <v>0</v>
      </c>
      <c r="I376" s="3">
        <v>30</v>
      </c>
      <c r="J376" s="7"/>
      <c r="K376" s="3">
        <f t="shared" si="17"/>
        <v>0</v>
      </c>
    </row>
    <row r="377" spans="1:11" x14ac:dyDescent="0.3">
      <c r="A377" s="40" t="s">
        <v>3206</v>
      </c>
      <c r="B377" s="174" t="s">
        <v>3207</v>
      </c>
      <c r="C377" s="71">
        <v>2.5</v>
      </c>
      <c r="D377" s="72">
        <v>2.5</v>
      </c>
      <c r="E377" s="18">
        <v>90</v>
      </c>
      <c r="F377" s="51">
        <v>54</v>
      </c>
      <c r="G377" s="52"/>
      <c r="H377" s="51">
        <f t="shared" si="16"/>
        <v>0</v>
      </c>
      <c r="I377" s="3">
        <v>45</v>
      </c>
      <c r="J377" s="7"/>
      <c r="K377" s="3">
        <f t="shared" si="17"/>
        <v>0</v>
      </c>
    </row>
    <row r="378" spans="1:11" x14ac:dyDescent="0.3">
      <c r="A378" s="40" t="s">
        <v>3208</v>
      </c>
      <c r="B378" s="174" t="s">
        <v>3209</v>
      </c>
      <c r="C378" s="71">
        <v>3</v>
      </c>
      <c r="D378" s="72">
        <v>3</v>
      </c>
      <c r="E378" s="18">
        <v>100</v>
      </c>
      <c r="F378" s="51">
        <v>60</v>
      </c>
      <c r="G378" s="52"/>
      <c r="H378" s="51">
        <f t="shared" si="16"/>
        <v>0</v>
      </c>
      <c r="I378" s="3">
        <v>50</v>
      </c>
      <c r="J378" s="7"/>
      <c r="K378" s="3">
        <f t="shared" si="17"/>
        <v>0</v>
      </c>
    </row>
    <row r="379" spans="1:11" x14ac:dyDescent="0.3">
      <c r="A379" s="40" t="s">
        <v>3210</v>
      </c>
      <c r="B379" s="174" t="s">
        <v>3211</v>
      </c>
      <c r="C379" s="71">
        <v>2</v>
      </c>
      <c r="D379" s="72">
        <v>2</v>
      </c>
      <c r="E379" s="18">
        <v>60</v>
      </c>
      <c r="F379" s="51">
        <v>36</v>
      </c>
      <c r="G379" s="52"/>
      <c r="H379" s="51">
        <f t="shared" si="16"/>
        <v>0</v>
      </c>
      <c r="I379" s="3">
        <v>30</v>
      </c>
      <c r="J379" s="7"/>
      <c r="K379" s="3">
        <f t="shared" si="17"/>
        <v>0</v>
      </c>
    </row>
    <row r="380" spans="1:11" x14ac:dyDescent="0.3">
      <c r="A380" s="40" t="s">
        <v>3212</v>
      </c>
      <c r="B380" s="174" t="s">
        <v>3213</v>
      </c>
      <c r="C380" s="71">
        <v>2.5</v>
      </c>
      <c r="D380" s="72">
        <v>2.5</v>
      </c>
      <c r="E380" s="18">
        <v>90</v>
      </c>
      <c r="F380" s="51">
        <v>54</v>
      </c>
      <c r="G380" s="52"/>
      <c r="H380" s="51">
        <f t="shared" si="16"/>
        <v>0</v>
      </c>
      <c r="I380" s="3">
        <v>45</v>
      </c>
      <c r="J380" s="7"/>
      <c r="K380" s="3">
        <f t="shared" si="17"/>
        <v>0</v>
      </c>
    </row>
    <row r="381" spans="1:11" x14ac:dyDescent="0.3">
      <c r="A381" s="40" t="s">
        <v>3214</v>
      </c>
      <c r="B381" s="174" t="s">
        <v>3215</v>
      </c>
      <c r="C381" s="71">
        <v>3</v>
      </c>
      <c r="D381" s="72">
        <v>3</v>
      </c>
      <c r="E381" s="18">
        <v>100</v>
      </c>
      <c r="F381" s="51">
        <v>60</v>
      </c>
      <c r="G381" s="52"/>
      <c r="H381" s="51">
        <f t="shared" si="16"/>
        <v>0</v>
      </c>
      <c r="I381" s="3">
        <v>50</v>
      </c>
      <c r="J381" s="7"/>
      <c r="K381" s="3">
        <f t="shared" si="17"/>
        <v>0</v>
      </c>
    </row>
    <row r="382" spans="1:11" x14ac:dyDescent="0.3">
      <c r="A382" s="40" t="s">
        <v>3216</v>
      </c>
      <c r="B382" s="174" t="s">
        <v>3217</v>
      </c>
      <c r="C382" s="71">
        <v>2</v>
      </c>
      <c r="D382" s="72">
        <v>2</v>
      </c>
      <c r="E382" s="18">
        <v>60</v>
      </c>
      <c r="F382" s="51">
        <v>36</v>
      </c>
      <c r="G382" s="52"/>
      <c r="H382" s="51">
        <f t="shared" si="16"/>
        <v>0</v>
      </c>
      <c r="I382" s="3">
        <v>30</v>
      </c>
      <c r="J382" s="7"/>
      <c r="K382" s="3">
        <f t="shared" si="17"/>
        <v>0</v>
      </c>
    </row>
    <row r="383" spans="1:11" x14ac:dyDescent="0.3">
      <c r="A383" s="40" t="s">
        <v>3218</v>
      </c>
      <c r="B383" s="174" t="s">
        <v>3219</v>
      </c>
      <c r="C383" s="71">
        <v>2.5</v>
      </c>
      <c r="D383" s="72">
        <v>2.5</v>
      </c>
      <c r="E383" s="18">
        <v>90</v>
      </c>
      <c r="F383" s="51">
        <v>54</v>
      </c>
      <c r="G383" s="52"/>
      <c r="H383" s="51">
        <f t="shared" si="16"/>
        <v>0</v>
      </c>
      <c r="I383" s="3">
        <v>45</v>
      </c>
      <c r="J383" s="7"/>
      <c r="K383" s="3">
        <f t="shared" si="17"/>
        <v>0</v>
      </c>
    </row>
    <row r="384" spans="1:11" x14ac:dyDescent="0.3">
      <c r="A384" s="40" t="s">
        <v>3220</v>
      </c>
      <c r="B384" s="174" t="s">
        <v>3221</v>
      </c>
      <c r="C384" s="71">
        <v>3</v>
      </c>
      <c r="D384" s="72">
        <v>3</v>
      </c>
      <c r="E384" s="18">
        <v>100</v>
      </c>
      <c r="F384" s="51">
        <v>60</v>
      </c>
      <c r="G384" s="52"/>
      <c r="H384" s="51">
        <f t="shared" si="16"/>
        <v>0</v>
      </c>
      <c r="I384" s="3">
        <v>50</v>
      </c>
      <c r="J384" s="7"/>
      <c r="K384" s="3">
        <f t="shared" si="17"/>
        <v>0</v>
      </c>
    </row>
    <row r="385" spans="1:54" x14ac:dyDescent="0.3">
      <c r="A385" s="40" t="s">
        <v>3222</v>
      </c>
      <c r="B385" s="174" t="s">
        <v>3223</v>
      </c>
      <c r="C385" s="71">
        <v>2.5</v>
      </c>
      <c r="D385" s="72">
        <v>2.1</v>
      </c>
      <c r="E385" s="18">
        <v>80</v>
      </c>
      <c r="F385" s="51">
        <v>48</v>
      </c>
      <c r="G385" s="52"/>
      <c r="H385" s="51">
        <f t="shared" si="16"/>
        <v>0</v>
      </c>
      <c r="I385" s="3">
        <v>40</v>
      </c>
      <c r="J385" s="7"/>
      <c r="K385" s="3">
        <f t="shared" si="17"/>
        <v>0</v>
      </c>
    </row>
    <row r="386" spans="1:54" s="37" customFormat="1" x14ac:dyDescent="0.3">
      <c r="A386" s="40" t="s">
        <v>3224</v>
      </c>
      <c r="B386" s="174" t="s">
        <v>3225</v>
      </c>
      <c r="C386" s="71">
        <v>2.5</v>
      </c>
      <c r="D386" s="72">
        <v>2.1</v>
      </c>
      <c r="E386" s="18">
        <v>80</v>
      </c>
      <c r="F386" s="51">
        <v>48</v>
      </c>
      <c r="G386" s="52"/>
      <c r="H386" s="51">
        <f t="shared" si="16"/>
        <v>0</v>
      </c>
      <c r="I386" s="3">
        <v>40</v>
      </c>
      <c r="J386" s="7"/>
      <c r="K386" s="3">
        <f t="shared" si="17"/>
        <v>0</v>
      </c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x14ac:dyDescent="0.3">
      <c r="A387" s="40" t="s">
        <v>3226</v>
      </c>
      <c r="B387" s="174" t="s">
        <v>3227</v>
      </c>
      <c r="C387" s="71">
        <v>2.5</v>
      </c>
      <c r="D387" s="72">
        <v>2.1</v>
      </c>
      <c r="E387" s="18">
        <v>80</v>
      </c>
      <c r="F387" s="51">
        <v>48</v>
      </c>
      <c r="G387" s="52"/>
      <c r="H387" s="51">
        <f t="shared" si="16"/>
        <v>0</v>
      </c>
      <c r="I387" s="3">
        <v>40</v>
      </c>
      <c r="J387" s="7"/>
      <c r="K387" s="3">
        <f t="shared" si="17"/>
        <v>0</v>
      </c>
    </row>
    <row r="388" spans="1:54" x14ac:dyDescent="0.3">
      <c r="A388" s="40" t="s">
        <v>3228</v>
      </c>
      <c r="B388" s="174" t="s">
        <v>3229</v>
      </c>
      <c r="C388" s="71">
        <v>3</v>
      </c>
      <c r="D388" s="72">
        <v>2.6</v>
      </c>
      <c r="E388" s="18">
        <v>90</v>
      </c>
      <c r="F388" s="51">
        <v>54</v>
      </c>
      <c r="G388" s="52"/>
      <c r="H388" s="51">
        <f t="shared" si="16"/>
        <v>0</v>
      </c>
      <c r="I388" s="3">
        <v>45</v>
      </c>
      <c r="J388" s="7"/>
      <c r="K388" s="3">
        <f t="shared" si="17"/>
        <v>0</v>
      </c>
    </row>
    <row r="389" spans="1:54" x14ac:dyDescent="0.3">
      <c r="A389" s="40" t="s">
        <v>3230</v>
      </c>
      <c r="B389" s="174" t="s">
        <v>3231</v>
      </c>
      <c r="C389" s="71">
        <v>2</v>
      </c>
      <c r="D389" s="72">
        <v>2</v>
      </c>
      <c r="E389" s="18">
        <v>60</v>
      </c>
      <c r="F389" s="51">
        <v>36</v>
      </c>
      <c r="G389" s="52"/>
      <c r="H389" s="51">
        <f t="shared" ref="H389:H452" si="18">G389*F389</f>
        <v>0</v>
      </c>
      <c r="I389" s="3">
        <v>30</v>
      </c>
      <c r="J389" s="7"/>
      <c r="K389" s="3">
        <f t="shared" si="17"/>
        <v>0</v>
      </c>
    </row>
    <row r="390" spans="1:54" x14ac:dyDescent="0.3">
      <c r="A390" s="40" t="s">
        <v>3232</v>
      </c>
      <c r="B390" s="174" t="s">
        <v>3233</v>
      </c>
      <c r="C390" s="71">
        <v>2.5</v>
      </c>
      <c r="D390" s="72">
        <v>2.5</v>
      </c>
      <c r="E390" s="18">
        <v>90</v>
      </c>
      <c r="F390" s="51">
        <v>54</v>
      </c>
      <c r="G390" s="52"/>
      <c r="H390" s="51">
        <f t="shared" si="18"/>
        <v>0</v>
      </c>
      <c r="I390" s="3">
        <v>45</v>
      </c>
      <c r="J390" s="7"/>
      <c r="K390" s="3">
        <f t="shared" si="17"/>
        <v>0</v>
      </c>
    </row>
    <row r="391" spans="1:54" s="37" customFormat="1" x14ac:dyDescent="0.3">
      <c r="A391" s="40" t="s">
        <v>3234</v>
      </c>
      <c r="B391" s="174" t="s">
        <v>3235</v>
      </c>
      <c r="C391" s="71">
        <v>3</v>
      </c>
      <c r="D391" s="72">
        <v>3</v>
      </c>
      <c r="E391" s="18">
        <v>100</v>
      </c>
      <c r="F391" s="51">
        <v>60</v>
      </c>
      <c r="G391" s="52"/>
      <c r="H391" s="51">
        <f t="shared" si="18"/>
        <v>0</v>
      </c>
      <c r="I391" s="3">
        <v>50</v>
      </c>
      <c r="J391" s="7"/>
      <c r="K391" s="3">
        <f t="shared" si="17"/>
        <v>0</v>
      </c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x14ac:dyDescent="0.3">
      <c r="A392" s="40" t="s">
        <v>3236</v>
      </c>
      <c r="B392" s="174" t="s">
        <v>3237</v>
      </c>
      <c r="C392" s="71">
        <v>2</v>
      </c>
      <c r="D392" s="72">
        <v>2</v>
      </c>
      <c r="E392" s="18">
        <v>60</v>
      </c>
      <c r="F392" s="51">
        <v>36</v>
      </c>
      <c r="G392" s="52"/>
      <c r="H392" s="51">
        <f t="shared" si="18"/>
        <v>0</v>
      </c>
      <c r="I392" s="3">
        <v>30</v>
      </c>
      <c r="J392" s="7"/>
      <c r="K392" s="3">
        <f t="shared" si="17"/>
        <v>0</v>
      </c>
    </row>
    <row r="393" spans="1:54" x14ac:dyDescent="0.3">
      <c r="A393" s="40" t="s">
        <v>3238</v>
      </c>
      <c r="B393" s="174" t="s">
        <v>3239</v>
      </c>
      <c r="C393" s="71">
        <v>2.5</v>
      </c>
      <c r="D393" s="72">
        <v>2.5</v>
      </c>
      <c r="E393" s="18">
        <v>90</v>
      </c>
      <c r="F393" s="51">
        <v>54</v>
      </c>
      <c r="G393" s="52"/>
      <c r="H393" s="51">
        <f t="shared" si="18"/>
        <v>0</v>
      </c>
      <c r="I393" s="3">
        <v>45</v>
      </c>
      <c r="J393" s="7"/>
      <c r="K393" s="3">
        <f t="shared" si="17"/>
        <v>0</v>
      </c>
    </row>
    <row r="394" spans="1:54" x14ac:dyDescent="0.3">
      <c r="A394" s="40" t="s">
        <v>3240</v>
      </c>
      <c r="B394" s="174" t="s">
        <v>3241</v>
      </c>
      <c r="C394" s="71">
        <v>3</v>
      </c>
      <c r="D394" s="72">
        <v>3</v>
      </c>
      <c r="E394" s="18">
        <v>100</v>
      </c>
      <c r="F394" s="51">
        <v>60</v>
      </c>
      <c r="G394" s="52"/>
      <c r="H394" s="51">
        <f t="shared" si="18"/>
        <v>0</v>
      </c>
      <c r="I394" s="3">
        <v>50</v>
      </c>
      <c r="J394" s="7"/>
      <c r="K394" s="3">
        <f t="shared" si="17"/>
        <v>0</v>
      </c>
    </row>
    <row r="395" spans="1:54" x14ac:dyDescent="0.3">
      <c r="A395" s="188" t="s">
        <v>3242</v>
      </c>
      <c r="B395" s="177" t="s">
        <v>367</v>
      </c>
      <c r="C395" s="71">
        <v>3.5</v>
      </c>
      <c r="D395" s="72">
        <v>3.5</v>
      </c>
      <c r="E395" s="18">
        <v>130</v>
      </c>
      <c r="F395" s="51">
        <v>78</v>
      </c>
      <c r="G395" s="52"/>
      <c r="H395" s="51">
        <f t="shared" si="18"/>
        <v>0</v>
      </c>
      <c r="I395" s="3">
        <v>65</v>
      </c>
      <c r="J395" s="7"/>
      <c r="K395" s="3">
        <f t="shared" si="17"/>
        <v>0</v>
      </c>
    </row>
    <row r="396" spans="1:54" x14ac:dyDescent="0.3">
      <c r="A396" s="40" t="s">
        <v>3243</v>
      </c>
      <c r="B396" s="174" t="s">
        <v>3244</v>
      </c>
      <c r="C396" s="71">
        <v>2</v>
      </c>
      <c r="D396" s="72">
        <v>2</v>
      </c>
      <c r="E396" s="18">
        <v>60</v>
      </c>
      <c r="F396" s="51">
        <v>36</v>
      </c>
      <c r="G396" s="52"/>
      <c r="H396" s="51">
        <f t="shared" si="18"/>
        <v>0</v>
      </c>
      <c r="I396" s="3">
        <v>30</v>
      </c>
      <c r="J396" s="7"/>
      <c r="K396" s="3">
        <f t="shared" si="17"/>
        <v>0</v>
      </c>
    </row>
    <row r="397" spans="1:54" x14ac:dyDescent="0.3">
      <c r="A397" s="40" t="s">
        <v>3245</v>
      </c>
      <c r="B397" s="174" t="s">
        <v>3246</v>
      </c>
      <c r="C397" s="71">
        <v>2.5</v>
      </c>
      <c r="D397" s="72">
        <v>2.5</v>
      </c>
      <c r="E397" s="18">
        <v>90</v>
      </c>
      <c r="F397" s="51">
        <v>54</v>
      </c>
      <c r="G397" s="52"/>
      <c r="H397" s="51">
        <f t="shared" si="18"/>
        <v>0</v>
      </c>
      <c r="I397" s="3">
        <v>45</v>
      </c>
      <c r="J397" s="7"/>
      <c r="K397" s="3">
        <f t="shared" si="17"/>
        <v>0</v>
      </c>
    </row>
    <row r="398" spans="1:54" x14ac:dyDescent="0.3">
      <c r="A398" s="40" t="s">
        <v>3247</v>
      </c>
      <c r="B398" s="174" t="s">
        <v>3248</v>
      </c>
      <c r="C398" s="71">
        <v>3</v>
      </c>
      <c r="D398" s="72">
        <v>3</v>
      </c>
      <c r="E398" s="18">
        <v>100</v>
      </c>
      <c r="F398" s="51">
        <v>60</v>
      </c>
      <c r="G398" s="52"/>
      <c r="H398" s="51">
        <f t="shared" si="18"/>
        <v>0</v>
      </c>
      <c r="I398" s="3">
        <v>50</v>
      </c>
      <c r="J398" s="7"/>
      <c r="K398" s="3">
        <f t="shared" si="17"/>
        <v>0</v>
      </c>
    </row>
    <row r="399" spans="1:54" x14ac:dyDescent="0.3">
      <c r="A399" s="40" t="s">
        <v>3249</v>
      </c>
      <c r="B399" s="174" t="s">
        <v>3250</v>
      </c>
      <c r="C399" s="71">
        <v>5</v>
      </c>
      <c r="D399" s="72">
        <v>5.4</v>
      </c>
      <c r="E399" s="18">
        <v>240</v>
      </c>
      <c r="F399" s="51">
        <v>144</v>
      </c>
      <c r="G399" s="52"/>
      <c r="H399" s="51">
        <f t="shared" si="18"/>
        <v>0</v>
      </c>
      <c r="I399" s="3">
        <v>120</v>
      </c>
      <c r="J399" s="7"/>
      <c r="K399" s="3">
        <f t="shared" si="17"/>
        <v>0</v>
      </c>
    </row>
    <row r="400" spans="1:54" x14ac:dyDescent="0.3">
      <c r="A400" s="40" t="s">
        <v>3251</v>
      </c>
      <c r="B400" s="174" t="s">
        <v>3252</v>
      </c>
      <c r="C400" s="71">
        <v>6</v>
      </c>
      <c r="D400" s="72">
        <v>3.4</v>
      </c>
      <c r="E400" s="18">
        <v>220</v>
      </c>
      <c r="F400" s="51">
        <v>132</v>
      </c>
      <c r="G400" s="52"/>
      <c r="H400" s="51">
        <f t="shared" si="18"/>
        <v>0</v>
      </c>
      <c r="I400" s="3">
        <v>110</v>
      </c>
      <c r="J400" s="7"/>
      <c r="K400" s="3">
        <f t="shared" si="17"/>
        <v>0</v>
      </c>
    </row>
    <row r="401" spans="1:11" x14ac:dyDescent="0.3">
      <c r="A401" s="40" t="s">
        <v>3253</v>
      </c>
      <c r="B401" s="174" t="s">
        <v>3254</v>
      </c>
      <c r="C401" s="71">
        <v>6</v>
      </c>
      <c r="D401" s="72">
        <v>5.4</v>
      </c>
      <c r="E401" s="18">
        <v>300</v>
      </c>
      <c r="F401" s="51">
        <v>180</v>
      </c>
      <c r="G401" s="52"/>
      <c r="H401" s="51">
        <f t="shared" si="18"/>
        <v>0</v>
      </c>
      <c r="I401" s="3">
        <v>150</v>
      </c>
      <c r="J401" s="7"/>
      <c r="K401" s="3">
        <f t="shared" si="17"/>
        <v>0</v>
      </c>
    </row>
    <row r="402" spans="1:11" x14ac:dyDescent="0.3">
      <c r="A402" s="40" t="s">
        <v>3255</v>
      </c>
      <c r="B402" s="174" t="s">
        <v>186</v>
      </c>
      <c r="C402" s="71">
        <v>3</v>
      </c>
      <c r="D402" s="72">
        <v>2.6</v>
      </c>
      <c r="E402" s="18">
        <v>90</v>
      </c>
      <c r="F402" s="51">
        <v>54</v>
      </c>
      <c r="G402" s="52"/>
      <c r="H402" s="51">
        <f t="shared" si="18"/>
        <v>0</v>
      </c>
      <c r="I402" s="3">
        <v>45</v>
      </c>
      <c r="J402" s="7"/>
      <c r="K402" s="3">
        <f t="shared" si="17"/>
        <v>0</v>
      </c>
    </row>
    <row r="403" spans="1:11" x14ac:dyDescent="0.3">
      <c r="A403" s="188" t="s">
        <v>3256</v>
      </c>
      <c r="B403" s="177" t="s">
        <v>3257</v>
      </c>
      <c r="C403" s="71">
        <v>7.5</v>
      </c>
      <c r="D403" s="72">
        <v>2.7</v>
      </c>
      <c r="E403" s="18">
        <v>190</v>
      </c>
      <c r="F403" s="51">
        <v>114</v>
      </c>
      <c r="G403" s="52"/>
      <c r="H403" s="51">
        <f t="shared" si="18"/>
        <v>0</v>
      </c>
      <c r="I403" s="3">
        <v>95</v>
      </c>
      <c r="J403" s="7"/>
      <c r="K403" s="3">
        <f t="shared" si="17"/>
        <v>0</v>
      </c>
    </row>
    <row r="404" spans="1:11" x14ac:dyDescent="0.3">
      <c r="A404" s="40" t="s">
        <v>3258</v>
      </c>
      <c r="B404" s="179" t="s">
        <v>3259</v>
      </c>
      <c r="C404" s="180">
        <v>2</v>
      </c>
      <c r="D404" s="181">
        <v>2</v>
      </c>
      <c r="E404" s="18">
        <v>60</v>
      </c>
      <c r="F404" s="51">
        <v>36</v>
      </c>
      <c r="G404" s="52"/>
      <c r="H404" s="51">
        <f t="shared" si="18"/>
        <v>0</v>
      </c>
      <c r="I404" s="3">
        <v>30</v>
      </c>
      <c r="J404" s="7"/>
      <c r="K404" s="3">
        <f t="shared" si="17"/>
        <v>0</v>
      </c>
    </row>
    <row r="405" spans="1:11" x14ac:dyDescent="0.3">
      <c r="A405" s="40" t="s">
        <v>3260</v>
      </c>
      <c r="B405" s="174" t="s">
        <v>3261</v>
      </c>
      <c r="C405" s="71">
        <v>2.5</v>
      </c>
      <c r="D405" s="72">
        <v>2.5</v>
      </c>
      <c r="E405" s="18">
        <v>90</v>
      </c>
      <c r="F405" s="51">
        <v>54</v>
      </c>
      <c r="G405" s="52"/>
      <c r="H405" s="51">
        <f t="shared" si="18"/>
        <v>0</v>
      </c>
      <c r="I405" s="3">
        <v>45</v>
      </c>
      <c r="J405" s="7"/>
      <c r="K405" s="3">
        <f t="shared" si="17"/>
        <v>0</v>
      </c>
    </row>
    <row r="406" spans="1:11" x14ac:dyDescent="0.3">
      <c r="A406" s="40" t="s">
        <v>3262</v>
      </c>
      <c r="B406" s="174" t="s">
        <v>3263</v>
      </c>
      <c r="C406" s="71">
        <v>2</v>
      </c>
      <c r="D406" s="72">
        <v>2</v>
      </c>
      <c r="E406" s="18">
        <v>60</v>
      </c>
      <c r="F406" s="51">
        <v>36</v>
      </c>
      <c r="G406" s="52"/>
      <c r="H406" s="51">
        <f t="shared" si="18"/>
        <v>0</v>
      </c>
      <c r="I406" s="3">
        <v>30</v>
      </c>
      <c r="J406" s="7"/>
      <c r="K406" s="3">
        <f t="shared" si="17"/>
        <v>0</v>
      </c>
    </row>
    <row r="407" spans="1:11" x14ac:dyDescent="0.3">
      <c r="A407" s="40" t="s">
        <v>3264</v>
      </c>
      <c r="B407" s="174" t="s">
        <v>3265</v>
      </c>
      <c r="C407" s="72">
        <v>2.5</v>
      </c>
      <c r="D407" s="72">
        <v>2.5</v>
      </c>
      <c r="E407" s="18">
        <v>90</v>
      </c>
      <c r="F407" s="51">
        <v>54</v>
      </c>
      <c r="G407" s="52"/>
      <c r="H407" s="51">
        <f t="shared" si="18"/>
        <v>0</v>
      </c>
      <c r="I407" s="3">
        <v>45</v>
      </c>
      <c r="J407" s="7"/>
      <c r="K407" s="3">
        <f t="shared" ref="K407:K470" si="19">J407*I407</f>
        <v>0</v>
      </c>
    </row>
    <row r="408" spans="1:11" x14ac:dyDescent="0.3">
      <c r="A408" s="40" t="s">
        <v>3266</v>
      </c>
      <c r="B408" s="174" t="s">
        <v>3267</v>
      </c>
      <c r="C408" s="72">
        <v>9</v>
      </c>
      <c r="D408" s="72">
        <v>6.6</v>
      </c>
      <c r="E408" s="18">
        <v>440</v>
      </c>
      <c r="F408" s="51">
        <v>264</v>
      </c>
      <c r="G408" s="52"/>
      <c r="H408" s="51">
        <f t="shared" si="18"/>
        <v>0</v>
      </c>
      <c r="I408" s="3">
        <v>220</v>
      </c>
      <c r="J408" s="7"/>
      <c r="K408" s="3">
        <f t="shared" si="19"/>
        <v>0</v>
      </c>
    </row>
    <row r="409" spans="1:11" x14ac:dyDescent="0.3">
      <c r="A409" s="40" t="s">
        <v>3268</v>
      </c>
      <c r="B409" s="174" t="s">
        <v>3269</v>
      </c>
      <c r="C409" s="72">
        <v>9</v>
      </c>
      <c r="D409" s="72">
        <v>6.6</v>
      </c>
      <c r="E409" s="18">
        <v>450</v>
      </c>
      <c r="F409" s="51">
        <v>270</v>
      </c>
      <c r="G409" s="52"/>
      <c r="H409" s="51">
        <f t="shared" si="18"/>
        <v>0</v>
      </c>
      <c r="I409" s="3">
        <v>225</v>
      </c>
      <c r="J409" s="7"/>
      <c r="K409" s="3">
        <f t="shared" si="19"/>
        <v>0</v>
      </c>
    </row>
    <row r="410" spans="1:11" x14ac:dyDescent="0.3">
      <c r="A410" s="40" t="s">
        <v>3270</v>
      </c>
      <c r="B410" s="174" t="s">
        <v>3271</v>
      </c>
      <c r="C410" s="72">
        <v>9</v>
      </c>
      <c r="D410" s="72">
        <v>4</v>
      </c>
      <c r="E410" s="18">
        <v>320</v>
      </c>
      <c r="F410" s="51">
        <v>192</v>
      </c>
      <c r="G410" s="52"/>
      <c r="H410" s="51">
        <f t="shared" si="18"/>
        <v>0</v>
      </c>
      <c r="I410" s="3">
        <v>160</v>
      </c>
      <c r="J410" s="7"/>
      <c r="K410" s="3">
        <f t="shared" si="19"/>
        <v>0</v>
      </c>
    </row>
    <row r="411" spans="1:11" x14ac:dyDescent="0.3">
      <c r="A411" s="40" t="s">
        <v>3272</v>
      </c>
      <c r="B411" s="174" t="s">
        <v>3273</v>
      </c>
      <c r="C411" s="72">
        <v>8</v>
      </c>
      <c r="D411" s="72">
        <v>5.4</v>
      </c>
      <c r="E411" s="18">
        <v>310</v>
      </c>
      <c r="F411" s="51">
        <v>186</v>
      </c>
      <c r="G411" s="52"/>
      <c r="H411" s="51">
        <f t="shared" si="18"/>
        <v>0</v>
      </c>
      <c r="I411" s="3">
        <v>155</v>
      </c>
      <c r="J411" s="7"/>
      <c r="K411" s="3">
        <f t="shared" si="19"/>
        <v>0</v>
      </c>
    </row>
    <row r="412" spans="1:11" x14ac:dyDescent="0.3">
      <c r="A412" s="40" t="s">
        <v>3274</v>
      </c>
      <c r="B412" s="174" t="s">
        <v>3275</v>
      </c>
      <c r="C412" s="72">
        <v>8</v>
      </c>
      <c r="D412" s="72">
        <v>6.5</v>
      </c>
      <c r="E412" s="18">
        <v>440</v>
      </c>
      <c r="F412" s="51">
        <v>264</v>
      </c>
      <c r="G412" s="52"/>
      <c r="H412" s="51">
        <f t="shared" si="18"/>
        <v>0</v>
      </c>
      <c r="I412" s="3">
        <v>220</v>
      </c>
      <c r="J412" s="7"/>
      <c r="K412" s="3">
        <f t="shared" si="19"/>
        <v>0</v>
      </c>
    </row>
    <row r="413" spans="1:11" x14ac:dyDescent="0.3">
      <c r="A413" s="188" t="s">
        <v>3276</v>
      </c>
      <c r="B413" s="177" t="s">
        <v>3277</v>
      </c>
      <c r="C413" s="187">
        <v>5</v>
      </c>
      <c r="D413" s="187">
        <v>5</v>
      </c>
      <c r="E413" s="18">
        <v>250</v>
      </c>
      <c r="F413" s="51">
        <v>150</v>
      </c>
      <c r="G413" s="52"/>
      <c r="H413" s="51">
        <f t="shared" si="18"/>
        <v>0</v>
      </c>
      <c r="I413" s="3">
        <v>125</v>
      </c>
      <c r="J413" s="7"/>
      <c r="K413" s="3">
        <f t="shared" si="19"/>
        <v>0</v>
      </c>
    </row>
    <row r="414" spans="1:11" x14ac:dyDescent="0.3">
      <c r="A414" s="40" t="s">
        <v>3278</v>
      </c>
      <c r="B414" s="179" t="s">
        <v>3279</v>
      </c>
      <c r="C414" s="180">
        <v>7</v>
      </c>
      <c r="D414" s="181">
        <v>6.2</v>
      </c>
      <c r="E414" s="18">
        <v>390</v>
      </c>
      <c r="F414" s="51">
        <v>234</v>
      </c>
      <c r="G414" s="52"/>
      <c r="H414" s="51">
        <f t="shared" si="18"/>
        <v>0</v>
      </c>
      <c r="I414" s="3">
        <v>195</v>
      </c>
      <c r="J414" s="7"/>
      <c r="K414" s="3">
        <f t="shared" si="19"/>
        <v>0</v>
      </c>
    </row>
    <row r="415" spans="1:11" x14ac:dyDescent="0.3">
      <c r="A415" s="40" t="s">
        <v>3280</v>
      </c>
      <c r="B415" s="174" t="s">
        <v>3281</v>
      </c>
      <c r="C415" s="72">
        <v>8</v>
      </c>
      <c r="D415" s="72">
        <v>4.3</v>
      </c>
      <c r="E415" s="18">
        <v>310</v>
      </c>
      <c r="F415" s="51">
        <v>186</v>
      </c>
      <c r="G415" s="52"/>
      <c r="H415" s="51">
        <f t="shared" si="18"/>
        <v>0</v>
      </c>
      <c r="I415" s="3">
        <v>155</v>
      </c>
      <c r="J415" s="7"/>
      <c r="K415" s="3">
        <f t="shared" si="19"/>
        <v>0</v>
      </c>
    </row>
    <row r="416" spans="1:11" x14ac:dyDescent="0.3">
      <c r="A416" s="40" t="s">
        <v>3282</v>
      </c>
      <c r="B416" s="174" t="s">
        <v>3283</v>
      </c>
      <c r="C416" s="72">
        <v>8</v>
      </c>
      <c r="D416" s="72">
        <v>4.3</v>
      </c>
      <c r="E416" s="18">
        <v>310</v>
      </c>
      <c r="F416" s="51">
        <v>186</v>
      </c>
      <c r="G416" s="52"/>
      <c r="H416" s="51">
        <f t="shared" si="18"/>
        <v>0</v>
      </c>
      <c r="I416" s="3">
        <v>155</v>
      </c>
      <c r="J416" s="7"/>
      <c r="K416" s="3">
        <f t="shared" si="19"/>
        <v>0</v>
      </c>
    </row>
    <row r="417" spans="1:11" x14ac:dyDescent="0.3">
      <c r="A417" s="40" t="s">
        <v>3284</v>
      </c>
      <c r="B417" s="174" t="s">
        <v>3285</v>
      </c>
      <c r="C417" s="72">
        <v>7</v>
      </c>
      <c r="D417" s="72">
        <v>6.3</v>
      </c>
      <c r="E417" s="18">
        <v>390</v>
      </c>
      <c r="F417" s="51">
        <v>234</v>
      </c>
      <c r="G417" s="52"/>
      <c r="H417" s="51">
        <f t="shared" si="18"/>
        <v>0</v>
      </c>
      <c r="I417" s="3">
        <v>195</v>
      </c>
      <c r="J417" s="7"/>
      <c r="K417" s="3">
        <f t="shared" si="19"/>
        <v>0</v>
      </c>
    </row>
    <row r="418" spans="1:11" x14ac:dyDescent="0.3">
      <c r="A418" s="40" t="s">
        <v>3286</v>
      </c>
      <c r="B418" s="174" t="s">
        <v>11434</v>
      </c>
      <c r="C418" s="72">
        <v>7.5</v>
      </c>
      <c r="D418" s="72">
        <v>5.8</v>
      </c>
      <c r="E418" s="18">
        <v>370</v>
      </c>
      <c r="F418" s="51">
        <v>222</v>
      </c>
      <c r="G418" s="52"/>
      <c r="H418" s="51">
        <f t="shared" si="18"/>
        <v>0</v>
      </c>
      <c r="I418" s="3">
        <v>185</v>
      </c>
      <c r="J418" s="7"/>
      <c r="K418" s="3">
        <f t="shared" si="19"/>
        <v>0</v>
      </c>
    </row>
    <row r="419" spans="1:11" x14ac:dyDescent="0.3">
      <c r="A419" s="40" t="s">
        <v>3287</v>
      </c>
      <c r="B419" s="174" t="s">
        <v>11435</v>
      </c>
      <c r="C419" s="72">
        <v>8</v>
      </c>
      <c r="D419" s="72">
        <v>6.2</v>
      </c>
      <c r="E419" s="18">
        <v>440</v>
      </c>
      <c r="F419" s="51">
        <v>264</v>
      </c>
      <c r="G419" s="52"/>
      <c r="H419" s="51">
        <f t="shared" si="18"/>
        <v>0</v>
      </c>
      <c r="I419" s="3">
        <v>220</v>
      </c>
      <c r="J419" s="7"/>
      <c r="K419" s="3">
        <f t="shared" si="19"/>
        <v>0</v>
      </c>
    </row>
    <row r="420" spans="1:11" x14ac:dyDescent="0.3">
      <c r="A420" s="40" t="s">
        <v>3288</v>
      </c>
      <c r="B420" s="174" t="s">
        <v>3289</v>
      </c>
      <c r="C420" s="72">
        <v>8</v>
      </c>
      <c r="D420" s="72">
        <v>7.2</v>
      </c>
      <c r="E420" s="18">
        <v>450</v>
      </c>
      <c r="F420" s="51">
        <v>270</v>
      </c>
      <c r="G420" s="52"/>
      <c r="H420" s="51">
        <f t="shared" si="18"/>
        <v>0</v>
      </c>
      <c r="I420" s="3">
        <v>225</v>
      </c>
      <c r="J420" s="7"/>
      <c r="K420" s="3">
        <f t="shared" si="19"/>
        <v>0</v>
      </c>
    </row>
    <row r="421" spans="1:11" x14ac:dyDescent="0.3">
      <c r="A421" s="188" t="s">
        <v>3290</v>
      </c>
      <c r="B421" s="177" t="s">
        <v>3291</v>
      </c>
      <c r="C421" s="72">
        <v>8</v>
      </c>
      <c r="D421" s="72">
        <v>6.1</v>
      </c>
      <c r="E421" s="18">
        <v>440</v>
      </c>
      <c r="F421" s="51">
        <v>264</v>
      </c>
      <c r="G421" s="52"/>
      <c r="H421" s="51">
        <f t="shared" si="18"/>
        <v>0</v>
      </c>
      <c r="I421" s="3">
        <v>220</v>
      </c>
      <c r="J421" s="7"/>
      <c r="K421" s="3">
        <f t="shared" si="19"/>
        <v>0</v>
      </c>
    </row>
    <row r="422" spans="1:11" x14ac:dyDescent="0.3">
      <c r="A422" s="40" t="s">
        <v>3292</v>
      </c>
      <c r="B422" s="174" t="s">
        <v>4781</v>
      </c>
      <c r="C422" s="72">
        <v>4</v>
      </c>
      <c r="D422" s="72">
        <v>3.8</v>
      </c>
      <c r="E422" s="18">
        <v>170</v>
      </c>
      <c r="F422" s="51">
        <v>102</v>
      </c>
      <c r="G422" s="52"/>
      <c r="H422" s="51">
        <f t="shared" si="18"/>
        <v>0</v>
      </c>
      <c r="I422" s="3">
        <v>85</v>
      </c>
      <c r="J422" s="7"/>
      <c r="K422" s="3">
        <f t="shared" si="19"/>
        <v>0</v>
      </c>
    </row>
    <row r="423" spans="1:11" x14ac:dyDescent="0.3">
      <c r="A423" s="40" t="s">
        <v>3293</v>
      </c>
      <c r="B423" s="174" t="s">
        <v>3294</v>
      </c>
      <c r="C423" s="72">
        <v>8</v>
      </c>
      <c r="D423" s="72">
        <v>5.2</v>
      </c>
      <c r="E423" s="18">
        <v>360</v>
      </c>
      <c r="F423" s="51">
        <v>216</v>
      </c>
      <c r="G423" s="52"/>
      <c r="H423" s="51">
        <f t="shared" si="18"/>
        <v>0</v>
      </c>
      <c r="I423" s="3">
        <v>180</v>
      </c>
      <c r="J423" s="7"/>
      <c r="K423" s="3">
        <f t="shared" si="19"/>
        <v>0</v>
      </c>
    </row>
    <row r="424" spans="1:11" x14ac:dyDescent="0.3">
      <c r="A424" s="188" t="s">
        <v>3295</v>
      </c>
      <c r="B424" s="177" t="s">
        <v>3296</v>
      </c>
      <c r="C424" s="72">
        <v>8</v>
      </c>
      <c r="D424" s="72">
        <v>6.5</v>
      </c>
      <c r="E424" s="18">
        <v>440</v>
      </c>
      <c r="F424" s="51">
        <v>264</v>
      </c>
      <c r="G424" s="52"/>
      <c r="H424" s="51">
        <f t="shared" si="18"/>
        <v>0</v>
      </c>
      <c r="I424" s="3">
        <v>220</v>
      </c>
      <c r="J424" s="7"/>
      <c r="K424" s="3">
        <f t="shared" si="19"/>
        <v>0</v>
      </c>
    </row>
    <row r="425" spans="1:11" x14ac:dyDescent="0.3">
      <c r="A425" s="40" t="s">
        <v>3297</v>
      </c>
      <c r="B425" s="44" t="s">
        <v>3298</v>
      </c>
      <c r="C425" s="163">
        <v>3.4</v>
      </c>
      <c r="D425" s="163">
        <v>5</v>
      </c>
      <c r="E425" s="18">
        <v>190</v>
      </c>
      <c r="F425" s="51">
        <v>114</v>
      </c>
      <c r="G425" s="52"/>
      <c r="H425" s="51">
        <f t="shared" si="18"/>
        <v>0</v>
      </c>
      <c r="I425" s="3">
        <v>95</v>
      </c>
      <c r="J425" s="7"/>
      <c r="K425" s="3">
        <f t="shared" si="19"/>
        <v>0</v>
      </c>
    </row>
    <row r="426" spans="1:11" x14ac:dyDescent="0.3">
      <c r="A426" s="40" t="s">
        <v>3299</v>
      </c>
      <c r="B426" s="44" t="s">
        <v>3300</v>
      </c>
      <c r="C426" s="163">
        <v>5</v>
      </c>
      <c r="D426" s="163">
        <v>3.4</v>
      </c>
      <c r="E426" s="18">
        <v>190</v>
      </c>
      <c r="F426" s="51">
        <v>114</v>
      </c>
      <c r="G426" s="52"/>
      <c r="H426" s="51">
        <f t="shared" si="18"/>
        <v>0</v>
      </c>
      <c r="I426" s="3">
        <v>95</v>
      </c>
      <c r="J426" s="7"/>
      <c r="K426" s="3">
        <f t="shared" si="19"/>
        <v>0</v>
      </c>
    </row>
    <row r="427" spans="1:11" x14ac:dyDescent="0.3">
      <c r="A427" s="40" t="s">
        <v>3301</v>
      </c>
      <c r="B427" s="44" t="s">
        <v>3302</v>
      </c>
      <c r="C427" s="163">
        <v>5</v>
      </c>
      <c r="D427" s="163">
        <v>3.4</v>
      </c>
      <c r="E427" s="18">
        <v>190</v>
      </c>
      <c r="F427" s="51">
        <v>114</v>
      </c>
      <c r="G427" s="52"/>
      <c r="H427" s="51">
        <f t="shared" si="18"/>
        <v>0</v>
      </c>
      <c r="I427" s="3">
        <v>95</v>
      </c>
      <c r="J427" s="7"/>
      <c r="K427" s="3">
        <f t="shared" si="19"/>
        <v>0</v>
      </c>
    </row>
    <row r="428" spans="1:11" x14ac:dyDescent="0.3">
      <c r="A428" s="40" t="s">
        <v>3303</v>
      </c>
      <c r="B428" s="44" t="s">
        <v>3304</v>
      </c>
      <c r="C428" s="163">
        <v>3.6</v>
      </c>
      <c r="D428" s="163">
        <v>3.1</v>
      </c>
      <c r="E428" s="18">
        <v>130</v>
      </c>
      <c r="F428" s="51">
        <v>78</v>
      </c>
      <c r="G428" s="52"/>
      <c r="H428" s="51">
        <f t="shared" si="18"/>
        <v>0</v>
      </c>
      <c r="I428" s="3">
        <v>65</v>
      </c>
      <c r="J428" s="7"/>
      <c r="K428" s="3">
        <f t="shared" si="19"/>
        <v>0</v>
      </c>
    </row>
    <row r="429" spans="1:11" x14ac:dyDescent="0.3">
      <c r="A429" s="40" t="s">
        <v>3305</v>
      </c>
      <c r="B429" s="44" t="s">
        <v>3306</v>
      </c>
      <c r="C429" s="163">
        <v>3.6</v>
      </c>
      <c r="D429" s="163">
        <v>3.1</v>
      </c>
      <c r="E429" s="18">
        <v>130</v>
      </c>
      <c r="F429" s="51">
        <v>78</v>
      </c>
      <c r="G429" s="52"/>
      <c r="H429" s="51">
        <f t="shared" si="18"/>
        <v>0</v>
      </c>
      <c r="I429" s="3">
        <v>65</v>
      </c>
      <c r="J429" s="7"/>
      <c r="K429" s="3">
        <f t="shared" si="19"/>
        <v>0</v>
      </c>
    </row>
    <row r="430" spans="1:11" x14ac:dyDescent="0.3">
      <c r="A430" s="188" t="s">
        <v>3307</v>
      </c>
      <c r="B430" s="165" t="s">
        <v>3308</v>
      </c>
      <c r="C430" s="163">
        <v>2.6</v>
      </c>
      <c r="D430" s="163">
        <v>3.8</v>
      </c>
      <c r="E430" s="18">
        <v>110</v>
      </c>
      <c r="F430" s="51">
        <v>66</v>
      </c>
      <c r="G430" s="52"/>
      <c r="H430" s="51">
        <f t="shared" si="18"/>
        <v>0</v>
      </c>
      <c r="I430" s="3">
        <v>55</v>
      </c>
      <c r="J430" s="7"/>
      <c r="K430" s="3">
        <f t="shared" si="19"/>
        <v>0</v>
      </c>
    </row>
    <row r="431" spans="1:11" x14ac:dyDescent="0.3">
      <c r="A431" s="40" t="s">
        <v>3309</v>
      </c>
      <c r="B431" s="149" t="s">
        <v>3310</v>
      </c>
      <c r="C431" s="166">
        <v>2.6</v>
      </c>
      <c r="D431" s="166">
        <v>3.8</v>
      </c>
      <c r="E431" s="18">
        <v>110</v>
      </c>
      <c r="F431" s="51">
        <v>66</v>
      </c>
      <c r="G431" s="52"/>
      <c r="H431" s="51">
        <f t="shared" si="18"/>
        <v>0</v>
      </c>
      <c r="I431" s="3">
        <v>55</v>
      </c>
      <c r="J431" s="7"/>
      <c r="K431" s="3">
        <f t="shared" si="19"/>
        <v>0</v>
      </c>
    </row>
    <row r="432" spans="1:11" x14ac:dyDescent="0.3">
      <c r="A432" s="40" t="s">
        <v>3311</v>
      </c>
      <c r="B432" s="44" t="s">
        <v>3312</v>
      </c>
      <c r="C432" s="163">
        <v>3.8</v>
      </c>
      <c r="D432" s="163">
        <v>2.6</v>
      </c>
      <c r="E432" s="18">
        <v>110</v>
      </c>
      <c r="F432" s="51">
        <v>66</v>
      </c>
      <c r="G432" s="52"/>
      <c r="H432" s="51">
        <f t="shared" si="18"/>
        <v>0</v>
      </c>
      <c r="I432" s="3">
        <v>55</v>
      </c>
      <c r="J432" s="7"/>
      <c r="K432" s="3">
        <f t="shared" si="19"/>
        <v>0</v>
      </c>
    </row>
    <row r="433" spans="1:54" x14ac:dyDescent="0.3">
      <c r="A433" s="40" t="s">
        <v>3313</v>
      </c>
      <c r="B433" s="44" t="s">
        <v>3314</v>
      </c>
      <c r="C433" s="163">
        <v>6.6</v>
      </c>
      <c r="D433" s="163">
        <v>8</v>
      </c>
      <c r="E433" s="18">
        <v>440</v>
      </c>
      <c r="F433" s="51">
        <v>264</v>
      </c>
      <c r="G433" s="52"/>
      <c r="H433" s="51">
        <f t="shared" si="18"/>
        <v>0</v>
      </c>
      <c r="I433" s="3">
        <v>220</v>
      </c>
      <c r="J433" s="7"/>
      <c r="K433" s="3">
        <f t="shared" si="19"/>
        <v>0</v>
      </c>
    </row>
    <row r="434" spans="1:54" s="37" customFormat="1" x14ac:dyDescent="0.3">
      <c r="A434" s="40" t="s">
        <v>3315</v>
      </c>
      <c r="B434" s="44" t="s">
        <v>3316</v>
      </c>
      <c r="C434" s="163">
        <v>4.5</v>
      </c>
      <c r="D434" s="163">
        <v>2.9</v>
      </c>
      <c r="E434" s="18">
        <v>150</v>
      </c>
      <c r="F434" s="51">
        <v>90</v>
      </c>
      <c r="G434" s="52"/>
      <c r="H434" s="51">
        <f t="shared" si="18"/>
        <v>0</v>
      </c>
      <c r="I434" s="3">
        <v>75</v>
      </c>
      <c r="J434" s="7"/>
      <c r="K434" s="3">
        <f t="shared" si="19"/>
        <v>0</v>
      </c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x14ac:dyDescent="0.3">
      <c r="A435" s="43" t="s">
        <v>3317</v>
      </c>
      <c r="B435" s="44" t="s">
        <v>3318</v>
      </c>
      <c r="C435" s="163">
        <v>7</v>
      </c>
      <c r="D435" s="163">
        <v>1.7</v>
      </c>
      <c r="E435" s="18">
        <v>130</v>
      </c>
      <c r="F435" s="51">
        <v>78</v>
      </c>
      <c r="G435" s="52"/>
      <c r="H435" s="51">
        <f t="shared" si="18"/>
        <v>0</v>
      </c>
      <c r="I435" s="3">
        <v>65</v>
      </c>
      <c r="J435" s="7"/>
      <c r="K435" s="3">
        <f t="shared" si="19"/>
        <v>0</v>
      </c>
    </row>
    <row r="436" spans="1:54" x14ac:dyDescent="0.3">
      <c r="A436" s="43" t="s">
        <v>3319</v>
      </c>
      <c r="B436" s="44" t="s">
        <v>3320</v>
      </c>
      <c r="C436" s="163">
        <v>6</v>
      </c>
      <c r="D436" s="163">
        <v>2.2000000000000002</v>
      </c>
      <c r="E436" s="18">
        <v>150</v>
      </c>
      <c r="F436" s="51">
        <v>90</v>
      </c>
      <c r="G436" s="52"/>
      <c r="H436" s="51">
        <f t="shared" si="18"/>
        <v>0</v>
      </c>
      <c r="I436" s="3">
        <v>75</v>
      </c>
      <c r="J436" s="7"/>
      <c r="K436" s="3">
        <f t="shared" si="19"/>
        <v>0</v>
      </c>
    </row>
    <row r="437" spans="1:54" x14ac:dyDescent="0.3">
      <c r="A437" s="43" t="s">
        <v>3321</v>
      </c>
      <c r="B437" s="44" t="s">
        <v>1192</v>
      </c>
      <c r="C437" s="163">
        <v>5</v>
      </c>
      <c r="D437" s="163">
        <v>3.2</v>
      </c>
      <c r="E437" s="18">
        <v>180</v>
      </c>
      <c r="F437" s="51">
        <v>108</v>
      </c>
      <c r="G437" s="52"/>
      <c r="H437" s="51">
        <f t="shared" si="18"/>
        <v>0</v>
      </c>
      <c r="I437" s="3">
        <v>90</v>
      </c>
      <c r="J437" s="7"/>
      <c r="K437" s="3">
        <f t="shared" si="19"/>
        <v>0</v>
      </c>
    </row>
    <row r="438" spans="1:54" x14ac:dyDescent="0.3">
      <c r="A438" s="43" t="s">
        <v>3676</v>
      </c>
      <c r="B438" s="44" t="s">
        <v>3677</v>
      </c>
      <c r="C438" s="163">
        <v>6</v>
      </c>
      <c r="D438" s="163">
        <v>2</v>
      </c>
      <c r="E438" s="18">
        <v>150</v>
      </c>
      <c r="F438" s="51">
        <v>90</v>
      </c>
      <c r="G438" s="52"/>
      <c r="H438" s="51">
        <f t="shared" si="18"/>
        <v>0</v>
      </c>
      <c r="I438" s="3">
        <v>75</v>
      </c>
      <c r="J438" s="7"/>
      <c r="K438" s="3">
        <f t="shared" si="19"/>
        <v>0</v>
      </c>
    </row>
    <row r="439" spans="1:54" x14ac:dyDescent="0.3">
      <c r="A439" s="43" t="s">
        <v>3678</v>
      </c>
      <c r="B439" s="44" t="s">
        <v>3679</v>
      </c>
      <c r="C439" s="163">
        <v>5</v>
      </c>
      <c r="D439" s="163">
        <v>1.3</v>
      </c>
      <c r="E439" s="18">
        <v>110</v>
      </c>
      <c r="F439" s="51">
        <v>66</v>
      </c>
      <c r="G439" s="52"/>
      <c r="H439" s="51">
        <f t="shared" si="18"/>
        <v>0</v>
      </c>
      <c r="I439" s="3">
        <v>55</v>
      </c>
      <c r="J439" s="7"/>
      <c r="K439" s="3">
        <f t="shared" si="19"/>
        <v>0</v>
      </c>
    </row>
    <row r="440" spans="1:54" x14ac:dyDescent="0.3">
      <c r="A440" s="191" t="s">
        <v>3680</v>
      </c>
      <c r="B440" s="44" t="s">
        <v>3681</v>
      </c>
      <c r="C440" s="163">
        <v>3</v>
      </c>
      <c r="D440" s="163">
        <v>3.1</v>
      </c>
      <c r="E440" s="18">
        <v>130</v>
      </c>
      <c r="F440" s="51">
        <v>78</v>
      </c>
      <c r="G440" s="52"/>
      <c r="H440" s="51">
        <f t="shared" si="18"/>
        <v>0</v>
      </c>
      <c r="I440" s="3">
        <v>65</v>
      </c>
      <c r="J440" s="7"/>
      <c r="K440" s="3">
        <f t="shared" si="19"/>
        <v>0</v>
      </c>
    </row>
    <row r="441" spans="1:54" x14ac:dyDescent="0.3">
      <c r="A441" s="40" t="s">
        <v>4270</v>
      </c>
      <c r="B441" s="44" t="s">
        <v>4271</v>
      </c>
      <c r="C441" s="163">
        <v>3</v>
      </c>
      <c r="D441" s="163">
        <v>6</v>
      </c>
      <c r="E441" s="18">
        <v>200</v>
      </c>
      <c r="F441" s="51">
        <v>120</v>
      </c>
      <c r="G441" s="52"/>
      <c r="H441" s="51">
        <f t="shared" si="18"/>
        <v>0</v>
      </c>
      <c r="I441" s="3">
        <v>100</v>
      </c>
      <c r="J441" s="7"/>
      <c r="K441" s="3">
        <f t="shared" si="19"/>
        <v>0</v>
      </c>
    </row>
    <row r="442" spans="1:54" x14ac:dyDescent="0.3">
      <c r="A442" s="40" t="s">
        <v>4272</v>
      </c>
      <c r="B442" s="44" t="s">
        <v>4273</v>
      </c>
      <c r="C442" s="163">
        <v>3</v>
      </c>
      <c r="D442" s="163">
        <v>6</v>
      </c>
      <c r="E442" s="18">
        <v>200</v>
      </c>
      <c r="F442" s="51">
        <v>120</v>
      </c>
      <c r="G442" s="52"/>
      <c r="H442" s="51">
        <f t="shared" si="18"/>
        <v>0</v>
      </c>
      <c r="I442" s="3">
        <v>100</v>
      </c>
      <c r="J442" s="7"/>
      <c r="K442" s="3">
        <f t="shared" si="19"/>
        <v>0</v>
      </c>
    </row>
    <row r="443" spans="1:54" x14ac:dyDescent="0.3">
      <c r="A443" s="40" t="s">
        <v>4274</v>
      </c>
      <c r="B443" s="44" t="s">
        <v>4275</v>
      </c>
      <c r="C443" s="163">
        <v>3</v>
      </c>
      <c r="D443" s="163">
        <v>6</v>
      </c>
      <c r="E443" s="18">
        <v>200</v>
      </c>
      <c r="F443" s="51">
        <v>120</v>
      </c>
      <c r="G443" s="52"/>
      <c r="H443" s="51">
        <f t="shared" si="18"/>
        <v>0</v>
      </c>
      <c r="I443" s="3">
        <v>100</v>
      </c>
      <c r="J443" s="7"/>
      <c r="K443" s="3">
        <f t="shared" si="19"/>
        <v>0</v>
      </c>
    </row>
    <row r="444" spans="1:54" x14ac:dyDescent="0.3">
      <c r="A444" s="40" t="s">
        <v>4276</v>
      </c>
      <c r="B444" s="44" t="s">
        <v>4277</v>
      </c>
      <c r="C444" s="163">
        <v>3</v>
      </c>
      <c r="D444" s="163">
        <v>6</v>
      </c>
      <c r="E444" s="18">
        <v>200</v>
      </c>
      <c r="F444" s="51">
        <v>120</v>
      </c>
      <c r="G444" s="52"/>
      <c r="H444" s="51">
        <f t="shared" si="18"/>
        <v>0</v>
      </c>
      <c r="I444" s="3">
        <v>100</v>
      </c>
      <c r="J444" s="7"/>
      <c r="K444" s="3">
        <f t="shared" si="19"/>
        <v>0</v>
      </c>
    </row>
    <row r="445" spans="1:54" x14ac:dyDescent="0.3">
      <c r="A445" s="40" t="s">
        <v>4278</v>
      </c>
      <c r="B445" s="44" t="s">
        <v>4279</v>
      </c>
      <c r="C445" s="163">
        <v>3</v>
      </c>
      <c r="D445" s="163">
        <v>6</v>
      </c>
      <c r="E445" s="18">
        <v>200</v>
      </c>
      <c r="F445" s="51">
        <v>120</v>
      </c>
      <c r="G445" s="52"/>
      <c r="H445" s="51">
        <f t="shared" si="18"/>
        <v>0</v>
      </c>
      <c r="I445" s="3">
        <v>100</v>
      </c>
      <c r="J445" s="7"/>
      <c r="K445" s="3">
        <f t="shared" si="19"/>
        <v>0</v>
      </c>
    </row>
    <row r="446" spans="1:54" x14ac:dyDescent="0.3">
      <c r="A446" s="40" t="s">
        <v>4280</v>
      </c>
      <c r="B446" s="44" t="s">
        <v>4281</v>
      </c>
      <c r="C446" s="163">
        <v>3</v>
      </c>
      <c r="D446" s="163">
        <v>6</v>
      </c>
      <c r="E446" s="18">
        <v>200</v>
      </c>
      <c r="F446" s="51">
        <v>120</v>
      </c>
      <c r="G446" s="52"/>
      <c r="H446" s="51">
        <f t="shared" si="18"/>
        <v>0</v>
      </c>
      <c r="I446" s="3">
        <v>100</v>
      </c>
      <c r="J446" s="7"/>
      <c r="K446" s="3">
        <f t="shared" si="19"/>
        <v>0</v>
      </c>
    </row>
    <row r="447" spans="1:54" x14ac:dyDescent="0.3">
      <c r="A447" s="40" t="s">
        <v>4282</v>
      </c>
      <c r="B447" s="44" t="s">
        <v>4283</v>
      </c>
      <c r="C447" s="163">
        <f>2.2*3</f>
        <v>6.6000000000000005</v>
      </c>
      <c r="D447" s="163">
        <v>2.5</v>
      </c>
      <c r="E447" s="18">
        <v>180</v>
      </c>
      <c r="F447" s="51">
        <v>108</v>
      </c>
      <c r="G447" s="52"/>
      <c r="H447" s="51">
        <f t="shared" si="18"/>
        <v>0</v>
      </c>
      <c r="I447" s="3">
        <v>90</v>
      </c>
      <c r="J447" s="7"/>
      <c r="K447" s="3">
        <f t="shared" si="19"/>
        <v>0</v>
      </c>
    </row>
    <row r="448" spans="1:54" x14ac:dyDescent="0.3">
      <c r="A448" s="40" t="s">
        <v>4284</v>
      </c>
      <c r="B448" s="44" t="s">
        <v>4285</v>
      </c>
      <c r="C448" s="163">
        <v>3</v>
      </c>
      <c r="D448" s="163">
        <v>6</v>
      </c>
      <c r="E448" s="18">
        <v>200</v>
      </c>
      <c r="F448" s="51">
        <v>120</v>
      </c>
      <c r="G448" s="52"/>
      <c r="H448" s="51">
        <f t="shared" si="18"/>
        <v>0</v>
      </c>
      <c r="I448" s="3">
        <v>100</v>
      </c>
      <c r="J448" s="7"/>
      <c r="K448" s="3">
        <f t="shared" si="19"/>
        <v>0</v>
      </c>
    </row>
    <row r="449" spans="1:11" x14ac:dyDescent="0.3">
      <c r="A449" s="40" t="s">
        <v>4286</v>
      </c>
      <c r="B449" s="44" t="s">
        <v>4287</v>
      </c>
      <c r="C449" s="163">
        <v>3</v>
      </c>
      <c r="D449" s="163">
        <v>6</v>
      </c>
      <c r="E449" s="18">
        <v>200</v>
      </c>
      <c r="F449" s="51">
        <v>120</v>
      </c>
      <c r="G449" s="52"/>
      <c r="H449" s="51">
        <f t="shared" si="18"/>
        <v>0</v>
      </c>
      <c r="I449" s="3">
        <v>100</v>
      </c>
      <c r="J449" s="7"/>
      <c r="K449" s="3">
        <f t="shared" si="19"/>
        <v>0</v>
      </c>
    </row>
    <row r="450" spans="1:11" x14ac:dyDescent="0.3">
      <c r="A450" s="40" t="s">
        <v>4288</v>
      </c>
      <c r="B450" s="44" t="s">
        <v>4289</v>
      </c>
      <c r="C450" s="163">
        <v>3</v>
      </c>
      <c r="D450" s="163">
        <v>6</v>
      </c>
      <c r="E450" s="18">
        <v>200</v>
      </c>
      <c r="F450" s="51">
        <v>120</v>
      </c>
      <c r="G450" s="52"/>
      <c r="H450" s="51">
        <f t="shared" si="18"/>
        <v>0</v>
      </c>
      <c r="I450" s="3">
        <v>100</v>
      </c>
      <c r="J450" s="7"/>
      <c r="K450" s="3">
        <f t="shared" si="19"/>
        <v>0</v>
      </c>
    </row>
    <row r="451" spans="1:11" x14ac:dyDescent="0.3">
      <c r="A451" s="40" t="s">
        <v>4290</v>
      </c>
      <c r="B451" s="44" t="s">
        <v>4291</v>
      </c>
      <c r="C451" s="163">
        <v>3</v>
      </c>
      <c r="D451" s="163">
        <v>6</v>
      </c>
      <c r="E451" s="18">
        <v>200</v>
      </c>
      <c r="F451" s="51">
        <v>120</v>
      </c>
      <c r="G451" s="52"/>
      <c r="H451" s="51">
        <f t="shared" si="18"/>
        <v>0</v>
      </c>
      <c r="I451" s="3">
        <v>100</v>
      </c>
      <c r="J451" s="7"/>
      <c r="K451" s="3">
        <f t="shared" si="19"/>
        <v>0</v>
      </c>
    </row>
    <row r="452" spans="1:11" x14ac:dyDescent="0.3">
      <c r="A452" s="40" t="s">
        <v>4292</v>
      </c>
      <c r="B452" s="44" t="s">
        <v>4293</v>
      </c>
      <c r="C452" s="163">
        <v>3</v>
      </c>
      <c r="D452" s="163">
        <v>6</v>
      </c>
      <c r="E452" s="18">
        <v>200</v>
      </c>
      <c r="F452" s="51">
        <v>120</v>
      </c>
      <c r="G452" s="52"/>
      <c r="H452" s="51">
        <f t="shared" si="18"/>
        <v>0</v>
      </c>
      <c r="I452" s="3">
        <v>100</v>
      </c>
      <c r="J452" s="7"/>
      <c r="K452" s="3">
        <f t="shared" si="19"/>
        <v>0</v>
      </c>
    </row>
    <row r="453" spans="1:11" x14ac:dyDescent="0.3">
      <c r="A453" s="40" t="s">
        <v>4769</v>
      </c>
      <c r="B453" s="44" t="s">
        <v>4770</v>
      </c>
      <c r="C453" s="163">
        <v>4</v>
      </c>
      <c r="D453" s="163">
        <v>2.7</v>
      </c>
      <c r="E453" s="18">
        <v>120</v>
      </c>
      <c r="F453" s="51">
        <v>72</v>
      </c>
      <c r="G453" s="52"/>
      <c r="H453" s="51">
        <f t="shared" ref="H453:H516" si="20">G453*F453</f>
        <v>0</v>
      </c>
      <c r="I453" s="3">
        <v>60</v>
      </c>
      <c r="J453" s="7"/>
      <c r="K453" s="3">
        <f t="shared" si="19"/>
        <v>0</v>
      </c>
    </row>
    <row r="454" spans="1:11" x14ac:dyDescent="0.3">
      <c r="A454" s="40" t="s">
        <v>4771</v>
      </c>
      <c r="B454" s="44" t="s">
        <v>4772</v>
      </c>
      <c r="C454" s="163">
        <v>5</v>
      </c>
      <c r="D454" s="163">
        <v>3.4</v>
      </c>
      <c r="E454" s="18">
        <v>190</v>
      </c>
      <c r="F454" s="51">
        <v>114</v>
      </c>
      <c r="G454" s="52"/>
      <c r="H454" s="51">
        <f t="shared" si="20"/>
        <v>0</v>
      </c>
      <c r="I454" s="3">
        <v>95</v>
      </c>
      <c r="J454" s="7"/>
      <c r="K454" s="3">
        <f t="shared" si="19"/>
        <v>0</v>
      </c>
    </row>
    <row r="455" spans="1:11" x14ac:dyDescent="0.3">
      <c r="A455" s="40" t="s">
        <v>6679</v>
      </c>
      <c r="B455" s="44" t="s">
        <v>11436</v>
      </c>
      <c r="C455" s="163">
        <v>5.9</v>
      </c>
      <c r="D455" s="163">
        <v>6.5</v>
      </c>
      <c r="E455" s="18">
        <v>300</v>
      </c>
      <c r="F455" s="51">
        <v>180</v>
      </c>
      <c r="G455" s="52"/>
      <c r="H455" s="51">
        <f t="shared" si="20"/>
        <v>0</v>
      </c>
      <c r="I455" s="3">
        <v>150</v>
      </c>
      <c r="J455" s="7"/>
      <c r="K455" s="3">
        <f t="shared" si="19"/>
        <v>0</v>
      </c>
    </row>
    <row r="456" spans="1:11" x14ac:dyDescent="0.3">
      <c r="A456" s="40" t="s">
        <v>6680</v>
      </c>
      <c r="B456" s="44" t="s">
        <v>11437</v>
      </c>
      <c r="C456" s="163">
        <v>5.8</v>
      </c>
      <c r="D456" s="163">
        <v>4.5</v>
      </c>
      <c r="E456" s="18">
        <v>240</v>
      </c>
      <c r="F456" s="51">
        <v>144</v>
      </c>
      <c r="G456" s="52"/>
      <c r="H456" s="51">
        <f t="shared" si="20"/>
        <v>0</v>
      </c>
      <c r="I456" s="3">
        <v>120</v>
      </c>
      <c r="J456" s="7"/>
      <c r="K456" s="3">
        <f t="shared" si="19"/>
        <v>0</v>
      </c>
    </row>
    <row r="457" spans="1:11" x14ac:dyDescent="0.3">
      <c r="A457" s="40" t="s">
        <v>11438</v>
      </c>
      <c r="B457" s="44" t="s">
        <v>11439</v>
      </c>
      <c r="C457" s="163">
        <v>3.5</v>
      </c>
      <c r="D457" s="163">
        <v>5.3</v>
      </c>
      <c r="E457" s="18">
        <v>180</v>
      </c>
      <c r="F457" s="51">
        <v>108</v>
      </c>
      <c r="G457" s="52"/>
      <c r="H457" s="51">
        <f t="shared" si="20"/>
        <v>0</v>
      </c>
      <c r="I457" s="3">
        <v>90</v>
      </c>
      <c r="J457" s="7"/>
      <c r="K457" s="3">
        <f t="shared" si="19"/>
        <v>0</v>
      </c>
    </row>
    <row r="458" spans="1:11" x14ac:dyDescent="0.3">
      <c r="A458" s="40" t="s">
        <v>6681</v>
      </c>
      <c r="B458" s="44" t="s">
        <v>11440</v>
      </c>
      <c r="C458" s="163">
        <v>6.3</v>
      </c>
      <c r="D458" s="163">
        <v>7</v>
      </c>
      <c r="E458" s="18">
        <v>310</v>
      </c>
      <c r="F458" s="51">
        <v>186</v>
      </c>
      <c r="G458" s="52"/>
      <c r="H458" s="51">
        <f t="shared" si="20"/>
        <v>0</v>
      </c>
      <c r="I458" s="3">
        <v>155</v>
      </c>
      <c r="J458" s="7"/>
      <c r="K458" s="3">
        <f t="shared" si="19"/>
        <v>0</v>
      </c>
    </row>
    <row r="459" spans="1:11" x14ac:dyDescent="0.3">
      <c r="A459" s="40" t="s">
        <v>6682</v>
      </c>
      <c r="B459" s="44" t="s">
        <v>11441</v>
      </c>
      <c r="C459" s="163">
        <v>3.8</v>
      </c>
      <c r="D459" s="163">
        <v>6.4</v>
      </c>
      <c r="E459" s="18">
        <v>240</v>
      </c>
      <c r="F459" s="51">
        <v>144</v>
      </c>
      <c r="G459" s="52"/>
      <c r="H459" s="51">
        <f t="shared" si="20"/>
        <v>0</v>
      </c>
      <c r="I459" s="3">
        <v>120</v>
      </c>
      <c r="J459" s="7"/>
      <c r="K459" s="3">
        <f t="shared" si="19"/>
        <v>0</v>
      </c>
    </row>
    <row r="460" spans="1:11" x14ac:dyDescent="0.3">
      <c r="A460" s="40" t="s">
        <v>6683</v>
      </c>
      <c r="B460" s="44" t="s">
        <v>11442</v>
      </c>
      <c r="C460" s="163">
        <v>3.6</v>
      </c>
      <c r="D460" s="163">
        <v>7</v>
      </c>
      <c r="E460" s="18">
        <v>250</v>
      </c>
      <c r="F460" s="51">
        <v>150</v>
      </c>
      <c r="G460" s="52"/>
      <c r="H460" s="51">
        <f t="shared" si="20"/>
        <v>0</v>
      </c>
      <c r="I460" s="3">
        <v>125</v>
      </c>
      <c r="J460" s="7"/>
      <c r="K460" s="3">
        <f t="shared" si="19"/>
        <v>0</v>
      </c>
    </row>
    <row r="461" spans="1:11" x14ac:dyDescent="0.3">
      <c r="A461" s="40" t="s">
        <v>6684</v>
      </c>
      <c r="B461" s="44" t="s">
        <v>11443</v>
      </c>
      <c r="C461" s="163">
        <v>4.0999999999999996</v>
      </c>
      <c r="D461" s="163">
        <v>6.4</v>
      </c>
      <c r="E461" s="18">
        <v>260</v>
      </c>
      <c r="F461" s="51">
        <v>156</v>
      </c>
      <c r="G461" s="52"/>
      <c r="H461" s="51">
        <f t="shared" si="20"/>
        <v>0</v>
      </c>
      <c r="I461" s="3">
        <v>130</v>
      </c>
      <c r="J461" s="7"/>
      <c r="K461" s="3">
        <f t="shared" si="19"/>
        <v>0</v>
      </c>
    </row>
    <row r="462" spans="1:11" x14ac:dyDescent="0.3">
      <c r="A462" s="40" t="s">
        <v>6685</v>
      </c>
      <c r="B462" s="44" t="s">
        <v>11444</v>
      </c>
      <c r="C462" s="163">
        <v>9.5</v>
      </c>
      <c r="D462" s="163">
        <v>6</v>
      </c>
      <c r="E462" s="18">
        <v>500</v>
      </c>
      <c r="F462" s="51">
        <v>300</v>
      </c>
      <c r="G462" s="52"/>
      <c r="H462" s="51">
        <f t="shared" si="20"/>
        <v>0</v>
      </c>
      <c r="I462" s="3">
        <v>250</v>
      </c>
      <c r="J462" s="7"/>
      <c r="K462" s="3">
        <f t="shared" si="19"/>
        <v>0</v>
      </c>
    </row>
    <row r="463" spans="1:11" x14ac:dyDescent="0.3">
      <c r="A463" s="40" t="s">
        <v>6686</v>
      </c>
      <c r="B463" s="44" t="s">
        <v>11445</v>
      </c>
      <c r="C463" s="163">
        <v>9.5</v>
      </c>
      <c r="D463" s="163">
        <v>5.6</v>
      </c>
      <c r="E463" s="18">
        <v>440</v>
      </c>
      <c r="F463" s="51">
        <v>264</v>
      </c>
      <c r="G463" s="52"/>
      <c r="H463" s="51">
        <f t="shared" si="20"/>
        <v>0</v>
      </c>
      <c r="I463" s="3">
        <v>220</v>
      </c>
      <c r="J463" s="7"/>
      <c r="K463" s="3">
        <f t="shared" si="19"/>
        <v>0</v>
      </c>
    </row>
    <row r="464" spans="1:11" x14ac:dyDescent="0.3">
      <c r="A464" s="161" t="s">
        <v>11446</v>
      </c>
      <c r="B464" s="170"/>
      <c r="C464" s="134"/>
      <c r="D464" s="134"/>
      <c r="E464" s="134"/>
      <c r="F464" s="134"/>
      <c r="G464" s="134"/>
      <c r="H464" s="134"/>
      <c r="I464" s="134"/>
      <c r="J464" s="134"/>
      <c r="K464" s="134"/>
    </row>
    <row r="465" spans="1:11" x14ac:dyDescent="0.3">
      <c r="A465" s="188" t="s">
        <v>2470</v>
      </c>
      <c r="B465" s="165" t="s">
        <v>2471</v>
      </c>
      <c r="C465" s="163">
        <v>5</v>
      </c>
      <c r="D465" s="163">
        <v>2.7</v>
      </c>
      <c r="E465" s="18">
        <v>150</v>
      </c>
      <c r="F465" s="51">
        <v>90</v>
      </c>
      <c r="G465" s="52"/>
      <c r="H465" s="51">
        <f t="shared" si="20"/>
        <v>0</v>
      </c>
      <c r="I465" s="3">
        <v>75</v>
      </c>
      <c r="J465" s="7"/>
      <c r="K465" s="3">
        <f t="shared" si="19"/>
        <v>0</v>
      </c>
    </row>
    <row r="466" spans="1:11" x14ac:dyDescent="0.3">
      <c r="A466" s="40" t="s">
        <v>2472</v>
      </c>
      <c r="B466" s="44" t="s">
        <v>2473</v>
      </c>
      <c r="C466" s="163">
        <v>5</v>
      </c>
      <c r="D466" s="163">
        <v>2.2999999999999998</v>
      </c>
      <c r="E466" s="18">
        <v>130</v>
      </c>
      <c r="F466" s="51">
        <v>78</v>
      </c>
      <c r="G466" s="52"/>
      <c r="H466" s="51">
        <f t="shared" si="20"/>
        <v>0</v>
      </c>
      <c r="I466" s="3">
        <v>65</v>
      </c>
      <c r="J466" s="7"/>
      <c r="K466" s="3">
        <f t="shared" si="19"/>
        <v>0</v>
      </c>
    </row>
    <row r="467" spans="1:11" x14ac:dyDescent="0.3">
      <c r="A467" s="40" t="s">
        <v>2474</v>
      </c>
      <c r="B467" s="44" t="s">
        <v>2475</v>
      </c>
      <c r="C467" s="163">
        <v>5.5</v>
      </c>
      <c r="D467" s="163">
        <v>2.7</v>
      </c>
      <c r="E467" s="18">
        <v>160</v>
      </c>
      <c r="F467" s="51">
        <v>96</v>
      </c>
      <c r="G467" s="52"/>
      <c r="H467" s="51">
        <f t="shared" si="20"/>
        <v>0</v>
      </c>
      <c r="I467" s="3">
        <v>80</v>
      </c>
      <c r="J467" s="7"/>
      <c r="K467" s="3">
        <f t="shared" si="19"/>
        <v>0</v>
      </c>
    </row>
    <row r="468" spans="1:11" x14ac:dyDescent="0.3">
      <c r="A468" s="40" t="s">
        <v>2476</v>
      </c>
      <c r="B468" s="44" t="s">
        <v>2477</v>
      </c>
      <c r="C468" s="163">
        <v>6</v>
      </c>
      <c r="D468" s="163">
        <v>2.1</v>
      </c>
      <c r="E468" s="18">
        <v>140</v>
      </c>
      <c r="F468" s="51">
        <v>84</v>
      </c>
      <c r="G468" s="52"/>
      <c r="H468" s="51">
        <f t="shared" si="20"/>
        <v>0</v>
      </c>
      <c r="I468" s="3">
        <v>70</v>
      </c>
      <c r="J468" s="7"/>
      <c r="K468" s="3">
        <f t="shared" si="19"/>
        <v>0</v>
      </c>
    </row>
    <row r="469" spans="1:11" x14ac:dyDescent="0.3">
      <c r="A469" s="40" t="s">
        <v>2478</v>
      </c>
      <c r="B469" s="44" t="s">
        <v>2479</v>
      </c>
      <c r="C469" s="163">
        <v>6</v>
      </c>
      <c r="D469" s="163">
        <v>1.6</v>
      </c>
      <c r="E469" s="18">
        <v>110</v>
      </c>
      <c r="F469" s="51">
        <v>66</v>
      </c>
      <c r="G469" s="52"/>
      <c r="H469" s="51">
        <f t="shared" si="20"/>
        <v>0</v>
      </c>
      <c r="I469" s="3">
        <v>55</v>
      </c>
      <c r="J469" s="7"/>
      <c r="K469" s="3">
        <f t="shared" si="19"/>
        <v>0</v>
      </c>
    </row>
    <row r="470" spans="1:11" x14ac:dyDescent="0.3">
      <c r="A470" s="40" t="s">
        <v>2480</v>
      </c>
      <c r="B470" s="44" t="s">
        <v>2481</v>
      </c>
      <c r="C470" s="163">
        <v>5.5</v>
      </c>
      <c r="D470" s="163">
        <v>1.1000000000000001</v>
      </c>
      <c r="E470" s="18">
        <v>70</v>
      </c>
      <c r="F470" s="51">
        <v>42</v>
      </c>
      <c r="G470" s="52"/>
      <c r="H470" s="51">
        <f t="shared" si="20"/>
        <v>0</v>
      </c>
      <c r="I470" s="3">
        <v>35</v>
      </c>
      <c r="J470" s="7"/>
      <c r="K470" s="3">
        <f t="shared" si="19"/>
        <v>0</v>
      </c>
    </row>
    <row r="471" spans="1:11" x14ac:dyDescent="0.3">
      <c r="A471" s="40" t="s">
        <v>2482</v>
      </c>
      <c r="B471" s="44" t="s">
        <v>2483</v>
      </c>
      <c r="C471" s="163">
        <v>7</v>
      </c>
      <c r="D471" s="163">
        <v>2</v>
      </c>
      <c r="E471" s="18">
        <v>160</v>
      </c>
      <c r="F471" s="51">
        <v>96</v>
      </c>
      <c r="G471" s="52"/>
      <c r="H471" s="51">
        <f t="shared" si="20"/>
        <v>0</v>
      </c>
      <c r="I471" s="3">
        <v>80</v>
      </c>
      <c r="J471" s="7"/>
      <c r="K471" s="3">
        <f t="shared" ref="K471:K514" si="21">J471*I471</f>
        <v>0</v>
      </c>
    </row>
    <row r="472" spans="1:11" x14ac:dyDescent="0.3">
      <c r="A472" s="40" t="s">
        <v>2484</v>
      </c>
      <c r="B472" s="44" t="s">
        <v>2485</v>
      </c>
      <c r="C472" s="163">
        <v>4.5</v>
      </c>
      <c r="D472" s="163">
        <v>2.6</v>
      </c>
      <c r="E472" s="18">
        <v>130</v>
      </c>
      <c r="F472" s="51">
        <v>78</v>
      </c>
      <c r="G472" s="52"/>
      <c r="H472" s="51">
        <f t="shared" si="20"/>
        <v>0</v>
      </c>
      <c r="I472" s="3">
        <v>65</v>
      </c>
      <c r="J472" s="7"/>
      <c r="K472" s="3">
        <f t="shared" si="21"/>
        <v>0</v>
      </c>
    </row>
    <row r="473" spans="1:11" x14ac:dyDescent="0.3">
      <c r="A473" s="40" t="s">
        <v>2486</v>
      </c>
      <c r="B473" s="44" t="s">
        <v>2487</v>
      </c>
      <c r="C473" s="163">
        <v>7.5</v>
      </c>
      <c r="D473" s="163">
        <v>1.4</v>
      </c>
      <c r="E473" s="18">
        <v>120</v>
      </c>
      <c r="F473" s="51">
        <v>72</v>
      </c>
      <c r="G473" s="52"/>
      <c r="H473" s="51">
        <f t="shared" si="20"/>
        <v>0</v>
      </c>
      <c r="I473" s="3">
        <v>60</v>
      </c>
      <c r="J473" s="7"/>
      <c r="K473" s="3">
        <f t="shared" si="21"/>
        <v>0</v>
      </c>
    </row>
    <row r="474" spans="1:11" x14ac:dyDescent="0.3">
      <c r="A474" s="40" t="s">
        <v>2488</v>
      </c>
      <c r="B474" s="44" t="s">
        <v>2489</v>
      </c>
      <c r="C474" s="163">
        <v>4</v>
      </c>
      <c r="D474" s="163">
        <v>2</v>
      </c>
      <c r="E474" s="18">
        <v>90</v>
      </c>
      <c r="F474" s="51">
        <v>54</v>
      </c>
      <c r="G474" s="52"/>
      <c r="H474" s="51">
        <f t="shared" si="20"/>
        <v>0</v>
      </c>
      <c r="I474" s="3">
        <v>45</v>
      </c>
      <c r="J474" s="7"/>
      <c r="K474" s="3">
        <f t="shared" si="21"/>
        <v>0</v>
      </c>
    </row>
    <row r="475" spans="1:11" x14ac:dyDescent="0.3">
      <c r="A475" s="40" t="s">
        <v>2490</v>
      </c>
      <c r="B475" s="44" t="s">
        <v>2491</v>
      </c>
      <c r="C475" s="163">
        <v>4</v>
      </c>
      <c r="D475" s="163">
        <v>1.8</v>
      </c>
      <c r="E475" s="18">
        <v>80</v>
      </c>
      <c r="F475" s="51">
        <v>48</v>
      </c>
      <c r="G475" s="52"/>
      <c r="H475" s="51">
        <f t="shared" si="20"/>
        <v>0</v>
      </c>
      <c r="I475" s="3">
        <v>40</v>
      </c>
      <c r="J475" s="7"/>
      <c r="K475" s="3">
        <f t="shared" si="21"/>
        <v>0</v>
      </c>
    </row>
    <row r="476" spans="1:11" x14ac:dyDescent="0.3">
      <c r="A476" s="40" t="s">
        <v>2492</v>
      </c>
      <c r="B476" s="44" t="s">
        <v>2493</v>
      </c>
      <c r="C476" s="163">
        <v>4.5</v>
      </c>
      <c r="D476" s="163">
        <v>2.7</v>
      </c>
      <c r="E476" s="18">
        <v>140</v>
      </c>
      <c r="F476" s="51">
        <v>84</v>
      </c>
      <c r="G476" s="52"/>
      <c r="H476" s="51">
        <f t="shared" si="20"/>
        <v>0</v>
      </c>
      <c r="I476" s="3">
        <v>70</v>
      </c>
      <c r="J476" s="7"/>
      <c r="K476" s="3">
        <f t="shared" si="21"/>
        <v>0</v>
      </c>
    </row>
    <row r="477" spans="1:11" x14ac:dyDescent="0.3">
      <c r="A477" s="40" t="s">
        <v>2494</v>
      </c>
      <c r="B477" s="44" t="s">
        <v>2495</v>
      </c>
      <c r="C477" s="163">
        <v>4.5</v>
      </c>
      <c r="D477" s="163">
        <v>2.7</v>
      </c>
      <c r="E477" s="18">
        <v>140</v>
      </c>
      <c r="F477" s="51">
        <v>84</v>
      </c>
      <c r="G477" s="52"/>
      <c r="H477" s="51">
        <f t="shared" si="20"/>
        <v>0</v>
      </c>
      <c r="I477" s="3">
        <v>70</v>
      </c>
      <c r="J477" s="7"/>
      <c r="K477" s="3">
        <f t="shared" si="21"/>
        <v>0</v>
      </c>
    </row>
    <row r="478" spans="1:11" x14ac:dyDescent="0.3">
      <c r="A478" s="40" t="s">
        <v>2496</v>
      </c>
      <c r="B478" s="44" t="s">
        <v>2497</v>
      </c>
      <c r="C478" s="163">
        <v>5</v>
      </c>
      <c r="D478" s="163">
        <v>3</v>
      </c>
      <c r="E478" s="18">
        <v>170</v>
      </c>
      <c r="F478" s="51">
        <v>102</v>
      </c>
      <c r="G478" s="52"/>
      <c r="H478" s="51">
        <f t="shared" si="20"/>
        <v>0</v>
      </c>
      <c r="I478" s="3">
        <v>85</v>
      </c>
      <c r="J478" s="7"/>
      <c r="K478" s="3">
        <f t="shared" si="21"/>
        <v>0</v>
      </c>
    </row>
    <row r="479" spans="1:11" x14ac:dyDescent="0.3">
      <c r="A479" s="40" t="s">
        <v>2498</v>
      </c>
      <c r="B479" s="44" t="s">
        <v>2499</v>
      </c>
      <c r="C479" s="163">
        <v>6</v>
      </c>
      <c r="D479" s="163">
        <v>2.7</v>
      </c>
      <c r="E479" s="18">
        <v>180</v>
      </c>
      <c r="F479" s="51">
        <v>108</v>
      </c>
      <c r="G479" s="52"/>
      <c r="H479" s="51">
        <f t="shared" si="20"/>
        <v>0</v>
      </c>
      <c r="I479" s="3">
        <v>90</v>
      </c>
      <c r="J479" s="7"/>
      <c r="K479" s="3">
        <f t="shared" si="21"/>
        <v>0</v>
      </c>
    </row>
    <row r="480" spans="1:11" x14ac:dyDescent="0.3">
      <c r="A480" s="40" t="s">
        <v>2500</v>
      </c>
      <c r="B480" s="44" t="s">
        <v>2501</v>
      </c>
      <c r="C480" s="163">
        <v>7</v>
      </c>
      <c r="D480" s="163">
        <v>1.7</v>
      </c>
      <c r="E480" s="18">
        <v>130</v>
      </c>
      <c r="F480" s="51">
        <v>78</v>
      </c>
      <c r="G480" s="52"/>
      <c r="H480" s="51">
        <f t="shared" si="20"/>
        <v>0</v>
      </c>
      <c r="I480" s="3">
        <v>65</v>
      </c>
      <c r="J480" s="7"/>
      <c r="K480" s="3">
        <f t="shared" si="21"/>
        <v>0</v>
      </c>
    </row>
    <row r="481" spans="1:11" x14ac:dyDescent="0.3">
      <c r="A481" s="40" t="s">
        <v>2502</v>
      </c>
      <c r="B481" s="44" t="s">
        <v>2503</v>
      </c>
      <c r="C481" s="163">
        <v>6</v>
      </c>
      <c r="D481" s="163">
        <v>2</v>
      </c>
      <c r="E481" s="18">
        <v>140</v>
      </c>
      <c r="F481" s="51">
        <v>84</v>
      </c>
      <c r="G481" s="52"/>
      <c r="H481" s="51">
        <f t="shared" si="20"/>
        <v>0</v>
      </c>
      <c r="I481" s="3">
        <v>70</v>
      </c>
      <c r="J481" s="7"/>
      <c r="K481" s="3">
        <f t="shared" si="21"/>
        <v>0</v>
      </c>
    </row>
    <row r="482" spans="1:11" x14ac:dyDescent="0.3">
      <c r="A482" s="40" t="s">
        <v>2504</v>
      </c>
      <c r="B482" s="44" t="s">
        <v>2505</v>
      </c>
      <c r="C482" s="72">
        <v>5</v>
      </c>
      <c r="D482" s="72">
        <v>1.4</v>
      </c>
      <c r="E482" s="18">
        <v>80</v>
      </c>
      <c r="F482" s="51">
        <v>48</v>
      </c>
      <c r="G482" s="52"/>
      <c r="H482" s="51">
        <f t="shared" si="20"/>
        <v>0</v>
      </c>
      <c r="I482" s="3">
        <v>40</v>
      </c>
      <c r="J482" s="7"/>
      <c r="K482" s="3">
        <f t="shared" si="21"/>
        <v>0</v>
      </c>
    </row>
    <row r="483" spans="1:11" x14ac:dyDescent="0.3">
      <c r="A483" s="40" t="s">
        <v>2507</v>
      </c>
      <c r="B483" s="44" t="s">
        <v>2508</v>
      </c>
      <c r="C483" s="72">
        <v>6</v>
      </c>
      <c r="D483" s="72">
        <v>2.5</v>
      </c>
      <c r="E483" s="18">
        <v>170</v>
      </c>
      <c r="F483" s="51">
        <v>102</v>
      </c>
      <c r="G483" s="52"/>
      <c r="H483" s="51">
        <f t="shared" si="20"/>
        <v>0</v>
      </c>
      <c r="I483" s="3">
        <v>85</v>
      </c>
      <c r="J483" s="7"/>
      <c r="K483" s="3">
        <f t="shared" si="21"/>
        <v>0</v>
      </c>
    </row>
    <row r="484" spans="1:11" x14ac:dyDescent="0.3">
      <c r="A484" s="40" t="s">
        <v>3121</v>
      </c>
      <c r="B484" s="44" t="s">
        <v>11447</v>
      </c>
      <c r="C484" s="163">
        <v>4.5</v>
      </c>
      <c r="D484" s="163">
        <v>2.6</v>
      </c>
      <c r="E484" s="18">
        <v>130</v>
      </c>
      <c r="F484" s="51">
        <v>78</v>
      </c>
      <c r="G484" s="52"/>
      <c r="H484" s="51">
        <f t="shared" si="20"/>
        <v>0</v>
      </c>
      <c r="I484" s="3">
        <v>65</v>
      </c>
      <c r="J484" s="7"/>
      <c r="K484" s="3">
        <f t="shared" si="21"/>
        <v>0</v>
      </c>
    </row>
    <row r="485" spans="1:11" x14ac:dyDescent="0.3">
      <c r="A485" s="40" t="s">
        <v>3122</v>
      </c>
      <c r="B485" s="44" t="s">
        <v>3123</v>
      </c>
      <c r="C485" s="163">
        <v>5.5</v>
      </c>
      <c r="D485" s="163">
        <v>1.4</v>
      </c>
      <c r="E485" s="18">
        <v>90</v>
      </c>
      <c r="F485" s="51">
        <v>54</v>
      </c>
      <c r="G485" s="52"/>
      <c r="H485" s="51">
        <f t="shared" si="20"/>
        <v>0</v>
      </c>
      <c r="I485" s="3">
        <v>45</v>
      </c>
      <c r="J485" s="7"/>
      <c r="K485" s="3">
        <f t="shared" si="21"/>
        <v>0</v>
      </c>
    </row>
    <row r="486" spans="1:11" x14ac:dyDescent="0.3">
      <c r="A486" s="40" t="s">
        <v>3124</v>
      </c>
      <c r="B486" s="44" t="s">
        <v>3125</v>
      </c>
      <c r="C486" s="163">
        <v>5</v>
      </c>
      <c r="D486" s="163">
        <v>3.5</v>
      </c>
      <c r="E486" s="18">
        <v>200</v>
      </c>
      <c r="F486" s="51">
        <v>120</v>
      </c>
      <c r="G486" s="52"/>
      <c r="H486" s="51">
        <f t="shared" si="20"/>
        <v>0</v>
      </c>
      <c r="I486" s="3">
        <v>100</v>
      </c>
      <c r="J486" s="7"/>
      <c r="K486" s="3">
        <f t="shared" si="21"/>
        <v>0</v>
      </c>
    </row>
    <row r="487" spans="1:11" x14ac:dyDescent="0.3">
      <c r="A487" s="40" t="s">
        <v>3126</v>
      </c>
      <c r="B487" s="44" t="s">
        <v>3127</v>
      </c>
      <c r="C487" s="163">
        <v>6</v>
      </c>
      <c r="D487" s="163">
        <v>2</v>
      </c>
      <c r="E487" s="18">
        <v>140</v>
      </c>
      <c r="F487" s="51">
        <v>84</v>
      </c>
      <c r="G487" s="52"/>
      <c r="H487" s="51">
        <f t="shared" si="20"/>
        <v>0</v>
      </c>
      <c r="I487" s="3">
        <v>70</v>
      </c>
      <c r="J487" s="7"/>
      <c r="K487" s="3">
        <f t="shared" si="21"/>
        <v>0</v>
      </c>
    </row>
    <row r="488" spans="1:11" x14ac:dyDescent="0.3">
      <c r="A488" s="40" t="s">
        <v>3128</v>
      </c>
      <c r="B488" s="44" t="s">
        <v>3129</v>
      </c>
      <c r="C488" s="163">
        <v>3.6</v>
      </c>
      <c r="D488" s="163">
        <v>3.1</v>
      </c>
      <c r="E488" s="18">
        <v>130</v>
      </c>
      <c r="F488" s="51">
        <v>78</v>
      </c>
      <c r="G488" s="52"/>
      <c r="H488" s="51">
        <f t="shared" si="20"/>
        <v>0</v>
      </c>
      <c r="I488" s="3">
        <v>65</v>
      </c>
      <c r="J488" s="7"/>
      <c r="K488" s="3">
        <f t="shared" si="21"/>
        <v>0</v>
      </c>
    </row>
    <row r="489" spans="1:11" x14ac:dyDescent="0.3">
      <c r="A489" s="40" t="s">
        <v>3130</v>
      </c>
      <c r="B489" s="44" t="s">
        <v>125</v>
      </c>
      <c r="C489" s="163">
        <v>3.8</v>
      </c>
      <c r="D489" s="163">
        <v>2.6</v>
      </c>
      <c r="E489" s="18">
        <v>110</v>
      </c>
      <c r="F489" s="51">
        <v>66</v>
      </c>
      <c r="G489" s="52"/>
      <c r="H489" s="51">
        <f t="shared" si="20"/>
        <v>0</v>
      </c>
      <c r="I489" s="3">
        <v>55</v>
      </c>
      <c r="J489" s="7"/>
      <c r="K489" s="3">
        <f t="shared" si="21"/>
        <v>0</v>
      </c>
    </row>
    <row r="490" spans="1:11" x14ac:dyDescent="0.3">
      <c r="A490" s="188" t="s">
        <v>3611</v>
      </c>
      <c r="B490" s="165" t="s">
        <v>11448</v>
      </c>
      <c r="C490" s="163">
        <v>3.5</v>
      </c>
      <c r="D490" s="163">
        <v>2.2999999999999998</v>
      </c>
      <c r="E490" s="18">
        <v>90</v>
      </c>
      <c r="F490" s="51">
        <v>54</v>
      </c>
      <c r="G490" s="52"/>
      <c r="H490" s="51">
        <f t="shared" si="20"/>
        <v>0</v>
      </c>
      <c r="I490" s="3">
        <v>45</v>
      </c>
      <c r="J490" s="7"/>
      <c r="K490" s="3">
        <f t="shared" si="21"/>
        <v>0</v>
      </c>
    </row>
    <row r="491" spans="1:11" x14ac:dyDescent="0.3">
      <c r="A491" s="40" t="s">
        <v>3612</v>
      </c>
      <c r="B491" s="44" t="s">
        <v>11449</v>
      </c>
      <c r="C491" s="163">
        <v>5</v>
      </c>
      <c r="D491" s="163">
        <v>2.4</v>
      </c>
      <c r="E491" s="18">
        <v>150</v>
      </c>
      <c r="F491" s="51">
        <v>90</v>
      </c>
      <c r="G491" s="52"/>
      <c r="H491" s="51">
        <f t="shared" si="20"/>
        <v>0</v>
      </c>
      <c r="I491" s="3">
        <v>75</v>
      </c>
      <c r="J491" s="7"/>
      <c r="K491" s="3">
        <f t="shared" si="21"/>
        <v>0</v>
      </c>
    </row>
    <row r="492" spans="1:11" x14ac:dyDescent="0.3">
      <c r="A492" s="40" t="s">
        <v>3613</v>
      </c>
      <c r="B492" s="44" t="s">
        <v>11450</v>
      </c>
      <c r="C492" s="163">
        <v>4.5</v>
      </c>
      <c r="D492" s="163">
        <v>1.5</v>
      </c>
      <c r="E492" s="18">
        <v>80</v>
      </c>
      <c r="F492" s="51">
        <v>48</v>
      </c>
      <c r="G492" s="52"/>
      <c r="H492" s="51">
        <f t="shared" si="20"/>
        <v>0</v>
      </c>
      <c r="I492" s="3">
        <v>40</v>
      </c>
      <c r="J492" s="7"/>
      <c r="K492" s="3">
        <f t="shared" si="21"/>
        <v>0</v>
      </c>
    </row>
    <row r="493" spans="1:11" x14ac:dyDescent="0.3">
      <c r="A493" s="40" t="s">
        <v>3614</v>
      </c>
      <c r="B493" s="44" t="s">
        <v>11451</v>
      </c>
      <c r="C493" s="163">
        <v>4.5</v>
      </c>
      <c r="D493" s="163">
        <v>2.2000000000000002</v>
      </c>
      <c r="E493" s="18">
        <v>110</v>
      </c>
      <c r="F493" s="51">
        <v>66</v>
      </c>
      <c r="G493" s="52"/>
      <c r="H493" s="51">
        <f t="shared" si="20"/>
        <v>0</v>
      </c>
      <c r="I493" s="3">
        <v>55</v>
      </c>
      <c r="J493" s="7"/>
      <c r="K493" s="3">
        <f t="shared" si="21"/>
        <v>0</v>
      </c>
    </row>
    <row r="494" spans="1:11" x14ac:dyDescent="0.3">
      <c r="A494" s="40" t="s">
        <v>3615</v>
      </c>
      <c r="B494" s="44" t="s">
        <v>3616</v>
      </c>
      <c r="C494" s="163">
        <v>3.5</v>
      </c>
      <c r="D494" s="163">
        <v>3.3</v>
      </c>
      <c r="E494" s="18">
        <v>130</v>
      </c>
      <c r="F494" s="51">
        <v>78</v>
      </c>
      <c r="G494" s="52"/>
      <c r="H494" s="51">
        <f t="shared" si="20"/>
        <v>0</v>
      </c>
      <c r="I494" s="3">
        <v>65</v>
      </c>
      <c r="J494" s="7"/>
      <c r="K494" s="3">
        <f t="shared" si="21"/>
        <v>0</v>
      </c>
    </row>
    <row r="495" spans="1:11" x14ac:dyDescent="0.3">
      <c r="A495" s="40" t="s">
        <v>3617</v>
      </c>
      <c r="B495" s="44" t="s">
        <v>11452</v>
      </c>
      <c r="C495" s="163">
        <v>3.5</v>
      </c>
      <c r="D495" s="163">
        <v>2.2000000000000002</v>
      </c>
      <c r="E495" s="18">
        <v>90</v>
      </c>
      <c r="F495" s="51">
        <v>54</v>
      </c>
      <c r="G495" s="52"/>
      <c r="H495" s="51">
        <f t="shared" si="20"/>
        <v>0</v>
      </c>
      <c r="I495" s="3">
        <v>45</v>
      </c>
      <c r="J495" s="7"/>
      <c r="K495" s="3">
        <f t="shared" si="21"/>
        <v>0</v>
      </c>
    </row>
    <row r="496" spans="1:11" x14ac:dyDescent="0.3">
      <c r="A496" s="40" t="s">
        <v>3618</v>
      </c>
      <c r="B496" s="44" t="s">
        <v>11453</v>
      </c>
      <c r="C496" s="163">
        <v>3.5</v>
      </c>
      <c r="D496" s="163">
        <v>2.5</v>
      </c>
      <c r="E496" s="18">
        <v>100</v>
      </c>
      <c r="F496" s="51">
        <v>60</v>
      </c>
      <c r="G496" s="52"/>
      <c r="H496" s="51">
        <f t="shared" si="20"/>
        <v>0</v>
      </c>
      <c r="I496" s="3">
        <v>50</v>
      </c>
      <c r="J496" s="7"/>
      <c r="K496" s="3">
        <f t="shared" si="21"/>
        <v>0</v>
      </c>
    </row>
    <row r="497" spans="1:11" x14ac:dyDescent="0.3">
      <c r="A497" s="40" t="s">
        <v>3619</v>
      </c>
      <c r="B497" s="44" t="s">
        <v>3620</v>
      </c>
      <c r="C497" s="163">
        <v>4.5</v>
      </c>
      <c r="D497" s="163">
        <v>2.4</v>
      </c>
      <c r="E497" s="18">
        <v>120</v>
      </c>
      <c r="F497" s="51">
        <v>72</v>
      </c>
      <c r="G497" s="52"/>
      <c r="H497" s="51">
        <f t="shared" si="20"/>
        <v>0</v>
      </c>
      <c r="I497" s="3">
        <v>60</v>
      </c>
      <c r="J497" s="7"/>
      <c r="K497" s="3">
        <f t="shared" si="21"/>
        <v>0</v>
      </c>
    </row>
    <row r="498" spans="1:11" x14ac:dyDescent="0.3">
      <c r="A498" s="40" t="s">
        <v>3621</v>
      </c>
      <c r="B498" s="44" t="s">
        <v>11448</v>
      </c>
      <c r="C498" s="163">
        <v>3.5</v>
      </c>
      <c r="D498" s="163">
        <v>2.5</v>
      </c>
      <c r="E498" s="18">
        <v>100</v>
      </c>
      <c r="F498" s="51">
        <v>60</v>
      </c>
      <c r="G498" s="52"/>
      <c r="H498" s="51">
        <f t="shared" si="20"/>
        <v>0</v>
      </c>
      <c r="I498" s="3">
        <v>50</v>
      </c>
      <c r="J498" s="7"/>
      <c r="K498" s="3">
        <f t="shared" si="21"/>
        <v>0</v>
      </c>
    </row>
    <row r="499" spans="1:11" x14ac:dyDescent="0.3">
      <c r="A499" s="40" t="s">
        <v>3622</v>
      </c>
      <c r="B499" s="44" t="s">
        <v>11454</v>
      </c>
      <c r="C499" s="163">
        <v>4.5</v>
      </c>
      <c r="D499" s="163">
        <v>2.8</v>
      </c>
      <c r="E499" s="18">
        <v>140</v>
      </c>
      <c r="F499" s="51">
        <v>84</v>
      </c>
      <c r="G499" s="52"/>
      <c r="H499" s="51">
        <f t="shared" si="20"/>
        <v>0</v>
      </c>
      <c r="I499" s="3">
        <v>70</v>
      </c>
      <c r="J499" s="7"/>
      <c r="K499" s="3">
        <f t="shared" si="21"/>
        <v>0</v>
      </c>
    </row>
    <row r="500" spans="1:11" x14ac:dyDescent="0.3">
      <c r="A500" s="40" t="s">
        <v>3623</v>
      </c>
      <c r="B500" s="44" t="s">
        <v>11451</v>
      </c>
      <c r="C500" s="163">
        <v>5</v>
      </c>
      <c r="D500" s="163">
        <v>1.7</v>
      </c>
      <c r="E500" s="18">
        <v>100</v>
      </c>
      <c r="F500" s="51">
        <v>60</v>
      </c>
      <c r="G500" s="52"/>
      <c r="H500" s="51">
        <f t="shared" si="20"/>
        <v>0</v>
      </c>
      <c r="I500" s="3">
        <v>50</v>
      </c>
      <c r="J500" s="7"/>
      <c r="K500" s="3">
        <f t="shared" si="21"/>
        <v>0</v>
      </c>
    </row>
    <row r="501" spans="1:11" x14ac:dyDescent="0.3">
      <c r="A501" s="40" t="s">
        <v>3624</v>
      </c>
      <c r="B501" s="44" t="s">
        <v>11455</v>
      </c>
      <c r="C501" s="163">
        <v>4.5</v>
      </c>
      <c r="D501" s="163">
        <v>3.4</v>
      </c>
      <c r="E501" s="18">
        <v>170</v>
      </c>
      <c r="F501" s="51">
        <v>102</v>
      </c>
      <c r="G501" s="52"/>
      <c r="H501" s="51">
        <f t="shared" si="20"/>
        <v>0</v>
      </c>
      <c r="I501" s="3">
        <v>85</v>
      </c>
      <c r="J501" s="7"/>
      <c r="K501" s="3">
        <f t="shared" si="21"/>
        <v>0</v>
      </c>
    </row>
    <row r="502" spans="1:11" x14ac:dyDescent="0.3">
      <c r="A502" s="40" t="s">
        <v>3625</v>
      </c>
      <c r="B502" s="44" t="s">
        <v>3626</v>
      </c>
      <c r="C502" s="163">
        <v>4.5</v>
      </c>
      <c r="D502" s="163">
        <v>1.7</v>
      </c>
      <c r="E502" s="18">
        <v>90</v>
      </c>
      <c r="F502" s="51">
        <v>54</v>
      </c>
      <c r="G502" s="52"/>
      <c r="H502" s="51">
        <f t="shared" si="20"/>
        <v>0</v>
      </c>
      <c r="I502" s="3">
        <v>45</v>
      </c>
      <c r="J502" s="7"/>
      <c r="K502" s="3">
        <f t="shared" si="21"/>
        <v>0</v>
      </c>
    </row>
    <row r="503" spans="1:11" x14ac:dyDescent="0.3">
      <c r="A503" s="40" t="s">
        <v>3627</v>
      </c>
      <c r="B503" s="44" t="s">
        <v>11456</v>
      </c>
      <c r="C503" s="163">
        <v>6</v>
      </c>
      <c r="D503" s="163">
        <v>1.5</v>
      </c>
      <c r="E503" s="18">
        <v>100</v>
      </c>
      <c r="F503" s="51">
        <v>60</v>
      </c>
      <c r="G503" s="52"/>
      <c r="H503" s="51">
        <f t="shared" si="20"/>
        <v>0</v>
      </c>
      <c r="I503" s="3">
        <v>50</v>
      </c>
      <c r="J503" s="7"/>
      <c r="K503" s="3">
        <f t="shared" si="21"/>
        <v>0</v>
      </c>
    </row>
    <row r="504" spans="1:11" x14ac:dyDescent="0.3">
      <c r="A504" s="40" t="s">
        <v>3628</v>
      </c>
      <c r="B504" s="44" t="s">
        <v>3629</v>
      </c>
      <c r="C504" s="163">
        <v>5.5</v>
      </c>
      <c r="D504" s="163">
        <v>2.2000000000000002</v>
      </c>
      <c r="E504" s="18">
        <v>140</v>
      </c>
      <c r="F504" s="51">
        <v>84</v>
      </c>
      <c r="G504" s="52"/>
      <c r="H504" s="51">
        <f t="shared" si="20"/>
        <v>0</v>
      </c>
      <c r="I504" s="3">
        <v>70</v>
      </c>
      <c r="J504" s="7"/>
      <c r="K504" s="3">
        <f t="shared" si="21"/>
        <v>0</v>
      </c>
    </row>
    <row r="505" spans="1:11" x14ac:dyDescent="0.3">
      <c r="A505" s="40" t="s">
        <v>3630</v>
      </c>
      <c r="B505" s="44" t="s">
        <v>3631</v>
      </c>
      <c r="C505" s="163">
        <v>5</v>
      </c>
      <c r="D505" s="163">
        <v>1.8</v>
      </c>
      <c r="E505" s="18">
        <v>100</v>
      </c>
      <c r="F505" s="51">
        <v>60</v>
      </c>
      <c r="G505" s="52"/>
      <c r="H505" s="51">
        <f t="shared" si="20"/>
        <v>0</v>
      </c>
      <c r="I505" s="3">
        <v>50</v>
      </c>
      <c r="J505" s="7"/>
      <c r="K505" s="3">
        <f t="shared" si="21"/>
        <v>0</v>
      </c>
    </row>
    <row r="506" spans="1:11" x14ac:dyDescent="0.3">
      <c r="A506" s="40" t="s">
        <v>3632</v>
      </c>
      <c r="B506" s="44" t="s">
        <v>11457</v>
      </c>
      <c r="C506" s="163">
        <v>4</v>
      </c>
      <c r="D506" s="163">
        <v>2.6</v>
      </c>
      <c r="E506" s="18">
        <v>110</v>
      </c>
      <c r="F506" s="51">
        <v>66</v>
      </c>
      <c r="G506" s="52"/>
      <c r="H506" s="51">
        <f t="shared" si="20"/>
        <v>0</v>
      </c>
      <c r="I506" s="3">
        <v>55</v>
      </c>
      <c r="J506" s="7"/>
      <c r="K506" s="3">
        <f t="shared" si="21"/>
        <v>0</v>
      </c>
    </row>
    <row r="507" spans="1:11" x14ac:dyDescent="0.3">
      <c r="A507" s="40" t="s">
        <v>3633</v>
      </c>
      <c r="B507" s="44" t="s">
        <v>3634</v>
      </c>
      <c r="C507" s="163">
        <v>5</v>
      </c>
      <c r="D507" s="163">
        <v>2.1</v>
      </c>
      <c r="E507" s="18">
        <v>120</v>
      </c>
      <c r="F507" s="51">
        <v>72</v>
      </c>
      <c r="G507" s="52"/>
      <c r="H507" s="51">
        <f t="shared" si="20"/>
        <v>0</v>
      </c>
      <c r="I507" s="3">
        <v>60</v>
      </c>
      <c r="J507" s="7"/>
      <c r="K507" s="3">
        <f t="shared" si="21"/>
        <v>0</v>
      </c>
    </row>
    <row r="508" spans="1:11" x14ac:dyDescent="0.3">
      <c r="A508" s="40" t="s">
        <v>3635</v>
      </c>
      <c r="B508" s="44" t="s">
        <v>11455</v>
      </c>
      <c r="C508" s="163">
        <v>3.5</v>
      </c>
      <c r="D508" s="163">
        <v>2.7</v>
      </c>
      <c r="E508" s="18">
        <v>110</v>
      </c>
      <c r="F508" s="51">
        <v>66</v>
      </c>
      <c r="G508" s="52"/>
      <c r="H508" s="51">
        <f t="shared" si="20"/>
        <v>0</v>
      </c>
      <c r="I508" s="3">
        <v>55</v>
      </c>
      <c r="J508" s="7"/>
      <c r="K508" s="3">
        <f t="shared" si="21"/>
        <v>0</v>
      </c>
    </row>
    <row r="509" spans="1:11" x14ac:dyDescent="0.3">
      <c r="A509" s="40" t="s">
        <v>3636</v>
      </c>
      <c r="B509" s="44" t="s">
        <v>3637</v>
      </c>
      <c r="C509" s="163">
        <v>4.5</v>
      </c>
      <c r="D509" s="163">
        <v>2.8</v>
      </c>
      <c r="E509" s="18">
        <v>140</v>
      </c>
      <c r="F509" s="51">
        <v>84</v>
      </c>
      <c r="G509" s="52"/>
      <c r="H509" s="51">
        <f t="shared" si="20"/>
        <v>0</v>
      </c>
      <c r="I509" s="3">
        <v>70</v>
      </c>
      <c r="J509" s="7"/>
      <c r="K509" s="3">
        <f t="shared" si="21"/>
        <v>0</v>
      </c>
    </row>
    <row r="510" spans="1:11" x14ac:dyDescent="0.3">
      <c r="A510" s="40" t="s">
        <v>3638</v>
      </c>
      <c r="B510" s="44" t="s">
        <v>3639</v>
      </c>
      <c r="C510" s="163">
        <v>5</v>
      </c>
      <c r="D510" s="163">
        <v>1.9</v>
      </c>
      <c r="E510" s="18">
        <v>110</v>
      </c>
      <c r="F510" s="51">
        <v>66</v>
      </c>
      <c r="G510" s="52"/>
      <c r="H510" s="51">
        <f t="shared" si="20"/>
        <v>0</v>
      </c>
      <c r="I510" s="3">
        <v>55</v>
      </c>
      <c r="J510" s="7"/>
      <c r="K510" s="3">
        <f t="shared" si="21"/>
        <v>0</v>
      </c>
    </row>
    <row r="511" spans="1:11" x14ac:dyDescent="0.3">
      <c r="A511" s="40" t="s">
        <v>3640</v>
      </c>
      <c r="B511" s="44" t="s">
        <v>3641</v>
      </c>
      <c r="C511" s="163">
        <v>4</v>
      </c>
      <c r="D511" s="163">
        <v>2</v>
      </c>
      <c r="E511" s="18">
        <v>90</v>
      </c>
      <c r="F511" s="51">
        <v>54</v>
      </c>
      <c r="G511" s="52"/>
      <c r="H511" s="51">
        <f t="shared" si="20"/>
        <v>0</v>
      </c>
      <c r="I511" s="3">
        <v>45</v>
      </c>
      <c r="J511" s="7"/>
      <c r="K511" s="3">
        <f t="shared" si="21"/>
        <v>0</v>
      </c>
    </row>
    <row r="512" spans="1:11" x14ac:dyDescent="0.3">
      <c r="A512" s="40" t="s">
        <v>3642</v>
      </c>
      <c r="B512" s="44" t="s">
        <v>3643</v>
      </c>
      <c r="C512" s="163">
        <v>6</v>
      </c>
      <c r="D512" s="163">
        <v>2.2000000000000002</v>
      </c>
      <c r="E512" s="18">
        <v>150</v>
      </c>
      <c r="F512" s="51">
        <v>90</v>
      </c>
      <c r="G512" s="52"/>
      <c r="H512" s="51">
        <f t="shared" si="20"/>
        <v>0</v>
      </c>
      <c r="I512" s="3">
        <v>75</v>
      </c>
      <c r="J512" s="7"/>
      <c r="K512" s="3">
        <f t="shared" si="21"/>
        <v>0</v>
      </c>
    </row>
    <row r="513" spans="1:54" x14ac:dyDescent="0.3">
      <c r="A513" s="40" t="s">
        <v>3644</v>
      </c>
      <c r="B513" s="44" t="s">
        <v>3645</v>
      </c>
      <c r="C513" s="163">
        <v>6</v>
      </c>
      <c r="D513" s="163">
        <v>2.1</v>
      </c>
      <c r="E513" s="18">
        <v>140</v>
      </c>
      <c r="F513" s="51">
        <v>84</v>
      </c>
      <c r="G513" s="52"/>
      <c r="H513" s="51">
        <f t="shared" si="20"/>
        <v>0</v>
      </c>
      <c r="I513" s="3">
        <v>70</v>
      </c>
      <c r="J513" s="7"/>
      <c r="K513" s="3">
        <f t="shared" si="21"/>
        <v>0</v>
      </c>
    </row>
    <row r="514" spans="1:54" x14ac:dyDescent="0.3">
      <c r="A514" s="40" t="s">
        <v>3646</v>
      </c>
      <c r="B514" s="44" t="s">
        <v>3647</v>
      </c>
      <c r="C514" s="163">
        <v>4</v>
      </c>
      <c r="D514" s="163">
        <v>3.4</v>
      </c>
      <c r="E514" s="18">
        <v>150</v>
      </c>
      <c r="F514" s="51">
        <v>90</v>
      </c>
      <c r="G514" s="52"/>
      <c r="H514" s="51">
        <f t="shared" si="20"/>
        <v>0</v>
      </c>
      <c r="I514" s="3">
        <v>75</v>
      </c>
      <c r="J514" s="7"/>
      <c r="K514" s="3">
        <f t="shared" si="21"/>
        <v>0</v>
      </c>
    </row>
    <row r="515" spans="1:54" x14ac:dyDescent="0.3">
      <c r="A515" s="40" t="s">
        <v>3648</v>
      </c>
      <c r="B515" s="44" t="s">
        <v>3649</v>
      </c>
      <c r="C515" s="163">
        <v>6.5</v>
      </c>
      <c r="D515" s="163">
        <v>2.4</v>
      </c>
      <c r="E515" s="18">
        <v>170</v>
      </c>
      <c r="F515" s="51">
        <v>102</v>
      </c>
      <c r="G515" s="52"/>
      <c r="H515" s="51">
        <f t="shared" si="20"/>
        <v>0</v>
      </c>
      <c r="I515" s="3">
        <v>85</v>
      </c>
      <c r="J515" s="7"/>
      <c r="K515" s="3">
        <f t="shared" ref="K515:K576" si="22">J515*I515</f>
        <v>0</v>
      </c>
    </row>
    <row r="516" spans="1:54" x14ac:dyDescent="0.3">
      <c r="A516" s="40" t="s">
        <v>3650</v>
      </c>
      <c r="B516" s="44" t="s">
        <v>3651</v>
      </c>
      <c r="C516" s="163">
        <v>6</v>
      </c>
      <c r="D516" s="163">
        <v>1.7</v>
      </c>
      <c r="E516" s="18">
        <v>120</v>
      </c>
      <c r="F516" s="51">
        <v>72</v>
      </c>
      <c r="G516" s="52"/>
      <c r="H516" s="51">
        <f t="shared" si="20"/>
        <v>0</v>
      </c>
      <c r="I516" s="3">
        <v>60</v>
      </c>
      <c r="J516" s="7"/>
      <c r="K516" s="3">
        <f t="shared" si="22"/>
        <v>0</v>
      </c>
    </row>
    <row r="517" spans="1:54" x14ac:dyDescent="0.3">
      <c r="A517" s="40" t="s">
        <v>3652</v>
      </c>
      <c r="B517" s="44" t="s">
        <v>3653</v>
      </c>
      <c r="C517" s="163">
        <v>6</v>
      </c>
      <c r="D517" s="163">
        <v>1.8</v>
      </c>
      <c r="E517" s="18">
        <v>120</v>
      </c>
      <c r="F517" s="51">
        <v>72</v>
      </c>
      <c r="G517" s="52"/>
      <c r="H517" s="51">
        <f t="shared" ref="H517:H580" si="23">G517*F517</f>
        <v>0</v>
      </c>
      <c r="I517" s="3">
        <v>60</v>
      </c>
      <c r="J517" s="7"/>
      <c r="K517" s="3">
        <f t="shared" si="22"/>
        <v>0</v>
      </c>
    </row>
    <row r="518" spans="1:54" x14ac:dyDescent="0.3">
      <c r="A518" s="40" t="s">
        <v>3654</v>
      </c>
      <c r="B518" s="44" t="s">
        <v>3655</v>
      </c>
      <c r="C518" s="163">
        <v>6</v>
      </c>
      <c r="D518" s="163">
        <v>1.7</v>
      </c>
      <c r="E518" s="18">
        <v>120</v>
      </c>
      <c r="F518" s="51">
        <v>72</v>
      </c>
      <c r="G518" s="52"/>
      <c r="H518" s="51">
        <f t="shared" si="23"/>
        <v>0</v>
      </c>
      <c r="I518" s="3">
        <v>60</v>
      </c>
      <c r="J518" s="7"/>
      <c r="K518" s="3">
        <f t="shared" si="22"/>
        <v>0</v>
      </c>
    </row>
    <row r="519" spans="1:54" s="37" customFormat="1" x14ac:dyDescent="0.3">
      <c r="A519" s="40" t="s">
        <v>3656</v>
      </c>
      <c r="B519" s="44" t="s">
        <v>3657</v>
      </c>
      <c r="C519" s="163">
        <v>5</v>
      </c>
      <c r="D519" s="163">
        <v>0.9</v>
      </c>
      <c r="E519" s="18">
        <v>80</v>
      </c>
      <c r="F519" s="51">
        <v>48</v>
      </c>
      <c r="G519" s="52"/>
      <c r="H519" s="51">
        <f t="shared" si="23"/>
        <v>0</v>
      </c>
      <c r="I519" s="3">
        <v>40</v>
      </c>
      <c r="J519" s="7"/>
      <c r="K519" s="3">
        <f t="shared" si="22"/>
        <v>0</v>
      </c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x14ac:dyDescent="0.3">
      <c r="A520" s="40" t="s">
        <v>3658</v>
      </c>
      <c r="B520" s="44" t="s">
        <v>3659</v>
      </c>
      <c r="C520" s="163">
        <v>7</v>
      </c>
      <c r="D520" s="163">
        <v>1.6</v>
      </c>
      <c r="E520" s="18">
        <v>130</v>
      </c>
      <c r="F520" s="51">
        <v>78</v>
      </c>
      <c r="G520" s="52"/>
      <c r="H520" s="51">
        <f t="shared" si="23"/>
        <v>0</v>
      </c>
      <c r="I520" s="3">
        <v>65</v>
      </c>
      <c r="J520" s="7"/>
      <c r="K520" s="3">
        <f t="shared" si="22"/>
        <v>0</v>
      </c>
    </row>
    <row r="521" spans="1:54" x14ac:dyDescent="0.3">
      <c r="A521" s="40" t="s">
        <v>3660</v>
      </c>
      <c r="B521" s="44" t="s">
        <v>3661</v>
      </c>
      <c r="C521" s="163">
        <v>7</v>
      </c>
      <c r="D521" s="163">
        <v>1.5</v>
      </c>
      <c r="E521" s="18">
        <v>120</v>
      </c>
      <c r="F521" s="51">
        <v>72</v>
      </c>
      <c r="G521" s="52"/>
      <c r="H521" s="51">
        <f t="shared" si="23"/>
        <v>0</v>
      </c>
      <c r="I521" s="3">
        <v>60</v>
      </c>
      <c r="J521" s="7"/>
      <c r="K521" s="3">
        <f t="shared" si="22"/>
        <v>0</v>
      </c>
    </row>
    <row r="522" spans="1:54" x14ac:dyDescent="0.3">
      <c r="A522" s="40" t="s">
        <v>3662</v>
      </c>
      <c r="B522" s="44" t="s">
        <v>3663</v>
      </c>
      <c r="C522" s="163">
        <v>4</v>
      </c>
      <c r="D522" s="163">
        <v>3.3</v>
      </c>
      <c r="E522" s="18">
        <v>150</v>
      </c>
      <c r="F522" s="51">
        <v>90</v>
      </c>
      <c r="G522" s="52"/>
      <c r="H522" s="51">
        <f t="shared" si="23"/>
        <v>0</v>
      </c>
      <c r="I522" s="3">
        <v>75</v>
      </c>
      <c r="J522" s="7"/>
      <c r="K522" s="3">
        <f t="shared" si="22"/>
        <v>0</v>
      </c>
    </row>
    <row r="523" spans="1:54" x14ac:dyDescent="0.3">
      <c r="A523" s="40" t="s">
        <v>3664</v>
      </c>
      <c r="B523" s="44" t="s">
        <v>3665</v>
      </c>
      <c r="C523" s="163">
        <v>5</v>
      </c>
      <c r="D523" s="163">
        <v>5.6</v>
      </c>
      <c r="E523" s="18">
        <v>280</v>
      </c>
      <c r="F523" s="51">
        <v>168</v>
      </c>
      <c r="G523" s="52"/>
      <c r="H523" s="51">
        <f t="shared" si="23"/>
        <v>0</v>
      </c>
      <c r="I523" s="3">
        <v>140</v>
      </c>
      <c r="J523" s="7"/>
      <c r="K523" s="3">
        <f t="shared" si="22"/>
        <v>0</v>
      </c>
    </row>
    <row r="524" spans="1:54" x14ac:dyDescent="0.3">
      <c r="A524" s="40" t="s">
        <v>3666</v>
      </c>
      <c r="B524" s="44" t="s">
        <v>3667</v>
      </c>
      <c r="C524" s="163">
        <v>3</v>
      </c>
      <c r="D524" s="163">
        <v>1.4</v>
      </c>
      <c r="E524" s="18">
        <v>80</v>
      </c>
      <c r="F524" s="51">
        <v>48</v>
      </c>
      <c r="G524" s="52"/>
      <c r="H524" s="51">
        <f t="shared" si="23"/>
        <v>0</v>
      </c>
      <c r="I524" s="3">
        <v>40</v>
      </c>
      <c r="J524" s="7"/>
      <c r="K524" s="3">
        <f t="shared" si="22"/>
        <v>0</v>
      </c>
    </row>
    <row r="525" spans="1:54" x14ac:dyDescent="0.3">
      <c r="A525" s="40" t="s">
        <v>3668</v>
      </c>
      <c r="B525" s="44" t="s">
        <v>3669</v>
      </c>
      <c r="C525" s="163">
        <v>3</v>
      </c>
      <c r="D525" s="163">
        <v>2.1</v>
      </c>
      <c r="E525" s="18">
        <v>80</v>
      </c>
      <c r="F525" s="51">
        <v>48</v>
      </c>
      <c r="G525" s="52"/>
      <c r="H525" s="51">
        <f t="shared" si="23"/>
        <v>0</v>
      </c>
      <c r="I525" s="3">
        <v>40</v>
      </c>
      <c r="J525" s="7"/>
      <c r="K525" s="3">
        <f t="shared" si="22"/>
        <v>0</v>
      </c>
    </row>
    <row r="526" spans="1:54" x14ac:dyDescent="0.3">
      <c r="A526" s="40" t="s">
        <v>3670</v>
      </c>
      <c r="B526" s="44" t="s">
        <v>1900</v>
      </c>
      <c r="C526" s="163">
        <v>4</v>
      </c>
      <c r="D526" s="163">
        <v>2.4</v>
      </c>
      <c r="E526" s="18">
        <v>110</v>
      </c>
      <c r="F526" s="51">
        <v>66</v>
      </c>
      <c r="G526" s="52"/>
      <c r="H526" s="51">
        <f t="shared" si="23"/>
        <v>0</v>
      </c>
      <c r="I526" s="3">
        <v>55</v>
      </c>
      <c r="J526" s="7"/>
      <c r="K526" s="3">
        <f t="shared" si="22"/>
        <v>0</v>
      </c>
    </row>
    <row r="527" spans="1:54" x14ac:dyDescent="0.3">
      <c r="A527" s="40" t="s">
        <v>3671</v>
      </c>
      <c r="B527" s="44" t="s">
        <v>3672</v>
      </c>
      <c r="C527" s="163">
        <v>4</v>
      </c>
      <c r="D527" s="163">
        <v>2.4</v>
      </c>
      <c r="E527" s="18">
        <v>110</v>
      </c>
      <c r="F527" s="51">
        <v>66</v>
      </c>
      <c r="G527" s="52"/>
      <c r="H527" s="51">
        <f t="shared" si="23"/>
        <v>0</v>
      </c>
      <c r="I527" s="3">
        <v>55</v>
      </c>
      <c r="J527" s="7"/>
      <c r="K527" s="3">
        <f t="shared" si="22"/>
        <v>0</v>
      </c>
    </row>
    <row r="528" spans="1:54" x14ac:dyDescent="0.3">
      <c r="A528" s="40" t="s">
        <v>3673</v>
      </c>
      <c r="B528" s="44" t="s">
        <v>3674</v>
      </c>
      <c r="C528" s="163">
        <v>5.5</v>
      </c>
      <c r="D528" s="163">
        <v>1.3</v>
      </c>
      <c r="E528" s="18">
        <v>80</v>
      </c>
      <c r="F528" s="51">
        <v>48</v>
      </c>
      <c r="G528" s="52"/>
      <c r="H528" s="51">
        <f t="shared" si="23"/>
        <v>0</v>
      </c>
      <c r="I528" s="3">
        <v>40</v>
      </c>
      <c r="J528" s="7"/>
      <c r="K528" s="3">
        <f t="shared" si="22"/>
        <v>0</v>
      </c>
    </row>
    <row r="529" spans="1:11" x14ac:dyDescent="0.3">
      <c r="A529" s="40" t="s">
        <v>3675</v>
      </c>
      <c r="B529" s="44" t="s">
        <v>1902</v>
      </c>
      <c r="C529" s="163">
        <v>3.6</v>
      </c>
      <c r="D529" s="163">
        <v>4</v>
      </c>
      <c r="E529" s="18">
        <v>160</v>
      </c>
      <c r="F529" s="51">
        <v>96</v>
      </c>
      <c r="G529" s="52"/>
      <c r="H529" s="51">
        <f t="shared" si="23"/>
        <v>0</v>
      </c>
      <c r="I529" s="3">
        <v>80</v>
      </c>
      <c r="J529" s="7"/>
      <c r="K529" s="3">
        <f t="shared" si="22"/>
        <v>0</v>
      </c>
    </row>
    <row r="530" spans="1:11" x14ac:dyDescent="0.3">
      <c r="A530" s="40" t="s">
        <v>4187</v>
      </c>
      <c r="B530" s="44" t="s">
        <v>4188</v>
      </c>
      <c r="C530" s="163">
        <v>7</v>
      </c>
      <c r="D530" s="163">
        <v>3.8</v>
      </c>
      <c r="E530" s="18">
        <v>250</v>
      </c>
      <c r="F530" s="51">
        <v>150</v>
      </c>
      <c r="G530" s="52"/>
      <c r="H530" s="51">
        <f t="shared" si="23"/>
        <v>0</v>
      </c>
      <c r="I530" s="3">
        <v>125</v>
      </c>
      <c r="J530" s="7"/>
      <c r="K530" s="3">
        <f t="shared" si="22"/>
        <v>0</v>
      </c>
    </row>
    <row r="531" spans="1:11" x14ac:dyDescent="0.3">
      <c r="A531" s="40" t="s">
        <v>4189</v>
      </c>
      <c r="B531" s="44" t="s">
        <v>4190</v>
      </c>
      <c r="C531" s="163">
        <v>7</v>
      </c>
      <c r="D531" s="163">
        <v>4.2</v>
      </c>
      <c r="E531" s="18">
        <v>260</v>
      </c>
      <c r="F531" s="51">
        <v>156</v>
      </c>
      <c r="G531" s="52"/>
      <c r="H531" s="51">
        <f t="shared" si="23"/>
        <v>0</v>
      </c>
      <c r="I531" s="3">
        <v>130</v>
      </c>
      <c r="J531" s="7"/>
      <c r="K531" s="3">
        <f t="shared" si="22"/>
        <v>0</v>
      </c>
    </row>
    <row r="532" spans="1:11" x14ac:dyDescent="0.3">
      <c r="A532" s="40" t="s">
        <v>4191</v>
      </c>
      <c r="B532" s="44" t="s">
        <v>4192</v>
      </c>
      <c r="C532" s="163">
        <v>7</v>
      </c>
      <c r="D532" s="163">
        <v>3.7</v>
      </c>
      <c r="E532" s="18">
        <v>250</v>
      </c>
      <c r="F532" s="51">
        <v>150</v>
      </c>
      <c r="G532" s="52"/>
      <c r="H532" s="51">
        <f t="shared" si="23"/>
        <v>0</v>
      </c>
      <c r="I532" s="3">
        <v>125</v>
      </c>
      <c r="J532" s="7"/>
      <c r="K532" s="3">
        <f t="shared" si="22"/>
        <v>0</v>
      </c>
    </row>
    <row r="533" spans="1:11" x14ac:dyDescent="0.3">
      <c r="A533" s="40" t="s">
        <v>4193</v>
      </c>
      <c r="B533" s="44" t="s">
        <v>4194</v>
      </c>
      <c r="C533" s="163">
        <v>7</v>
      </c>
      <c r="D533" s="163">
        <v>3.7</v>
      </c>
      <c r="E533" s="18">
        <v>250</v>
      </c>
      <c r="F533" s="51">
        <v>150</v>
      </c>
      <c r="G533" s="52"/>
      <c r="H533" s="51">
        <f t="shared" si="23"/>
        <v>0</v>
      </c>
      <c r="I533" s="3">
        <v>125</v>
      </c>
      <c r="J533" s="7"/>
      <c r="K533" s="3">
        <f t="shared" si="22"/>
        <v>0</v>
      </c>
    </row>
    <row r="534" spans="1:11" x14ac:dyDescent="0.3">
      <c r="A534" s="40" t="s">
        <v>4628</v>
      </c>
      <c r="B534" s="44" t="s">
        <v>4629</v>
      </c>
      <c r="C534" s="163">
        <v>5</v>
      </c>
      <c r="D534" s="163">
        <v>4.2</v>
      </c>
      <c r="E534" s="18">
        <v>230</v>
      </c>
      <c r="F534" s="51">
        <v>138</v>
      </c>
      <c r="G534" s="52"/>
      <c r="H534" s="51">
        <f t="shared" si="23"/>
        <v>0</v>
      </c>
      <c r="I534" s="3">
        <v>115</v>
      </c>
      <c r="J534" s="7"/>
      <c r="K534" s="3">
        <f t="shared" si="22"/>
        <v>0</v>
      </c>
    </row>
    <row r="535" spans="1:11" x14ac:dyDescent="0.3">
      <c r="A535" s="40" t="s">
        <v>4630</v>
      </c>
      <c r="B535" s="44" t="s">
        <v>4631</v>
      </c>
      <c r="C535" s="163">
        <v>4</v>
      </c>
      <c r="D535" s="163">
        <v>3.3</v>
      </c>
      <c r="E535" s="18">
        <v>150</v>
      </c>
      <c r="F535" s="51">
        <v>90</v>
      </c>
      <c r="G535" s="52"/>
      <c r="H535" s="51">
        <f t="shared" si="23"/>
        <v>0</v>
      </c>
      <c r="I535" s="3">
        <v>75</v>
      </c>
      <c r="J535" s="7"/>
      <c r="K535" s="3">
        <f t="shared" si="22"/>
        <v>0</v>
      </c>
    </row>
    <row r="536" spans="1:11" x14ac:dyDescent="0.3">
      <c r="A536" s="40" t="s">
        <v>4632</v>
      </c>
      <c r="B536" s="44" t="s">
        <v>4633</v>
      </c>
      <c r="C536" s="166">
        <v>6</v>
      </c>
      <c r="D536" s="166">
        <v>1.7</v>
      </c>
      <c r="E536" s="18">
        <v>120</v>
      </c>
      <c r="F536" s="51">
        <v>72</v>
      </c>
      <c r="G536" s="52"/>
      <c r="H536" s="51">
        <f t="shared" si="23"/>
        <v>0</v>
      </c>
      <c r="I536" s="3">
        <v>60</v>
      </c>
      <c r="J536" s="7"/>
      <c r="K536" s="3">
        <f t="shared" si="22"/>
        <v>0</v>
      </c>
    </row>
    <row r="537" spans="1:11" x14ac:dyDescent="0.3">
      <c r="A537" s="40" t="s">
        <v>4634</v>
      </c>
      <c r="B537" s="44" t="s">
        <v>4635</v>
      </c>
      <c r="C537" s="166">
        <v>5</v>
      </c>
      <c r="D537" s="166">
        <v>2</v>
      </c>
      <c r="E537" s="18">
        <v>110</v>
      </c>
      <c r="F537" s="51">
        <v>66</v>
      </c>
      <c r="G537" s="52"/>
      <c r="H537" s="51">
        <f t="shared" si="23"/>
        <v>0</v>
      </c>
      <c r="I537" s="3">
        <v>55</v>
      </c>
      <c r="J537" s="7"/>
      <c r="K537" s="3">
        <f t="shared" si="22"/>
        <v>0</v>
      </c>
    </row>
    <row r="538" spans="1:11" x14ac:dyDescent="0.3">
      <c r="A538" s="40" t="s">
        <v>4636</v>
      </c>
      <c r="B538" s="44" t="s">
        <v>4637</v>
      </c>
      <c r="C538" s="166">
        <v>5</v>
      </c>
      <c r="D538" s="166">
        <v>1.8</v>
      </c>
      <c r="E538" s="18">
        <v>100</v>
      </c>
      <c r="F538" s="51">
        <v>60</v>
      </c>
      <c r="G538" s="52"/>
      <c r="H538" s="51">
        <f t="shared" si="23"/>
        <v>0</v>
      </c>
      <c r="I538" s="3">
        <v>50</v>
      </c>
      <c r="J538" s="7"/>
      <c r="K538" s="3">
        <f t="shared" si="22"/>
        <v>0</v>
      </c>
    </row>
    <row r="539" spans="1:11" x14ac:dyDescent="0.3">
      <c r="A539" s="40" t="s">
        <v>4638</v>
      </c>
      <c r="B539" s="44" t="s">
        <v>4639</v>
      </c>
      <c r="C539" s="163">
        <v>6</v>
      </c>
      <c r="D539" s="163">
        <v>2.4</v>
      </c>
      <c r="E539" s="18">
        <v>160</v>
      </c>
      <c r="F539" s="51">
        <v>96</v>
      </c>
      <c r="G539" s="52"/>
      <c r="H539" s="51">
        <f t="shared" si="23"/>
        <v>0</v>
      </c>
      <c r="I539" s="3">
        <v>80</v>
      </c>
      <c r="J539" s="7"/>
      <c r="K539" s="3">
        <f t="shared" si="22"/>
        <v>0</v>
      </c>
    </row>
    <row r="540" spans="1:11" x14ac:dyDescent="0.3">
      <c r="A540" s="40" t="s">
        <v>4640</v>
      </c>
      <c r="B540" s="44" t="s">
        <v>4641</v>
      </c>
      <c r="C540" s="163">
        <v>5</v>
      </c>
      <c r="D540" s="163">
        <v>2.4</v>
      </c>
      <c r="E540" s="18">
        <v>140</v>
      </c>
      <c r="F540" s="51">
        <v>84</v>
      </c>
      <c r="G540" s="52"/>
      <c r="H540" s="51">
        <f t="shared" si="23"/>
        <v>0</v>
      </c>
      <c r="I540" s="3">
        <v>70</v>
      </c>
      <c r="J540" s="7"/>
      <c r="K540" s="3">
        <f t="shared" si="22"/>
        <v>0</v>
      </c>
    </row>
    <row r="541" spans="1:11" x14ac:dyDescent="0.3">
      <c r="A541" s="40" t="s">
        <v>4642</v>
      </c>
      <c r="B541" s="44" t="s">
        <v>4643</v>
      </c>
      <c r="C541" s="163">
        <v>4.2</v>
      </c>
      <c r="D541" s="163">
        <v>4</v>
      </c>
      <c r="E541" s="18">
        <v>180</v>
      </c>
      <c r="F541" s="51">
        <v>108</v>
      </c>
      <c r="G541" s="52"/>
      <c r="H541" s="51">
        <f t="shared" si="23"/>
        <v>0</v>
      </c>
      <c r="I541" s="3">
        <v>90</v>
      </c>
      <c r="J541" s="7"/>
      <c r="K541" s="3">
        <f t="shared" si="22"/>
        <v>0</v>
      </c>
    </row>
    <row r="542" spans="1:11" x14ac:dyDescent="0.3">
      <c r="A542" s="40" t="s">
        <v>4650</v>
      </c>
      <c r="B542" s="44" t="s">
        <v>4651</v>
      </c>
      <c r="C542" s="163">
        <v>3</v>
      </c>
      <c r="D542" s="163">
        <v>3</v>
      </c>
      <c r="E542" s="18">
        <v>110</v>
      </c>
      <c r="F542" s="51">
        <v>66</v>
      </c>
      <c r="G542" s="52"/>
      <c r="H542" s="51">
        <f t="shared" si="23"/>
        <v>0</v>
      </c>
      <c r="I542" s="3">
        <v>55</v>
      </c>
      <c r="J542" s="7"/>
      <c r="K542" s="3">
        <f t="shared" si="22"/>
        <v>0</v>
      </c>
    </row>
    <row r="543" spans="1:11" x14ac:dyDescent="0.3">
      <c r="A543" s="188" t="s">
        <v>4652</v>
      </c>
      <c r="B543" s="165" t="s">
        <v>4653</v>
      </c>
      <c r="C543" s="163">
        <v>3</v>
      </c>
      <c r="D543" s="163">
        <v>3</v>
      </c>
      <c r="E543" s="18">
        <v>110</v>
      </c>
      <c r="F543" s="51">
        <v>66</v>
      </c>
      <c r="G543" s="52"/>
      <c r="H543" s="51">
        <f t="shared" si="23"/>
        <v>0</v>
      </c>
      <c r="I543" s="3">
        <v>55</v>
      </c>
      <c r="J543" s="7"/>
      <c r="K543" s="3">
        <f t="shared" si="22"/>
        <v>0</v>
      </c>
    </row>
    <row r="544" spans="1:11" x14ac:dyDescent="0.3">
      <c r="A544" s="40" t="s">
        <v>4654</v>
      </c>
      <c r="B544" s="149" t="s">
        <v>4655</v>
      </c>
      <c r="C544" s="166">
        <v>3</v>
      </c>
      <c r="D544" s="166">
        <v>3</v>
      </c>
      <c r="E544" s="18">
        <v>110</v>
      </c>
      <c r="F544" s="51">
        <v>66</v>
      </c>
      <c r="G544" s="52"/>
      <c r="H544" s="51">
        <f t="shared" si="23"/>
        <v>0</v>
      </c>
      <c r="I544" s="3">
        <v>55</v>
      </c>
      <c r="J544" s="7"/>
      <c r="K544" s="3">
        <f t="shared" si="22"/>
        <v>0</v>
      </c>
    </row>
    <row r="545" spans="1:11" x14ac:dyDescent="0.3">
      <c r="A545" s="40" t="s">
        <v>4656</v>
      </c>
      <c r="B545" s="44" t="s">
        <v>4657</v>
      </c>
      <c r="C545" s="163">
        <v>3</v>
      </c>
      <c r="D545" s="163">
        <v>3</v>
      </c>
      <c r="E545" s="18">
        <v>110</v>
      </c>
      <c r="F545" s="51">
        <v>66</v>
      </c>
      <c r="G545" s="52"/>
      <c r="H545" s="51">
        <f t="shared" si="23"/>
        <v>0</v>
      </c>
      <c r="I545" s="3">
        <v>55</v>
      </c>
      <c r="J545" s="7"/>
      <c r="K545" s="3">
        <f t="shared" si="22"/>
        <v>0</v>
      </c>
    </row>
    <row r="546" spans="1:11" x14ac:dyDescent="0.3">
      <c r="A546" s="40" t="s">
        <v>4658</v>
      </c>
      <c r="B546" s="44" t="s">
        <v>4659</v>
      </c>
      <c r="C546" s="163">
        <v>3</v>
      </c>
      <c r="D546" s="163">
        <v>3</v>
      </c>
      <c r="E546" s="18">
        <v>110</v>
      </c>
      <c r="F546" s="51">
        <v>66</v>
      </c>
      <c r="G546" s="52"/>
      <c r="H546" s="51">
        <f t="shared" si="23"/>
        <v>0</v>
      </c>
      <c r="I546" s="3">
        <v>55</v>
      </c>
      <c r="J546" s="7"/>
      <c r="K546" s="3">
        <f t="shared" si="22"/>
        <v>0</v>
      </c>
    </row>
    <row r="547" spans="1:11" x14ac:dyDescent="0.3">
      <c r="A547" s="40" t="s">
        <v>4660</v>
      </c>
      <c r="B547" s="44" t="s">
        <v>4661</v>
      </c>
      <c r="C547" s="163">
        <v>3</v>
      </c>
      <c r="D547" s="163">
        <v>3</v>
      </c>
      <c r="E547" s="18">
        <v>110</v>
      </c>
      <c r="F547" s="51">
        <v>66</v>
      </c>
      <c r="G547" s="52"/>
      <c r="H547" s="51">
        <f t="shared" si="23"/>
        <v>0</v>
      </c>
      <c r="I547" s="3">
        <v>55</v>
      </c>
      <c r="J547" s="7"/>
      <c r="K547" s="3">
        <f t="shared" si="22"/>
        <v>0</v>
      </c>
    </row>
    <row r="548" spans="1:11" x14ac:dyDescent="0.3">
      <c r="A548" s="40" t="s">
        <v>4662</v>
      </c>
      <c r="B548" s="44" t="s">
        <v>4663</v>
      </c>
      <c r="C548" s="163">
        <v>3</v>
      </c>
      <c r="D548" s="163">
        <v>3</v>
      </c>
      <c r="E548" s="18">
        <v>110</v>
      </c>
      <c r="F548" s="51">
        <v>66</v>
      </c>
      <c r="G548" s="52"/>
      <c r="H548" s="51">
        <f t="shared" si="23"/>
        <v>0</v>
      </c>
      <c r="I548" s="3">
        <v>55</v>
      </c>
      <c r="J548" s="7"/>
      <c r="K548" s="3">
        <f t="shared" si="22"/>
        <v>0</v>
      </c>
    </row>
    <row r="549" spans="1:11" x14ac:dyDescent="0.3">
      <c r="A549" s="40" t="s">
        <v>4664</v>
      </c>
      <c r="B549" s="44" t="s">
        <v>4665</v>
      </c>
      <c r="C549" s="163">
        <v>3</v>
      </c>
      <c r="D549" s="163">
        <v>3</v>
      </c>
      <c r="E549" s="18">
        <v>110</v>
      </c>
      <c r="F549" s="51">
        <v>66</v>
      </c>
      <c r="G549" s="52"/>
      <c r="H549" s="51">
        <f t="shared" si="23"/>
        <v>0</v>
      </c>
      <c r="I549" s="3">
        <v>55</v>
      </c>
      <c r="J549" s="7"/>
      <c r="K549" s="3">
        <f t="shared" si="22"/>
        <v>0</v>
      </c>
    </row>
    <row r="550" spans="1:11" x14ac:dyDescent="0.3">
      <c r="A550" s="40" t="s">
        <v>4666</v>
      </c>
      <c r="B550" s="44" t="s">
        <v>4667</v>
      </c>
      <c r="C550" s="163">
        <v>3</v>
      </c>
      <c r="D550" s="163">
        <v>3</v>
      </c>
      <c r="E550" s="18">
        <v>110</v>
      </c>
      <c r="F550" s="51">
        <v>66</v>
      </c>
      <c r="G550" s="52"/>
      <c r="H550" s="51">
        <f t="shared" si="23"/>
        <v>0</v>
      </c>
      <c r="I550" s="3">
        <v>55</v>
      </c>
      <c r="J550" s="7"/>
      <c r="K550" s="3">
        <f t="shared" si="22"/>
        <v>0</v>
      </c>
    </row>
    <row r="551" spans="1:11" x14ac:dyDescent="0.3">
      <c r="A551" s="40" t="s">
        <v>4668</v>
      </c>
      <c r="B551" s="44" t="s">
        <v>4669</v>
      </c>
      <c r="C551" s="163">
        <v>3</v>
      </c>
      <c r="D551" s="163">
        <v>3</v>
      </c>
      <c r="E551" s="18">
        <v>110</v>
      </c>
      <c r="F551" s="51">
        <v>66</v>
      </c>
      <c r="G551" s="52"/>
      <c r="H551" s="51">
        <f t="shared" si="23"/>
        <v>0</v>
      </c>
      <c r="I551" s="3">
        <v>55</v>
      </c>
      <c r="J551" s="7"/>
      <c r="K551" s="3">
        <f t="shared" si="22"/>
        <v>0</v>
      </c>
    </row>
    <row r="552" spans="1:11" x14ac:dyDescent="0.3">
      <c r="A552" s="40" t="s">
        <v>4670</v>
      </c>
      <c r="B552" s="44" t="s">
        <v>4671</v>
      </c>
      <c r="C552" s="163">
        <v>3</v>
      </c>
      <c r="D552" s="163">
        <v>3</v>
      </c>
      <c r="E552" s="18">
        <v>110</v>
      </c>
      <c r="F552" s="51">
        <v>66</v>
      </c>
      <c r="G552" s="52"/>
      <c r="H552" s="51">
        <f t="shared" si="23"/>
        <v>0</v>
      </c>
      <c r="I552" s="3">
        <v>55</v>
      </c>
      <c r="J552" s="7"/>
      <c r="K552" s="3">
        <f t="shared" si="22"/>
        <v>0</v>
      </c>
    </row>
    <row r="553" spans="1:11" x14ac:dyDescent="0.3">
      <c r="A553" s="40" t="s">
        <v>4672</v>
      </c>
      <c r="B553" s="44" t="s">
        <v>4673</v>
      </c>
      <c r="C553" s="163">
        <v>3</v>
      </c>
      <c r="D553" s="163">
        <v>3</v>
      </c>
      <c r="E553" s="18">
        <v>110</v>
      </c>
      <c r="F553" s="51">
        <v>66</v>
      </c>
      <c r="G553" s="52"/>
      <c r="H553" s="51">
        <f t="shared" si="23"/>
        <v>0</v>
      </c>
      <c r="I553" s="3">
        <v>55</v>
      </c>
      <c r="J553" s="7"/>
      <c r="K553" s="3">
        <f t="shared" si="22"/>
        <v>0</v>
      </c>
    </row>
    <row r="554" spans="1:11" x14ac:dyDescent="0.3">
      <c r="A554" s="40" t="s">
        <v>4674</v>
      </c>
      <c r="B554" s="44" t="s">
        <v>4675</v>
      </c>
      <c r="C554" s="163">
        <v>5</v>
      </c>
      <c r="D554" s="163">
        <v>4</v>
      </c>
      <c r="E554" s="18">
        <v>220</v>
      </c>
      <c r="F554" s="51">
        <v>132</v>
      </c>
      <c r="G554" s="52"/>
      <c r="H554" s="51">
        <f t="shared" si="23"/>
        <v>0</v>
      </c>
      <c r="I554" s="3">
        <v>110</v>
      </c>
      <c r="J554" s="7"/>
      <c r="K554" s="3">
        <f t="shared" si="22"/>
        <v>0</v>
      </c>
    </row>
    <row r="555" spans="1:11" x14ac:dyDescent="0.3">
      <c r="A555" s="40" t="s">
        <v>4676</v>
      </c>
      <c r="B555" s="44" t="s">
        <v>4677</v>
      </c>
      <c r="C555" s="163">
        <v>4</v>
      </c>
      <c r="D555" s="163">
        <v>2.9</v>
      </c>
      <c r="E555" s="18">
        <v>130</v>
      </c>
      <c r="F555" s="51">
        <v>78</v>
      </c>
      <c r="G555" s="52"/>
      <c r="H555" s="51">
        <f t="shared" si="23"/>
        <v>0</v>
      </c>
      <c r="I555" s="3">
        <v>65</v>
      </c>
      <c r="J555" s="7"/>
      <c r="K555" s="3">
        <f t="shared" si="22"/>
        <v>0</v>
      </c>
    </row>
    <row r="556" spans="1:11" x14ac:dyDescent="0.3">
      <c r="A556" s="40" t="s">
        <v>4678</v>
      </c>
      <c r="B556" s="44" t="s">
        <v>4679</v>
      </c>
      <c r="C556" s="163">
        <v>5</v>
      </c>
      <c r="D556" s="163">
        <v>3.6</v>
      </c>
      <c r="E556" s="18">
        <v>200</v>
      </c>
      <c r="F556" s="51">
        <v>120</v>
      </c>
      <c r="G556" s="52"/>
      <c r="H556" s="51">
        <f t="shared" si="23"/>
        <v>0</v>
      </c>
      <c r="I556" s="3">
        <v>100</v>
      </c>
      <c r="J556" s="7"/>
      <c r="K556" s="3">
        <f t="shared" si="22"/>
        <v>0</v>
      </c>
    </row>
    <row r="557" spans="1:11" x14ac:dyDescent="0.3">
      <c r="A557" s="40" t="s">
        <v>5035</v>
      </c>
      <c r="B557" s="44" t="s">
        <v>4639</v>
      </c>
      <c r="C557" s="163">
        <v>1.4</v>
      </c>
      <c r="D557" s="163">
        <v>5</v>
      </c>
      <c r="E557" s="18">
        <v>80</v>
      </c>
      <c r="F557" s="51">
        <v>48</v>
      </c>
      <c r="G557" s="52"/>
      <c r="H557" s="51">
        <f t="shared" si="23"/>
        <v>0</v>
      </c>
      <c r="I557" s="3">
        <v>40</v>
      </c>
      <c r="J557" s="7"/>
      <c r="K557" s="3">
        <f t="shared" si="22"/>
        <v>0</v>
      </c>
    </row>
    <row r="558" spans="1:11" x14ac:dyDescent="0.3">
      <c r="A558" s="40" t="s">
        <v>5036</v>
      </c>
      <c r="B558" s="44" t="s">
        <v>5037</v>
      </c>
      <c r="C558" s="163">
        <v>5</v>
      </c>
      <c r="D558" s="163">
        <v>2.8</v>
      </c>
      <c r="E558" s="18">
        <v>160</v>
      </c>
      <c r="F558" s="51">
        <v>96</v>
      </c>
      <c r="G558" s="52"/>
      <c r="H558" s="51">
        <f t="shared" si="23"/>
        <v>0</v>
      </c>
      <c r="I558" s="3">
        <v>80</v>
      </c>
      <c r="J558" s="7"/>
      <c r="K558" s="3">
        <f t="shared" si="22"/>
        <v>0</v>
      </c>
    </row>
    <row r="559" spans="1:11" x14ac:dyDescent="0.3">
      <c r="A559" s="40" t="s">
        <v>5038</v>
      </c>
      <c r="B559" s="44" t="s">
        <v>5039</v>
      </c>
      <c r="C559" s="163">
        <v>6</v>
      </c>
      <c r="D559" s="163">
        <v>2.2000000000000002</v>
      </c>
      <c r="E559" s="18">
        <v>150</v>
      </c>
      <c r="F559" s="51">
        <v>90</v>
      </c>
      <c r="G559" s="52"/>
      <c r="H559" s="51">
        <f t="shared" si="23"/>
        <v>0</v>
      </c>
      <c r="I559" s="3">
        <v>75</v>
      </c>
      <c r="J559" s="7"/>
      <c r="K559" s="3">
        <f t="shared" si="22"/>
        <v>0</v>
      </c>
    </row>
    <row r="560" spans="1:11" x14ac:dyDescent="0.3">
      <c r="A560" s="40" t="s">
        <v>5385</v>
      </c>
      <c r="B560" s="44" t="s">
        <v>5386</v>
      </c>
      <c r="C560" s="163">
        <v>5.8</v>
      </c>
      <c r="D560" s="163">
        <v>2.2000000000000002</v>
      </c>
      <c r="E560" s="18">
        <v>140</v>
      </c>
      <c r="F560" s="51">
        <v>84</v>
      </c>
      <c r="G560" s="52"/>
      <c r="H560" s="51">
        <f t="shared" si="23"/>
        <v>0</v>
      </c>
      <c r="I560" s="3">
        <v>70</v>
      </c>
      <c r="J560" s="7"/>
      <c r="K560" s="3">
        <f t="shared" si="22"/>
        <v>0</v>
      </c>
    </row>
    <row r="561" spans="1:11" x14ac:dyDescent="0.3">
      <c r="A561" s="40" t="s">
        <v>5387</v>
      </c>
      <c r="B561" s="44" t="s">
        <v>5388</v>
      </c>
      <c r="C561" s="163">
        <v>5</v>
      </c>
      <c r="D561" s="163">
        <v>1.6</v>
      </c>
      <c r="E561" s="18">
        <v>90</v>
      </c>
      <c r="F561" s="51">
        <v>54</v>
      </c>
      <c r="G561" s="52"/>
      <c r="H561" s="51">
        <f t="shared" si="23"/>
        <v>0</v>
      </c>
      <c r="I561" s="3">
        <v>45</v>
      </c>
      <c r="J561" s="7"/>
      <c r="K561" s="3">
        <f t="shared" si="22"/>
        <v>0</v>
      </c>
    </row>
    <row r="562" spans="1:11" x14ac:dyDescent="0.3">
      <c r="A562" s="40" t="s">
        <v>5389</v>
      </c>
      <c r="B562" s="44" t="s">
        <v>5390</v>
      </c>
      <c r="C562" s="163">
        <v>6</v>
      </c>
      <c r="D562" s="163">
        <v>1.9</v>
      </c>
      <c r="E562" s="18">
        <v>130</v>
      </c>
      <c r="F562" s="51">
        <v>78</v>
      </c>
      <c r="G562" s="52"/>
      <c r="H562" s="51">
        <f t="shared" si="23"/>
        <v>0</v>
      </c>
      <c r="I562" s="3">
        <v>65</v>
      </c>
      <c r="J562" s="7"/>
      <c r="K562" s="3">
        <f t="shared" si="22"/>
        <v>0</v>
      </c>
    </row>
    <row r="563" spans="1:11" x14ac:dyDescent="0.3">
      <c r="A563" s="40" t="s">
        <v>5391</v>
      </c>
      <c r="B563" s="44" t="s">
        <v>11458</v>
      </c>
      <c r="C563" s="163">
        <v>5</v>
      </c>
      <c r="D563" s="163">
        <v>1.6</v>
      </c>
      <c r="E563" s="18">
        <v>90</v>
      </c>
      <c r="F563" s="51">
        <v>54</v>
      </c>
      <c r="G563" s="52"/>
      <c r="H563" s="51">
        <f t="shared" si="23"/>
        <v>0</v>
      </c>
      <c r="I563" s="3">
        <v>45</v>
      </c>
      <c r="J563" s="7"/>
      <c r="K563" s="3">
        <f t="shared" si="22"/>
        <v>0</v>
      </c>
    </row>
    <row r="564" spans="1:11" x14ac:dyDescent="0.3">
      <c r="A564" s="40" t="s">
        <v>5392</v>
      </c>
      <c r="B564" s="44" t="s">
        <v>5397</v>
      </c>
      <c r="C564" s="163">
        <v>4.5</v>
      </c>
      <c r="D564" s="163">
        <v>2</v>
      </c>
      <c r="E564" s="18">
        <v>100</v>
      </c>
      <c r="F564" s="51">
        <v>60</v>
      </c>
      <c r="G564" s="52"/>
      <c r="H564" s="51">
        <f t="shared" si="23"/>
        <v>0</v>
      </c>
      <c r="I564" s="3">
        <v>50</v>
      </c>
      <c r="J564" s="7"/>
      <c r="K564" s="3">
        <f t="shared" si="22"/>
        <v>0</v>
      </c>
    </row>
    <row r="565" spans="1:11" x14ac:dyDescent="0.3">
      <c r="A565" s="40" t="s">
        <v>5393</v>
      </c>
      <c r="B565" s="44" t="s">
        <v>5394</v>
      </c>
      <c r="C565" s="163">
        <v>5</v>
      </c>
      <c r="D565" s="163">
        <v>3</v>
      </c>
      <c r="E565" s="18">
        <v>170</v>
      </c>
      <c r="F565" s="51">
        <v>102</v>
      </c>
      <c r="G565" s="52"/>
      <c r="H565" s="51">
        <f t="shared" si="23"/>
        <v>0</v>
      </c>
      <c r="I565" s="3">
        <v>85</v>
      </c>
      <c r="J565" s="7"/>
      <c r="K565" s="3">
        <f t="shared" si="22"/>
        <v>0</v>
      </c>
    </row>
    <row r="566" spans="1:11" x14ac:dyDescent="0.3">
      <c r="A566" s="40" t="s">
        <v>5395</v>
      </c>
      <c r="B566" s="44" t="s">
        <v>5398</v>
      </c>
      <c r="C566" s="163">
        <v>5</v>
      </c>
      <c r="D566" s="163">
        <v>2</v>
      </c>
      <c r="E566" s="18">
        <v>110</v>
      </c>
      <c r="F566" s="51">
        <v>66</v>
      </c>
      <c r="G566" s="52"/>
      <c r="H566" s="51">
        <f t="shared" si="23"/>
        <v>0</v>
      </c>
      <c r="I566" s="3">
        <v>55</v>
      </c>
      <c r="J566" s="7"/>
      <c r="K566" s="3">
        <f t="shared" si="22"/>
        <v>0</v>
      </c>
    </row>
    <row r="567" spans="1:11" x14ac:dyDescent="0.3">
      <c r="A567" s="40" t="s">
        <v>5396</v>
      </c>
      <c r="B567" s="44" t="s">
        <v>5399</v>
      </c>
      <c r="C567" s="163">
        <v>4</v>
      </c>
      <c r="D567" s="163">
        <v>2.6</v>
      </c>
      <c r="E567" s="18">
        <v>120</v>
      </c>
      <c r="F567" s="51">
        <v>72</v>
      </c>
      <c r="G567" s="52"/>
      <c r="H567" s="51">
        <f t="shared" si="23"/>
        <v>0</v>
      </c>
      <c r="I567" s="3">
        <v>60</v>
      </c>
      <c r="J567" s="7"/>
      <c r="K567" s="3">
        <f t="shared" si="22"/>
        <v>0</v>
      </c>
    </row>
    <row r="568" spans="1:11" x14ac:dyDescent="0.3">
      <c r="A568" s="161" t="s">
        <v>11459</v>
      </c>
      <c r="B568" s="170"/>
      <c r="C568" s="134"/>
      <c r="D568" s="134"/>
      <c r="E568" s="134"/>
      <c r="F568" s="134"/>
      <c r="G568" s="134"/>
      <c r="H568" s="134"/>
      <c r="I568" s="134"/>
      <c r="J568" s="134"/>
      <c r="K568" s="134"/>
    </row>
    <row r="569" spans="1:11" x14ac:dyDescent="0.3">
      <c r="A569" s="40" t="s">
        <v>5400</v>
      </c>
      <c r="B569" s="44" t="s">
        <v>5401</v>
      </c>
      <c r="C569" s="163">
        <v>3</v>
      </c>
      <c r="D569" s="163">
        <v>2.4</v>
      </c>
      <c r="E569" s="18">
        <v>90</v>
      </c>
      <c r="F569" s="51">
        <v>54</v>
      </c>
      <c r="G569" s="52"/>
      <c r="H569" s="51">
        <f t="shared" si="23"/>
        <v>0</v>
      </c>
      <c r="I569" s="3">
        <v>45</v>
      </c>
      <c r="J569" s="7"/>
      <c r="K569" s="3">
        <f t="shared" si="22"/>
        <v>0</v>
      </c>
    </row>
    <row r="570" spans="1:11" x14ac:dyDescent="0.3">
      <c r="A570" s="40" t="s">
        <v>4688</v>
      </c>
      <c r="B570" s="44" t="s">
        <v>4689</v>
      </c>
      <c r="C570" s="163">
        <v>5</v>
      </c>
      <c r="D570" s="163">
        <v>1.5</v>
      </c>
      <c r="E570" s="18">
        <v>90</v>
      </c>
      <c r="F570" s="51">
        <v>54</v>
      </c>
      <c r="G570" s="52"/>
      <c r="H570" s="51">
        <f t="shared" si="23"/>
        <v>0</v>
      </c>
      <c r="I570" s="3">
        <v>45</v>
      </c>
      <c r="J570" s="7"/>
      <c r="K570" s="3">
        <f t="shared" si="22"/>
        <v>0</v>
      </c>
    </row>
    <row r="571" spans="1:11" x14ac:dyDescent="0.3">
      <c r="A571" s="40" t="s">
        <v>4690</v>
      </c>
      <c r="B571" s="44" t="s">
        <v>4691</v>
      </c>
      <c r="C571" s="163">
        <v>6</v>
      </c>
      <c r="D571" s="163">
        <v>2.6</v>
      </c>
      <c r="E571" s="18">
        <v>170</v>
      </c>
      <c r="F571" s="51">
        <v>102</v>
      </c>
      <c r="G571" s="52"/>
      <c r="H571" s="51">
        <f t="shared" si="23"/>
        <v>0</v>
      </c>
      <c r="I571" s="3">
        <v>85</v>
      </c>
      <c r="J571" s="7"/>
      <c r="K571" s="3">
        <f t="shared" si="22"/>
        <v>0</v>
      </c>
    </row>
    <row r="572" spans="1:11" x14ac:dyDescent="0.3">
      <c r="A572" s="40" t="s">
        <v>4692</v>
      </c>
      <c r="B572" s="44" t="s">
        <v>4693</v>
      </c>
      <c r="C572" s="163">
        <v>5</v>
      </c>
      <c r="D572" s="163">
        <v>2.5</v>
      </c>
      <c r="E572" s="18">
        <v>140</v>
      </c>
      <c r="F572" s="51">
        <v>84</v>
      </c>
      <c r="G572" s="52"/>
      <c r="H572" s="51">
        <f t="shared" si="23"/>
        <v>0</v>
      </c>
      <c r="I572" s="3">
        <v>70</v>
      </c>
      <c r="J572" s="7"/>
      <c r="K572" s="3">
        <f t="shared" si="22"/>
        <v>0</v>
      </c>
    </row>
    <row r="573" spans="1:11" x14ac:dyDescent="0.3">
      <c r="A573" s="40" t="s">
        <v>4694</v>
      </c>
      <c r="B573" s="44" t="s">
        <v>4695</v>
      </c>
      <c r="C573" s="163">
        <v>5</v>
      </c>
      <c r="D573" s="163">
        <v>2.2999999999999998</v>
      </c>
      <c r="E573" s="18">
        <v>130</v>
      </c>
      <c r="F573" s="51">
        <v>78</v>
      </c>
      <c r="G573" s="52"/>
      <c r="H573" s="51">
        <f t="shared" si="23"/>
        <v>0</v>
      </c>
      <c r="I573" s="3">
        <v>65</v>
      </c>
      <c r="J573" s="7"/>
      <c r="K573" s="3">
        <f t="shared" si="22"/>
        <v>0</v>
      </c>
    </row>
    <row r="574" spans="1:11" x14ac:dyDescent="0.3">
      <c r="A574" s="40" t="s">
        <v>11460</v>
      </c>
      <c r="B574" s="44" t="s">
        <v>11461</v>
      </c>
      <c r="C574" s="163"/>
      <c r="D574" s="163"/>
      <c r="E574" s="18">
        <v>60</v>
      </c>
      <c r="F574" s="51">
        <v>36</v>
      </c>
      <c r="G574" s="52"/>
      <c r="H574" s="51">
        <f t="shared" si="23"/>
        <v>0</v>
      </c>
      <c r="I574" s="3">
        <v>30</v>
      </c>
      <c r="J574" s="7"/>
      <c r="K574" s="3">
        <f t="shared" si="22"/>
        <v>0</v>
      </c>
    </row>
    <row r="575" spans="1:11" x14ac:dyDescent="0.3">
      <c r="A575" s="40" t="s">
        <v>4696</v>
      </c>
      <c r="B575" s="44" t="s">
        <v>4697</v>
      </c>
      <c r="C575" s="163">
        <v>3.5</v>
      </c>
      <c r="D575" s="163">
        <v>1.2</v>
      </c>
      <c r="E575" s="18">
        <v>70</v>
      </c>
      <c r="F575" s="51">
        <v>42</v>
      </c>
      <c r="G575" s="52"/>
      <c r="H575" s="51">
        <f t="shared" si="23"/>
        <v>0</v>
      </c>
      <c r="I575" s="3">
        <v>35</v>
      </c>
      <c r="J575" s="7"/>
      <c r="K575" s="3">
        <f t="shared" si="22"/>
        <v>0</v>
      </c>
    </row>
    <row r="576" spans="1:11" x14ac:dyDescent="0.3">
      <c r="A576" s="40" t="s">
        <v>4698</v>
      </c>
      <c r="B576" s="44" t="s">
        <v>4699</v>
      </c>
      <c r="C576" s="163">
        <v>2.5</v>
      </c>
      <c r="D576" s="163">
        <v>1.3</v>
      </c>
      <c r="E576" s="18">
        <v>60</v>
      </c>
      <c r="F576" s="51">
        <v>36</v>
      </c>
      <c r="G576" s="52"/>
      <c r="H576" s="51">
        <f t="shared" si="23"/>
        <v>0</v>
      </c>
      <c r="I576" s="3">
        <v>30</v>
      </c>
      <c r="J576" s="7"/>
      <c r="K576" s="3">
        <f t="shared" si="22"/>
        <v>0</v>
      </c>
    </row>
    <row r="577" spans="1:11" x14ac:dyDescent="0.3">
      <c r="A577" s="40" t="s">
        <v>4700</v>
      </c>
      <c r="B577" s="44" t="s">
        <v>4701</v>
      </c>
      <c r="C577" s="163">
        <v>4</v>
      </c>
      <c r="D577" s="163">
        <v>2</v>
      </c>
      <c r="E577" s="18">
        <v>90</v>
      </c>
      <c r="F577" s="51">
        <v>54</v>
      </c>
      <c r="G577" s="52"/>
      <c r="H577" s="51">
        <f t="shared" si="23"/>
        <v>0</v>
      </c>
      <c r="I577" s="3">
        <v>45</v>
      </c>
      <c r="J577" s="7"/>
      <c r="K577" s="3">
        <f t="shared" ref="K577:K584" si="24">J577*I577</f>
        <v>0</v>
      </c>
    </row>
    <row r="578" spans="1:11" x14ac:dyDescent="0.3">
      <c r="A578" s="40" t="s">
        <v>4702</v>
      </c>
      <c r="B578" s="44" t="s">
        <v>4703</v>
      </c>
      <c r="C578" s="163">
        <v>4.5</v>
      </c>
      <c r="D578" s="163">
        <v>3.1</v>
      </c>
      <c r="E578" s="18">
        <v>160</v>
      </c>
      <c r="F578" s="51">
        <v>96</v>
      </c>
      <c r="G578" s="52"/>
      <c r="H578" s="51">
        <f t="shared" si="23"/>
        <v>0</v>
      </c>
      <c r="I578" s="3">
        <v>80</v>
      </c>
      <c r="J578" s="7"/>
      <c r="K578" s="3">
        <f t="shared" si="24"/>
        <v>0</v>
      </c>
    </row>
    <row r="579" spans="1:11" x14ac:dyDescent="0.3">
      <c r="A579" s="40" t="s">
        <v>5040</v>
      </c>
      <c r="B579" s="44" t="s">
        <v>5041</v>
      </c>
      <c r="C579" s="163">
        <v>2</v>
      </c>
      <c r="D579" s="163">
        <v>5</v>
      </c>
      <c r="E579" s="18">
        <v>110</v>
      </c>
      <c r="F579" s="51">
        <v>66</v>
      </c>
      <c r="G579" s="52"/>
      <c r="H579" s="51">
        <f t="shared" si="23"/>
        <v>0</v>
      </c>
      <c r="I579" s="3">
        <v>55</v>
      </c>
      <c r="J579" s="7"/>
      <c r="K579" s="3">
        <f t="shared" si="24"/>
        <v>0</v>
      </c>
    </row>
    <row r="580" spans="1:11" x14ac:dyDescent="0.3">
      <c r="A580" s="40" t="s">
        <v>4704</v>
      </c>
      <c r="B580" s="44" t="s">
        <v>4705</v>
      </c>
      <c r="C580" s="163">
        <v>5</v>
      </c>
      <c r="D580" s="163">
        <v>2.6</v>
      </c>
      <c r="E580" s="18">
        <v>140</v>
      </c>
      <c r="F580" s="51">
        <v>84</v>
      </c>
      <c r="G580" s="52"/>
      <c r="H580" s="51">
        <f t="shared" si="23"/>
        <v>0</v>
      </c>
      <c r="I580" s="3">
        <v>70</v>
      </c>
      <c r="J580" s="7"/>
      <c r="K580" s="3">
        <f t="shared" si="24"/>
        <v>0</v>
      </c>
    </row>
    <row r="581" spans="1:11" x14ac:dyDescent="0.3">
      <c r="A581" s="40" t="s">
        <v>4706</v>
      </c>
      <c r="B581" s="44" t="s">
        <v>4707</v>
      </c>
      <c r="C581" s="163">
        <v>5</v>
      </c>
      <c r="D581" s="163">
        <v>2.2999999999999998</v>
      </c>
      <c r="E581" s="18">
        <v>130</v>
      </c>
      <c r="F581" s="51">
        <v>78</v>
      </c>
      <c r="G581" s="52"/>
      <c r="H581" s="51">
        <f t="shared" ref="H581:H643" si="25">G581*F581</f>
        <v>0</v>
      </c>
      <c r="I581" s="3">
        <v>65</v>
      </c>
      <c r="J581" s="7"/>
      <c r="K581" s="3">
        <f t="shared" si="24"/>
        <v>0</v>
      </c>
    </row>
    <row r="582" spans="1:11" x14ac:dyDescent="0.3">
      <c r="A582" s="40" t="s">
        <v>4708</v>
      </c>
      <c r="B582" s="44" t="s">
        <v>889</v>
      </c>
      <c r="C582" s="163">
        <v>4.5</v>
      </c>
      <c r="D582" s="163">
        <v>1.7</v>
      </c>
      <c r="E582" s="18">
        <v>90</v>
      </c>
      <c r="F582" s="51">
        <v>54</v>
      </c>
      <c r="G582" s="52"/>
      <c r="H582" s="51">
        <f t="shared" si="25"/>
        <v>0</v>
      </c>
      <c r="I582" s="3">
        <v>45</v>
      </c>
      <c r="J582" s="7"/>
      <c r="K582" s="3">
        <f t="shared" si="24"/>
        <v>0</v>
      </c>
    </row>
    <row r="583" spans="1:11" x14ac:dyDescent="0.3">
      <c r="A583" s="40" t="s">
        <v>5042</v>
      </c>
      <c r="B583" s="44" t="s">
        <v>5043</v>
      </c>
      <c r="C583" s="163">
        <v>5</v>
      </c>
      <c r="D583" s="163">
        <v>2.5</v>
      </c>
      <c r="E583" s="18">
        <v>140</v>
      </c>
      <c r="F583" s="51">
        <v>84</v>
      </c>
      <c r="G583" s="52"/>
      <c r="H583" s="51">
        <f t="shared" si="25"/>
        <v>0</v>
      </c>
      <c r="I583" s="3">
        <v>70</v>
      </c>
      <c r="J583" s="7"/>
      <c r="K583" s="3">
        <f t="shared" si="24"/>
        <v>0</v>
      </c>
    </row>
    <row r="584" spans="1:11" x14ac:dyDescent="0.3">
      <c r="A584" s="40" t="s">
        <v>5044</v>
      </c>
      <c r="B584" s="44" t="s">
        <v>4528</v>
      </c>
      <c r="C584" s="163">
        <v>5</v>
      </c>
      <c r="D584" s="163">
        <v>2.8</v>
      </c>
      <c r="E584" s="18">
        <v>160</v>
      </c>
      <c r="F584" s="51">
        <v>96</v>
      </c>
      <c r="G584" s="52"/>
      <c r="H584" s="51">
        <f t="shared" si="25"/>
        <v>0</v>
      </c>
      <c r="I584" s="3">
        <v>80</v>
      </c>
      <c r="J584" s="7"/>
      <c r="K584" s="3">
        <f t="shared" si="24"/>
        <v>0</v>
      </c>
    </row>
    <row r="585" spans="1:11" x14ac:dyDescent="0.3">
      <c r="A585" s="40" t="s">
        <v>4709</v>
      </c>
      <c r="B585" s="44" t="s">
        <v>4710</v>
      </c>
      <c r="C585" s="163">
        <v>3.9</v>
      </c>
      <c r="D585" s="163">
        <v>4</v>
      </c>
      <c r="E585" s="18">
        <v>170</v>
      </c>
      <c r="F585" s="51">
        <v>102</v>
      </c>
      <c r="G585" s="52"/>
      <c r="H585" s="51">
        <f t="shared" si="25"/>
        <v>0</v>
      </c>
      <c r="I585" s="3">
        <v>85</v>
      </c>
      <c r="J585" s="7"/>
      <c r="K585" s="3">
        <f t="shared" ref="K585:K643" si="26">J585*I585</f>
        <v>0</v>
      </c>
    </row>
    <row r="586" spans="1:11" x14ac:dyDescent="0.3">
      <c r="A586" s="40" t="s">
        <v>4711</v>
      </c>
      <c r="B586" s="44" t="s">
        <v>4712</v>
      </c>
      <c r="C586" s="163">
        <v>5</v>
      </c>
      <c r="D586" s="163">
        <v>1.7</v>
      </c>
      <c r="E586" s="18">
        <v>100</v>
      </c>
      <c r="F586" s="51">
        <v>60</v>
      </c>
      <c r="G586" s="52"/>
      <c r="H586" s="51">
        <f t="shared" si="25"/>
        <v>0</v>
      </c>
      <c r="I586" s="3">
        <v>50</v>
      </c>
      <c r="J586" s="7"/>
      <c r="K586" s="3">
        <f t="shared" si="26"/>
        <v>0</v>
      </c>
    </row>
    <row r="587" spans="1:11" x14ac:dyDescent="0.3">
      <c r="A587" s="40" t="s">
        <v>4713</v>
      </c>
      <c r="B587" s="44" t="s">
        <v>4714</v>
      </c>
      <c r="C587" s="163">
        <v>5</v>
      </c>
      <c r="D587" s="163">
        <v>1.7</v>
      </c>
      <c r="E587" s="18">
        <v>100</v>
      </c>
      <c r="F587" s="51">
        <v>60</v>
      </c>
      <c r="G587" s="52"/>
      <c r="H587" s="51">
        <f t="shared" si="25"/>
        <v>0</v>
      </c>
      <c r="I587" s="3">
        <v>50</v>
      </c>
      <c r="J587" s="7"/>
      <c r="K587" s="3">
        <f t="shared" si="26"/>
        <v>0</v>
      </c>
    </row>
    <row r="588" spans="1:11" x14ac:dyDescent="0.3">
      <c r="A588" s="40" t="s">
        <v>4715</v>
      </c>
      <c r="B588" s="44" t="s">
        <v>4716</v>
      </c>
      <c r="C588" s="163">
        <v>5</v>
      </c>
      <c r="D588" s="163">
        <v>1.8</v>
      </c>
      <c r="E588" s="18">
        <v>100</v>
      </c>
      <c r="F588" s="51">
        <v>60</v>
      </c>
      <c r="G588" s="52"/>
      <c r="H588" s="51">
        <f t="shared" si="25"/>
        <v>0</v>
      </c>
      <c r="I588" s="3">
        <v>50</v>
      </c>
      <c r="J588" s="7"/>
      <c r="K588" s="3">
        <f t="shared" si="26"/>
        <v>0</v>
      </c>
    </row>
    <row r="589" spans="1:11" x14ac:dyDescent="0.3">
      <c r="A589" s="40" t="s">
        <v>5045</v>
      </c>
      <c r="B589" s="44" t="s">
        <v>5046</v>
      </c>
      <c r="C589" s="163">
        <v>3.5</v>
      </c>
      <c r="D589" s="163">
        <v>3.5</v>
      </c>
      <c r="E589" s="18">
        <v>140</v>
      </c>
      <c r="F589" s="51">
        <v>84</v>
      </c>
      <c r="G589" s="52"/>
      <c r="H589" s="51">
        <f t="shared" si="25"/>
        <v>0</v>
      </c>
      <c r="I589" s="3">
        <v>70</v>
      </c>
      <c r="J589" s="7"/>
      <c r="K589" s="3">
        <f t="shared" si="26"/>
        <v>0</v>
      </c>
    </row>
    <row r="590" spans="1:11" x14ac:dyDescent="0.3">
      <c r="A590" s="40" t="s">
        <v>5402</v>
      </c>
      <c r="B590" s="44" t="s">
        <v>5403</v>
      </c>
      <c r="C590" s="163">
        <v>5</v>
      </c>
      <c r="D590" s="163">
        <v>3.5</v>
      </c>
      <c r="E590" s="18">
        <v>190</v>
      </c>
      <c r="F590" s="51">
        <v>114</v>
      </c>
      <c r="G590" s="52"/>
      <c r="H590" s="51">
        <f t="shared" si="25"/>
        <v>0</v>
      </c>
      <c r="I590" s="3">
        <v>95</v>
      </c>
      <c r="J590" s="7"/>
      <c r="K590" s="3">
        <f t="shared" si="26"/>
        <v>0</v>
      </c>
    </row>
    <row r="591" spans="1:11" x14ac:dyDescent="0.3">
      <c r="A591" s="40" t="s">
        <v>5404</v>
      </c>
      <c r="B591" s="44" t="s">
        <v>5405</v>
      </c>
      <c r="C591" s="163">
        <v>5</v>
      </c>
      <c r="D591" s="163">
        <v>2.1</v>
      </c>
      <c r="E591" s="18">
        <v>120</v>
      </c>
      <c r="F591" s="51">
        <v>72</v>
      </c>
      <c r="G591" s="52"/>
      <c r="H591" s="51">
        <f t="shared" si="25"/>
        <v>0</v>
      </c>
      <c r="I591" s="3">
        <v>60</v>
      </c>
      <c r="J591" s="7"/>
      <c r="K591" s="3">
        <f t="shared" si="26"/>
        <v>0</v>
      </c>
    </row>
    <row r="592" spans="1:11" x14ac:dyDescent="0.3">
      <c r="A592" s="40" t="s">
        <v>4717</v>
      </c>
      <c r="B592" s="44" t="s">
        <v>4718</v>
      </c>
      <c r="C592" s="163">
        <v>5.5</v>
      </c>
      <c r="D592" s="163">
        <v>1.8</v>
      </c>
      <c r="E592" s="18">
        <v>110</v>
      </c>
      <c r="F592" s="51">
        <v>66</v>
      </c>
      <c r="G592" s="52"/>
      <c r="H592" s="51">
        <f t="shared" si="25"/>
        <v>0</v>
      </c>
      <c r="I592" s="3">
        <v>55</v>
      </c>
      <c r="J592" s="7"/>
      <c r="K592" s="3">
        <f t="shared" si="26"/>
        <v>0</v>
      </c>
    </row>
    <row r="593" spans="1:54" x14ac:dyDescent="0.3">
      <c r="A593" s="40" t="s">
        <v>4719</v>
      </c>
      <c r="B593" s="44" t="s">
        <v>4720</v>
      </c>
      <c r="C593" s="163">
        <v>5.5</v>
      </c>
      <c r="D593" s="163">
        <v>2.4</v>
      </c>
      <c r="E593" s="18">
        <v>140</v>
      </c>
      <c r="F593" s="51">
        <v>84</v>
      </c>
      <c r="G593" s="52"/>
      <c r="H593" s="51">
        <f t="shared" si="25"/>
        <v>0</v>
      </c>
      <c r="I593" s="3">
        <v>70</v>
      </c>
      <c r="J593" s="7"/>
      <c r="K593" s="3">
        <f t="shared" si="26"/>
        <v>0</v>
      </c>
    </row>
    <row r="594" spans="1:54" x14ac:dyDescent="0.3">
      <c r="A594" s="40" t="s">
        <v>4721</v>
      </c>
      <c r="B594" s="44" t="s">
        <v>4722</v>
      </c>
      <c r="C594" s="163">
        <v>5</v>
      </c>
      <c r="D594" s="163">
        <v>1.8</v>
      </c>
      <c r="E594" s="18">
        <v>100</v>
      </c>
      <c r="F594" s="51">
        <v>60</v>
      </c>
      <c r="G594" s="52"/>
      <c r="H594" s="51">
        <f t="shared" si="25"/>
        <v>0</v>
      </c>
      <c r="I594" s="3">
        <v>50</v>
      </c>
      <c r="J594" s="7"/>
      <c r="K594" s="3">
        <f t="shared" si="26"/>
        <v>0</v>
      </c>
    </row>
    <row r="595" spans="1:54" x14ac:dyDescent="0.3">
      <c r="A595" s="40" t="s">
        <v>4723</v>
      </c>
      <c r="B595" s="44" t="s">
        <v>4724</v>
      </c>
      <c r="C595" s="163">
        <v>6.5</v>
      </c>
      <c r="D595" s="163">
        <v>2.2999999999999998</v>
      </c>
      <c r="E595" s="18">
        <v>160</v>
      </c>
      <c r="F595" s="51">
        <v>96</v>
      </c>
      <c r="G595" s="52"/>
      <c r="H595" s="51">
        <f t="shared" si="25"/>
        <v>0</v>
      </c>
      <c r="I595" s="3">
        <v>80</v>
      </c>
      <c r="J595" s="7"/>
      <c r="K595" s="3">
        <f t="shared" si="26"/>
        <v>0</v>
      </c>
    </row>
    <row r="596" spans="1:54" x14ac:dyDescent="0.3">
      <c r="A596" s="40" t="s">
        <v>4725</v>
      </c>
      <c r="B596" s="44" t="s">
        <v>4726</v>
      </c>
      <c r="C596" s="163">
        <v>6</v>
      </c>
      <c r="D596" s="163">
        <v>2.2999999999999998</v>
      </c>
      <c r="E596" s="18">
        <v>150</v>
      </c>
      <c r="F596" s="51">
        <v>90</v>
      </c>
      <c r="G596" s="52"/>
      <c r="H596" s="51">
        <f t="shared" si="25"/>
        <v>0</v>
      </c>
      <c r="I596" s="3">
        <v>75</v>
      </c>
      <c r="J596" s="7"/>
      <c r="K596" s="3">
        <f t="shared" si="26"/>
        <v>0</v>
      </c>
    </row>
    <row r="597" spans="1:54" x14ac:dyDescent="0.3">
      <c r="A597" s="40" t="s">
        <v>4727</v>
      </c>
      <c r="B597" s="44" t="s">
        <v>4728</v>
      </c>
      <c r="C597" s="163">
        <v>5.5</v>
      </c>
      <c r="D597" s="163">
        <v>2.2999999999999998</v>
      </c>
      <c r="E597" s="18">
        <v>140</v>
      </c>
      <c r="F597" s="51">
        <v>84</v>
      </c>
      <c r="G597" s="52"/>
      <c r="H597" s="51">
        <f t="shared" si="25"/>
        <v>0</v>
      </c>
      <c r="I597" s="3">
        <v>70</v>
      </c>
      <c r="J597" s="7"/>
      <c r="K597" s="3">
        <f t="shared" si="26"/>
        <v>0</v>
      </c>
    </row>
    <row r="598" spans="1:54" x14ac:dyDescent="0.3">
      <c r="A598" s="40" t="s">
        <v>4729</v>
      </c>
      <c r="B598" s="44" t="s">
        <v>4730</v>
      </c>
      <c r="C598" s="163">
        <v>4.0999999999999996</v>
      </c>
      <c r="D598" s="163">
        <v>2.1</v>
      </c>
      <c r="E598" s="18">
        <v>100</v>
      </c>
      <c r="F598" s="51">
        <v>60</v>
      </c>
      <c r="G598" s="52"/>
      <c r="H598" s="51">
        <f t="shared" si="25"/>
        <v>0</v>
      </c>
      <c r="I598" s="3">
        <v>50</v>
      </c>
      <c r="J598" s="7"/>
      <c r="K598" s="3">
        <f t="shared" si="26"/>
        <v>0</v>
      </c>
    </row>
    <row r="599" spans="1:54" x14ac:dyDescent="0.3">
      <c r="A599" s="40" t="s">
        <v>4731</v>
      </c>
      <c r="B599" s="44" t="s">
        <v>4732</v>
      </c>
      <c r="C599" s="163">
        <v>5.5</v>
      </c>
      <c r="D599" s="163">
        <v>2</v>
      </c>
      <c r="E599" s="18">
        <v>120</v>
      </c>
      <c r="F599" s="51">
        <v>72</v>
      </c>
      <c r="G599" s="52"/>
      <c r="H599" s="51">
        <f t="shared" si="25"/>
        <v>0</v>
      </c>
      <c r="I599" s="3">
        <v>60</v>
      </c>
      <c r="J599" s="7"/>
      <c r="K599" s="3">
        <f t="shared" si="26"/>
        <v>0</v>
      </c>
    </row>
    <row r="600" spans="1:54" x14ac:dyDescent="0.3">
      <c r="A600" s="40" t="s">
        <v>4733</v>
      </c>
      <c r="B600" s="44" t="s">
        <v>4734</v>
      </c>
      <c r="C600" s="163">
        <v>5.5</v>
      </c>
      <c r="D600" s="163">
        <v>2</v>
      </c>
      <c r="E600" s="18">
        <v>120</v>
      </c>
      <c r="F600" s="51">
        <v>72</v>
      </c>
      <c r="G600" s="52"/>
      <c r="H600" s="51">
        <f t="shared" si="25"/>
        <v>0</v>
      </c>
      <c r="I600" s="3">
        <v>60</v>
      </c>
      <c r="J600" s="7"/>
      <c r="K600" s="3">
        <f t="shared" si="26"/>
        <v>0</v>
      </c>
    </row>
    <row r="601" spans="1:54" x14ac:dyDescent="0.3">
      <c r="A601" s="40" t="s">
        <v>4735</v>
      </c>
      <c r="B601" s="44" t="s">
        <v>4736</v>
      </c>
      <c r="C601" s="163">
        <v>4.5</v>
      </c>
      <c r="D601" s="163">
        <v>1.6</v>
      </c>
      <c r="E601" s="18">
        <v>90</v>
      </c>
      <c r="F601" s="51">
        <v>54</v>
      </c>
      <c r="G601" s="52"/>
      <c r="H601" s="51">
        <f t="shared" si="25"/>
        <v>0</v>
      </c>
      <c r="I601" s="3">
        <v>45</v>
      </c>
      <c r="J601" s="7"/>
      <c r="K601" s="3">
        <f t="shared" si="26"/>
        <v>0</v>
      </c>
    </row>
    <row r="602" spans="1:54" s="37" customFormat="1" x14ac:dyDescent="0.3">
      <c r="A602" s="40" t="s">
        <v>4737</v>
      </c>
      <c r="B602" s="44" t="s">
        <v>4738</v>
      </c>
      <c r="C602" s="163">
        <v>4.5999999999999996</v>
      </c>
      <c r="D602" s="163">
        <v>1.9</v>
      </c>
      <c r="E602" s="18">
        <v>100</v>
      </c>
      <c r="F602" s="51">
        <v>60</v>
      </c>
      <c r="G602" s="52"/>
      <c r="H602" s="51">
        <f t="shared" si="25"/>
        <v>0</v>
      </c>
      <c r="I602" s="3">
        <v>50</v>
      </c>
      <c r="J602" s="7"/>
      <c r="K602" s="3">
        <f t="shared" si="26"/>
        <v>0</v>
      </c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x14ac:dyDescent="0.3">
      <c r="A603" s="40" t="s">
        <v>4739</v>
      </c>
      <c r="B603" s="44" t="s">
        <v>4740</v>
      </c>
      <c r="C603" s="163">
        <v>5</v>
      </c>
      <c r="D603" s="163">
        <v>1.8</v>
      </c>
      <c r="E603" s="18">
        <v>100</v>
      </c>
      <c r="F603" s="51">
        <v>60</v>
      </c>
      <c r="G603" s="52"/>
      <c r="H603" s="51">
        <f t="shared" si="25"/>
        <v>0</v>
      </c>
      <c r="I603" s="3">
        <v>50</v>
      </c>
      <c r="J603" s="7"/>
      <c r="K603" s="3">
        <f t="shared" si="26"/>
        <v>0</v>
      </c>
    </row>
    <row r="604" spans="1:54" x14ac:dyDescent="0.3">
      <c r="A604" s="40" t="s">
        <v>4741</v>
      </c>
      <c r="B604" s="44" t="s">
        <v>4742</v>
      </c>
      <c r="C604" s="163">
        <v>4</v>
      </c>
      <c r="D604" s="163">
        <v>1.9</v>
      </c>
      <c r="E604" s="18">
        <v>90</v>
      </c>
      <c r="F604" s="51">
        <v>54</v>
      </c>
      <c r="G604" s="52"/>
      <c r="H604" s="51">
        <f t="shared" si="25"/>
        <v>0</v>
      </c>
      <c r="I604" s="3">
        <v>45</v>
      </c>
      <c r="J604" s="7"/>
      <c r="K604" s="3">
        <f t="shared" si="26"/>
        <v>0</v>
      </c>
    </row>
    <row r="605" spans="1:54" x14ac:dyDescent="0.3">
      <c r="A605" s="40" t="s">
        <v>4743</v>
      </c>
      <c r="B605" s="44" t="s">
        <v>4744</v>
      </c>
      <c r="C605" s="163">
        <v>5</v>
      </c>
      <c r="D605" s="163">
        <v>1.9</v>
      </c>
      <c r="E605" s="18">
        <v>100</v>
      </c>
      <c r="F605" s="51">
        <v>60</v>
      </c>
      <c r="G605" s="52"/>
      <c r="H605" s="51">
        <f t="shared" si="25"/>
        <v>0</v>
      </c>
      <c r="I605" s="3">
        <v>50</v>
      </c>
      <c r="J605" s="7"/>
      <c r="K605" s="3">
        <f t="shared" si="26"/>
        <v>0</v>
      </c>
    </row>
    <row r="606" spans="1:54" x14ac:dyDescent="0.3">
      <c r="A606" s="40" t="s">
        <v>4745</v>
      </c>
      <c r="B606" s="44" t="s">
        <v>4746</v>
      </c>
      <c r="C606" s="163">
        <v>5.2</v>
      </c>
      <c r="D606" s="163">
        <v>1.9</v>
      </c>
      <c r="E606" s="18">
        <v>110</v>
      </c>
      <c r="F606" s="51">
        <v>66</v>
      </c>
      <c r="G606" s="52"/>
      <c r="H606" s="51">
        <f t="shared" si="25"/>
        <v>0</v>
      </c>
      <c r="I606" s="3">
        <v>55</v>
      </c>
      <c r="J606" s="7"/>
      <c r="K606" s="3">
        <f t="shared" si="26"/>
        <v>0</v>
      </c>
    </row>
    <row r="607" spans="1:54" x14ac:dyDescent="0.3">
      <c r="A607" s="40" t="s">
        <v>4747</v>
      </c>
      <c r="B607" s="44" t="s">
        <v>4748</v>
      </c>
      <c r="C607" s="163">
        <v>5</v>
      </c>
      <c r="D607" s="163">
        <v>3</v>
      </c>
      <c r="E607" s="18">
        <v>170</v>
      </c>
      <c r="F607" s="51">
        <v>102</v>
      </c>
      <c r="G607" s="52"/>
      <c r="H607" s="51">
        <f t="shared" si="25"/>
        <v>0</v>
      </c>
      <c r="I607" s="3">
        <v>85</v>
      </c>
      <c r="J607" s="7"/>
      <c r="K607" s="3">
        <f t="shared" si="26"/>
        <v>0</v>
      </c>
    </row>
    <row r="608" spans="1:54" x14ac:dyDescent="0.3">
      <c r="A608" s="40" t="s">
        <v>4749</v>
      </c>
      <c r="B608" s="44" t="s">
        <v>4750</v>
      </c>
      <c r="C608" s="163">
        <v>4.5</v>
      </c>
      <c r="D608" s="163">
        <v>1.5</v>
      </c>
      <c r="E608" s="18">
        <v>90</v>
      </c>
      <c r="F608" s="51">
        <v>54</v>
      </c>
      <c r="G608" s="52"/>
      <c r="H608" s="51">
        <f t="shared" si="25"/>
        <v>0</v>
      </c>
      <c r="I608" s="3">
        <v>45</v>
      </c>
      <c r="J608" s="7"/>
      <c r="K608" s="3">
        <f t="shared" si="26"/>
        <v>0</v>
      </c>
    </row>
    <row r="609" spans="1:11" x14ac:dyDescent="0.3">
      <c r="A609" s="40" t="s">
        <v>4751</v>
      </c>
      <c r="B609" s="44" t="s">
        <v>4752</v>
      </c>
      <c r="C609" s="163">
        <v>4</v>
      </c>
      <c r="D609" s="163">
        <v>1.9</v>
      </c>
      <c r="E609" s="18">
        <v>90</v>
      </c>
      <c r="F609" s="51">
        <v>54</v>
      </c>
      <c r="G609" s="52"/>
      <c r="H609" s="51">
        <f t="shared" si="25"/>
        <v>0</v>
      </c>
      <c r="I609" s="3">
        <v>45</v>
      </c>
      <c r="J609" s="7"/>
      <c r="K609" s="3">
        <f t="shared" si="26"/>
        <v>0</v>
      </c>
    </row>
    <row r="610" spans="1:11" x14ac:dyDescent="0.3">
      <c r="A610" s="40" t="s">
        <v>4753</v>
      </c>
      <c r="B610" s="44" t="s">
        <v>4754</v>
      </c>
      <c r="C610" s="163">
        <v>4</v>
      </c>
      <c r="D610" s="163">
        <v>4</v>
      </c>
      <c r="E610" s="18">
        <v>180</v>
      </c>
      <c r="F610" s="51">
        <v>108</v>
      </c>
      <c r="G610" s="52"/>
      <c r="H610" s="51">
        <f t="shared" si="25"/>
        <v>0</v>
      </c>
      <c r="I610" s="3">
        <v>90</v>
      </c>
      <c r="J610" s="7"/>
      <c r="K610" s="3">
        <f t="shared" si="26"/>
        <v>0</v>
      </c>
    </row>
    <row r="611" spans="1:11" x14ac:dyDescent="0.3">
      <c r="A611" s="40" t="s">
        <v>4755</v>
      </c>
      <c r="B611" s="44" t="s">
        <v>4756</v>
      </c>
      <c r="C611" s="163">
        <v>4</v>
      </c>
      <c r="D611" s="163">
        <v>4</v>
      </c>
      <c r="E611" s="18">
        <v>180</v>
      </c>
      <c r="F611" s="51">
        <v>108</v>
      </c>
      <c r="G611" s="52"/>
      <c r="H611" s="51">
        <f t="shared" si="25"/>
        <v>0</v>
      </c>
      <c r="I611" s="3">
        <v>90</v>
      </c>
      <c r="J611" s="7"/>
      <c r="K611" s="3">
        <f t="shared" si="26"/>
        <v>0</v>
      </c>
    </row>
    <row r="612" spans="1:11" x14ac:dyDescent="0.3">
      <c r="A612" s="40" t="s">
        <v>4757</v>
      </c>
      <c r="B612" s="44" t="s">
        <v>4758</v>
      </c>
      <c r="C612" s="163">
        <v>4</v>
      </c>
      <c r="D612" s="163">
        <v>4</v>
      </c>
      <c r="E612" s="18">
        <v>180</v>
      </c>
      <c r="F612" s="51">
        <v>108</v>
      </c>
      <c r="G612" s="52"/>
      <c r="H612" s="51">
        <f t="shared" si="25"/>
        <v>0</v>
      </c>
      <c r="I612" s="3">
        <v>90</v>
      </c>
      <c r="J612" s="7"/>
      <c r="K612" s="3">
        <f t="shared" si="26"/>
        <v>0</v>
      </c>
    </row>
    <row r="613" spans="1:11" x14ac:dyDescent="0.3">
      <c r="A613" s="40" t="s">
        <v>4759</v>
      </c>
      <c r="B613" s="44" t="s">
        <v>4804</v>
      </c>
      <c r="C613" s="163">
        <v>4</v>
      </c>
      <c r="D613" s="163">
        <v>4</v>
      </c>
      <c r="E613" s="18">
        <v>180</v>
      </c>
      <c r="F613" s="51">
        <v>108</v>
      </c>
      <c r="G613" s="52"/>
      <c r="H613" s="51">
        <f t="shared" si="25"/>
        <v>0</v>
      </c>
      <c r="I613" s="3">
        <v>90</v>
      </c>
      <c r="J613" s="7"/>
      <c r="K613" s="3">
        <f t="shared" si="26"/>
        <v>0</v>
      </c>
    </row>
    <row r="614" spans="1:11" x14ac:dyDescent="0.3">
      <c r="A614" s="40" t="s">
        <v>4761</v>
      </c>
      <c r="B614" s="44" t="s">
        <v>4760</v>
      </c>
      <c r="C614" s="163">
        <v>4</v>
      </c>
      <c r="D614" s="163">
        <v>4</v>
      </c>
      <c r="E614" s="18">
        <v>180</v>
      </c>
      <c r="F614" s="51">
        <v>108</v>
      </c>
      <c r="G614" s="52"/>
      <c r="H614" s="51">
        <f t="shared" si="25"/>
        <v>0</v>
      </c>
      <c r="I614" s="3">
        <v>90</v>
      </c>
      <c r="J614" s="7"/>
      <c r="K614" s="3">
        <f t="shared" si="26"/>
        <v>0</v>
      </c>
    </row>
    <row r="615" spans="1:11" x14ac:dyDescent="0.3">
      <c r="A615" s="40" t="s">
        <v>4763</v>
      </c>
      <c r="B615" s="44" t="s">
        <v>4762</v>
      </c>
      <c r="C615" s="163">
        <v>4</v>
      </c>
      <c r="D615" s="163">
        <v>4</v>
      </c>
      <c r="E615" s="18">
        <v>180</v>
      </c>
      <c r="F615" s="51">
        <v>108</v>
      </c>
      <c r="G615" s="52"/>
      <c r="H615" s="51">
        <f t="shared" si="25"/>
        <v>0</v>
      </c>
      <c r="I615" s="3">
        <v>90</v>
      </c>
      <c r="J615" s="7"/>
      <c r="K615" s="3">
        <f t="shared" si="26"/>
        <v>0</v>
      </c>
    </row>
    <row r="616" spans="1:11" x14ac:dyDescent="0.3">
      <c r="A616" s="40" t="s">
        <v>4765</v>
      </c>
      <c r="B616" s="44" t="s">
        <v>4764</v>
      </c>
      <c r="C616" s="163">
        <v>4</v>
      </c>
      <c r="D616" s="163">
        <v>4</v>
      </c>
      <c r="E616" s="18">
        <v>180</v>
      </c>
      <c r="F616" s="51">
        <v>108</v>
      </c>
      <c r="G616" s="52"/>
      <c r="H616" s="51">
        <f t="shared" si="25"/>
        <v>0</v>
      </c>
      <c r="I616" s="3">
        <v>90</v>
      </c>
      <c r="J616" s="7"/>
      <c r="K616" s="3">
        <f t="shared" si="26"/>
        <v>0</v>
      </c>
    </row>
    <row r="617" spans="1:11" x14ac:dyDescent="0.3">
      <c r="A617" s="40" t="s">
        <v>4767</v>
      </c>
      <c r="B617" s="44" t="s">
        <v>4766</v>
      </c>
      <c r="C617" s="163">
        <v>4</v>
      </c>
      <c r="D617" s="163">
        <v>4</v>
      </c>
      <c r="E617" s="18">
        <v>180</v>
      </c>
      <c r="F617" s="51">
        <v>108</v>
      </c>
      <c r="G617" s="52"/>
      <c r="H617" s="51">
        <f t="shared" si="25"/>
        <v>0</v>
      </c>
      <c r="I617" s="3">
        <v>90</v>
      </c>
      <c r="J617" s="7"/>
      <c r="K617" s="3">
        <f t="shared" si="26"/>
        <v>0</v>
      </c>
    </row>
    <row r="618" spans="1:11" x14ac:dyDescent="0.3">
      <c r="A618" s="40" t="s">
        <v>4960</v>
      </c>
      <c r="B618" s="44" t="s">
        <v>4768</v>
      </c>
      <c r="C618" s="163">
        <v>5</v>
      </c>
      <c r="D618" s="163">
        <v>5</v>
      </c>
      <c r="E618" s="18">
        <v>270</v>
      </c>
      <c r="F618" s="51">
        <v>162</v>
      </c>
      <c r="G618" s="52"/>
      <c r="H618" s="51">
        <f t="shared" si="25"/>
        <v>0</v>
      </c>
      <c r="I618" s="3">
        <v>135</v>
      </c>
      <c r="J618" s="7"/>
      <c r="K618" s="3">
        <f t="shared" si="26"/>
        <v>0</v>
      </c>
    </row>
    <row r="619" spans="1:11" x14ac:dyDescent="0.3">
      <c r="A619" s="40" t="s">
        <v>5047</v>
      </c>
      <c r="B619" s="44" t="s">
        <v>5048</v>
      </c>
      <c r="C619" s="163">
        <v>8</v>
      </c>
      <c r="D619" s="163">
        <v>1.3</v>
      </c>
      <c r="E619" s="18">
        <v>120</v>
      </c>
      <c r="F619" s="51">
        <v>60</v>
      </c>
      <c r="G619" s="52"/>
      <c r="H619" s="51">
        <f t="shared" si="25"/>
        <v>0</v>
      </c>
      <c r="I619" s="3">
        <v>50</v>
      </c>
      <c r="J619" s="7"/>
      <c r="K619" s="3">
        <f t="shared" si="26"/>
        <v>0</v>
      </c>
    </row>
    <row r="620" spans="1:11" x14ac:dyDescent="0.3">
      <c r="A620" s="40" t="s">
        <v>5049</v>
      </c>
      <c r="B620" s="44" t="s">
        <v>5050</v>
      </c>
      <c r="C620" s="163">
        <v>5</v>
      </c>
      <c r="D620" s="163">
        <v>2.4</v>
      </c>
      <c r="E620" s="18">
        <v>130</v>
      </c>
      <c r="F620" s="51">
        <v>66</v>
      </c>
      <c r="G620" s="52"/>
      <c r="H620" s="51">
        <f t="shared" si="25"/>
        <v>0</v>
      </c>
      <c r="I620" s="3">
        <v>55</v>
      </c>
      <c r="J620" s="7"/>
      <c r="K620" s="3">
        <f t="shared" si="26"/>
        <v>0</v>
      </c>
    </row>
    <row r="621" spans="1:11" x14ac:dyDescent="0.3">
      <c r="A621" s="40" t="s">
        <v>5051</v>
      </c>
      <c r="B621" s="44" t="s">
        <v>5052</v>
      </c>
      <c r="C621" s="163">
        <v>7</v>
      </c>
      <c r="D621" s="163">
        <v>2</v>
      </c>
      <c r="E621" s="18">
        <v>160</v>
      </c>
      <c r="F621" s="51">
        <v>78</v>
      </c>
      <c r="G621" s="52"/>
      <c r="H621" s="51">
        <f t="shared" si="25"/>
        <v>0</v>
      </c>
      <c r="I621" s="3">
        <v>65</v>
      </c>
      <c r="J621" s="7"/>
      <c r="K621" s="3">
        <f t="shared" si="26"/>
        <v>0</v>
      </c>
    </row>
    <row r="622" spans="1:11" x14ac:dyDescent="0.3">
      <c r="A622" s="40" t="s">
        <v>5053</v>
      </c>
      <c r="B622" s="44" t="s">
        <v>5054</v>
      </c>
      <c r="C622" s="163">
        <v>9</v>
      </c>
      <c r="D622" s="163">
        <v>3</v>
      </c>
      <c r="E622" s="18">
        <v>220</v>
      </c>
      <c r="F622" s="51">
        <v>96</v>
      </c>
      <c r="G622" s="52"/>
      <c r="H622" s="51">
        <f t="shared" si="25"/>
        <v>0</v>
      </c>
      <c r="I622" s="3">
        <v>80</v>
      </c>
      <c r="J622" s="7"/>
      <c r="K622" s="3">
        <f t="shared" si="26"/>
        <v>0</v>
      </c>
    </row>
    <row r="623" spans="1:11" x14ac:dyDescent="0.3">
      <c r="A623" s="40" t="s">
        <v>5055</v>
      </c>
      <c r="B623" s="44" t="s">
        <v>5056</v>
      </c>
      <c r="C623" s="163">
        <v>7.5</v>
      </c>
      <c r="D623" s="163">
        <v>3.8</v>
      </c>
      <c r="E623" s="18">
        <v>240</v>
      </c>
      <c r="F623" s="51">
        <v>108</v>
      </c>
      <c r="G623" s="52"/>
      <c r="H623" s="51">
        <f t="shared" si="25"/>
        <v>0</v>
      </c>
      <c r="I623" s="3">
        <v>90</v>
      </c>
      <c r="J623" s="7"/>
      <c r="K623" s="3">
        <f t="shared" si="26"/>
        <v>0</v>
      </c>
    </row>
    <row r="624" spans="1:11" x14ac:dyDescent="0.3">
      <c r="A624" s="40" t="s">
        <v>5057</v>
      </c>
      <c r="B624" s="44" t="s">
        <v>5058</v>
      </c>
      <c r="C624" s="163">
        <v>7</v>
      </c>
      <c r="D624" s="163">
        <v>1.4</v>
      </c>
      <c r="E624" s="18">
        <v>110</v>
      </c>
      <c r="F624" s="51">
        <v>54</v>
      </c>
      <c r="G624" s="52"/>
      <c r="H624" s="51">
        <f t="shared" si="25"/>
        <v>0</v>
      </c>
      <c r="I624" s="3">
        <v>45</v>
      </c>
      <c r="J624" s="7"/>
      <c r="K624" s="3">
        <f t="shared" si="26"/>
        <v>0</v>
      </c>
    </row>
    <row r="625" spans="1:11" x14ac:dyDescent="0.3">
      <c r="A625" s="188" t="s">
        <v>5059</v>
      </c>
      <c r="B625" s="165" t="s">
        <v>5060</v>
      </c>
      <c r="C625" s="163">
        <v>7.5</v>
      </c>
      <c r="D625" s="163">
        <v>2.4</v>
      </c>
      <c r="E625" s="18">
        <v>200</v>
      </c>
      <c r="F625" s="51">
        <v>84</v>
      </c>
      <c r="G625" s="52"/>
      <c r="H625" s="51">
        <f t="shared" si="25"/>
        <v>0</v>
      </c>
      <c r="I625" s="3">
        <v>70</v>
      </c>
      <c r="J625" s="7"/>
      <c r="K625" s="3">
        <f t="shared" si="26"/>
        <v>0</v>
      </c>
    </row>
    <row r="626" spans="1:11" x14ac:dyDescent="0.3">
      <c r="A626" s="40" t="s">
        <v>5061</v>
      </c>
      <c r="B626" s="149" t="s">
        <v>5062</v>
      </c>
      <c r="C626" s="166">
        <v>6</v>
      </c>
      <c r="D626" s="166">
        <v>2.6</v>
      </c>
      <c r="E626" s="18">
        <v>170</v>
      </c>
      <c r="F626" s="51">
        <v>78</v>
      </c>
      <c r="G626" s="52"/>
      <c r="H626" s="51">
        <f t="shared" si="25"/>
        <v>0</v>
      </c>
      <c r="I626" s="3">
        <v>65</v>
      </c>
      <c r="J626" s="7"/>
      <c r="K626" s="3">
        <f t="shared" si="26"/>
        <v>0</v>
      </c>
    </row>
    <row r="627" spans="1:11" x14ac:dyDescent="0.3">
      <c r="A627" s="40" t="s">
        <v>5063</v>
      </c>
      <c r="B627" s="44" t="s">
        <v>5064</v>
      </c>
      <c r="C627" s="163">
        <v>4</v>
      </c>
      <c r="D627" s="163">
        <v>2.4</v>
      </c>
      <c r="E627" s="18">
        <v>110</v>
      </c>
      <c r="F627" s="51">
        <v>54</v>
      </c>
      <c r="G627" s="52"/>
      <c r="H627" s="51">
        <f t="shared" si="25"/>
        <v>0</v>
      </c>
      <c r="I627" s="3">
        <v>45</v>
      </c>
      <c r="J627" s="7"/>
      <c r="K627" s="3">
        <f t="shared" si="26"/>
        <v>0</v>
      </c>
    </row>
    <row r="628" spans="1:11" x14ac:dyDescent="0.3">
      <c r="A628" s="40" t="s">
        <v>5065</v>
      </c>
      <c r="B628" s="44" t="s">
        <v>5066</v>
      </c>
      <c r="C628" s="163">
        <v>3</v>
      </c>
      <c r="D628" s="163">
        <v>2.2999999999999998</v>
      </c>
      <c r="E628" s="18">
        <v>90</v>
      </c>
      <c r="F628" s="51">
        <v>44.4</v>
      </c>
      <c r="G628" s="52"/>
      <c r="H628" s="51">
        <f t="shared" si="25"/>
        <v>0</v>
      </c>
      <c r="I628" s="3">
        <v>37</v>
      </c>
      <c r="J628" s="7"/>
      <c r="K628" s="3">
        <f t="shared" si="26"/>
        <v>0</v>
      </c>
    </row>
    <row r="629" spans="1:11" x14ac:dyDescent="0.3">
      <c r="A629" s="40" t="s">
        <v>5067</v>
      </c>
      <c r="B629" s="44" t="s">
        <v>5068</v>
      </c>
      <c r="C629" s="163">
        <v>10</v>
      </c>
      <c r="D629" s="163">
        <v>3.3</v>
      </c>
      <c r="E629" s="18">
        <v>250</v>
      </c>
      <c r="F629" s="51">
        <v>108</v>
      </c>
      <c r="G629" s="52"/>
      <c r="H629" s="51">
        <f t="shared" si="25"/>
        <v>0</v>
      </c>
      <c r="I629" s="3">
        <v>90</v>
      </c>
      <c r="J629" s="7"/>
      <c r="K629" s="3">
        <f t="shared" si="26"/>
        <v>0</v>
      </c>
    </row>
    <row r="630" spans="1:11" x14ac:dyDescent="0.3">
      <c r="A630" s="40" t="s">
        <v>5069</v>
      </c>
      <c r="B630" s="44" t="s">
        <v>5070</v>
      </c>
      <c r="C630" s="163">
        <v>5.5</v>
      </c>
      <c r="D630" s="163">
        <v>2.2000000000000002</v>
      </c>
      <c r="E630" s="18">
        <v>140</v>
      </c>
      <c r="F630" s="51">
        <v>84</v>
      </c>
      <c r="G630" s="52"/>
      <c r="H630" s="51">
        <f t="shared" si="25"/>
        <v>0</v>
      </c>
      <c r="I630" s="3">
        <v>70</v>
      </c>
      <c r="J630" s="7"/>
      <c r="K630" s="3">
        <f t="shared" si="26"/>
        <v>0</v>
      </c>
    </row>
    <row r="631" spans="1:11" x14ac:dyDescent="0.3">
      <c r="A631" s="40" t="s">
        <v>5071</v>
      </c>
      <c r="B631" s="44" t="s">
        <v>5072</v>
      </c>
      <c r="C631" s="163">
        <v>5.5</v>
      </c>
      <c r="D631" s="163">
        <v>2.2000000000000002</v>
      </c>
      <c r="E631" s="18">
        <v>140</v>
      </c>
      <c r="F631" s="51">
        <v>84</v>
      </c>
      <c r="G631" s="52"/>
      <c r="H631" s="51">
        <f t="shared" si="25"/>
        <v>0</v>
      </c>
      <c r="I631" s="3">
        <v>70</v>
      </c>
      <c r="J631" s="7"/>
      <c r="K631" s="3">
        <f t="shared" si="26"/>
        <v>0</v>
      </c>
    </row>
    <row r="632" spans="1:11" x14ac:dyDescent="0.3">
      <c r="A632" s="40" t="s">
        <v>4961</v>
      </c>
      <c r="B632" s="44" t="s">
        <v>2817</v>
      </c>
      <c r="C632" s="163">
        <v>5.5</v>
      </c>
      <c r="D632" s="163">
        <v>2.2000000000000002</v>
      </c>
      <c r="E632" s="18">
        <v>140</v>
      </c>
      <c r="F632" s="51">
        <v>84</v>
      </c>
      <c r="G632" s="52"/>
      <c r="H632" s="51">
        <f t="shared" si="25"/>
        <v>0</v>
      </c>
      <c r="I632" s="3">
        <v>70</v>
      </c>
      <c r="J632" s="7"/>
      <c r="K632" s="3">
        <f t="shared" si="26"/>
        <v>0</v>
      </c>
    </row>
    <row r="633" spans="1:11" x14ac:dyDescent="0.3">
      <c r="A633" s="40" t="s">
        <v>4962</v>
      </c>
      <c r="B633" s="44" t="s">
        <v>4963</v>
      </c>
      <c r="C633" s="163">
        <v>7</v>
      </c>
      <c r="D633" s="163">
        <v>2</v>
      </c>
      <c r="E633" s="18">
        <v>160</v>
      </c>
      <c r="F633" s="51">
        <v>96</v>
      </c>
      <c r="G633" s="52"/>
      <c r="H633" s="51">
        <f t="shared" si="25"/>
        <v>0</v>
      </c>
      <c r="I633" s="3">
        <v>80</v>
      </c>
      <c r="J633" s="7"/>
      <c r="K633" s="3">
        <f t="shared" si="26"/>
        <v>0</v>
      </c>
    </row>
    <row r="634" spans="1:11" x14ac:dyDescent="0.3">
      <c r="A634" s="40" t="s">
        <v>4964</v>
      </c>
      <c r="B634" s="44" t="s">
        <v>4965</v>
      </c>
      <c r="C634" s="163">
        <v>7</v>
      </c>
      <c r="D634" s="163">
        <v>1.9</v>
      </c>
      <c r="E634" s="18">
        <v>150</v>
      </c>
      <c r="F634" s="51">
        <v>90</v>
      </c>
      <c r="G634" s="52"/>
      <c r="H634" s="51">
        <f t="shared" si="25"/>
        <v>0</v>
      </c>
      <c r="I634" s="3">
        <v>75</v>
      </c>
      <c r="J634" s="7"/>
      <c r="K634" s="3">
        <f t="shared" si="26"/>
        <v>0</v>
      </c>
    </row>
    <row r="635" spans="1:11" x14ac:dyDescent="0.3">
      <c r="A635" s="40" t="s">
        <v>4966</v>
      </c>
      <c r="B635" s="44" t="s">
        <v>4967</v>
      </c>
      <c r="C635" s="163">
        <v>8</v>
      </c>
      <c r="D635" s="163">
        <v>2</v>
      </c>
      <c r="E635" s="18">
        <v>180</v>
      </c>
      <c r="F635" s="51">
        <v>108</v>
      </c>
      <c r="G635" s="52"/>
      <c r="H635" s="51">
        <f t="shared" si="25"/>
        <v>0</v>
      </c>
      <c r="I635" s="3">
        <v>90</v>
      </c>
      <c r="J635" s="7"/>
      <c r="K635" s="3">
        <f t="shared" si="26"/>
        <v>0</v>
      </c>
    </row>
    <row r="636" spans="1:11" x14ac:dyDescent="0.3">
      <c r="A636" s="40" t="s">
        <v>4968</v>
      </c>
      <c r="B636" s="44" t="s">
        <v>50</v>
      </c>
      <c r="C636" s="163">
        <v>7</v>
      </c>
      <c r="D636" s="163">
        <v>1.4</v>
      </c>
      <c r="E636" s="18">
        <v>110</v>
      </c>
      <c r="F636" s="51">
        <v>66</v>
      </c>
      <c r="G636" s="52"/>
      <c r="H636" s="51">
        <f t="shared" si="25"/>
        <v>0</v>
      </c>
      <c r="I636" s="3">
        <v>55</v>
      </c>
      <c r="J636" s="7"/>
      <c r="K636" s="3">
        <f t="shared" si="26"/>
        <v>0</v>
      </c>
    </row>
    <row r="637" spans="1:11" x14ac:dyDescent="0.3">
      <c r="A637" s="40" t="s">
        <v>6958</v>
      </c>
      <c r="B637" s="44" t="s">
        <v>6959</v>
      </c>
      <c r="C637" s="163">
        <v>4.5999999999999996</v>
      </c>
      <c r="D637" s="163">
        <v>3.1</v>
      </c>
      <c r="E637" s="18">
        <v>160</v>
      </c>
      <c r="F637" s="51">
        <v>96</v>
      </c>
      <c r="G637" s="52"/>
      <c r="H637" s="51">
        <f t="shared" si="25"/>
        <v>0</v>
      </c>
      <c r="I637" s="3">
        <v>80</v>
      </c>
      <c r="J637" s="7"/>
      <c r="K637" s="3">
        <f t="shared" si="26"/>
        <v>0</v>
      </c>
    </row>
    <row r="638" spans="1:11" x14ac:dyDescent="0.3">
      <c r="A638" s="40" t="s">
        <v>6960</v>
      </c>
      <c r="B638" s="44" t="s">
        <v>6961</v>
      </c>
      <c r="C638" s="163">
        <v>4.0999999999999996</v>
      </c>
      <c r="D638" s="163">
        <v>2.5</v>
      </c>
      <c r="E638" s="18">
        <v>120</v>
      </c>
      <c r="F638" s="51">
        <v>72</v>
      </c>
      <c r="G638" s="52"/>
      <c r="H638" s="51">
        <f t="shared" si="25"/>
        <v>0</v>
      </c>
      <c r="I638" s="3">
        <v>60</v>
      </c>
      <c r="J638" s="7"/>
      <c r="K638" s="3">
        <f t="shared" si="26"/>
        <v>0</v>
      </c>
    </row>
    <row r="639" spans="1:11" x14ac:dyDescent="0.3">
      <c r="A639" s="40" t="s">
        <v>6962</v>
      </c>
      <c r="B639" s="44" t="s">
        <v>5050</v>
      </c>
      <c r="C639" s="163">
        <v>4.5</v>
      </c>
      <c r="D639" s="163">
        <v>3</v>
      </c>
      <c r="E639" s="18">
        <v>150</v>
      </c>
      <c r="F639" s="51">
        <v>90</v>
      </c>
      <c r="G639" s="52"/>
      <c r="H639" s="51">
        <f t="shared" si="25"/>
        <v>0</v>
      </c>
      <c r="I639" s="3">
        <v>75</v>
      </c>
      <c r="J639" s="7"/>
      <c r="K639" s="3">
        <f t="shared" si="26"/>
        <v>0</v>
      </c>
    </row>
    <row r="640" spans="1:11" x14ac:dyDescent="0.3">
      <c r="A640" s="40" t="s">
        <v>6963</v>
      </c>
      <c r="B640" s="44" t="s">
        <v>6964</v>
      </c>
      <c r="C640" s="163">
        <v>4.3</v>
      </c>
      <c r="D640" s="163">
        <v>3.6</v>
      </c>
      <c r="E640" s="18">
        <v>170</v>
      </c>
      <c r="F640" s="51">
        <v>102</v>
      </c>
      <c r="G640" s="52"/>
      <c r="H640" s="51">
        <f t="shared" si="25"/>
        <v>0</v>
      </c>
      <c r="I640" s="3">
        <v>85</v>
      </c>
      <c r="J640" s="7"/>
      <c r="K640" s="3">
        <f t="shared" si="26"/>
        <v>0</v>
      </c>
    </row>
    <row r="641" spans="1:11" x14ac:dyDescent="0.3">
      <c r="A641" s="40" t="s">
        <v>6965</v>
      </c>
      <c r="B641" s="44" t="s">
        <v>3467</v>
      </c>
      <c r="C641" s="163">
        <v>4.8</v>
      </c>
      <c r="D641" s="163">
        <v>3.3</v>
      </c>
      <c r="E641" s="18">
        <v>180</v>
      </c>
      <c r="F641" s="51">
        <v>108</v>
      </c>
      <c r="G641" s="52"/>
      <c r="H641" s="51">
        <f t="shared" si="25"/>
        <v>0</v>
      </c>
      <c r="I641" s="3">
        <v>90</v>
      </c>
      <c r="J641" s="7"/>
      <c r="K641" s="3">
        <f t="shared" si="26"/>
        <v>0</v>
      </c>
    </row>
    <row r="642" spans="1:11" x14ac:dyDescent="0.3">
      <c r="A642" s="40" t="s">
        <v>6966</v>
      </c>
      <c r="B642" s="44" t="s">
        <v>6967</v>
      </c>
      <c r="C642" s="163">
        <v>4</v>
      </c>
      <c r="D642" s="163">
        <v>3.6</v>
      </c>
      <c r="E642" s="18">
        <v>160</v>
      </c>
      <c r="F642" s="51">
        <v>96</v>
      </c>
      <c r="G642" s="52"/>
      <c r="H642" s="51">
        <f t="shared" si="25"/>
        <v>0</v>
      </c>
      <c r="I642" s="3">
        <v>80</v>
      </c>
      <c r="J642" s="7"/>
      <c r="K642" s="3">
        <f t="shared" si="26"/>
        <v>0</v>
      </c>
    </row>
    <row r="643" spans="1:11" x14ac:dyDescent="0.3">
      <c r="A643" s="40" t="s">
        <v>6968</v>
      </c>
      <c r="B643" s="44" t="s">
        <v>6969</v>
      </c>
      <c r="C643" s="163">
        <v>4.5</v>
      </c>
      <c r="D643" s="163">
        <v>2.5</v>
      </c>
      <c r="E643" s="18">
        <v>130</v>
      </c>
      <c r="F643" s="51">
        <v>78</v>
      </c>
      <c r="G643" s="52"/>
      <c r="H643" s="51">
        <f t="shared" si="25"/>
        <v>0</v>
      </c>
      <c r="I643" s="3">
        <v>65</v>
      </c>
      <c r="J643" s="7"/>
      <c r="K643" s="3">
        <f t="shared" si="26"/>
        <v>0</v>
      </c>
    </row>
    <row r="644" spans="1:11" x14ac:dyDescent="0.3">
      <c r="A644" s="161" t="s">
        <v>11462</v>
      </c>
      <c r="B644" s="170"/>
      <c r="C644" s="134"/>
      <c r="D644" s="134"/>
      <c r="E644" s="134"/>
      <c r="F644" s="134"/>
      <c r="G644" s="134"/>
      <c r="H644" s="134"/>
      <c r="I644" s="134"/>
      <c r="J644" s="134"/>
      <c r="K644" s="134"/>
    </row>
    <row r="645" spans="1:11" x14ac:dyDescent="0.3">
      <c r="A645" s="40" t="s">
        <v>2320</v>
      </c>
      <c r="B645" s="44" t="s">
        <v>2321</v>
      </c>
      <c r="C645" s="163">
        <v>3.5</v>
      </c>
      <c r="D645" s="163">
        <v>3.2</v>
      </c>
      <c r="E645" s="18">
        <v>130</v>
      </c>
      <c r="F645" s="51">
        <v>78</v>
      </c>
      <c r="G645" s="52"/>
      <c r="H645" s="51">
        <f t="shared" ref="H645:H700" si="27">G645*F645</f>
        <v>0</v>
      </c>
      <c r="I645" s="3">
        <v>65</v>
      </c>
      <c r="J645" s="7"/>
      <c r="K645" s="3">
        <f t="shared" ref="K645:K648" si="28">J645*I645</f>
        <v>0</v>
      </c>
    </row>
    <row r="646" spans="1:11" x14ac:dyDescent="0.3">
      <c r="A646" s="40" t="s">
        <v>2322</v>
      </c>
      <c r="B646" s="44" t="s">
        <v>2323</v>
      </c>
      <c r="C646" s="163">
        <v>4</v>
      </c>
      <c r="D646" s="163">
        <v>3.6</v>
      </c>
      <c r="E646" s="18">
        <v>160</v>
      </c>
      <c r="F646" s="51">
        <v>96</v>
      </c>
      <c r="G646" s="52"/>
      <c r="H646" s="51">
        <f t="shared" si="27"/>
        <v>0</v>
      </c>
      <c r="I646" s="3">
        <v>80</v>
      </c>
      <c r="J646" s="7"/>
      <c r="K646" s="3">
        <f t="shared" si="28"/>
        <v>0</v>
      </c>
    </row>
    <row r="647" spans="1:11" x14ac:dyDescent="0.3">
      <c r="A647" s="40" t="s">
        <v>2324</v>
      </c>
      <c r="B647" s="44" t="s">
        <v>2325</v>
      </c>
      <c r="C647" s="163">
        <v>2</v>
      </c>
      <c r="D647" s="163">
        <v>4</v>
      </c>
      <c r="E647" s="18">
        <v>100</v>
      </c>
      <c r="F647" s="51">
        <v>60</v>
      </c>
      <c r="G647" s="52"/>
      <c r="H647" s="51">
        <f t="shared" si="27"/>
        <v>0</v>
      </c>
      <c r="I647" s="3">
        <v>50</v>
      </c>
      <c r="J647" s="7"/>
      <c r="K647" s="3">
        <f t="shared" si="28"/>
        <v>0</v>
      </c>
    </row>
    <row r="648" spans="1:11" x14ac:dyDescent="0.3">
      <c r="A648" s="40" t="s">
        <v>2326</v>
      </c>
      <c r="B648" s="44" t="s">
        <v>2327</v>
      </c>
      <c r="C648" s="163">
        <v>4</v>
      </c>
      <c r="D648" s="163">
        <v>3.7</v>
      </c>
      <c r="E648" s="18">
        <v>160</v>
      </c>
      <c r="F648" s="51">
        <v>96</v>
      </c>
      <c r="G648" s="52"/>
      <c r="H648" s="51">
        <f t="shared" si="27"/>
        <v>0</v>
      </c>
      <c r="I648" s="3">
        <v>80</v>
      </c>
      <c r="J648" s="7"/>
      <c r="K648" s="3">
        <f t="shared" si="28"/>
        <v>0</v>
      </c>
    </row>
    <row r="649" spans="1:11" x14ac:dyDescent="0.3">
      <c r="A649" s="40" t="s">
        <v>2328</v>
      </c>
      <c r="B649" s="44" t="s">
        <v>2329</v>
      </c>
      <c r="C649" s="163">
        <v>3</v>
      </c>
      <c r="D649" s="163">
        <v>3.5</v>
      </c>
      <c r="E649" s="18">
        <v>120</v>
      </c>
      <c r="F649" s="51">
        <v>72</v>
      </c>
      <c r="G649" s="52"/>
      <c r="H649" s="51">
        <f t="shared" si="27"/>
        <v>0</v>
      </c>
      <c r="I649" s="3">
        <v>60</v>
      </c>
      <c r="J649" s="7"/>
      <c r="K649" s="3">
        <f t="shared" ref="K649:K658" si="29">J649*I649</f>
        <v>0</v>
      </c>
    </row>
    <row r="650" spans="1:11" x14ac:dyDescent="0.3">
      <c r="A650" s="40" t="s">
        <v>2331</v>
      </c>
      <c r="B650" s="44" t="s">
        <v>2332</v>
      </c>
      <c r="C650" s="163">
        <v>4</v>
      </c>
      <c r="D650" s="163">
        <v>2.8</v>
      </c>
      <c r="E650" s="18">
        <v>130</v>
      </c>
      <c r="F650" s="51">
        <v>78</v>
      </c>
      <c r="G650" s="52"/>
      <c r="H650" s="51">
        <f t="shared" si="27"/>
        <v>0</v>
      </c>
      <c r="I650" s="3">
        <v>65</v>
      </c>
      <c r="J650" s="7"/>
      <c r="K650" s="3">
        <f t="shared" si="29"/>
        <v>0</v>
      </c>
    </row>
    <row r="651" spans="1:11" x14ac:dyDescent="0.3">
      <c r="A651" s="40" t="s">
        <v>2333</v>
      </c>
      <c r="B651" s="44" t="s">
        <v>1100</v>
      </c>
      <c r="C651" s="163">
        <v>2</v>
      </c>
      <c r="D651" s="163">
        <v>1.5</v>
      </c>
      <c r="E651" s="18">
        <v>60</v>
      </c>
      <c r="F651" s="51">
        <v>36</v>
      </c>
      <c r="G651" s="52"/>
      <c r="H651" s="51">
        <f t="shared" si="27"/>
        <v>0</v>
      </c>
      <c r="I651" s="3">
        <v>30</v>
      </c>
      <c r="J651" s="7"/>
      <c r="K651" s="3">
        <f t="shared" si="29"/>
        <v>0</v>
      </c>
    </row>
    <row r="652" spans="1:11" x14ac:dyDescent="0.3">
      <c r="A652" s="40" t="s">
        <v>2334</v>
      </c>
      <c r="B652" s="44" t="s">
        <v>1101</v>
      </c>
      <c r="C652" s="163">
        <v>2</v>
      </c>
      <c r="D652" s="163">
        <v>1.2</v>
      </c>
      <c r="E652" s="18">
        <v>60</v>
      </c>
      <c r="F652" s="51">
        <v>36</v>
      </c>
      <c r="G652" s="52"/>
      <c r="H652" s="51">
        <f t="shared" si="27"/>
        <v>0</v>
      </c>
      <c r="I652" s="3">
        <v>30</v>
      </c>
      <c r="J652" s="7"/>
      <c r="K652" s="3">
        <f t="shared" si="29"/>
        <v>0</v>
      </c>
    </row>
    <row r="653" spans="1:11" x14ac:dyDescent="0.3">
      <c r="A653" s="40" t="s">
        <v>2335</v>
      </c>
      <c r="B653" s="44" t="s">
        <v>2336</v>
      </c>
      <c r="C653" s="163">
        <v>3</v>
      </c>
      <c r="D653" s="163">
        <v>2.2999999999999998</v>
      </c>
      <c r="E653" s="18">
        <v>90</v>
      </c>
      <c r="F653" s="51">
        <v>54</v>
      </c>
      <c r="G653" s="52"/>
      <c r="H653" s="51">
        <f t="shared" si="27"/>
        <v>0</v>
      </c>
      <c r="I653" s="3">
        <v>45</v>
      </c>
      <c r="J653" s="7"/>
      <c r="K653" s="3">
        <f t="shared" si="29"/>
        <v>0</v>
      </c>
    </row>
    <row r="654" spans="1:11" x14ac:dyDescent="0.3">
      <c r="A654" s="40" t="s">
        <v>2337</v>
      </c>
      <c r="B654" s="44" t="s">
        <v>2338</v>
      </c>
      <c r="C654" s="163">
        <v>4.2</v>
      </c>
      <c r="D654" s="163">
        <v>1.6</v>
      </c>
      <c r="E654" s="18">
        <v>90</v>
      </c>
      <c r="F654" s="51">
        <v>54</v>
      </c>
      <c r="G654" s="52"/>
      <c r="H654" s="51">
        <f t="shared" si="27"/>
        <v>0</v>
      </c>
      <c r="I654" s="3">
        <v>45</v>
      </c>
      <c r="J654" s="7"/>
      <c r="K654" s="3">
        <f t="shared" si="29"/>
        <v>0</v>
      </c>
    </row>
    <row r="655" spans="1:11" x14ac:dyDescent="0.3">
      <c r="A655" s="40" t="s">
        <v>2339</v>
      </c>
      <c r="B655" s="44" t="s">
        <v>2340</v>
      </c>
      <c r="C655" s="163">
        <v>3</v>
      </c>
      <c r="D655" s="163">
        <v>1.4</v>
      </c>
      <c r="E655" s="18">
        <v>90</v>
      </c>
      <c r="F655" s="51">
        <v>54</v>
      </c>
      <c r="G655" s="52"/>
      <c r="H655" s="51">
        <f t="shared" si="27"/>
        <v>0</v>
      </c>
      <c r="I655" s="3">
        <v>45</v>
      </c>
      <c r="J655" s="7"/>
      <c r="K655" s="3">
        <f t="shared" si="29"/>
        <v>0</v>
      </c>
    </row>
    <row r="656" spans="1:11" x14ac:dyDescent="0.3">
      <c r="A656" s="40" t="s">
        <v>2341</v>
      </c>
      <c r="B656" s="44" t="s">
        <v>2342</v>
      </c>
      <c r="C656" s="166">
        <v>3.5</v>
      </c>
      <c r="D656" s="163">
        <v>3.5</v>
      </c>
      <c r="E656" s="18">
        <v>140</v>
      </c>
      <c r="F656" s="51">
        <v>84</v>
      </c>
      <c r="G656" s="52"/>
      <c r="H656" s="51">
        <f t="shared" si="27"/>
        <v>0</v>
      </c>
      <c r="I656" s="3">
        <v>70</v>
      </c>
      <c r="J656" s="7"/>
      <c r="K656" s="3">
        <f t="shared" si="29"/>
        <v>0</v>
      </c>
    </row>
    <row r="657" spans="1:11" x14ac:dyDescent="0.3">
      <c r="A657" s="188" t="s">
        <v>2343</v>
      </c>
      <c r="B657" s="165" t="s">
        <v>2344</v>
      </c>
      <c r="C657" s="166">
        <v>5</v>
      </c>
      <c r="D657" s="163">
        <v>2</v>
      </c>
      <c r="E657" s="18">
        <v>110</v>
      </c>
      <c r="F657" s="51">
        <v>66</v>
      </c>
      <c r="G657" s="52"/>
      <c r="H657" s="51">
        <f t="shared" si="27"/>
        <v>0</v>
      </c>
      <c r="I657" s="3">
        <v>55</v>
      </c>
      <c r="J657" s="7"/>
      <c r="K657" s="3">
        <f t="shared" si="29"/>
        <v>0</v>
      </c>
    </row>
    <row r="658" spans="1:11" x14ac:dyDescent="0.3">
      <c r="A658" s="40" t="s">
        <v>2345</v>
      </c>
      <c r="B658" s="44" t="s">
        <v>2346</v>
      </c>
      <c r="C658" s="166">
        <v>7</v>
      </c>
      <c r="D658" s="166">
        <v>2.8</v>
      </c>
      <c r="E658" s="18">
        <v>210</v>
      </c>
      <c r="F658" s="51">
        <v>126</v>
      </c>
      <c r="G658" s="52"/>
      <c r="H658" s="51">
        <f t="shared" si="27"/>
        <v>0</v>
      </c>
      <c r="I658" s="3">
        <v>105</v>
      </c>
      <c r="J658" s="7"/>
      <c r="K658" s="3">
        <f t="shared" si="29"/>
        <v>0</v>
      </c>
    </row>
    <row r="659" spans="1:11" x14ac:dyDescent="0.3">
      <c r="A659" s="188" t="s">
        <v>2347</v>
      </c>
      <c r="B659" s="165" t="s">
        <v>2348</v>
      </c>
      <c r="C659" s="173">
        <v>4</v>
      </c>
      <c r="D659" s="173">
        <v>2.6</v>
      </c>
      <c r="E659" s="18">
        <v>120</v>
      </c>
      <c r="F659" s="51">
        <v>72</v>
      </c>
      <c r="G659" s="52"/>
      <c r="H659" s="51">
        <f t="shared" si="27"/>
        <v>0</v>
      </c>
      <c r="I659" s="3">
        <v>60</v>
      </c>
      <c r="J659" s="7"/>
      <c r="K659" s="3">
        <f t="shared" ref="K659:K693" si="30">J659*I659</f>
        <v>0</v>
      </c>
    </row>
    <row r="660" spans="1:11" x14ac:dyDescent="0.3">
      <c r="A660" s="40" t="s">
        <v>2349</v>
      </c>
      <c r="B660" s="44" t="s">
        <v>948</v>
      </c>
      <c r="C660" s="166">
        <v>2.2999999999999998</v>
      </c>
      <c r="D660" s="166">
        <v>3</v>
      </c>
      <c r="E660" s="18">
        <v>90</v>
      </c>
      <c r="F660" s="51">
        <v>54</v>
      </c>
      <c r="G660" s="52"/>
      <c r="H660" s="51">
        <f t="shared" si="27"/>
        <v>0</v>
      </c>
      <c r="I660" s="3">
        <v>45</v>
      </c>
      <c r="J660" s="7"/>
      <c r="K660" s="3">
        <f t="shared" si="30"/>
        <v>0</v>
      </c>
    </row>
    <row r="661" spans="1:11" x14ac:dyDescent="0.3">
      <c r="A661" s="191" t="s">
        <v>2350</v>
      </c>
      <c r="B661" s="44" t="s">
        <v>2351</v>
      </c>
      <c r="C661" s="166">
        <v>2.2999999999999998</v>
      </c>
      <c r="D661" s="163">
        <v>5</v>
      </c>
      <c r="E661" s="18">
        <v>130</v>
      </c>
      <c r="F661" s="51">
        <v>78</v>
      </c>
      <c r="G661" s="52"/>
      <c r="H661" s="51">
        <f t="shared" si="27"/>
        <v>0</v>
      </c>
      <c r="I661" s="3">
        <v>65</v>
      </c>
      <c r="J661" s="7"/>
      <c r="K661" s="3">
        <f t="shared" si="30"/>
        <v>0</v>
      </c>
    </row>
    <row r="662" spans="1:11" x14ac:dyDescent="0.3">
      <c r="A662" s="40" t="s">
        <v>2352</v>
      </c>
      <c r="B662" s="44" t="s">
        <v>2353</v>
      </c>
      <c r="C662" s="166">
        <v>2.2999999999999998</v>
      </c>
      <c r="D662" s="163">
        <v>4</v>
      </c>
      <c r="E662" s="18">
        <v>110</v>
      </c>
      <c r="F662" s="51">
        <v>66</v>
      </c>
      <c r="G662" s="52"/>
      <c r="H662" s="51">
        <f t="shared" si="27"/>
        <v>0</v>
      </c>
      <c r="I662" s="3">
        <v>55</v>
      </c>
      <c r="J662" s="7"/>
      <c r="K662" s="3">
        <f t="shared" si="30"/>
        <v>0</v>
      </c>
    </row>
    <row r="663" spans="1:11" x14ac:dyDescent="0.3">
      <c r="A663" s="40" t="s">
        <v>2354</v>
      </c>
      <c r="B663" s="44" t="s">
        <v>2355</v>
      </c>
      <c r="C663" s="166">
        <v>5.9</v>
      </c>
      <c r="D663" s="163">
        <v>3.6</v>
      </c>
      <c r="E663" s="18">
        <v>190</v>
      </c>
      <c r="F663" s="51">
        <v>114</v>
      </c>
      <c r="G663" s="52"/>
      <c r="H663" s="51">
        <f t="shared" si="27"/>
        <v>0</v>
      </c>
      <c r="I663" s="3">
        <v>95</v>
      </c>
      <c r="J663" s="7"/>
      <c r="K663" s="3">
        <f t="shared" si="30"/>
        <v>0</v>
      </c>
    </row>
    <row r="664" spans="1:11" x14ac:dyDescent="0.3">
      <c r="A664" s="40" t="s">
        <v>2356</v>
      </c>
      <c r="B664" s="44" t="s">
        <v>11463</v>
      </c>
      <c r="C664" s="166">
        <v>7</v>
      </c>
      <c r="D664" s="163">
        <v>3.3</v>
      </c>
      <c r="E664" s="18">
        <v>230</v>
      </c>
      <c r="F664" s="51">
        <v>138</v>
      </c>
      <c r="G664" s="52"/>
      <c r="H664" s="51">
        <f t="shared" si="27"/>
        <v>0</v>
      </c>
      <c r="I664" s="3">
        <v>115</v>
      </c>
      <c r="J664" s="7"/>
      <c r="K664" s="3">
        <f t="shared" si="30"/>
        <v>0</v>
      </c>
    </row>
    <row r="665" spans="1:11" x14ac:dyDescent="0.3">
      <c r="A665" s="40" t="s">
        <v>8204</v>
      </c>
      <c r="B665" s="44" t="s">
        <v>8205</v>
      </c>
      <c r="C665" s="166">
        <v>4</v>
      </c>
      <c r="D665" s="163">
        <v>1.9</v>
      </c>
      <c r="E665" s="18">
        <v>100</v>
      </c>
      <c r="F665" s="51">
        <v>60</v>
      </c>
      <c r="G665" s="52"/>
      <c r="H665" s="51">
        <f t="shared" si="27"/>
        <v>0</v>
      </c>
      <c r="I665" s="3">
        <v>50</v>
      </c>
      <c r="J665" s="7"/>
      <c r="K665" s="3">
        <f t="shared" si="30"/>
        <v>0</v>
      </c>
    </row>
    <row r="666" spans="1:11" x14ac:dyDescent="0.3">
      <c r="A666" s="40" t="s">
        <v>8206</v>
      </c>
      <c r="B666" s="44" t="s">
        <v>8207</v>
      </c>
      <c r="C666" s="166">
        <v>4</v>
      </c>
      <c r="D666" s="163">
        <v>1.9</v>
      </c>
      <c r="E666" s="18">
        <v>100</v>
      </c>
      <c r="F666" s="51">
        <v>60</v>
      </c>
      <c r="G666" s="52"/>
      <c r="H666" s="51">
        <f t="shared" si="27"/>
        <v>0</v>
      </c>
      <c r="I666" s="3">
        <v>50</v>
      </c>
      <c r="J666" s="7"/>
      <c r="K666" s="3">
        <f t="shared" si="30"/>
        <v>0</v>
      </c>
    </row>
    <row r="667" spans="1:11" x14ac:dyDescent="0.3">
      <c r="A667" s="40" t="s">
        <v>8208</v>
      </c>
      <c r="B667" s="44" t="s">
        <v>8209</v>
      </c>
      <c r="C667" s="166">
        <v>4</v>
      </c>
      <c r="D667" s="163">
        <v>1.9</v>
      </c>
      <c r="E667" s="18">
        <v>100</v>
      </c>
      <c r="F667" s="51">
        <v>60</v>
      </c>
      <c r="G667" s="52"/>
      <c r="H667" s="51">
        <f t="shared" si="27"/>
        <v>0</v>
      </c>
      <c r="I667" s="3">
        <v>50</v>
      </c>
      <c r="J667" s="7"/>
      <c r="K667" s="3">
        <f t="shared" si="30"/>
        <v>0</v>
      </c>
    </row>
    <row r="668" spans="1:11" x14ac:dyDescent="0.3">
      <c r="A668" s="40" t="s">
        <v>2357</v>
      </c>
      <c r="B668" s="44" t="s">
        <v>2358</v>
      </c>
      <c r="C668" s="163">
        <v>3.8</v>
      </c>
      <c r="D668" s="163">
        <v>8</v>
      </c>
      <c r="E668" s="18">
        <v>330</v>
      </c>
      <c r="F668" s="51">
        <v>198</v>
      </c>
      <c r="G668" s="52"/>
      <c r="H668" s="51">
        <f t="shared" si="27"/>
        <v>0</v>
      </c>
      <c r="I668" s="3">
        <v>165</v>
      </c>
      <c r="J668" s="7"/>
      <c r="K668" s="3">
        <f t="shared" si="30"/>
        <v>0</v>
      </c>
    </row>
    <row r="669" spans="1:11" x14ac:dyDescent="0.3">
      <c r="A669" s="40" t="s">
        <v>2359</v>
      </c>
      <c r="B669" s="44" t="s">
        <v>2360</v>
      </c>
      <c r="C669" s="163">
        <v>8.5</v>
      </c>
      <c r="D669" s="163">
        <v>6.6</v>
      </c>
      <c r="E669" s="18">
        <v>400</v>
      </c>
      <c r="F669" s="51">
        <v>240</v>
      </c>
      <c r="G669" s="52"/>
      <c r="H669" s="51">
        <f t="shared" si="27"/>
        <v>0</v>
      </c>
      <c r="I669" s="3">
        <v>200</v>
      </c>
      <c r="J669" s="7"/>
      <c r="K669" s="3">
        <f t="shared" si="30"/>
        <v>0</v>
      </c>
    </row>
    <row r="670" spans="1:11" x14ac:dyDescent="0.3">
      <c r="A670" s="40" t="s">
        <v>2361</v>
      </c>
      <c r="B670" s="44" t="s">
        <v>2362</v>
      </c>
      <c r="C670" s="163">
        <v>5</v>
      </c>
      <c r="D670" s="163">
        <v>2.7</v>
      </c>
      <c r="E670" s="18">
        <v>150</v>
      </c>
      <c r="F670" s="51">
        <v>90</v>
      </c>
      <c r="G670" s="52"/>
      <c r="H670" s="51">
        <f t="shared" si="27"/>
        <v>0</v>
      </c>
      <c r="I670" s="3">
        <v>75</v>
      </c>
      <c r="J670" s="7"/>
      <c r="K670" s="3">
        <f t="shared" si="30"/>
        <v>0</v>
      </c>
    </row>
    <row r="671" spans="1:11" x14ac:dyDescent="0.3">
      <c r="A671" s="40" t="s">
        <v>2363</v>
      </c>
      <c r="B671" s="44" t="s">
        <v>2364</v>
      </c>
      <c r="C671" s="163">
        <v>7.6</v>
      </c>
      <c r="D671" s="163">
        <v>8</v>
      </c>
      <c r="E671" s="18">
        <v>500</v>
      </c>
      <c r="F671" s="51">
        <v>300</v>
      </c>
      <c r="G671" s="52"/>
      <c r="H671" s="51">
        <f t="shared" si="27"/>
        <v>0</v>
      </c>
      <c r="I671" s="3">
        <v>250</v>
      </c>
      <c r="J671" s="7"/>
      <c r="K671" s="3">
        <f t="shared" si="30"/>
        <v>0</v>
      </c>
    </row>
    <row r="672" spans="1:11" x14ac:dyDescent="0.3">
      <c r="A672" s="40" t="s">
        <v>2365</v>
      </c>
      <c r="B672" s="44" t="s">
        <v>2366</v>
      </c>
      <c r="C672" s="163">
        <v>10</v>
      </c>
      <c r="D672" s="163">
        <v>5.9</v>
      </c>
      <c r="E672" s="18">
        <v>450</v>
      </c>
      <c r="F672" s="51">
        <v>270</v>
      </c>
      <c r="G672" s="52"/>
      <c r="H672" s="51">
        <f t="shared" si="27"/>
        <v>0</v>
      </c>
      <c r="I672" s="3">
        <v>225</v>
      </c>
      <c r="J672" s="7"/>
      <c r="K672" s="3">
        <f t="shared" si="30"/>
        <v>0</v>
      </c>
    </row>
    <row r="673" spans="1:54" x14ac:dyDescent="0.3">
      <c r="A673" s="40" t="s">
        <v>2367</v>
      </c>
      <c r="B673" s="44" t="s">
        <v>2368</v>
      </c>
      <c r="C673" s="163">
        <v>3.5</v>
      </c>
      <c r="D673" s="163">
        <v>8</v>
      </c>
      <c r="E673" s="18">
        <v>280</v>
      </c>
      <c r="F673" s="51">
        <v>168</v>
      </c>
      <c r="G673" s="52"/>
      <c r="H673" s="51">
        <f t="shared" si="27"/>
        <v>0</v>
      </c>
      <c r="I673" s="3">
        <v>140</v>
      </c>
      <c r="J673" s="7"/>
      <c r="K673" s="3">
        <f t="shared" si="30"/>
        <v>0</v>
      </c>
    </row>
    <row r="674" spans="1:54" x14ac:dyDescent="0.3">
      <c r="A674" s="40" t="s">
        <v>2369</v>
      </c>
      <c r="B674" s="44" t="s">
        <v>950</v>
      </c>
      <c r="C674" s="163">
        <v>7.8</v>
      </c>
      <c r="D674" s="163">
        <v>10</v>
      </c>
      <c r="E674" s="18">
        <v>500</v>
      </c>
      <c r="F674" s="51">
        <v>300</v>
      </c>
      <c r="G674" s="52"/>
      <c r="H674" s="51">
        <f t="shared" si="27"/>
        <v>0</v>
      </c>
      <c r="I674" s="3">
        <v>250</v>
      </c>
      <c r="J674" s="7"/>
      <c r="K674" s="3">
        <f t="shared" si="30"/>
        <v>0</v>
      </c>
    </row>
    <row r="675" spans="1:54" x14ac:dyDescent="0.3">
      <c r="A675" s="40" t="s">
        <v>2370</v>
      </c>
      <c r="B675" s="44" t="s">
        <v>2371</v>
      </c>
      <c r="C675" s="163">
        <v>4.0999999999999996</v>
      </c>
      <c r="D675" s="163">
        <v>8</v>
      </c>
      <c r="E675" s="18">
        <v>310</v>
      </c>
      <c r="F675" s="51">
        <v>186</v>
      </c>
      <c r="G675" s="52"/>
      <c r="H675" s="51">
        <f t="shared" si="27"/>
        <v>0</v>
      </c>
      <c r="I675" s="3">
        <v>155</v>
      </c>
      <c r="J675" s="7"/>
      <c r="K675" s="3">
        <f t="shared" si="30"/>
        <v>0</v>
      </c>
    </row>
    <row r="676" spans="1:54" x14ac:dyDescent="0.3">
      <c r="A676" s="40" t="s">
        <v>2372</v>
      </c>
      <c r="B676" s="44" t="s">
        <v>2373</v>
      </c>
      <c r="C676" s="163">
        <v>2.7</v>
      </c>
      <c r="D676" s="163">
        <v>5</v>
      </c>
      <c r="E676" s="18">
        <v>150</v>
      </c>
      <c r="F676" s="51">
        <v>90</v>
      </c>
      <c r="G676" s="52"/>
      <c r="H676" s="51">
        <f t="shared" si="27"/>
        <v>0</v>
      </c>
      <c r="I676" s="3">
        <v>75</v>
      </c>
      <c r="J676" s="7"/>
      <c r="K676" s="3">
        <f t="shared" si="30"/>
        <v>0</v>
      </c>
    </row>
    <row r="677" spans="1:54" x14ac:dyDescent="0.3">
      <c r="A677" s="40" t="s">
        <v>2374</v>
      </c>
      <c r="B677" s="44" t="s">
        <v>2375</v>
      </c>
      <c r="C677" s="163">
        <v>7</v>
      </c>
      <c r="D677" s="163">
        <v>2.4</v>
      </c>
      <c r="E677" s="18">
        <v>190</v>
      </c>
      <c r="F677" s="51">
        <v>114</v>
      </c>
      <c r="G677" s="52"/>
      <c r="H677" s="51">
        <f t="shared" si="27"/>
        <v>0</v>
      </c>
      <c r="I677" s="3">
        <v>95</v>
      </c>
      <c r="J677" s="7"/>
      <c r="K677" s="3">
        <f t="shared" si="30"/>
        <v>0</v>
      </c>
    </row>
    <row r="678" spans="1:54" x14ac:dyDescent="0.3">
      <c r="A678" s="40" t="s">
        <v>2376</v>
      </c>
      <c r="B678" s="44" t="s">
        <v>2377</v>
      </c>
      <c r="C678" s="163">
        <v>3.6</v>
      </c>
      <c r="D678" s="163">
        <v>10</v>
      </c>
      <c r="E678" s="18">
        <v>330</v>
      </c>
      <c r="F678" s="51">
        <v>198</v>
      </c>
      <c r="G678" s="52"/>
      <c r="H678" s="51">
        <f t="shared" si="27"/>
        <v>0</v>
      </c>
      <c r="I678" s="3">
        <v>165</v>
      </c>
      <c r="J678" s="7"/>
      <c r="K678" s="3">
        <f t="shared" si="30"/>
        <v>0</v>
      </c>
    </row>
    <row r="679" spans="1:54" x14ac:dyDescent="0.3">
      <c r="A679" s="40" t="s">
        <v>2378</v>
      </c>
      <c r="B679" s="44" t="s">
        <v>2379</v>
      </c>
      <c r="C679" s="163">
        <v>4</v>
      </c>
      <c r="D679" s="163">
        <v>1.9</v>
      </c>
      <c r="E679" s="18">
        <v>90</v>
      </c>
      <c r="F679" s="51">
        <v>54</v>
      </c>
      <c r="G679" s="52"/>
      <c r="H679" s="51">
        <f t="shared" si="27"/>
        <v>0</v>
      </c>
      <c r="I679" s="3">
        <v>45</v>
      </c>
      <c r="J679" s="7"/>
      <c r="K679" s="3">
        <f t="shared" si="30"/>
        <v>0</v>
      </c>
    </row>
    <row r="680" spans="1:54" x14ac:dyDescent="0.3">
      <c r="A680" s="40" t="s">
        <v>2380</v>
      </c>
      <c r="B680" s="44" t="s">
        <v>2381</v>
      </c>
      <c r="C680" s="163">
        <v>3.5</v>
      </c>
      <c r="D680" s="163">
        <v>1</v>
      </c>
      <c r="E680" s="18">
        <v>80</v>
      </c>
      <c r="F680" s="51">
        <v>48</v>
      </c>
      <c r="G680" s="52"/>
      <c r="H680" s="51">
        <f t="shared" si="27"/>
        <v>0</v>
      </c>
      <c r="I680" s="3">
        <v>40</v>
      </c>
      <c r="J680" s="7"/>
      <c r="K680" s="3">
        <f t="shared" si="30"/>
        <v>0</v>
      </c>
    </row>
    <row r="681" spans="1:54" x14ac:dyDescent="0.3">
      <c r="A681" s="40" t="s">
        <v>2382</v>
      </c>
      <c r="B681" s="44" t="s">
        <v>2383</v>
      </c>
      <c r="C681" s="163">
        <v>4.5</v>
      </c>
      <c r="D681" s="163">
        <v>1.5</v>
      </c>
      <c r="E681" s="18">
        <v>90</v>
      </c>
      <c r="F681" s="51">
        <v>54</v>
      </c>
      <c r="G681" s="52"/>
      <c r="H681" s="51">
        <f t="shared" si="27"/>
        <v>0</v>
      </c>
      <c r="I681" s="3">
        <v>45</v>
      </c>
      <c r="J681" s="7"/>
      <c r="K681" s="3">
        <f t="shared" si="30"/>
        <v>0</v>
      </c>
    </row>
    <row r="682" spans="1:54" x14ac:dyDescent="0.3">
      <c r="A682" s="40" t="s">
        <v>2384</v>
      </c>
      <c r="B682" s="44" t="s">
        <v>2385</v>
      </c>
      <c r="C682" s="163">
        <v>4.5</v>
      </c>
      <c r="D682" s="163">
        <v>4.5</v>
      </c>
      <c r="E682" s="18">
        <v>220</v>
      </c>
      <c r="F682" s="51">
        <v>132</v>
      </c>
      <c r="G682" s="52"/>
      <c r="H682" s="51">
        <f t="shared" si="27"/>
        <v>0</v>
      </c>
      <c r="I682" s="3">
        <v>110</v>
      </c>
      <c r="J682" s="7"/>
      <c r="K682" s="3">
        <f t="shared" si="30"/>
        <v>0</v>
      </c>
    </row>
    <row r="683" spans="1:54" x14ac:dyDescent="0.3">
      <c r="A683" s="40" t="s">
        <v>2386</v>
      </c>
      <c r="B683" s="44" t="s">
        <v>2387</v>
      </c>
      <c r="C683" s="163">
        <v>2.5</v>
      </c>
      <c r="D683" s="163">
        <v>4</v>
      </c>
      <c r="E683" s="18">
        <v>110</v>
      </c>
      <c r="F683" s="51">
        <v>66</v>
      </c>
      <c r="G683" s="52"/>
      <c r="H683" s="51">
        <f t="shared" si="27"/>
        <v>0</v>
      </c>
      <c r="I683" s="3">
        <v>55</v>
      </c>
      <c r="J683" s="7"/>
      <c r="K683" s="3">
        <f t="shared" si="30"/>
        <v>0</v>
      </c>
    </row>
    <row r="684" spans="1:54" x14ac:dyDescent="0.3">
      <c r="A684" s="188" t="s">
        <v>2388</v>
      </c>
      <c r="B684" s="165" t="s">
        <v>2389</v>
      </c>
      <c r="C684" s="163">
        <v>4</v>
      </c>
      <c r="D684" s="163">
        <v>3</v>
      </c>
      <c r="E684" s="18">
        <v>130</v>
      </c>
      <c r="F684" s="51">
        <v>78</v>
      </c>
      <c r="G684" s="52"/>
      <c r="H684" s="51">
        <f t="shared" si="27"/>
        <v>0</v>
      </c>
      <c r="I684" s="3">
        <v>65</v>
      </c>
      <c r="J684" s="7"/>
      <c r="K684" s="3">
        <f t="shared" si="30"/>
        <v>0</v>
      </c>
    </row>
    <row r="685" spans="1:54" x14ac:dyDescent="0.3">
      <c r="A685" s="40" t="s">
        <v>2390</v>
      </c>
      <c r="B685" s="44" t="s">
        <v>2391</v>
      </c>
      <c r="C685" s="163">
        <v>3</v>
      </c>
      <c r="D685" s="163">
        <v>10</v>
      </c>
      <c r="E685" s="18">
        <v>260</v>
      </c>
      <c r="F685" s="51">
        <v>156</v>
      </c>
      <c r="G685" s="52"/>
      <c r="H685" s="51">
        <f t="shared" si="27"/>
        <v>0</v>
      </c>
      <c r="I685" s="3">
        <v>130</v>
      </c>
      <c r="J685" s="7"/>
      <c r="K685" s="3">
        <f t="shared" si="30"/>
        <v>0</v>
      </c>
    </row>
    <row r="686" spans="1:54" x14ac:dyDescent="0.3">
      <c r="A686" s="40" t="s">
        <v>2392</v>
      </c>
      <c r="B686" s="44" t="s">
        <v>2393</v>
      </c>
      <c r="C686" s="163">
        <v>10</v>
      </c>
      <c r="D686" s="163">
        <v>5.5</v>
      </c>
      <c r="E686" s="18">
        <v>400</v>
      </c>
      <c r="F686" s="51">
        <v>240</v>
      </c>
      <c r="G686" s="52"/>
      <c r="H686" s="51">
        <f t="shared" si="27"/>
        <v>0</v>
      </c>
      <c r="I686" s="3">
        <v>200</v>
      </c>
      <c r="J686" s="7"/>
      <c r="K686" s="3">
        <f t="shared" si="30"/>
        <v>0</v>
      </c>
    </row>
    <row r="687" spans="1:54" x14ac:dyDescent="0.3">
      <c r="A687" s="40" t="s">
        <v>2394</v>
      </c>
      <c r="B687" s="44" t="s">
        <v>2395</v>
      </c>
      <c r="C687" s="163">
        <v>5</v>
      </c>
      <c r="D687" s="163">
        <v>4</v>
      </c>
      <c r="E687" s="18">
        <v>160</v>
      </c>
      <c r="F687" s="51">
        <v>96</v>
      </c>
      <c r="G687" s="52"/>
      <c r="H687" s="51">
        <f t="shared" si="27"/>
        <v>0</v>
      </c>
      <c r="I687" s="3">
        <v>80</v>
      </c>
      <c r="J687" s="7"/>
      <c r="K687" s="3">
        <f t="shared" si="30"/>
        <v>0</v>
      </c>
    </row>
    <row r="688" spans="1:54" s="37" customFormat="1" x14ac:dyDescent="0.3">
      <c r="A688" s="40" t="s">
        <v>2396</v>
      </c>
      <c r="B688" s="44" t="s">
        <v>2397</v>
      </c>
      <c r="C688" s="163">
        <v>5</v>
      </c>
      <c r="D688" s="163">
        <v>4.3</v>
      </c>
      <c r="E688" s="18">
        <v>160</v>
      </c>
      <c r="F688" s="51">
        <v>96</v>
      </c>
      <c r="G688" s="52"/>
      <c r="H688" s="51">
        <f t="shared" si="27"/>
        <v>0</v>
      </c>
      <c r="I688" s="3">
        <v>80</v>
      </c>
      <c r="J688" s="7"/>
      <c r="K688" s="3">
        <f t="shared" si="30"/>
        <v>0</v>
      </c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11" x14ac:dyDescent="0.3">
      <c r="A689" s="40" t="s">
        <v>2398</v>
      </c>
      <c r="B689" s="44" t="s">
        <v>767</v>
      </c>
      <c r="C689" s="163">
        <v>5</v>
      </c>
      <c r="D689" s="163">
        <v>3.1</v>
      </c>
      <c r="E689" s="18">
        <v>140</v>
      </c>
      <c r="F689" s="51">
        <v>84</v>
      </c>
      <c r="G689" s="52"/>
      <c r="H689" s="51">
        <f t="shared" si="27"/>
        <v>0</v>
      </c>
      <c r="I689" s="3">
        <v>70</v>
      </c>
      <c r="J689" s="7"/>
      <c r="K689" s="3">
        <f t="shared" si="30"/>
        <v>0</v>
      </c>
    </row>
    <row r="690" spans="1:11" x14ac:dyDescent="0.3">
      <c r="A690" s="40" t="s">
        <v>2399</v>
      </c>
      <c r="B690" s="44" t="s">
        <v>2400</v>
      </c>
      <c r="C690" s="163">
        <v>5</v>
      </c>
      <c r="D690" s="163">
        <v>4.2</v>
      </c>
      <c r="E690" s="18">
        <v>140</v>
      </c>
      <c r="F690" s="51">
        <v>84</v>
      </c>
      <c r="G690" s="52"/>
      <c r="H690" s="51">
        <f t="shared" si="27"/>
        <v>0</v>
      </c>
      <c r="I690" s="3">
        <v>70</v>
      </c>
      <c r="J690" s="7"/>
      <c r="K690" s="3">
        <f t="shared" si="30"/>
        <v>0</v>
      </c>
    </row>
    <row r="691" spans="1:11" x14ac:dyDescent="0.3">
      <c r="A691" s="40" t="s">
        <v>2401</v>
      </c>
      <c r="B691" s="44" t="s">
        <v>2402</v>
      </c>
      <c r="C691" s="163">
        <v>4</v>
      </c>
      <c r="D691" s="163">
        <v>3.2</v>
      </c>
      <c r="E691" s="18">
        <v>120</v>
      </c>
      <c r="F691" s="51">
        <v>72</v>
      </c>
      <c r="G691" s="52"/>
      <c r="H691" s="51">
        <f t="shared" si="27"/>
        <v>0</v>
      </c>
      <c r="I691" s="3">
        <v>60</v>
      </c>
      <c r="J691" s="7"/>
      <c r="K691" s="3">
        <f t="shared" si="30"/>
        <v>0</v>
      </c>
    </row>
    <row r="692" spans="1:11" x14ac:dyDescent="0.3">
      <c r="A692" s="40" t="s">
        <v>2403</v>
      </c>
      <c r="B692" s="44" t="s">
        <v>2404</v>
      </c>
      <c r="C692" s="163">
        <v>5</v>
      </c>
      <c r="D692" s="163">
        <v>3.2</v>
      </c>
      <c r="E692" s="18">
        <v>120</v>
      </c>
      <c r="F692" s="51">
        <v>72</v>
      </c>
      <c r="G692" s="52"/>
      <c r="H692" s="51">
        <f t="shared" si="27"/>
        <v>0</v>
      </c>
      <c r="I692" s="3">
        <v>60</v>
      </c>
      <c r="J692" s="7"/>
      <c r="K692" s="3">
        <f t="shared" si="30"/>
        <v>0</v>
      </c>
    </row>
    <row r="693" spans="1:11" x14ac:dyDescent="0.3">
      <c r="A693" s="40" t="s">
        <v>2405</v>
      </c>
      <c r="B693" s="44" t="s">
        <v>2406</v>
      </c>
      <c r="C693" s="163">
        <v>6.5</v>
      </c>
      <c r="D693" s="163">
        <v>5.3</v>
      </c>
      <c r="E693" s="18">
        <v>210</v>
      </c>
      <c r="F693" s="51">
        <v>126</v>
      </c>
      <c r="G693" s="52"/>
      <c r="H693" s="51">
        <f t="shared" si="27"/>
        <v>0</v>
      </c>
      <c r="I693" s="3">
        <v>105</v>
      </c>
      <c r="J693" s="7"/>
      <c r="K693" s="3">
        <f t="shared" si="30"/>
        <v>0</v>
      </c>
    </row>
    <row r="694" spans="1:11" x14ac:dyDescent="0.3">
      <c r="A694" s="40" t="s">
        <v>2407</v>
      </c>
      <c r="B694" s="44" t="s">
        <v>2408</v>
      </c>
      <c r="C694" s="163">
        <v>5.6</v>
      </c>
      <c r="D694" s="163">
        <v>2.9</v>
      </c>
      <c r="E694" s="18">
        <v>130</v>
      </c>
      <c r="F694" s="51">
        <v>78</v>
      </c>
      <c r="G694" s="52"/>
      <c r="H694" s="51">
        <f t="shared" si="27"/>
        <v>0</v>
      </c>
      <c r="I694" s="3">
        <v>65</v>
      </c>
      <c r="J694" s="7"/>
      <c r="K694" s="3">
        <f t="shared" ref="K692:K714" si="31">J694*I694</f>
        <v>0</v>
      </c>
    </row>
    <row r="695" spans="1:11" x14ac:dyDescent="0.3">
      <c r="A695" s="188" t="s">
        <v>2409</v>
      </c>
      <c r="B695" s="165" t="s">
        <v>2410</v>
      </c>
      <c r="C695" s="163">
        <v>6.5</v>
      </c>
      <c r="D695" s="163">
        <v>2.2999999999999998</v>
      </c>
      <c r="E695" s="18">
        <v>150</v>
      </c>
      <c r="F695" s="51">
        <v>90</v>
      </c>
      <c r="G695" s="52"/>
      <c r="H695" s="51">
        <f t="shared" si="27"/>
        <v>0</v>
      </c>
      <c r="I695" s="3">
        <v>75</v>
      </c>
      <c r="J695" s="7"/>
      <c r="K695" s="3">
        <f t="shared" si="31"/>
        <v>0</v>
      </c>
    </row>
    <row r="696" spans="1:11" x14ac:dyDescent="0.3">
      <c r="A696" s="40" t="s">
        <v>2411</v>
      </c>
      <c r="B696" s="44" t="s">
        <v>2412</v>
      </c>
      <c r="C696" s="163">
        <v>5</v>
      </c>
      <c r="D696" s="163">
        <v>5</v>
      </c>
      <c r="E696" s="18">
        <v>230</v>
      </c>
      <c r="F696" s="51">
        <v>138</v>
      </c>
      <c r="G696" s="52"/>
      <c r="H696" s="51">
        <f t="shared" si="27"/>
        <v>0</v>
      </c>
      <c r="I696" s="3">
        <v>115</v>
      </c>
      <c r="J696" s="7"/>
      <c r="K696" s="3">
        <f t="shared" si="31"/>
        <v>0</v>
      </c>
    </row>
    <row r="697" spans="1:11" x14ac:dyDescent="0.3">
      <c r="A697" s="40" t="s">
        <v>2413</v>
      </c>
      <c r="B697" s="44" t="s">
        <v>2414</v>
      </c>
      <c r="C697" s="163">
        <v>5</v>
      </c>
      <c r="D697" s="163">
        <v>4.8</v>
      </c>
      <c r="E697" s="18">
        <v>260</v>
      </c>
      <c r="F697" s="51">
        <v>156</v>
      </c>
      <c r="G697" s="52"/>
      <c r="H697" s="51">
        <f t="shared" si="27"/>
        <v>0</v>
      </c>
      <c r="I697" s="3">
        <v>130</v>
      </c>
      <c r="J697" s="7"/>
      <c r="K697" s="3">
        <f t="shared" si="31"/>
        <v>0</v>
      </c>
    </row>
    <row r="698" spans="1:11" x14ac:dyDescent="0.3">
      <c r="A698" s="40" t="s">
        <v>2415</v>
      </c>
      <c r="B698" s="44" t="s">
        <v>2416</v>
      </c>
      <c r="C698" s="163">
        <v>3.8</v>
      </c>
      <c r="D698" s="163">
        <v>3.5</v>
      </c>
      <c r="E698" s="18">
        <v>150</v>
      </c>
      <c r="F698" s="51">
        <v>90</v>
      </c>
      <c r="G698" s="52"/>
      <c r="H698" s="51">
        <f t="shared" si="27"/>
        <v>0</v>
      </c>
      <c r="I698" s="3">
        <v>75</v>
      </c>
      <c r="J698" s="7"/>
      <c r="K698" s="3">
        <f t="shared" si="31"/>
        <v>0</v>
      </c>
    </row>
    <row r="699" spans="1:11" x14ac:dyDescent="0.3">
      <c r="A699" s="40" t="s">
        <v>2592</v>
      </c>
      <c r="B699" s="44" t="s">
        <v>2593</v>
      </c>
      <c r="C699" s="163">
        <v>4</v>
      </c>
      <c r="D699" s="163">
        <v>3.6</v>
      </c>
      <c r="E699" s="18">
        <v>160</v>
      </c>
      <c r="F699" s="51">
        <v>96</v>
      </c>
      <c r="G699" s="52"/>
      <c r="H699" s="51">
        <f t="shared" si="27"/>
        <v>0</v>
      </c>
      <c r="I699" s="3">
        <v>80</v>
      </c>
      <c r="J699" s="7"/>
      <c r="K699" s="3">
        <f t="shared" si="31"/>
        <v>0</v>
      </c>
    </row>
    <row r="700" spans="1:11" x14ac:dyDescent="0.3">
      <c r="A700" s="40" t="s">
        <v>2594</v>
      </c>
      <c r="B700" s="44" t="s">
        <v>2595</v>
      </c>
      <c r="C700" s="163">
        <v>5</v>
      </c>
      <c r="D700" s="163">
        <v>4.4000000000000004</v>
      </c>
      <c r="E700" s="18">
        <v>220</v>
      </c>
      <c r="F700" s="51">
        <v>132</v>
      </c>
      <c r="G700" s="52"/>
      <c r="H700" s="51">
        <f t="shared" si="27"/>
        <v>0</v>
      </c>
      <c r="I700" s="3">
        <v>110</v>
      </c>
      <c r="J700" s="7"/>
      <c r="K700" s="3">
        <f t="shared" si="31"/>
        <v>0</v>
      </c>
    </row>
    <row r="701" spans="1:11" x14ac:dyDescent="0.3">
      <c r="A701" s="40" t="s">
        <v>2596</v>
      </c>
      <c r="B701" s="44" t="s">
        <v>2597</v>
      </c>
      <c r="C701" s="163">
        <v>3</v>
      </c>
      <c r="D701" s="163">
        <v>2.8</v>
      </c>
      <c r="E701" s="18">
        <v>100</v>
      </c>
      <c r="F701" s="51">
        <v>60</v>
      </c>
      <c r="G701" s="52"/>
      <c r="H701" s="51">
        <f t="shared" ref="H701:H764" si="32">G701*F701</f>
        <v>0</v>
      </c>
      <c r="I701" s="3">
        <v>50</v>
      </c>
      <c r="J701" s="7"/>
      <c r="K701" s="3">
        <f t="shared" si="31"/>
        <v>0</v>
      </c>
    </row>
    <row r="702" spans="1:11" x14ac:dyDescent="0.3">
      <c r="A702" s="40" t="s">
        <v>2598</v>
      </c>
      <c r="B702" s="44" t="s">
        <v>2599</v>
      </c>
      <c r="C702" s="163">
        <v>5</v>
      </c>
      <c r="D702" s="163">
        <v>4.4000000000000004</v>
      </c>
      <c r="E702" s="18">
        <v>240</v>
      </c>
      <c r="F702" s="51">
        <v>144</v>
      </c>
      <c r="G702" s="52"/>
      <c r="H702" s="51">
        <f t="shared" si="32"/>
        <v>0</v>
      </c>
      <c r="I702" s="3">
        <v>120</v>
      </c>
      <c r="J702" s="7"/>
      <c r="K702" s="3">
        <f t="shared" si="31"/>
        <v>0</v>
      </c>
    </row>
    <row r="703" spans="1:11" x14ac:dyDescent="0.3">
      <c r="A703" s="40" t="s">
        <v>2600</v>
      </c>
      <c r="B703" s="44" t="s">
        <v>2601</v>
      </c>
      <c r="C703" s="163">
        <v>5</v>
      </c>
      <c r="D703" s="163">
        <v>3.8</v>
      </c>
      <c r="E703" s="18">
        <v>210</v>
      </c>
      <c r="F703" s="51">
        <v>126</v>
      </c>
      <c r="G703" s="52"/>
      <c r="H703" s="51">
        <f t="shared" si="32"/>
        <v>0</v>
      </c>
      <c r="I703" s="3">
        <v>105</v>
      </c>
      <c r="J703" s="7"/>
      <c r="K703" s="3">
        <f t="shared" si="31"/>
        <v>0</v>
      </c>
    </row>
    <row r="704" spans="1:11" x14ac:dyDescent="0.3">
      <c r="A704" s="40" t="s">
        <v>2602</v>
      </c>
      <c r="B704" s="44" t="s">
        <v>2603</v>
      </c>
      <c r="C704" s="163">
        <v>5</v>
      </c>
      <c r="D704" s="163">
        <v>1</v>
      </c>
      <c r="E704" s="18">
        <v>80</v>
      </c>
      <c r="F704" s="51">
        <v>48</v>
      </c>
      <c r="G704" s="52"/>
      <c r="H704" s="51">
        <f t="shared" si="32"/>
        <v>0</v>
      </c>
      <c r="I704" s="3">
        <v>40</v>
      </c>
      <c r="J704" s="7"/>
      <c r="K704" s="3">
        <f t="shared" si="31"/>
        <v>0</v>
      </c>
    </row>
    <row r="705" spans="1:11" x14ac:dyDescent="0.3">
      <c r="A705" s="188" t="s">
        <v>2604</v>
      </c>
      <c r="B705" s="165" t="s">
        <v>2605</v>
      </c>
      <c r="C705" s="163">
        <v>5</v>
      </c>
      <c r="D705" s="163">
        <v>3.1</v>
      </c>
      <c r="E705" s="18">
        <v>170</v>
      </c>
      <c r="F705" s="51">
        <v>102</v>
      </c>
      <c r="G705" s="52"/>
      <c r="H705" s="51">
        <f t="shared" si="32"/>
        <v>0</v>
      </c>
      <c r="I705" s="3">
        <v>85</v>
      </c>
      <c r="J705" s="7"/>
      <c r="K705" s="3">
        <f t="shared" si="31"/>
        <v>0</v>
      </c>
    </row>
    <row r="706" spans="1:11" x14ac:dyDescent="0.3">
      <c r="A706" s="40" t="s">
        <v>2606</v>
      </c>
      <c r="B706" s="44" t="s">
        <v>2607</v>
      </c>
      <c r="C706" s="163">
        <v>4.5</v>
      </c>
      <c r="D706" s="163">
        <v>2.9</v>
      </c>
      <c r="E706" s="18">
        <v>140</v>
      </c>
      <c r="F706" s="51">
        <v>84</v>
      </c>
      <c r="G706" s="52"/>
      <c r="H706" s="51">
        <f t="shared" si="32"/>
        <v>0</v>
      </c>
      <c r="I706" s="3">
        <v>70</v>
      </c>
      <c r="J706" s="7"/>
      <c r="K706" s="3">
        <f t="shared" si="31"/>
        <v>0</v>
      </c>
    </row>
    <row r="707" spans="1:11" x14ac:dyDescent="0.3">
      <c r="A707" s="40" t="s">
        <v>2608</v>
      </c>
      <c r="B707" s="44" t="s">
        <v>2609</v>
      </c>
      <c r="C707" s="163">
        <v>8</v>
      </c>
      <c r="D707" s="163">
        <v>6.5</v>
      </c>
      <c r="E707" s="18">
        <v>450</v>
      </c>
      <c r="F707" s="51">
        <v>270</v>
      </c>
      <c r="G707" s="52"/>
      <c r="H707" s="51">
        <f t="shared" si="32"/>
        <v>0</v>
      </c>
      <c r="I707" s="3">
        <v>225</v>
      </c>
      <c r="J707" s="7"/>
      <c r="K707" s="3">
        <f t="shared" si="31"/>
        <v>0</v>
      </c>
    </row>
    <row r="708" spans="1:11" x14ac:dyDescent="0.3">
      <c r="A708" s="40" t="s">
        <v>2610</v>
      </c>
      <c r="B708" s="44" t="s">
        <v>2611</v>
      </c>
      <c r="C708" s="163">
        <v>7.5</v>
      </c>
      <c r="D708" s="163">
        <v>5.8</v>
      </c>
      <c r="E708" s="18">
        <v>350</v>
      </c>
      <c r="F708" s="51">
        <v>210</v>
      </c>
      <c r="G708" s="52"/>
      <c r="H708" s="51">
        <f t="shared" si="32"/>
        <v>0</v>
      </c>
      <c r="I708" s="3">
        <v>175</v>
      </c>
      <c r="J708" s="7"/>
      <c r="K708" s="3">
        <f t="shared" si="31"/>
        <v>0</v>
      </c>
    </row>
    <row r="709" spans="1:11" x14ac:dyDescent="0.3">
      <c r="A709" s="40" t="s">
        <v>2612</v>
      </c>
      <c r="B709" s="44" t="s">
        <v>2613</v>
      </c>
      <c r="C709" s="163">
        <v>7</v>
      </c>
      <c r="D709" s="163">
        <v>5.6</v>
      </c>
      <c r="E709" s="18">
        <v>330</v>
      </c>
      <c r="F709" s="51">
        <v>198</v>
      </c>
      <c r="G709" s="52"/>
      <c r="H709" s="51">
        <f t="shared" si="32"/>
        <v>0</v>
      </c>
      <c r="I709" s="3">
        <v>165</v>
      </c>
      <c r="J709" s="7"/>
      <c r="K709" s="3">
        <f t="shared" si="31"/>
        <v>0</v>
      </c>
    </row>
    <row r="710" spans="1:11" x14ac:dyDescent="0.3">
      <c r="A710" s="40" t="s">
        <v>2614</v>
      </c>
      <c r="B710" s="44" t="s">
        <v>2615</v>
      </c>
      <c r="C710" s="163">
        <v>3.8</v>
      </c>
      <c r="D710" s="163">
        <v>3</v>
      </c>
      <c r="E710" s="18">
        <v>130</v>
      </c>
      <c r="F710" s="51">
        <v>78</v>
      </c>
      <c r="G710" s="52"/>
      <c r="H710" s="51">
        <f t="shared" si="32"/>
        <v>0</v>
      </c>
      <c r="I710" s="3">
        <v>65</v>
      </c>
      <c r="J710" s="7"/>
      <c r="K710" s="3">
        <f t="shared" si="31"/>
        <v>0</v>
      </c>
    </row>
    <row r="711" spans="1:11" x14ac:dyDescent="0.3">
      <c r="A711" s="40" t="s">
        <v>2616</v>
      </c>
      <c r="B711" s="44" t="s">
        <v>2617</v>
      </c>
      <c r="C711" s="163">
        <v>8</v>
      </c>
      <c r="D711" s="163">
        <v>7.1</v>
      </c>
      <c r="E711" s="18">
        <v>460</v>
      </c>
      <c r="F711" s="51">
        <v>276</v>
      </c>
      <c r="G711" s="52"/>
      <c r="H711" s="51">
        <f t="shared" si="32"/>
        <v>0</v>
      </c>
      <c r="I711" s="3">
        <v>230</v>
      </c>
      <c r="J711" s="7"/>
      <c r="K711" s="3">
        <f t="shared" si="31"/>
        <v>0</v>
      </c>
    </row>
    <row r="712" spans="1:11" x14ac:dyDescent="0.3">
      <c r="A712" s="40" t="s">
        <v>2618</v>
      </c>
      <c r="B712" s="44" t="s">
        <v>2619</v>
      </c>
      <c r="C712" s="163">
        <v>5.7</v>
      </c>
      <c r="D712" s="163">
        <v>11</v>
      </c>
      <c r="E712" s="18">
        <v>440</v>
      </c>
      <c r="F712" s="51">
        <v>264</v>
      </c>
      <c r="G712" s="52"/>
      <c r="H712" s="51">
        <f t="shared" si="32"/>
        <v>0</v>
      </c>
      <c r="I712" s="3">
        <v>220</v>
      </c>
      <c r="J712" s="7"/>
      <c r="K712" s="3">
        <f t="shared" si="31"/>
        <v>0</v>
      </c>
    </row>
    <row r="713" spans="1:11" x14ac:dyDescent="0.3">
      <c r="A713" s="188" t="s">
        <v>2620</v>
      </c>
      <c r="B713" s="165" t="s">
        <v>2621</v>
      </c>
      <c r="C713" s="163">
        <v>5</v>
      </c>
      <c r="D713" s="163">
        <v>13</v>
      </c>
      <c r="E713" s="18">
        <v>460</v>
      </c>
      <c r="F713" s="51">
        <v>276</v>
      </c>
      <c r="G713" s="52"/>
      <c r="H713" s="51">
        <f t="shared" si="32"/>
        <v>0</v>
      </c>
      <c r="I713" s="3">
        <v>230</v>
      </c>
      <c r="J713" s="7"/>
      <c r="K713" s="3">
        <f t="shared" si="31"/>
        <v>0</v>
      </c>
    </row>
    <row r="714" spans="1:11" x14ac:dyDescent="0.3">
      <c r="A714" s="40" t="s">
        <v>2622</v>
      </c>
      <c r="B714" s="44" t="s">
        <v>2623</v>
      </c>
      <c r="C714" s="163">
        <v>4</v>
      </c>
      <c r="D714" s="163">
        <v>7</v>
      </c>
      <c r="E714" s="18">
        <v>280</v>
      </c>
      <c r="F714" s="51">
        <v>168</v>
      </c>
      <c r="G714" s="52"/>
      <c r="H714" s="51">
        <f t="shared" si="32"/>
        <v>0</v>
      </c>
      <c r="I714" s="3">
        <v>140</v>
      </c>
      <c r="J714" s="7"/>
      <c r="K714" s="3">
        <f t="shared" si="31"/>
        <v>0</v>
      </c>
    </row>
    <row r="715" spans="1:11" x14ac:dyDescent="0.3">
      <c r="A715" s="40" t="s">
        <v>2624</v>
      </c>
      <c r="B715" s="44" t="s">
        <v>2625</v>
      </c>
      <c r="C715" s="163">
        <v>10</v>
      </c>
      <c r="D715" s="163">
        <v>4.5</v>
      </c>
      <c r="E715" s="18">
        <v>360</v>
      </c>
      <c r="F715" s="51">
        <v>216</v>
      </c>
      <c r="G715" s="52"/>
      <c r="H715" s="51">
        <f t="shared" si="32"/>
        <v>0</v>
      </c>
      <c r="I715" s="3">
        <v>180</v>
      </c>
      <c r="J715" s="7"/>
      <c r="K715" s="3">
        <f t="shared" ref="K711:K754" si="33">J715*I715</f>
        <v>0</v>
      </c>
    </row>
    <row r="716" spans="1:11" x14ac:dyDescent="0.3">
      <c r="A716" s="40" t="s">
        <v>2626</v>
      </c>
      <c r="B716" s="44" t="s">
        <v>2627</v>
      </c>
      <c r="C716" s="163">
        <v>6</v>
      </c>
      <c r="D716" s="163">
        <v>10</v>
      </c>
      <c r="E716" s="18">
        <v>440</v>
      </c>
      <c r="F716" s="51">
        <v>264</v>
      </c>
      <c r="G716" s="52"/>
      <c r="H716" s="51">
        <f t="shared" si="32"/>
        <v>0</v>
      </c>
      <c r="I716" s="3">
        <v>220</v>
      </c>
      <c r="J716" s="7"/>
      <c r="K716" s="3">
        <f t="shared" si="33"/>
        <v>0</v>
      </c>
    </row>
    <row r="717" spans="1:11" x14ac:dyDescent="0.3">
      <c r="A717" s="40" t="s">
        <v>2628</v>
      </c>
      <c r="B717" s="44" t="s">
        <v>2629</v>
      </c>
      <c r="C717" s="163">
        <v>4.5999999999999996</v>
      </c>
      <c r="D717" s="163">
        <v>8.5</v>
      </c>
      <c r="E717" s="18">
        <v>330</v>
      </c>
      <c r="F717" s="51">
        <v>198</v>
      </c>
      <c r="G717" s="52"/>
      <c r="H717" s="51">
        <f t="shared" si="32"/>
        <v>0</v>
      </c>
      <c r="I717" s="3">
        <v>165</v>
      </c>
      <c r="J717" s="7"/>
      <c r="K717" s="3">
        <f t="shared" si="33"/>
        <v>0</v>
      </c>
    </row>
    <row r="718" spans="1:11" x14ac:dyDescent="0.3">
      <c r="A718" s="40" t="s">
        <v>2630</v>
      </c>
      <c r="B718" s="44" t="s">
        <v>2631</v>
      </c>
      <c r="C718" s="163">
        <v>6.4</v>
      </c>
      <c r="D718" s="163">
        <v>14.5</v>
      </c>
      <c r="E718" s="18">
        <v>700</v>
      </c>
      <c r="F718" s="51">
        <v>420</v>
      </c>
      <c r="G718" s="52"/>
      <c r="H718" s="51">
        <f t="shared" si="32"/>
        <v>0</v>
      </c>
      <c r="I718" s="3">
        <v>350</v>
      </c>
      <c r="J718" s="7"/>
      <c r="K718" s="3">
        <f t="shared" si="33"/>
        <v>0</v>
      </c>
    </row>
    <row r="719" spans="1:11" x14ac:dyDescent="0.3">
      <c r="A719" s="58" t="s">
        <v>2632</v>
      </c>
      <c r="B719" s="44" t="s">
        <v>2633</v>
      </c>
      <c r="C719" s="163">
        <v>9</v>
      </c>
      <c r="D719" s="163">
        <v>2.4</v>
      </c>
      <c r="E719" s="18">
        <v>230</v>
      </c>
      <c r="F719" s="51">
        <v>138</v>
      </c>
      <c r="G719" s="52"/>
      <c r="H719" s="51">
        <f t="shared" si="32"/>
        <v>0</v>
      </c>
      <c r="I719" s="3">
        <v>115</v>
      </c>
      <c r="J719" s="7"/>
      <c r="K719" s="3">
        <f t="shared" si="33"/>
        <v>0</v>
      </c>
    </row>
    <row r="720" spans="1:11" x14ac:dyDescent="0.3">
      <c r="A720" s="40" t="s">
        <v>2634</v>
      </c>
      <c r="B720" s="44" t="s">
        <v>2635</v>
      </c>
      <c r="C720" s="163">
        <v>10</v>
      </c>
      <c r="D720" s="163">
        <v>2.2999999999999998</v>
      </c>
      <c r="E720" s="18">
        <v>250</v>
      </c>
      <c r="F720" s="51">
        <v>150</v>
      </c>
      <c r="G720" s="52"/>
      <c r="H720" s="51">
        <f t="shared" si="32"/>
        <v>0</v>
      </c>
      <c r="I720" s="3">
        <v>125</v>
      </c>
      <c r="J720" s="7"/>
      <c r="K720" s="3">
        <f t="shared" si="33"/>
        <v>0</v>
      </c>
    </row>
    <row r="721" spans="1:54" x14ac:dyDescent="0.3">
      <c r="A721" s="58" t="s">
        <v>2636</v>
      </c>
      <c r="B721" s="44" t="s">
        <v>2637</v>
      </c>
      <c r="C721" s="163">
        <v>8</v>
      </c>
      <c r="D721" s="163">
        <v>5.3</v>
      </c>
      <c r="E721" s="18">
        <v>350</v>
      </c>
      <c r="F721" s="51">
        <v>210</v>
      </c>
      <c r="G721" s="52"/>
      <c r="H721" s="51">
        <f t="shared" si="32"/>
        <v>0</v>
      </c>
      <c r="I721" s="3">
        <v>175</v>
      </c>
      <c r="J721" s="7"/>
      <c r="K721" s="3">
        <f t="shared" si="33"/>
        <v>0</v>
      </c>
    </row>
    <row r="722" spans="1:54" x14ac:dyDescent="0.3">
      <c r="A722" s="43" t="s">
        <v>2638</v>
      </c>
      <c r="B722" s="44" t="s">
        <v>2639</v>
      </c>
      <c r="C722" s="163">
        <v>10</v>
      </c>
      <c r="D722" s="163">
        <v>1.6</v>
      </c>
      <c r="E722" s="18">
        <v>170</v>
      </c>
      <c r="F722" s="51">
        <v>102</v>
      </c>
      <c r="G722" s="52"/>
      <c r="H722" s="51">
        <f t="shared" si="32"/>
        <v>0</v>
      </c>
      <c r="I722" s="3">
        <v>85</v>
      </c>
      <c r="J722" s="7"/>
      <c r="K722" s="3">
        <f t="shared" si="33"/>
        <v>0</v>
      </c>
    </row>
    <row r="723" spans="1:54" x14ac:dyDescent="0.3">
      <c r="A723" s="43" t="s">
        <v>2640</v>
      </c>
      <c r="B723" s="44" t="s">
        <v>2641</v>
      </c>
      <c r="C723" s="163">
        <v>8</v>
      </c>
      <c r="D723" s="163">
        <v>2.9</v>
      </c>
      <c r="E723" s="18">
        <v>250</v>
      </c>
      <c r="F723" s="51">
        <v>150</v>
      </c>
      <c r="G723" s="52"/>
      <c r="H723" s="51">
        <f t="shared" si="32"/>
        <v>0</v>
      </c>
      <c r="I723" s="3">
        <v>125</v>
      </c>
      <c r="J723" s="7"/>
      <c r="K723" s="3">
        <f t="shared" si="33"/>
        <v>0</v>
      </c>
    </row>
    <row r="724" spans="1:54" x14ac:dyDescent="0.3">
      <c r="A724" s="40" t="s">
        <v>2642</v>
      </c>
      <c r="B724" s="44" t="s">
        <v>2643</v>
      </c>
      <c r="C724" s="163">
        <v>11</v>
      </c>
      <c r="D724" s="163">
        <v>2.7</v>
      </c>
      <c r="E724" s="18">
        <v>320</v>
      </c>
      <c r="F724" s="51">
        <v>192</v>
      </c>
      <c r="G724" s="52"/>
      <c r="H724" s="51">
        <f t="shared" si="32"/>
        <v>0</v>
      </c>
      <c r="I724" s="3">
        <v>160</v>
      </c>
      <c r="J724" s="7"/>
      <c r="K724" s="3">
        <f t="shared" si="33"/>
        <v>0</v>
      </c>
    </row>
    <row r="725" spans="1:54" x14ac:dyDescent="0.3">
      <c r="A725" s="40" t="s">
        <v>2644</v>
      </c>
      <c r="B725" s="44" t="s">
        <v>2645</v>
      </c>
      <c r="C725" s="163">
        <v>5</v>
      </c>
      <c r="D725" s="163">
        <v>2.7</v>
      </c>
      <c r="E725" s="18">
        <v>150</v>
      </c>
      <c r="F725" s="51">
        <v>90</v>
      </c>
      <c r="G725" s="52"/>
      <c r="H725" s="51">
        <f t="shared" si="32"/>
        <v>0</v>
      </c>
      <c r="I725" s="3">
        <v>75</v>
      </c>
      <c r="J725" s="7"/>
      <c r="K725" s="3">
        <f t="shared" si="33"/>
        <v>0</v>
      </c>
    </row>
    <row r="726" spans="1:54" x14ac:dyDescent="0.3">
      <c r="A726" s="40" t="s">
        <v>4172</v>
      </c>
      <c r="B726" s="44" t="s">
        <v>4173</v>
      </c>
      <c r="C726" s="163">
        <v>10</v>
      </c>
      <c r="D726" s="163">
        <v>3.8</v>
      </c>
      <c r="E726" s="18">
        <v>380</v>
      </c>
      <c r="F726" s="51">
        <v>228</v>
      </c>
      <c r="G726" s="52"/>
      <c r="H726" s="51">
        <f t="shared" si="32"/>
        <v>0</v>
      </c>
      <c r="I726" s="3">
        <v>190</v>
      </c>
      <c r="J726" s="7"/>
      <c r="K726" s="3">
        <f t="shared" si="33"/>
        <v>0</v>
      </c>
    </row>
    <row r="727" spans="1:54" x14ac:dyDescent="0.3">
      <c r="A727" s="40" t="s">
        <v>4174</v>
      </c>
      <c r="B727" s="44" t="s">
        <v>230</v>
      </c>
      <c r="C727" s="163">
        <v>6</v>
      </c>
      <c r="D727" s="163">
        <v>4.2</v>
      </c>
      <c r="E727" s="18">
        <v>270</v>
      </c>
      <c r="F727" s="51">
        <v>162</v>
      </c>
      <c r="G727" s="52"/>
      <c r="H727" s="51">
        <f t="shared" si="32"/>
        <v>0</v>
      </c>
      <c r="I727" s="3">
        <v>135</v>
      </c>
      <c r="J727" s="7"/>
      <c r="K727" s="3">
        <f t="shared" si="33"/>
        <v>0</v>
      </c>
    </row>
    <row r="728" spans="1:54" x14ac:dyDescent="0.3">
      <c r="A728" s="40" t="s">
        <v>4175</v>
      </c>
      <c r="B728" s="44" t="s">
        <v>4176</v>
      </c>
      <c r="C728" s="163">
        <v>6</v>
      </c>
      <c r="D728" s="163">
        <v>1.1000000000000001</v>
      </c>
      <c r="E728" s="18">
        <v>80</v>
      </c>
      <c r="F728" s="51">
        <v>48</v>
      </c>
      <c r="G728" s="52"/>
      <c r="H728" s="51">
        <f t="shared" si="32"/>
        <v>0</v>
      </c>
      <c r="I728" s="3">
        <v>40</v>
      </c>
      <c r="J728" s="7"/>
      <c r="K728" s="3">
        <f t="shared" si="33"/>
        <v>0</v>
      </c>
    </row>
    <row r="729" spans="1:54" x14ac:dyDescent="0.3">
      <c r="A729" s="40" t="s">
        <v>5347</v>
      </c>
      <c r="B729" s="44" t="s">
        <v>5348</v>
      </c>
      <c r="C729" s="163">
        <v>8</v>
      </c>
      <c r="D729" s="163">
        <v>8.5</v>
      </c>
      <c r="E729" s="18">
        <v>550</v>
      </c>
      <c r="F729" s="51">
        <v>330</v>
      </c>
      <c r="G729" s="52"/>
      <c r="H729" s="51">
        <f t="shared" si="32"/>
        <v>0</v>
      </c>
      <c r="I729" s="3">
        <v>275</v>
      </c>
      <c r="J729" s="7"/>
      <c r="K729" s="3">
        <f t="shared" si="33"/>
        <v>0</v>
      </c>
    </row>
    <row r="730" spans="1:54" x14ac:dyDescent="0.3">
      <c r="A730" s="40" t="s">
        <v>5349</v>
      </c>
      <c r="B730" s="44" t="s">
        <v>5350</v>
      </c>
      <c r="C730" s="163">
        <v>10</v>
      </c>
      <c r="D730" s="163">
        <v>6.7</v>
      </c>
      <c r="E730" s="18">
        <v>550</v>
      </c>
      <c r="F730" s="51">
        <v>330</v>
      </c>
      <c r="G730" s="52"/>
      <c r="H730" s="51">
        <f t="shared" si="32"/>
        <v>0</v>
      </c>
      <c r="I730" s="3">
        <v>275</v>
      </c>
      <c r="J730" s="7"/>
      <c r="K730" s="3">
        <f t="shared" si="33"/>
        <v>0</v>
      </c>
    </row>
    <row r="731" spans="1:54" x14ac:dyDescent="0.3">
      <c r="A731" s="40" t="s">
        <v>5351</v>
      </c>
      <c r="B731" s="44" t="s">
        <v>5352</v>
      </c>
      <c r="C731" s="166">
        <v>2</v>
      </c>
      <c r="D731" s="163">
        <v>9</v>
      </c>
      <c r="E731" s="18">
        <v>200</v>
      </c>
      <c r="F731" s="51">
        <v>120</v>
      </c>
      <c r="G731" s="52"/>
      <c r="H731" s="51">
        <f t="shared" si="32"/>
        <v>0</v>
      </c>
      <c r="I731" s="3">
        <v>100</v>
      </c>
      <c r="J731" s="7"/>
      <c r="K731" s="3">
        <f t="shared" si="33"/>
        <v>0</v>
      </c>
    </row>
    <row r="732" spans="1:54" x14ac:dyDescent="0.3">
      <c r="A732" s="40" t="s">
        <v>5353</v>
      </c>
      <c r="B732" s="44" t="s">
        <v>5354</v>
      </c>
      <c r="C732" s="166">
        <v>6</v>
      </c>
      <c r="D732" s="163">
        <v>5</v>
      </c>
      <c r="E732" s="18">
        <v>290</v>
      </c>
      <c r="F732" s="51">
        <v>174</v>
      </c>
      <c r="G732" s="52"/>
      <c r="H732" s="51">
        <f t="shared" si="32"/>
        <v>0</v>
      </c>
      <c r="I732" s="3">
        <v>145</v>
      </c>
      <c r="J732" s="7"/>
      <c r="K732" s="3">
        <f t="shared" si="33"/>
        <v>0</v>
      </c>
    </row>
    <row r="733" spans="1:54" x14ac:dyDescent="0.3">
      <c r="A733" s="40" t="s">
        <v>5355</v>
      </c>
      <c r="B733" s="44" t="s">
        <v>5356</v>
      </c>
      <c r="C733" s="166">
        <v>5.2</v>
      </c>
      <c r="D733" s="163">
        <v>2.9</v>
      </c>
      <c r="E733" s="18">
        <v>170</v>
      </c>
      <c r="F733" s="51">
        <v>102</v>
      </c>
      <c r="G733" s="52"/>
      <c r="H733" s="51">
        <f t="shared" si="32"/>
        <v>0</v>
      </c>
      <c r="I733" s="3">
        <v>85</v>
      </c>
      <c r="J733" s="7"/>
      <c r="K733" s="3">
        <f t="shared" si="33"/>
        <v>0</v>
      </c>
    </row>
    <row r="734" spans="1:54" s="37" customFormat="1" x14ac:dyDescent="0.3">
      <c r="A734" s="40" t="s">
        <v>5357</v>
      </c>
      <c r="B734" s="44" t="s">
        <v>5358</v>
      </c>
      <c r="C734" s="166">
        <v>5.6</v>
      </c>
      <c r="D734" s="163">
        <v>1.8</v>
      </c>
      <c r="E734" s="18">
        <v>110</v>
      </c>
      <c r="F734" s="51">
        <v>66</v>
      </c>
      <c r="G734" s="52"/>
      <c r="H734" s="51">
        <f t="shared" si="32"/>
        <v>0</v>
      </c>
      <c r="I734" s="3">
        <v>55</v>
      </c>
      <c r="J734" s="7"/>
      <c r="K734" s="3">
        <f t="shared" si="33"/>
        <v>0</v>
      </c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x14ac:dyDescent="0.3">
      <c r="A735" s="40" t="s">
        <v>5359</v>
      </c>
      <c r="B735" s="44" t="s">
        <v>5360</v>
      </c>
      <c r="C735" s="166">
        <v>4.5</v>
      </c>
      <c r="D735" s="163">
        <v>6.2</v>
      </c>
      <c r="E735" s="18">
        <v>260</v>
      </c>
      <c r="F735" s="51">
        <v>156</v>
      </c>
      <c r="G735" s="52"/>
      <c r="H735" s="51">
        <f t="shared" si="32"/>
        <v>0</v>
      </c>
      <c r="I735" s="3">
        <v>130</v>
      </c>
      <c r="J735" s="7"/>
      <c r="K735" s="3">
        <f t="shared" si="33"/>
        <v>0</v>
      </c>
    </row>
    <row r="736" spans="1:54" x14ac:dyDescent="0.3">
      <c r="A736" s="40" t="s">
        <v>5361</v>
      </c>
      <c r="B736" s="44" t="s">
        <v>5362</v>
      </c>
      <c r="C736" s="166">
        <v>6.6</v>
      </c>
      <c r="D736" s="163">
        <v>4.5</v>
      </c>
      <c r="E736" s="18">
        <v>270</v>
      </c>
      <c r="F736" s="51">
        <v>162</v>
      </c>
      <c r="G736" s="52"/>
      <c r="H736" s="51">
        <f t="shared" si="32"/>
        <v>0</v>
      </c>
      <c r="I736" s="3">
        <v>135</v>
      </c>
      <c r="J736" s="7"/>
      <c r="K736" s="3">
        <f t="shared" si="33"/>
        <v>0</v>
      </c>
    </row>
    <row r="737" spans="1:11" x14ac:dyDescent="0.3">
      <c r="A737" s="40" t="s">
        <v>5363</v>
      </c>
      <c r="B737" s="44" t="s">
        <v>5364</v>
      </c>
      <c r="C737" s="166">
        <v>2.1</v>
      </c>
      <c r="D737" s="163">
        <v>3</v>
      </c>
      <c r="E737" s="18">
        <v>80</v>
      </c>
      <c r="F737" s="51">
        <v>48</v>
      </c>
      <c r="G737" s="52"/>
      <c r="H737" s="51">
        <f t="shared" si="32"/>
        <v>0</v>
      </c>
      <c r="I737" s="3">
        <v>40</v>
      </c>
      <c r="J737" s="7"/>
      <c r="K737" s="3">
        <f t="shared" si="33"/>
        <v>0</v>
      </c>
    </row>
    <row r="738" spans="1:11" x14ac:dyDescent="0.3">
      <c r="A738" s="40" t="s">
        <v>5365</v>
      </c>
      <c r="B738" s="44" t="s">
        <v>5366</v>
      </c>
      <c r="C738" s="166">
        <v>6.5</v>
      </c>
      <c r="D738" s="163">
        <v>2.5</v>
      </c>
      <c r="E738" s="18">
        <v>180</v>
      </c>
      <c r="F738" s="51">
        <v>108</v>
      </c>
      <c r="G738" s="52"/>
      <c r="H738" s="51">
        <f t="shared" si="32"/>
        <v>0</v>
      </c>
      <c r="I738" s="3">
        <v>90</v>
      </c>
      <c r="J738" s="7"/>
      <c r="K738" s="3">
        <f t="shared" si="33"/>
        <v>0</v>
      </c>
    </row>
    <row r="739" spans="1:11" x14ac:dyDescent="0.3">
      <c r="A739" s="188" t="s">
        <v>5367</v>
      </c>
      <c r="B739" s="165" t="s">
        <v>5368</v>
      </c>
      <c r="C739" s="166">
        <v>6</v>
      </c>
      <c r="D739" s="163">
        <v>6</v>
      </c>
      <c r="E739" s="18">
        <v>330</v>
      </c>
      <c r="F739" s="51">
        <v>198</v>
      </c>
      <c r="G739" s="52"/>
      <c r="H739" s="51">
        <f t="shared" si="32"/>
        <v>0</v>
      </c>
      <c r="I739" s="3">
        <v>165</v>
      </c>
      <c r="J739" s="7"/>
      <c r="K739" s="3">
        <f t="shared" si="33"/>
        <v>0</v>
      </c>
    </row>
    <row r="740" spans="1:11" x14ac:dyDescent="0.3">
      <c r="A740" s="40" t="s">
        <v>5369</v>
      </c>
      <c r="B740" s="44" t="s">
        <v>5370</v>
      </c>
      <c r="C740" s="166">
        <v>3.7</v>
      </c>
      <c r="D740" s="163">
        <v>8.8000000000000007</v>
      </c>
      <c r="E740" s="18">
        <v>270</v>
      </c>
      <c r="F740" s="51">
        <v>162</v>
      </c>
      <c r="G740" s="52"/>
      <c r="H740" s="51">
        <f t="shared" si="32"/>
        <v>0</v>
      </c>
      <c r="I740" s="3">
        <v>135</v>
      </c>
      <c r="J740" s="7"/>
      <c r="K740" s="3">
        <f t="shared" si="33"/>
        <v>0</v>
      </c>
    </row>
    <row r="741" spans="1:11" x14ac:dyDescent="0.3">
      <c r="A741" s="40" t="s">
        <v>5371</v>
      </c>
      <c r="B741" s="44" t="s">
        <v>5372</v>
      </c>
      <c r="C741" s="163">
        <v>4.7</v>
      </c>
      <c r="D741" s="163">
        <v>8</v>
      </c>
      <c r="E741" s="18">
        <v>310</v>
      </c>
      <c r="F741" s="51">
        <v>186</v>
      </c>
      <c r="G741" s="52"/>
      <c r="H741" s="51">
        <f t="shared" si="32"/>
        <v>0</v>
      </c>
      <c r="I741" s="3">
        <v>155</v>
      </c>
      <c r="J741" s="7"/>
      <c r="K741" s="3">
        <f t="shared" si="33"/>
        <v>0</v>
      </c>
    </row>
    <row r="742" spans="1:11" x14ac:dyDescent="0.3">
      <c r="A742" s="40" t="s">
        <v>5373</v>
      </c>
      <c r="B742" s="44" t="s">
        <v>5374</v>
      </c>
      <c r="C742" s="163">
        <v>3.6</v>
      </c>
      <c r="D742" s="163">
        <v>7.4</v>
      </c>
      <c r="E742" s="18">
        <v>250</v>
      </c>
      <c r="F742" s="51">
        <v>150</v>
      </c>
      <c r="G742" s="52"/>
      <c r="H742" s="51">
        <f t="shared" si="32"/>
        <v>0</v>
      </c>
      <c r="I742" s="3">
        <v>125</v>
      </c>
      <c r="J742" s="7"/>
      <c r="K742" s="3">
        <f t="shared" si="33"/>
        <v>0</v>
      </c>
    </row>
    <row r="743" spans="1:11" x14ac:dyDescent="0.3">
      <c r="A743" s="40" t="s">
        <v>5375</v>
      </c>
      <c r="B743" s="44" t="s">
        <v>5376</v>
      </c>
      <c r="C743" s="163">
        <v>5.4</v>
      </c>
      <c r="D743" s="163">
        <v>7.4</v>
      </c>
      <c r="E743" s="18">
        <v>350</v>
      </c>
      <c r="F743" s="51">
        <v>210</v>
      </c>
      <c r="G743" s="52"/>
      <c r="H743" s="51">
        <f t="shared" si="32"/>
        <v>0</v>
      </c>
      <c r="I743" s="3">
        <v>175</v>
      </c>
      <c r="J743" s="7"/>
      <c r="K743" s="3">
        <f t="shared" si="33"/>
        <v>0</v>
      </c>
    </row>
    <row r="744" spans="1:11" x14ac:dyDescent="0.3">
      <c r="A744" s="40" t="s">
        <v>5377</v>
      </c>
      <c r="B744" s="44" t="s">
        <v>5378</v>
      </c>
      <c r="C744" s="163">
        <v>5.3</v>
      </c>
      <c r="D744" s="163">
        <v>3.2</v>
      </c>
      <c r="E744" s="18">
        <v>190</v>
      </c>
      <c r="F744" s="51">
        <v>114</v>
      </c>
      <c r="G744" s="52"/>
      <c r="H744" s="51">
        <f t="shared" si="32"/>
        <v>0</v>
      </c>
      <c r="I744" s="3">
        <v>95</v>
      </c>
      <c r="J744" s="7"/>
      <c r="K744" s="3">
        <f t="shared" si="33"/>
        <v>0</v>
      </c>
    </row>
    <row r="745" spans="1:11" x14ac:dyDescent="0.3">
      <c r="A745" s="40" t="s">
        <v>5379</v>
      </c>
      <c r="B745" s="44" t="s">
        <v>5380</v>
      </c>
      <c r="C745" s="163">
        <v>4.2</v>
      </c>
      <c r="D745" s="163">
        <v>2.7</v>
      </c>
      <c r="E745" s="18">
        <v>130</v>
      </c>
      <c r="F745" s="51">
        <v>78</v>
      </c>
      <c r="G745" s="52"/>
      <c r="H745" s="51">
        <f t="shared" si="32"/>
        <v>0</v>
      </c>
      <c r="I745" s="3">
        <v>65</v>
      </c>
      <c r="J745" s="7"/>
      <c r="K745" s="3">
        <f t="shared" si="33"/>
        <v>0</v>
      </c>
    </row>
    <row r="746" spans="1:11" x14ac:dyDescent="0.3">
      <c r="A746" s="40" t="s">
        <v>5381</v>
      </c>
      <c r="B746" s="44" t="s">
        <v>5382</v>
      </c>
      <c r="C746" s="163">
        <v>2.4</v>
      </c>
      <c r="D746" s="163">
        <v>2.9</v>
      </c>
      <c r="E746" s="18">
        <v>90</v>
      </c>
      <c r="F746" s="51">
        <v>54</v>
      </c>
      <c r="G746" s="52"/>
      <c r="H746" s="51">
        <f t="shared" si="32"/>
        <v>0</v>
      </c>
      <c r="I746" s="3">
        <v>45</v>
      </c>
      <c r="J746" s="7"/>
      <c r="K746" s="3">
        <f t="shared" si="33"/>
        <v>0</v>
      </c>
    </row>
    <row r="747" spans="1:11" x14ac:dyDescent="0.3">
      <c r="A747" s="40" t="s">
        <v>5383</v>
      </c>
      <c r="B747" s="44" t="s">
        <v>5384</v>
      </c>
      <c r="C747" s="163">
        <v>4</v>
      </c>
      <c r="D747" s="163">
        <v>3.4</v>
      </c>
      <c r="E747" s="18">
        <v>150</v>
      </c>
      <c r="F747" s="51">
        <v>90</v>
      </c>
      <c r="G747" s="52"/>
      <c r="H747" s="51">
        <f t="shared" si="32"/>
        <v>0</v>
      </c>
      <c r="I747" s="3">
        <v>75</v>
      </c>
      <c r="J747" s="7"/>
      <c r="K747" s="3">
        <f t="shared" si="33"/>
        <v>0</v>
      </c>
    </row>
    <row r="748" spans="1:11" x14ac:dyDescent="0.3">
      <c r="A748" s="191" t="s">
        <v>5953</v>
      </c>
      <c r="B748" s="44" t="s">
        <v>11464</v>
      </c>
      <c r="C748" s="163">
        <v>9</v>
      </c>
      <c r="D748" s="163">
        <v>8</v>
      </c>
      <c r="E748" s="18">
        <v>500</v>
      </c>
      <c r="F748" s="51">
        <v>300</v>
      </c>
      <c r="G748" s="52"/>
      <c r="H748" s="51">
        <f t="shared" si="32"/>
        <v>0</v>
      </c>
      <c r="I748" s="3">
        <v>250</v>
      </c>
      <c r="J748" s="7"/>
      <c r="K748" s="3">
        <f t="shared" si="33"/>
        <v>0</v>
      </c>
    </row>
    <row r="749" spans="1:11" x14ac:dyDescent="0.3">
      <c r="A749" s="191" t="s">
        <v>5954</v>
      </c>
      <c r="B749" s="44" t="s">
        <v>11465</v>
      </c>
      <c r="C749" s="163">
        <v>6.4</v>
      </c>
      <c r="D749" s="163">
        <v>5.6</v>
      </c>
      <c r="E749" s="18">
        <v>360</v>
      </c>
      <c r="F749" s="51">
        <v>216</v>
      </c>
      <c r="G749" s="52"/>
      <c r="H749" s="51">
        <f t="shared" si="32"/>
        <v>0</v>
      </c>
      <c r="I749" s="3">
        <v>180</v>
      </c>
      <c r="J749" s="7"/>
      <c r="K749" s="3">
        <f t="shared" si="33"/>
        <v>0</v>
      </c>
    </row>
    <row r="750" spans="1:11" x14ac:dyDescent="0.3">
      <c r="A750" s="191" t="s">
        <v>6102</v>
      </c>
      <c r="B750" s="44" t="s">
        <v>11466</v>
      </c>
      <c r="C750" s="163">
        <v>4</v>
      </c>
      <c r="D750" s="163">
        <v>1.2</v>
      </c>
      <c r="E750" s="18">
        <v>70</v>
      </c>
      <c r="F750" s="51">
        <v>42</v>
      </c>
      <c r="G750" s="52"/>
      <c r="H750" s="51">
        <f t="shared" si="32"/>
        <v>0</v>
      </c>
      <c r="I750" s="3">
        <v>35</v>
      </c>
      <c r="J750" s="7"/>
      <c r="K750" s="3">
        <f t="shared" si="33"/>
        <v>0</v>
      </c>
    </row>
    <row r="751" spans="1:11" x14ac:dyDescent="0.3">
      <c r="A751" s="191" t="s">
        <v>6103</v>
      </c>
      <c r="B751" s="44" t="s">
        <v>11467</v>
      </c>
      <c r="C751" s="163">
        <v>4</v>
      </c>
      <c r="D751" s="163">
        <v>1.8</v>
      </c>
      <c r="E751" s="18">
        <v>80</v>
      </c>
      <c r="F751" s="51">
        <v>48</v>
      </c>
      <c r="G751" s="52"/>
      <c r="H751" s="51">
        <f t="shared" si="32"/>
        <v>0</v>
      </c>
      <c r="I751" s="3">
        <v>40</v>
      </c>
      <c r="J751" s="7"/>
      <c r="K751" s="3">
        <f t="shared" si="33"/>
        <v>0</v>
      </c>
    </row>
    <row r="752" spans="1:11" x14ac:dyDescent="0.3">
      <c r="A752" s="191" t="s">
        <v>6104</v>
      </c>
      <c r="B752" s="44" t="s">
        <v>11468</v>
      </c>
      <c r="C752" s="163">
        <v>5</v>
      </c>
      <c r="D752" s="163">
        <v>1.9</v>
      </c>
      <c r="E752" s="18">
        <v>110</v>
      </c>
      <c r="F752" s="51">
        <v>66</v>
      </c>
      <c r="G752" s="52"/>
      <c r="H752" s="51">
        <f t="shared" si="32"/>
        <v>0</v>
      </c>
      <c r="I752" s="3">
        <v>55</v>
      </c>
      <c r="J752" s="7"/>
      <c r="K752" s="3">
        <f t="shared" si="33"/>
        <v>0</v>
      </c>
    </row>
    <row r="753" spans="1:11" x14ac:dyDescent="0.3">
      <c r="A753" s="191" t="s">
        <v>6105</v>
      </c>
      <c r="B753" s="44" t="s">
        <v>11469</v>
      </c>
      <c r="C753" s="163">
        <v>4</v>
      </c>
      <c r="D753" s="163">
        <v>2.8</v>
      </c>
      <c r="E753" s="18">
        <v>130</v>
      </c>
      <c r="F753" s="51">
        <v>78</v>
      </c>
      <c r="G753" s="52"/>
      <c r="H753" s="51">
        <f t="shared" si="32"/>
        <v>0</v>
      </c>
      <c r="I753" s="3">
        <v>65</v>
      </c>
      <c r="J753" s="7"/>
      <c r="K753" s="3">
        <f t="shared" si="33"/>
        <v>0</v>
      </c>
    </row>
    <row r="754" spans="1:11" x14ac:dyDescent="0.3">
      <c r="A754" s="191" t="s">
        <v>6106</v>
      </c>
      <c r="B754" s="44" t="s">
        <v>11470</v>
      </c>
      <c r="C754" s="163">
        <v>5</v>
      </c>
      <c r="D754" s="163">
        <v>2.2999999999999998</v>
      </c>
      <c r="E754" s="18">
        <v>130</v>
      </c>
      <c r="F754" s="51">
        <v>78</v>
      </c>
      <c r="G754" s="52"/>
      <c r="H754" s="51">
        <f t="shared" si="32"/>
        <v>0</v>
      </c>
      <c r="I754" s="3">
        <v>65</v>
      </c>
      <c r="J754" s="7"/>
      <c r="K754" s="3">
        <f t="shared" si="33"/>
        <v>0</v>
      </c>
    </row>
    <row r="755" spans="1:11" x14ac:dyDescent="0.3">
      <c r="A755" s="191" t="s">
        <v>6107</v>
      </c>
      <c r="B755" s="44" t="s">
        <v>11471</v>
      </c>
      <c r="C755" s="163">
        <v>3.5</v>
      </c>
      <c r="D755" s="163">
        <v>3.6</v>
      </c>
      <c r="E755" s="18">
        <v>140</v>
      </c>
      <c r="F755" s="51">
        <v>84</v>
      </c>
      <c r="G755" s="52"/>
      <c r="H755" s="51">
        <f t="shared" si="32"/>
        <v>0</v>
      </c>
      <c r="I755" s="3">
        <v>70</v>
      </c>
      <c r="J755" s="7"/>
      <c r="K755" s="3"/>
    </row>
    <row r="756" spans="1:11" x14ac:dyDescent="0.3">
      <c r="A756" s="191" t="s">
        <v>6108</v>
      </c>
      <c r="B756" s="44" t="s">
        <v>11472</v>
      </c>
      <c r="C756" s="163">
        <v>5</v>
      </c>
      <c r="D756" s="163">
        <v>1.8</v>
      </c>
      <c r="E756" s="18">
        <v>110</v>
      </c>
      <c r="F756" s="51">
        <v>66</v>
      </c>
      <c r="G756" s="52"/>
      <c r="H756" s="51">
        <f t="shared" si="32"/>
        <v>0</v>
      </c>
      <c r="I756" s="3">
        <v>55</v>
      </c>
      <c r="J756" s="7"/>
      <c r="K756" s="3">
        <f t="shared" ref="K756:K819" si="34">J756*I756</f>
        <v>0</v>
      </c>
    </row>
    <row r="757" spans="1:11" x14ac:dyDescent="0.3">
      <c r="A757" s="191" t="s">
        <v>6109</v>
      </c>
      <c r="B757" s="44" t="s">
        <v>11473</v>
      </c>
      <c r="C757" s="163">
        <v>4.5</v>
      </c>
      <c r="D757" s="163">
        <v>4.2</v>
      </c>
      <c r="E757" s="18">
        <v>210</v>
      </c>
      <c r="F757" s="51">
        <v>126</v>
      </c>
      <c r="G757" s="52"/>
      <c r="H757" s="51">
        <f t="shared" si="32"/>
        <v>0</v>
      </c>
      <c r="I757" s="3">
        <v>105</v>
      </c>
      <c r="J757" s="7"/>
      <c r="K757" s="3">
        <f t="shared" si="34"/>
        <v>0</v>
      </c>
    </row>
    <row r="758" spans="1:11" x14ac:dyDescent="0.3">
      <c r="A758" s="191" t="s">
        <v>6110</v>
      </c>
      <c r="B758" s="44" t="s">
        <v>11474</v>
      </c>
      <c r="C758" s="163">
        <v>4</v>
      </c>
      <c r="D758" s="163">
        <v>3.7</v>
      </c>
      <c r="E758" s="18">
        <v>160</v>
      </c>
      <c r="F758" s="51">
        <v>96</v>
      </c>
      <c r="G758" s="52"/>
      <c r="H758" s="51">
        <f t="shared" si="32"/>
        <v>0</v>
      </c>
      <c r="I758" s="3">
        <v>80</v>
      </c>
      <c r="J758" s="7"/>
      <c r="K758" s="3">
        <f t="shared" si="34"/>
        <v>0</v>
      </c>
    </row>
    <row r="759" spans="1:11" x14ac:dyDescent="0.3">
      <c r="A759" s="191" t="s">
        <v>6111</v>
      </c>
      <c r="B759" s="44" t="s">
        <v>11475</v>
      </c>
      <c r="C759" s="163">
        <v>3.1</v>
      </c>
      <c r="D759" s="163">
        <v>5.5</v>
      </c>
      <c r="E759" s="18">
        <v>190</v>
      </c>
      <c r="F759" s="51">
        <v>114</v>
      </c>
      <c r="G759" s="52"/>
      <c r="H759" s="51">
        <f t="shared" si="32"/>
        <v>0</v>
      </c>
      <c r="I759" s="3">
        <v>95</v>
      </c>
      <c r="J759" s="7"/>
      <c r="K759" s="3">
        <f t="shared" si="34"/>
        <v>0</v>
      </c>
    </row>
    <row r="760" spans="1:11" x14ac:dyDescent="0.3">
      <c r="A760" s="191" t="s">
        <v>6112</v>
      </c>
      <c r="B760" s="44" t="s">
        <v>11476</v>
      </c>
      <c r="C760" s="163">
        <v>3.1</v>
      </c>
      <c r="D760" s="163">
        <v>5.5</v>
      </c>
      <c r="E760" s="18">
        <v>190</v>
      </c>
      <c r="F760" s="51">
        <v>114</v>
      </c>
      <c r="G760" s="52"/>
      <c r="H760" s="51">
        <f t="shared" si="32"/>
        <v>0</v>
      </c>
      <c r="I760" s="3">
        <v>95</v>
      </c>
      <c r="J760" s="7"/>
      <c r="K760" s="3">
        <f t="shared" si="34"/>
        <v>0</v>
      </c>
    </row>
    <row r="761" spans="1:11" x14ac:dyDescent="0.3">
      <c r="A761" s="191" t="s">
        <v>6113</v>
      </c>
      <c r="B761" s="44" t="s">
        <v>11477</v>
      </c>
      <c r="C761" s="163">
        <v>2.2000000000000002</v>
      </c>
      <c r="D761" s="163">
        <v>7.2</v>
      </c>
      <c r="E761" s="18">
        <v>180</v>
      </c>
      <c r="F761" s="51">
        <v>108</v>
      </c>
      <c r="G761" s="52"/>
      <c r="H761" s="51">
        <f t="shared" si="32"/>
        <v>0</v>
      </c>
      <c r="I761" s="3">
        <v>90</v>
      </c>
      <c r="J761" s="7"/>
      <c r="K761" s="3">
        <f t="shared" si="34"/>
        <v>0</v>
      </c>
    </row>
    <row r="762" spans="1:11" x14ac:dyDescent="0.3">
      <c r="A762" s="191" t="s">
        <v>6114</v>
      </c>
      <c r="B762" s="44" t="s">
        <v>11478</v>
      </c>
      <c r="C762" s="163">
        <v>2.2999999999999998</v>
      </c>
      <c r="D762" s="163">
        <v>3</v>
      </c>
      <c r="E762" s="18">
        <v>80</v>
      </c>
      <c r="F762" s="51">
        <v>48</v>
      </c>
      <c r="G762" s="52"/>
      <c r="H762" s="51">
        <f t="shared" si="32"/>
        <v>0</v>
      </c>
      <c r="I762" s="3">
        <v>40</v>
      </c>
      <c r="J762" s="7"/>
      <c r="K762" s="3">
        <f t="shared" si="34"/>
        <v>0</v>
      </c>
    </row>
    <row r="763" spans="1:11" x14ac:dyDescent="0.3">
      <c r="A763" s="191" t="s">
        <v>6115</v>
      </c>
      <c r="B763" s="44" t="s">
        <v>11479</v>
      </c>
      <c r="C763" s="163">
        <v>4</v>
      </c>
      <c r="D763" s="163">
        <v>2.8</v>
      </c>
      <c r="E763" s="18">
        <v>130</v>
      </c>
      <c r="F763" s="51">
        <v>78</v>
      </c>
      <c r="G763" s="52"/>
      <c r="H763" s="51">
        <f t="shared" si="32"/>
        <v>0</v>
      </c>
      <c r="I763" s="3">
        <v>65</v>
      </c>
      <c r="J763" s="7"/>
      <c r="K763" s="3">
        <f t="shared" si="34"/>
        <v>0</v>
      </c>
    </row>
    <row r="764" spans="1:11" x14ac:dyDescent="0.3">
      <c r="A764" s="191" t="s">
        <v>6116</v>
      </c>
      <c r="B764" s="44" t="s">
        <v>11480</v>
      </c>
      <c r="C764" s="163">
        <v>4</v>
      </c>
      <c r="D764" s="163">
        <v>2.8</v>
      </c>
      <c r="E764" s="18">
        <v>130</v>
      </c>
      <c r="F764" s="51">
        <v>78</v>
      </c>
      <c r="G764" s="52"/>
      <c r="H764" s="51">
        <f t="shared" si="32"/>
        <v>0</v>
      </c>
      <c r="I764" s="3">
        <v>65</v>
      </c>
      <c r="J764" s="7"/>
      <c r="K764" s="3">
        <f t="shared" si="34"/>
        <v>0</v>
      </c>
    </row>
    <row r="765" spans="1:11" x14ac:dyDescent="0.3">
      <c r="A765" s="191" t="s">
        <v>6117</v>
      </c>
      <c r="B765" s="44" t="s">
        <v>11481</v>
      </c>
      <c r="C765" s="163">
        <v>6</v>
      </c>
      <c r="D765" s="163">
        <v>2.2999999999999998</v>
      </c>
      <c r="E765" s="18">
        <v>160</v>
      </c>
      <c r="F765" s="51">
        <v>96</v>
      </c>
      <c r="G765" s="52"/>
      <c r="H765" s="51">
        <f t="shared" ref="H765:H828" si="35">G765*F765</f>
        <v>0</v>
      </c>
      <c r="I765" s="3">
        <v>80</v>
      </c>
      <c r="J765" s="7"/>
      <c r="K765" s="3">
        <f t="shared" si="34"/>
        <v>0</v>
      </c>
    </row>
    <row r="766" spans="1:11" x14ac:dyDescent="0.3">
      <c r="A766" s="191" t="s">
        <v>6118</v>
      </c>
      <c r="B766" s="44" t="s">
        <v>11482</v>
      </c>
      <c r="C766" s="163">
        <v>4</v>
      </c>
      <c r="D766" s="163">
        <v>4</v>
      </c>
      <c r="E766" s="18">
        <v>180</v>
      </c>
      <c r="F766" s="51">
        <v>108</v>
      </c>
      <c r="G766" s="52"/>
      <c r="H766" s="51">
        <f t="shared" si="35"/>
        <v>0</v>
      </c>
      <c r="I766" s="3">
        <v>90</v>
      </c>
      <c r="J766" s="7"/>
      <c r="K766" s="3">
        <f t="shared" si="34"/>
        <v>0</v>
      </c>
    </row>
    <row r="767" spans="1:11" x14ac:dyDescent="0.3">
      <c r="A767" s="191" t="s">
        <v>6119</v>
      </c>
      <c r="B767" s="44" t="s">
        <v>11483</v>
      </c>
      <c r="C767" s="163">
        <v>4.7</v>
      </c>
      <c r="D767" s="163">
        <v>4.4000000000000004</v>
      </c>
      <c r="E767" s="18">
        <v>220</v>
      </c>
      <c r="F767" s="51">
        <v>132</v>
      </c>
      <c r="G767" s="52"/>
      <c r="H767" s="51">
        <f t="shared" si="35"/>
        <v>0</v>
      </c>
      <c r="I767" s="3">
        <v>110</v>
      </c>
      <c r="J767" s="7"/>
      <c r="K767" s="3">
        <f t="shared" si="34"/>
        <v>0</v>
      </c>
    </row>
    <row r="768" spans="1:11" x14ac:dyDescent="0.3">
      <c r="A768" s="191" t="s">
        <v>6120</v>
      </c>
      <c r="B768" s="44" t="s">
        <v>11484</v>
      </c>
      <c r="C768" s="163">
        <v>4</v>
      </c>
      <c r="D768" s="163">
        <v>4</v>
      </c>
      <c r="E768" s="18">
        <v>180</v>
      </c>
      <c r="F768" s="51">
        <v>108</v>
      </c>
      <c r="G768" s="52"/>
      <c r="H768" s="51">
        <f t="shared" si="35"/>
        <v>0</v>
      </c>
      <c r="I768" s="3">
        <v>90</v>
      </c>
      <c r="J768" s="7"/>
      <c r="K768" s="3">
        <f t="shared" si="34"/>
        <v>0</v>
      </c>
    </row>
    <row r="769" spans="1:54" x14ac:dyDescent="0.3">
      <c r="A769" s="191" t="s">
        <v>6121</v>
      </c>
      <c r="B769" s="44" t="s">
        <v>11485</v>
      </c>
      <c r="C769" s="163">
        <v>3</v>
      </c>
      <c r="D769" s="163">
        <v>3</v>
      </c>
      <c r="E769" s="18">
        <v>110</v>
      </c>
      <c r="F769" s="51">
        <v>66</v>
      </c>
      <c r="G769" s="52"/>
      <c r="H769" s="51">
        <f t="shared" si="35"/>
        <v>0</v>
      </c>
      <c r="I769" s="3">
        <v>55</v>
      </c>
      <c r="J769" s="7"/>
      <c r="K769" s="3">
        <f t="shared" si="34"/>
        <v>0</v>
      </c>
    </row>
    <row r="770" spans="1:54" x14ac:dyDescent="0.3">
      <c r="A770" s="191" t="s">
        <v>6122</v>
      </c>
      <c r="B770" s="44" t="s">
        <v>11486</v>
      </c>
      <c r="C770" s="163">
        <v>5.4</v>
      </c>
      <c r="D770" s="163">
        <v>3.7</v>
      </c>
      <c r="E770" s="18">
        <v>220</v>
      </c>
      <c r="F770" s="51">
        <v>132</v>
      </c>
      <c r="G770" s="52"/>
      <c r="H770" s="51">
        <f t="shared" si="35"/>
        <v>0</v>
      </c>
      <c r="I770" s="3">
        <v>110</v>
      </c>
      <c r="J770" s="7"/>
      <c r="K770" s="3">
        <f t="shared" si="34"/>
        <v>0</v>
      </c>
    </row>
    <row r="771" spans="1:54" x14ac:dyDescent="0.3">
      <c r="A771" s="191" t="s">
        <v>6123</v>
      </c>
      <c r="B771" s="44" t="s">
        <v>11487</v>
      </c>
      <c r="C771" s="163">
        <v>4</v>
      </c>
      <c r="D771" s="163">
        <v>4</v>
      </c>
      <c r="E771" s="18">
        <v>180</v>
      </c>
      <c r="F771" s="51">
        <v>108</v>
      </c>
      <c r="G771" s="52"/>
      <c r="H771" s="51">
        <f t="shared" si="35"/>
        <v>0</v>
      </c>
      <c r="I771" s="3">
        <v>90</v>
      </c>
      <c r="J771" s="7"/>
      <c r="K771" s="3">
        <f t="shared" si="34"/>
        <v>0</v>
      </c>
    </row>
    <row r="772" spans="1:54" s="37" customFormat="1" x14ac:dyDescent="0.3">
      <c r="A772" s="191" t="s">
        <v>6124</v>
      </c>
      <c r="B772" s="44" t="s">
        <v>11488</v>
      </c>
      <c r="C772" s="163">
        <v>3.5</v>
      </c>
      <c r="D772" s="163">
        <v>3.5</v>
      </c>
      <c r="E772" s="18">
        <v>140</v>
      </c>
      <c r="F772" s="51">
        <v>84</v>
      </c>
      <c r="G772" s="52"/>
      <c r="H772" s="51">
        <f t="shared" si="35"/>
        <v>0</v>
      </c>
      <c r="I772" s="3">
        <v>70</v>
      </c>
      <c r="J772" s="7"/>
      <c r="K772" s="3">
        <f t="shared" si="34"/>
        <v>0</v>
      </c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x14ac:dyDescent="0.3">
      <c r="A773" s="191" t="s">
        <v>6126</v>
      </c>
      <c r="B773" s="44" t="s">
        <v>11489</v>
      </c>
      <c r="C773" s="163">
        <v>4</v>
      </c>
      <c r="D773" s="163">
        <v>4</v>
      </c>
      <c r="E773" s="18">
        <v>180</v>
      </c>
      <c r="F773" s="51">
        <v>108</v>
      </c>
      <c r="G773" s="52"/>
      <c r="H773" s="51">
        <f t="shared" si="35"/>
        <v>0</v>
      </c>
      <c r="I773" s="3">
        <v>90</v>
      </c>
      <c r="J773" s="7"/>
      <c r="K773" s="3">
        <f t="shared" si="34"/>
        <v>0</v>
      </c>
    </row>
    <row r="774" spans="1:54" x14ac:dyDescent="0.3">
      <c r="A774" s="191" t="s">
        <v>6127</v>
      </c>
      <c r="B774" s="44" t="s">
        <v>11490</v>
      </c>
      <c r="C774" s="163">
        <v>3.5</v>
      </c>
      <c r="D774" s="163">
        <v>3.5</v>
      </c>
      <c r="E774" s="18">
        <v>140</v>
      </c>
      <c r="F774" s="51">
        <v>84</v>
      </c>
      <c r="G774" s="52"/>
      <c r="H774" s="51">
        <f t="shared" si="35"/>
        <v>0</v>
      </c>
      <c r="I774" s="3">
        <v>70</v>
      </c>
      <c r="J774" s="7"/>
      <c r="K774" s="3">
        <f t="shared" si="34"/>
        <v>0</v>
      </c>
    </row>
    <row r="775" spans="1:54" x14ac:dyDescent="0.3">
      <c r="A775" s="191" t="s">
        <v>6128</v>
      </c>
      <c r="B775" s="44" t="s">
        <v>11491</v>
      </c>
      <c r="C775" s="163">
        <v>4</v>
      </c>
      <c r="D775" s="163">
        <v>4</v>
      </c>
      <c r="E775" s="18">
        <v>180</v>
      </c>
      <c r="F775" s="51">
        <v>108</v>
      </c>
      <c r="G775" s="52"/>
      <c r="H775" s="51">
        <f t="shared" si="35"/>
        <v>0</v>
      </c>
      <c r="I775" s="3">
        <v>90</v>
      </c>
      <c r="J775" s="7"/>
      <c r="K775" s="3">
        <f t="shared" si="34"/>
        <v>0</v>
      </c>
    </row>
    <row r="776" spans="1:54" x14ac:dyDescent="0.3">
      <c r="A776" s="191" t="s">
        <v>6129</v>
      </c>
      <c r="B776" s="44" t="s">
        <v>11492</v>
      </c>
      <c r="C776" s="163">
        <v>3.5</v>
      </c>
      <c r="D776" s="163">
        <v>3.5</v>
      </c>
      <c r="E776" s="18">
        <v>140</v>
      </c>
      <c r="F776" s="51">
        <v>84</v>
      </c>
      <c r="G776" s="52"/>
      <c r="H776" s="51">
        <f t="shared" si="35"/>
        <v>0</v>
      </c>
      <c r="I776" s="3">
        <v>70</v>
      </c>
      <c r="J776" s="7"/>
      <c r="K776" s="3">
        <f t="shared" si="34"/>
        <v>0</v>
      </c>
    </row>
    <row r="777" spans="1:54" x14ac:dyDescent="0.3">
      <c r="A777" s="191" t="s">
        <v>6130</v>
      </c>
      <c r="B777" s="44" t="s">
        <v>11493</v>
      </c>
      <c r="C777" s="163">
        <v>6.6</v>
      </c>
      <c r="D777" s="163">
        <v>2</v>
      </c>
      <c r="E777" s="18">
        <v>150</v>
      </c>
      <c r="F777" s="51">
        <v>90</v>
      </c>
      <c r="G777" s="52"/>
      <c r="H777" s="51">
        <f t="shared" si="35"/>
        <v>0</v>
      </c>
      <c r="I777" s="3">
        <v>75</v>
      </c>
      <c r="J777" s="7"/>
      <c r="K777" s="3">
        <f t="shared" si="34"/>
        <v>0</v>
      </c>
    </row>
    <row r="778" spans="1:54" x14ac:dyDescent="0.3">
      <c r="A778" s="191" t="s">
        <v>6131</v>
      </c>
      <c r="B778" s="44" t="s">
        <v>11494</v>
      </c>
      <c r="C778" s="163">
        <v>6.6</v>
      </c>
      <c r="D778" s="163">
        <v>2</v>
      </c>
      <c r="E778" s="18">
        <v>150</v>
      </c>
      <c r="F778" s="51">
        <v>90</v>
      </c>
      <c r="G778" s="52"/>
      <c r="H778" s="51">
        <f t="shared" si="35"/>
        <v>0</v>
      </c>
      <c r="I778" s="3">
        <v>75</v>
      </c>
      <c r="J778" s="7"/>
      <c r="K778" s="3">
        <f t="shared" si="34"/>
        <v>0</v>
      </c>
    </row>
    <row r="779" spans="1:54" x14ac:dyDescent="0.3">
      <c r="A779" s="191" t="s">
        <v>6132</v>
      </c>
      <c r="B779" s="44" t="s">
        <v>11495</v>
      </c>
      <c r="C779" s="163">
        <v>6.6</v>
      </c>
      <c r="D779" s="163">
        <v>2</v>
      </c>
      <c r="E779" s="18">
        <v>150</v>
      </c>
      <c r="F779" s="51">
        <v>90</v>
      </c>
      <c r="G779" s="52"/>
      <c r="H779" s="51">
        <f t="shared" si="35"/>
        <v>0</v>
      </c>
      <c r="I779" s="3">
        <v>75</v>
      </c>
      <c r="J779" s="7"/>
      <c r="K779" s="3">
        <f t="shared" si="34"/>
        <v>0</v>
      </c>
    </row>
    <row r="780" spans="1:54" x14ac:dyDescent="0.3">
      <c r="A780" s="191" t="s">
        <v>6133</v>
      </c>
      <c r="B780" s="44" t="s">
        <v>11496</v>
      </c>
      <c r="C780" s="163">
        <v>4</v>
      </c>
      <c r="D780" s="163">
        <v>3.4</v>
      </c>
      <c r="E780" s="18">
        <v>150</v>
      </c>
      <c r="F780" s="51">
        <v>90</v>
      </c>
      <c r="G780" s="52"/>
      <c r="H780" s="51">
        <f t="shared" si="35"/>
        <v>0</v>
      </c>
      <c r="I780" s="3">
        <v>75</v>
      </c>
      <c r="J780" s="7"/>
      <c r="K780" s="3">
        <f t="shared" si="34"/>
        <v>0</v>
      </c>
    </row>
    <row r="781" spans="1:54" x14ac:dyDescent="0.3">
      <c r="A781" s="191" t="s">
        <v>6134</v>
      </c>
      <c r="B781" s="44" t="s">
        <v>11497</v>
      </c>
      <c r="C781" s="163">
        <v>6</v>
      </c>
      <c r="D781" s="163">
        <v>3.5</v>
      </c>
      <c r="E781" s="18">
        <v>230</v>
      </c>
      <c r="F781" s="51">
        <v>138</v>
      </c>
      <c r="G781" s="52"/>
      <c r="H781" s="51">
        <f t="shared" si="35"/>
        <v>0</v>
      </c>
      <c r="I781" s="3">
        <v>115</v>
      </c>
      <c r="J781" s="7"/>
      <c r="K781" s="3">
        <f t="shared" si="34"/>
        <v>0</v>
      </c>
    </row>
    <row r="782" spans="1:54" x14ac:dyDescent="0.3">
      <c r="A782" s="191" t="s">
        <v>6135</v>
      </c>
      <c r="B782" s="44" t="s">
        <v>11498</v>
      </c>
      <c r="C782" s="163">
        <v>5.5</v>
      </c>
      <c r="D782" s="163">
        <v>6.7</v>
      </c>
      <c r="E782" s="18">
        <v>350</v>
      </c>
      <c r="F782" s="51">
        <v>210</v>
      </c>
      <c r="G782" s="52"/>
      <c r="H782" s="51">
        <f t="shared" si="35"/>
        <v>0</v>
      </c>
      <c r="I782" s="3">
        <v>175</v>
      </c>
      <c r="J782" s="7"/>
      <c r="K782" s="3">
        <f t="shared" si="34"/>
        <v>0</v>
      </c>
    </row>
    <row r="783" spans="1:54" x14ac:dyDescent="0.3">
      <c r="A783" s="191" t="s">
        <v>6136</v>
      </c>
      <c r="B783" s="44" t="s">
        <v>11499</v>
      </c>
      <c r="C783" s="163">
        <v>3.3</v>
      </c>
      <c r="D783" s="163">
        <v>2</v>
      </c>
      <c r="E783" s="18">
        <v>90</v>
      </c>
      <c r="F783" s="51">
        <v>54</v>
      </c>
      <c r="G783" s="52"/>
      <c r="H783" s="51">
        <f t="shared" si="35"/>
        <v>0</v>
      </c>
      <c r="I783" s="3">
        <v>45</v>
      </c>
      <c r="J783" s="7"/>
      <c r="K783" s="3">
        <f t="shared" si="34"/>
        <v>0</v>
      </c>
    </row>
    <row r="784" spans="1:54" x14ac:dyDescent="0.3">
      <c r="A784" s="191" t="s">
        <v>6137</v>
      </c>
      <c r="B784" s="44" t="s">
        <v>11500</v>
      </c>
      <c r="C784" s="163">
        <v>3.3</v>
      </c>
      <c r="D784" s="163">
        <v>2</v>
      </c>
      <c r="E784" s="18">
        <v>90</v>
      </c>
      <c r="F784" s="51">
        <v>54</v>
      </c>
      <c r="G784" s="52"/>
      <c r="H784" s="51">
        <f t="shared" si="35"/>
        <v>0</v>
      </c>
      <c r="I784" s="3">
        <v>45</v>
      </c>
      <c r="J784" s="7"/>
      <c r="K784" s="3">
        <f t="shared" si="34"/>
        <v>0</v>
      </c>
    </row>
    <row r="785" spans="1:11" x14ac:dyDescent="0.3">
      <c r="A785" s="191" t="s">
        <v>6138</v>
      </c>
      <c r="B785" s="44" t="s">
        <v>11501</v>
      </c>
      <c r="C785" s="163">
        <v>3.3</v>
      </c>
      <c r="D785" s="163">
        <v>2</v>
      </c>
      <c r="E785" s="18">
        <v>90</v>
      </c>
      <c r="F785" s="51">
        <v>54</v>
      </c>
      <c r="G785" s="52"/>
      <c r="H785" s="51">
        <f t="shared" si="35"/>
        <v>0</v>
      </c>
      <c r="I785" s="3">
        <v>45</v>
      </c>
      <c r="J785" s="7"/>
      <c r="K785" s="3">
        <f t="shared" si="34"/>
        <v>0</v>
      </c>
    </row>
    <row r="786" spans="1:11" x14ac:dyDescent="0.3">
      <c r="A786" s="191" t="s">
        <v>6139</v>
      </c>
      <c r="B786" s="44" t="s">
        <v>11502</v>
      </c>
      <c r="C786" s="163">
        <v>3.3</v>
      </c>
      <c r="D786" s="163">
        <v>2</v>
      </c>
      <c r="E786" s="18">
        <v>90</v>
      </c>
      <c r="F786" s="51">
        <v>54</v>
      </c>
      <c r="G786" s="52"/>
      <c r="H786" s="51">
        <f t="shared" si="35"/>
        <v>0</v>
      </c>
      <c r="I786" s="3">
        <v>45</v>
      </c>
      <c r="J786" s="7"/>
      <c r="K786" s="3">
        <f t="shared" si="34"/>
        <v>0</v>
      </c>
    </row>
    <row r="787" spans="1:11" x14ac:dyDescent="0.3">
      <c r="A787" s="191" t="s">
        <v>6140</v>
      </c>
      <c r="B787" s="44" t="s">
        <v>11503</v>
      </c>
      <c r="C787" s="163">
        <v>3.3</v>
      </c>
      <c r="D787" s="163">
        <v>2</v>
      </c>
      <c r="E787" s="18">
        <v>90</v>
      </c>
      <c r="F787" s="51">
        <v>54</v>
      </c>
      <c r="G787" s="52"/>
      <c r="H787" s="51">
        <f t="shared" si="35"/>
        <v>0</v>
      </c>
      <c r="I787" s="3">
        <v>45</v>
      </c>
      <c r="J787" s="7"/>
      <c r="K787" s="3">
        <f t="shared" si="34"/>
        <v>0</v>
      </c>
    </row>
    <row r="788" spans="1:11" x14ac:dyDescent="0.3">
      <c r="A788" s="191" t="s">
        <v>6141</v>
      </c>
      <c r="B788" s="44" t="s">
        <v>11504</v>
      </c>
      <c r="C788" s="163">
        <v>3.3</v>
      </c>
      <c r="D788" s="163">
        <v>2</v>
      </c>
      <c r="E788" s="18">
        <v>90</v>
      </c>
      <c r="F788" s="51">
        <v>54</v>
      </c>
      <c r="G788" s="52"/>
      <c r="H788" s="51">
        <f t="shared" si="35"/>
        <v>0</v>
      </c>
      <c r="I788" s="3">
        <v>45</v>
      </c>
      <c r="J788" s="7"/>
      <c r="K788" s="3">
        <f t="shared" si="34"/>
        <v>0</v>
      </c>
    </row>
    <row r="789" spans="1:11" x14ac:dyDescent="0.3">
      <c r="A789" s="191" t="s">
        <v>6142</v>
      </c>
      <c r="B789" s="44" t="s">
        <v>11505</v>
      </c>
      <c r="C789" s="163">
        <v>3.3</v>
      </c>
      <c r="D789" s="163">
        <v>2</v>
      </c>
      <c r="E789" s="18">
        <v>90</v>
      </c>
      <c r="F789" s="51">
        <v>54</v>
      </c>
      <c r="G789" s="52"/>
      <c r="H789" s="51">
        <f t="shared" si="35"/>
        <v>0</v>
      </c>
      <c r="I789" s="3">
        <v>45</v>
      </c>
      <c r="J789" s="7"/>
      <c r="K789" s="3">
        <f t="shared" si="34"/>
        <v>0</v>
      </c>
    </row>
    <row r="790" spans="1:11" x14ac:dyDescent="0.3">
      <c r="A790" s="191" t="s">
        <v>6146</v>
      </c>
      <c r="B790" s="44" t="s">
        <v>11506</v>
      </c>
      <c r="C790" s="163">
        <v>3</v>
      </c>
      <c r="D790" s="163">
        <v>3</v>
      </c>
      <c r="E790" s="18">
        <v>110</v>
      </c>
      <c r="F790" s="51">
        <v>66</v>
      </c>
      <c r="G790" s="52"/>
      <c r="H790" s="51">
        <f t="shared" si="35"/>
        <v>0</v>
      </c>
      <c r="I790" s="3">
        <v>55</v>
      </c>
      <c r="J790" s="7"/>
      <c r="K790" s="3">
        <f t="shared" si="34"/>
        <v>0</v>
      </c>
    </row>
    <row r="791" spans="1:11" x14ac:dyDescent="0.3">
      <c r="A791" s="191" t="s">
        <v>6147</v>
      </c>
      <c r="B791" s="44" t="s">
        <v>11507</v>
      </c>
      <c r="C791" s="163">
        <v>3</v>
      </c>
      <c r="D791" s="163">
        <v>3</v>
      </c>
      <c r="E791" s="18">
        <v>110</v>
      </c>
      <c r="F791" s="51">
        <v>66</v>
      </c>
      <c r="G791" s="52"/>
      <c r="H791" s="51">
        <f t="shared" si="35"/>
        <v>0</v>
      </c>
      <c r="I791" s="3">
        <v>55</v>
      </c>
      <c r="J791" s="7"/>
      <c r="K791" s="3">
        <f t="shared" si="34"/>
        <v>0</v>
      </c>
    </row>
    <row r="792" spans="1:11" x14ac:dyDescent="0.3">
      <c r="A792" s="191" t="s">
        <v>6148</v>
      </c>
      <c r="B792" s="44" t="s">
        <v>11508</v>
      </c>
      <c r="C792" s="163">
        <v>3</v>
      </c>
      <c r="D792" s="163">
        <v>3</v>
      </c>
      <c r="E792" s="18">
        <v>110</v>
      </c>
      <c r="F792" s="51">
        <v>66</v>
      </c>
      <c r="G792" s="52"/>
      <c r="H792" s="51">
        <f t="shared" si="35"/>
        <v>0</v>
      </c>
      <c r="I792" s="3">
        <v>55</v>
      </c>
      <c r="J792" s="7"/>
      <c r="K792" s="3">
        <f t="shared" si="34"/>
        <v>0</v>
      </c>
    </row>
    <row r="793" spans="1:11" x14ac:dyDescent="0.3">
      <c r="A793" s="191" t="s">
        <v>6149</v>
      </c>
      <c r="B793" s="44" t="s">
        <v>11509</v>
      </c>
      <c r="C793" s="163">
        <v>3</v>
      </c>
      <c r="D793" s="163">
        <v>3</v>
      </c>
      <c r="E793" s="18">
        <v>110</v>
      </c>
      <c r="F793" s="51">
        <v>66</v>
      </c>
      <c r="G793" s="52"/>
      <c r="H793" s="51">
        <f t="shared" si="35"/>
        <v>0</v>
      </c>
      <c r="I793" s="3">
        <v>55</v>
      </c>
      <c r="J793" s="7"/>
      <c r="K793" s="3">
        <f t="shared" si="34"/>
        <v>0</v>
      </c>
    </row>
    <row r="794" spans="1:11" x14ac:dyDescent="0.3">
      <c r="A794" s="189" t="s">
        <v>11510</v>
      </c>
      <c r="B794" s="175"/>
      <c r="C794" s="134"/>
      <c r="D794" s="134"/>
      <c r="E794" s="134"/>
      <c r="F794" s="134"/>
      <c r="G794" s="134"/>
      <c r="H794" s="134"/>
      <c r="I794" s="134"/>
      <c r="J794" s="134"/>
      <c r="K794" s="134"/>
    </row>
    <row r="795" spans="1:11" x14ac:dyDescent="0.3">
      <c r="A795" s="40" t="s">
        <v>2069</v>
      </c>
      <c r="B795" s="44" t="s">
        <v>2070</v>
      </c>
      <c r="C795" s="163">
        <v>4</v>
      </c>
      <c r="D795" s="163">
        <v>2.2999999999999998</v>
      </c>
      <c r="E795" s="18">
        <v>110</v>
      </c>
      <c r="F795" s="51">
        <v>66</v>
      </c>
      <c r="G795" s="52"/>
      <c r="H795" s="51">
        <f t="shared" si="35"/>
        <v>0</v>
      </c>
      <c r="I795" s="3">
        <v>55</v>
      </c>
      <c r="J795" s="7"/>
      <c r="K795" s="3">
        <f t="shared" si="34"/>
        <v>0</v>
      </c>
    </row>
    <row r="796" spans="1:11" x14ac:dyDescent="0.3">
      <c r="A796" s="40" t="s">
        <v>2071</v>
      </c>
      <c r="B796" s="44" t="s">
        <v>2072</v>
      </c>
      <c r="C796" s="163">
        <v>5</v>
      </c>
      <c r="D796" s="163">
        <v>2.9</v>
      </c>
      <c r="E796" s="18">
        <v>160</v>
      </c>
      <c r="F796" s="51">
        <v>96</v>
      </c>
      <c r="G796" s="52"/>
      <c r="H796" s="51">
        <f t="shared" si="35"/>
        <v>0</v>
      </c>
      <c r="I796" s="3">
        <v>80</v>
      </c>
      <c r="J796" s="7"/>
      <c r="K796" s="3">
        <f t="shared" si="34"/>
        <v>0</v>
      </c>
    </row>
    <row r="797" spans="1:11" x14ac:dyDescent="0.3">
      <c r="A797" s="40" t="s">
        <v>2073</v>
      </c>
      <c r="B797" s="44" t="s">
        <v>2074</v>
      </c>
      <c r="C797" s="163">
        <v>6.6</v>
      </c>
      <c r="D797" s="163">
        <v>7</v>
      </c>
      <c r="E797" s="18">
        <v>450</v>
      </c>
      <c r="F797" s="51">
        <v>270</v>
      </c>
      <c r="G797" s="52"/>
      <c r="H797" s="51">
        <f t="shared" si="35"/>
        <v>0</v>
      </c>
      <c r="I797" s="3">
        <v>225</v>
      </c>
      <c r="J797" s="7"/>
      <c r="K797" s="3">
        <f t="shared" si="34"/>
        <v>0</v>
      </c>
    </row>
    <row r="798" spans="1:11" x14ac:dyDescent="0.3">
      <c r="A798" s="188" t="s">
        <v>2075</v>
      </c>
      <c r="B798" s="165" t="s">
        <v>2076</v>
      </c>
      <c r="C798" s="163">
        <v>3.2</v>
      </c>
      <c r="D798" s="163">
        <v>5</v>
      </c>
      <c r="E798" s="18">
        <v>170</v>
      </c>
      <c r="F798" s="51">
        <v>102</v>
      </c>
      <c r="G798" s="52"/>
      <c r="H798" s="51">
        <f t="shared" si="35"/>
        <v>0</v>
      </c>
      <c r="I798" s="3">
        <v>85</v>
      </c>
      <c r="J798" s="7"/>
      <c r="K798" s="3">
        <f t="shared" si="34"/>
        <v>0</v>
      </c>
    </row>
    <row r="799" spans="1:11" x14ac:dyDescent="0.3">
      <c r="A799" s="40" t="s">
        <v>2077</v>
      </c>
      <c r="B799" s="44" t="s">
        <v>2078</v>
      </c>
      <c r="C799" s="163">
        <v>2</v>
      </c>
      <c r="D799" s="163">
        <v>3</v>
      </c>
      <c r="E799" s="18">
        <v>80</v>
      </c>
      <c r="F799" s="51">
        <v>48</v>
      </c>
      <c r="G799" s="52"/>
      <c r="H799" s="51">
        <f t="shared" si="35"/>
        <v>0</v>
      </c>
      <c r="I799" s="3">
        <v>40</v>
      </c>
      <c r="J799" s="7"/>
      <c r="K799" s="3">
        <f t="shared" si="34"/>
        <v>0</v>
      </c>
    </row>
    <row r="800" spans="1:11" x14ac:dyDescent="0.3">
      <c r="A800" s="40" t="s">
        <v>2079</v>
      </c>
      <c r="B800" s="44" t="s">
        <v>2080</v>
      </c>
      <c r="C800" s="163">
        <v>6</v>
      </c>
      <c r="D800" s="163">
        <v>5.9</v>
      </c>
      <c r="E800" s="18">
        <v>330</v>
      </c>
      <c r="F800" s="51">
        <v>198</v>
      </c>
      <c r="G800" s="52"/>
      <c r="H800" s="51">
        <f t="shared" si="35"/>
        <v>0</v>
      </c>
      <c r="I800" s="3">
        <v>165</v>
      </c>
      <c r="J800" s="7"/>
      <c r="K800" s="3">
        <f t="shared" si="34"/>
        <v>0</v>
      </c>
    </row>
    <row r="801" spans="1:54" x14ac:dyDescent="0.3">
      <c r="A801" s="40" t="s">
        <v>2081</v>
      </c>
      <c r="B801" s="44" t="s">
        <v>2082</v>
      </c>
      <c r="C801" s="163">
        <v>7.5</v>
      </c>
      <c r="D801" s="163">
        <v>3.3</v>
      </c>
      <c r="E801" s="18">
        <v>270</v>
      </c>
      <c r="F801" s="51">
        <v>162</v>
      </c>
      <c r="G801" s="52"/>
      <c r="H801" s="51">
        <f t="shared" si="35"/>
        <v>0</v>
      </c>
      <c r="I801" s="3">
        <v>135</v>
      </c>
      <c r="J801" s="7"/>
      <c r="K801" s="3">
        <f t="shared" si="34"/>
        <v>0</v>
      </c>
    </row>
    <row r="802" spans="1:54" x14ac:dyDescent="0.3">
      <c r="A802" s="40" t="s">
        <v>2083</v>
      </c>
      <c r="B802" s="44" t="s">
        <v>2084</v>
      </c>
      <c r="C802" s="163">
        <v>2.4</v>
      </c>
      <c r="D802" s="163">
        <v>3</v>
      </c>
      <c r="E802" s="18">
        <v>90</v>
      </c>
      <c r="F802" s="51">
        <v>54</v>
      </c>
      <c r="G802" s="52"/>
      <c r="H802" s="51">
        <f t="shared" si="35"/>
        <v>0</v>
      </c>
      <c r="I802" s="3">
        <v>45</v>
      </c>
      <c r="J802" s="7"/>
      <c r="K802" s="3">
        <f t="shared" si="34"/>
        <v>0</v>
      </c>
    </row>
    <row r="803" spans="1:54" x14ac:dyDescent="0.3">
      <c r="A803" s="40" t="s">
        <v>2085</v>
      </c>
      <c r="B803" s="44" t="s">
        <v>2086</v>
      </c>
      <c r="C803" s="163">
        <v>2.4</v>
      </c>
      <c r="D803" s="163">
        <v>3</v>
      </c>
      <c r="E803" s="18">
        <v>90</v>
      </c>
      <c r="F803" s="51">
        <v>54</v>
      </c>
      <c r="G803" s="52"/>
      <c r="H803" s="51">
        <f t="shared" si="35"/>
        <v>0</v>
      </c>
      <c r="I803" s="3">
        <v>45</v>
      </c>
      <c r="J803" s="7"/>
      <c r="K803" s="3">
        <f t="shared" si="34"/>
        <v>0</v>
      </c>
    </row>
    <row r="804" spans="1:54" x14ac:dyDescent="0.3">
      <c r="A804" s="40" t="s">
        <v>2087</v>
      </c>
      <c r="B804" s="44" t="s">
        <v>2088</v>
      </c>
      <c r="C804" s="163">
        <v>2.2999999999999998</v>
      </c>
      <c r="D804" s="163">
        <v>3</v>
      </c>
      <c r="E804" s="18">
        <v>90</v>
      </c>
      <c r="F804" s="51">
        <v>54</v>
      </c>
      <c r="G804" s="52"/>
      <c r="H804" s="51">
        <f t="shared" si="35"/>
        <v>0</v>
      </c>
      <c r="I804" s="3">
        <v>45</v>
      </c>
      <c r="J804" s="7"/>
      <c r="K804" s="3">
        <f t="shared" si="34"/>
        <v>0</v>
      </c>
    </row>
    <row r="805" spans="1:54" x14ac:dyDescent="0.3">
      <c r="A805" s="40" t="s">
        <v>2089</v>
      </c>
      <c r="B805" s="44" t="s">
        <v>2090</v>
      </c>
      <c r="C805" s="163">
        <v>2.4</v>
      </c>
      <c r="D805" s="163">
        <v>3</v>
      </c>
      <c r="E805" s="18">
        <v>90</v>
      </c>
      <c r="F805" s="51">
        <v>54</v>
      </c>
      <c r="G805" s="52"/>
      <c r="H805" s="51">
        <f t="shared" si="35"/>
        <v>0</v>
      </c>
      <c r="I805" s="3">
        <v>45</v>
      </c>
      <c r="J805" s="7"/>
      <c r="K805" s="3">
        <f t="shared" si="34"/>
        <v>0</v>
      </c>
    </row>
    <row r="806" spans="1:54" x14ac:dyDescent="0.3">
      <c r="A806" s="40" t="s">
        <v>5337</v>
      </c>
      <c r="B806" s="44" t="s">
        <v>5338</v>
      </c>
      <c r="C806" s="163">
        <v>6</v>
      </c>
      <c r="D806" s="163">
        <v>1.8</v>
      </c>
      <c r="E806" s="18">
        <v>120</v>
      </c>
      <c r="F806" s="51">
        <v>72</v>
      </c>
      <c r="G806" s="52"/>
      <c r="H806" s="51">
        <f t="shared" si="35"/>
        <v>0</v>
      </c>
      <c r="I806" s="3">
        <v>60</v>
      </c>
      <c r="J806" s="7"/>
      <c r="K806" s="3">
        <f t="shared" si="34"/>
        <v>0</v>
      </c>
    </row>
    <row r="807" spans="1:54" x14ac:dyDescent="0.3">
      <c r="A807" s="161" t="s">
        <v>11511</v>
      </c>
      <c r="B807" s="164"/>
      <c r="C807" s="134"/>
      <c r="D807" s="134"/>
      <c r="E807" s="134"/>
      <c r="F807" s="134"/>
      <c r="G807" s="134"/>
      <c r="H807" s="134"/>
      <c r="I807" s="134"/>
      <c r="J807" s="134"/>
      <c r="K807" s="134"/>
    </row>
    <row r="808" spans="1:54" s="37" customFormat="1" x14ac:dyDescent="0.3">
      <c r="A808" s="43" t="s">
        <v>2964</v>
      </c>
      <c r="B808" s="44" t="s">
        <v>2965</v>
      </c>
      <c r="C808" s="163">
        <v>4</v>
      </c>
      <c r="D808" s="163">
        <v>3.2</v>
      </c>
      <c r="E808" s="18">
        <v>140</v>
      </c>
      <c r="F808" s="51">
        <v>84</v>
      </c>
      <c r="G808" s="52"/>
      <c r="H808" s="51">
        <f t="shared" si="35"/>
        <v>0</v>
      </c>
      <c r="I808" s="3">
        <v>70</v>
      </c>
      <c r="J808" s="7"/>
      <c r="K808" s="3">
        <f t="shared" si="34"/>
        <v>0</v>
      </c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x14ac:dyDescent="0.3">
      <c r="A809" s="40" t="s">
        <v>2966</v>
      </c>
      <c r="B809" s="44" t="s">
        <v>2967</v>
      </c>
      <c r="C809" s="163">
        <v>4</v>
      </c>
      <c r="D809" s="163">
        <v>2.6</v>
      </c>
      <c r="E809" s="18">
        <v>120</v>
      </c>
      <c r="F809" s="51">
        <v>72</v>
      </c>
      <c r="G809" s="52"/>
      <c r="H809" s="51">
        <f t="shared" si="35"/>
        <v>0</v>
      </c>
      <c r="I809" s="3">
        <v>60</v>
      </c>
      <c r="J809" s="7"/>
      <c r="K809" s="3">
        <f t="shared" si="34"/>
        <v>0</v>
      </c>
    </row>
    <row r="810" spans="1:54" x14ac:dyDescent="0.3">
      <c r="A810" s="40" t="s">
        <v>2968</v>
      </c>
      <c r="B810" s="44" t="s">
        <v>2969</v>
      </c>
      <c r="C810" s="163">
        <v>5.5</v>
      </c>
      <c r="D810" s="163">
        <v>4</v>
      </c>
      <c r="E810" s="18">
        <v>240</v>
      </c>
      <c r="F810" s="51">
        <v>144</v>
      </c>
      <c r="G810" s="52"/>
      <c r="H810" s="51">
        <f t="shared" si="35"/>
        <v>0</v>
      </c>
      <c r="I810" s="3">
        <v>120</v>
      </c>
      <c r="J810" s="7"/>
      <c r="K810" s="3">
        <f t="shared" si="34"/>
        <v>0</v>
      </c>
    </row>
    <row r="811" spans="1:54" x14ac:dyDescent="0.3">
      <c r="A811" s="40" t="s">
        <v>2970</v>
      </c>
      <c r="B811" s="44" t="s">
        <v>2971</v>
      </c>
      <c r="C811" s="163">
        <v>4</v>
      </c>
      <c r="D811" s="163">
        <v>3.2</v>
      </c>
      <c r="E811" s="18">
        <v>140</v>
      </c>
      <c r="F811" s="51">
        <v>84</v>
      </c>
      <c r="G811" s="52"/>
      <c r="H811" s="51">
        <f t="shared" si="35"/>
        <v>0</v>
      </c>
      <c r="I811" s="3">
        <v>70</v>
      </c>
      <c r="J811" s="7"/>
      <c r="K811" s="3">
        <f t="shared" si="34"/>
        <v>0</v>
      </c>
    </row>
    <row r="812" spans="1:54" x14ac:dyDescent="0.3">
      <c r="A812" s="40" t="s">
        <v>2972</v>
      </c>
      <c r="B812" s="44" t="s">
        <v>2973</v>
      </c>
      <c r="C812" s="163">
        <v>8</v>
      </c>
      <c r="D812" s="163">
        <v>3.1</v>
      </c>
      <c r="E812" s="18">
        <v>270</v>
      </c>
      <c r="F812" s="51">
        <v>162</v>
      </c>
      <c r="G812" s="52"/>
      <c r="H812" s="51">
        <f t="shared" si="35"/>
        <v>0</v>
      </c>
      <c r="I812" s="3">
        <v>135</v>
      </c>
      <c r="J812" s="7"/>
      <c r="K812" s="3">
        <f t="shared" si="34"/>
        <v>0</v>
      </c>
    </row>
    <row r="813" spans="1:54" x14ac:dyDescent="0.3">
      <c r="A813" s="40" t="s">
        <v>2974</v>
      </c>
      <c r="B813" s="44" t="s">
        <v>2975</v>
      </c>
      <c r="C813" s="163">
        <v>4</v>
      </c>
      <c r="D813" s="163">
        <v>4</v>
      </c>
      <c r="E813" s="18">
        <v>180</v>
      </c>
      <c r="F813" s="51">
        <v>108</v>
      </c>
      <c r="G813" s="52"/>
      <c r="H813" s="51">
        <f t="shared" si="35"/>
        <v>0</v>
      </c>
      <c r="I813" s="3">
        <v>90</v>
      </c>
      <c r="J813" s="7"/>
      <c r="K813" s="3">
        <f t="shared" si="34"/>
        <v>0</v>
      </c>
    </row>
    <row r="814" spans="1:54" x14ac:dyDescent="0.3">
      <c r="A814" s="40" t="s">
        <v>2976</v>
      </c>
      <c r="B814" s="44" t="s">
        <v>2977</v>
      </c>
      <c r="C814" s="163">
        <v>4</v>
      </c>
      <c r="D814" s="163">
        <v>3.8</v>
      </c>
      <c r="E814" s="18">
        <v>170</v>
      </c>
      <c r="F814" s="51">
        <v>102</v>
      </c>
      <c r="G814" s="52"/>
      <c r="H814" s="51">
        <f t="shared" si="35"/>
        <v>0</v>
      </c>
      <c r="I814" s="3">
        <v>85</v>
      </c>
      <c r="J814" s="7"/>
      <c r="K814" s="3">
        <f t="shared" si="34"/>
        <v>0</v>
      </c>
    </row>
    <row r="815" spans="1:54" x14ac:dyDescent="0.3">
      <c r="A815" s="40" t="s">
        <v>2978</v>
      </c>
      <c r="B815" s="44" t="s">
        <v>2979</v>
      </c>
      <c r="C815" s="163">
        <v>7</v>
      </c>
      <c r="D815" s="163">
        <v>4.7</v>
      </c>
      <c r="E815" s="18">
        <v>330</v>
      </c>
      <c r="F815" s="51">
        <v>198</v>
      </c>
      <c r="G815" s="52"/>
      <c r="H815" s="51">
        <f t="shared" si="35"/>
        <v>0</v>
      </c>
      <c r="I815" s="3">
        <v>165</v>
      </c>
      <c r="J815" s="7"/>
      <c r="K815" s="3">
        <f t="shared" si="34"/>
        <v>0</v>
      </c>
    </row>
    <row r="816" spans="1:54" x14ac:dyDescent="0.3">
      <c r="A816" s="40" t="s">
        <v>2980</v>
      </c>
      <c r="B816" s="44" t="s">
        <v>2981</v>
      </c>
      <c r="C816" s="163">
        <v>7</v>
      </c>
      <c r="D816" s="163">
        <v>4.7</v>
      </c>
      <c r="E816" s="18">
        <v>330</v>
      </c>
      <c r="F816" s="51">
        <v>198</v>
      </c>
      <c r="G816" s="52"/>
      <c r="H816" s="51">
        <f t="shared" si="35"/>
        <v>0</v>
      </c>
      <c r="I816" s="3">
        <v>165</v>
      </c>
      <c r="J816" s="7"/>
      <c r="K816" s="3">
        <f t="shared" si="34"/>
        <v>0</v>
      </c>
    </row>
    <row r="817" spans="1:11" x14ac:dyDescent="0.3">
      <c r="A817" s="40" t="s">
        <v>2982</v>
      </c>
      <c r="B817" s="44" t="s">
        <v>11512</v>
      </c>
      <c r="C817" s="163">
        <v>7</v>
      </c>
      <c r="D817" s="163">
        <v>4.4000000000000004</v>
      </c>
      <c r="E817" s="18">
        <v>290</v>
      </c>
      <c r="F817" s="51">
        <v>174</v>
      </c>
      <c r="G817" s="52"/>
      <c r="H817" s="51">
        <f t="shared" si="35"/>
        <v>0</v>
      </c>
      <c r="I817" s="3">
        <v>145</v>
      </c>
      <c r="J817" s="7"/>
      <c r="K817" s="3">
        <f t="shared" si="34"/>
        <v>0</v>
      </c>
    </row>
    <row r="818" spans="1:11" x14ac:dyDescent="0.3">
      <c r="A818" s="40" t="s">
        <v>2983</v>
      </c>
      <c r="B818" s="44" t="s">
        <v>2984</v>
      </c>
      <c r="C818" s="163">
        <v>7</v>
      </c>
      <c r="D818" s="163">
        <v>4.7</v>
      </c>
      <c r="E818" s="18">
        <v>330</v>
      </c>
      <c r="F818" s="51">
        <v>198</v>
      </c>
      <c r="G818" s="52"/>
      <c r="H818" s="51">
        <f t="shared" si="35"/>
        <v>0</v>
      </c>
      <c r="I818" s="3">
        <v>165</v>
      </c>
      <c r="J818" s="7"/>
      <c r="K818" s="3">
        <f t="shared" si="34"/>
        <v>0</v>
      </c>
    </row>
    <row r="819" spans="1:11" x14ac:dyDescent="0.3">
      <c r="A819" s="40" t="s">
        <v>2985</v>
      </c>
      <c r="B819" s="44" t="s">
        <v>2986</v>
      </c>
      <c r="C819" s="163">
        <v>6</v>
      </c>
      <c r="D819" s="163">
        <v>3.2</v>
      </c>
      <c r="E819" s="18">
        <v>210</v>
      </c>
      <c r="F819" s="51">
        <v>126</v>
      </c>
      <c r="G819" s="52"/>
      <c r="H819" s="51">
        <f t="shared" si="35"/>
        <v>0</v>
      </c>
      <c r="I819" s="3">
        <v>105</v>
      </c>
      <c r="J819" s="7"/>
      <c r="K819" s="3">
        <f t="shared" si="34"/>
        <v>0</v>
      </c>
    </row>
    <row r="820" spans="1:11" x14ac:dyDescent="0.3">
      <c r="A820" s="40" t="s">
        <v>2987</v>
      </c>
      <c r="B820" s="44" t="s">
        <v>2988</v>
      </c>
      <c r="C820" s="163">
        <v>6</v>
      </c>
      <c r="D820" s="163">
        <v>3.2</v>
      </c>
      <c r="E820" s="18">
        <v>210</v>
      </c>
      <c r="F820" s="51">
        <v>126</v>
      </c>
      <c r="G820" s="52"/>
      <c r="H820" s="51">
        <f t="shared" si="35"/>
        <v>0</v>
      </c>
      <c r="I820" s="3">
        <v>105</v>
      </c>
      <c r="J820" s="7"/>
      <c r="K820" s="3">
        <f t="shared" ref="K820:K851" si="36">J820*I820</f>
        <v>0</v>
      </c>
    </row>
    <row r="821" spans="1:11" x14ac:dyDescent="0.3">
      <c r="A821" s="40" t="s">
        <v>2989</v>
      </c>
      <c r="B821" s="44" t="s">
        <v>2990</v>
      </c>
      <c r="C821" s="163">
        <v>3.5</v>
      </c>
      <c r="D821" s="163">
        <v>2</v>
      </c>
      <c r="E821" s="18">
        <v>90</v>
      </c>
      <c r="F821" s="51">
        <v>54</v>
      </c>
      <c r="G821" s="52"/>
      <c r="H821" s="51">
        <f t="shared" si="35"/>
        <v>0</v>
      </c>
      <c r="I821" s="3">
        <v>45</v>
      </c>
      <c r="J821" s="7"/>
      <c r="K821" s="3">
        <f t="shared" si="36"/>
        <v>0</v>
      </c>
    </row>
    <row r="822" spans="1:11" x14ac:dyDescent="0.3">
      <c r="A822" s="40" t="s">
        <v>2991</v>
      </c>
      <c r="B822" s="44" t="s">
        <v>2992</v>
      </c>
      <c r="C822" s="163">
        <v>3.5</v>
      </c>
      <c r="D822" s="163">
        <v>2</v>
      </c>
      <c r="E822" s="18">
        <v>90</v>
      </c>
      <c r="F822" s="51">
        <v>54</v>
      </c>
      <c r="G822" s="52"/>
      <c r="H822" s="51">
        <f t="shared" si="35"/>
        <v>0</v>
      </c>
      <c r="I822" s="3">
        <v>45</v>
      </c>
      <c r="J822" s="7"/>
      <c r="K822" s="3">
        <f t="shared" si="36"/>
        <v>0</v>
      </c>
    </row>
    <row r="823" spans="1:11" x14ac:dyDescent="0.3">
      <c r="A823" s="40" t="s">
        <v>2993</v>
      </c>
      <c r="B823" s="44" t="s">
        <v>2994</v>
      </c>
      <c r="C823" s="163">
        <v>9</v>
      </c>
      <c r="D823" s="163">
        <v>3.3</v>
      </c>
      <c r="E823" s="18">
        <v>290</v>
      </c>
      <c r="F823" s="51">
        <v>174</v>
      </c>
      <c r="G823" s="52"/>
      <c r="H823" s="51">
        <f t="shared" si="35"/>
        <v>0</v>
      </c>
      <c r="I823" s="3">
        <v>145</v>
      </c>
      <c r="J823" s="7"/>
      <c r="K823" s="3">
        <f t="shared" si="36"/>
        <v>0</v>
      </c>
    </row>
    <row r="824" spans="1:11" x14ac:dyDescent="0.3">
      <c r="A824" s="40" t="s">
        <v>2995</v>
      </c>
      <c r="B824" s="44" t="s">
        <v>2996</v>
      </c>
      <c r="C824" s="163">
        <v>9</v>
      </c>
      <c r="D824" s="163">
        <v>3.3</v>
      </c>
      <c r="E824" s="18">
        <v>290</v>
      </c>
      <c r="F824" s="51">
        <v>174</v>
      </c>
      <c r="G824" s="52"/>
      <c r="H824" s="51">
        <f t="shared" si="35"/>
        <v>0</v>
      </c>
      <c r="I824" s="3">
        <v>145</v>
      </c>
      <c r="J824" s="7"/>
      <c r="K824" s="3">
        <f t="shared" si="36"/>
        <v>0</v>
      </c>
    </row>
    <row r="825" spans="1:11" x14ac:dyDescent="0.3">
      <c r="A825" s="40" t="s">
        <v>2997</v>
      </c>
      <c r="B825" s="44" t="s">
        <v>2998</v>
      </c>
      <c r="C825" s="163">
        <v>9</v>
      </c>
      <c r="D825" s="163">
        <v>5</v>
      </c>
      <c r="E825" s="18">
        <v>400</v>
      </c>
      <c r="F825" s="51">
        <v>240</v>
      </c>
      <c r="G825" s="52"/>
      <c r="H825" s="51">
        <f t="shared" si="35"/>
        <v>0</v>
      </c>
      <c r="I825" s="3">
        <v>200</v>
      </c>
      <c r="J825" s="7"/>
      <c r="K825" s="3">
        <f t="shared" si="36"/>
        <v>0</v>
      </c>
    </row>
    <row r="826" spans="1:11" x14ac:dyDescent="0.3">
      <c r="A826" s="40" t="s">
        <v>2999</v>
      </c>
      <c r="B826" s="44" t="s">
        <v>3000</v>
      </c>
      <c r="C826" s="163">
        <v>4</v>
      </c>
      <c r="D826" s="163">
        <v>4</v>
      </c>
      <c r="E826" s="18">
        <v>180</v>
      </c>
      <c r="F826" s="51">
        <v>108</v>
      </c>
      <c r="G826" s="52"/>
      <c r="H826" s="51">
        <f t="shared" si="35"/>
        <v>0</v>
      </c>
      <c r="I826" s="3">
        <v>90</v>
      </c>
      <c r="J826" s="7"/>
      <c r="K826" s="3">
        <f t="shared" si="36"/>
        <v>0</v>
      </c>
    </row>
    <row r="827" spans="1:11" x14ac:dyDescent="0.3">
      <c r="A827" s="40" t="s">
        <v>3001</v>
      </c>
      <c r="B827" s="44" t="s">
        <v>3002</v>
      </c>
      <c r="C827" s="163">
        <v>4</v>
      </c>
      <c r="D827" s="163">
        <v>2.9</v>
      </c>
      <c r="E827" s="18">
        <v>130</v>
      </c>
      <c r="F827" s="51">
        <v>78</v>
      </c>
      <c r="G827" s="52"/>
      <c r="H827" s="51">
        <f t="shared" si="35"/>
        <v>0</v>
      </c>
      <c r="I827" s="3">
        <v>65</v>
      </c>
      <c r="J827" s="7"/>
      <c r="K827" s="3">
        <f t="shared" si="36"/>
        <v>0</v>
      </c>
    </row>
    <row r="828" spans="1:11" x14ac:dyDescent="0.3">
      <c r="A828" s="40" t="s">
        <v>3003</v>
      </c>
      <c r="B828" s="44" t="s">
        <v>3004</v>
      </c>
      <c r="C828" s="163">
        <v>5</v>
      </c>
      <c r="D828" s="163">
        <v>4</v>
      </c>
      <c r="E828" s="18">
        <v>220</v>
      </c>
      <c r="F828" s="51">
        <v>132</v>
      </c>
      <c r="G828" s="52"/>
      <c r="H828" s="51">
        <f t="shared" si="35"/>
        <v>0</v>
      </c>
      <c r="I828" s="3">
        <v>110</v>
      </c>
      <c r="J828" s="7"/>
      <c r="K828" s="3">
        <f t="shared" si="36"/>
        <v>0</v>
      </c>
    </row>
    <row r="829" spans="1:11" x14ac:dyDescent="0.3">
      <c r="A829" s="40" t="s">
        <v>3005</v>
      </c>
      <c r="B829" s="44" t="s">
        <v>3006</v>
      </c>
      <c r="C829" s="163">
        <v>4</v>
      </c>
      <c r="D829" s="163">
        <v>3.4</v>
      </c>
      <c r="E829" s="18">
        <v>150</v>
      </c>
      <c r="F829" s="51">
        <v>90</v>
      </c>
      <c r="G829" s="52"/>
      <c r="H829" s="51">
        <f t="shared" ref="H829:H892" si="37">G829*F829</f>
        <v>0</v>
      </c>
      <c r="I829" s="3">
        <v>75</v>
      </c>
      <c r="J829" s="7"/>
      <c r="K829" s="3">
        <f t="shared" si="36"/>
        <v>0</v>
      </c>
    </row>
    <row r="830" spans="1:11" x14ac:dyDescent="0.3">
      <c r="A830" s="40" t="s">
        <v>3007</v>
      </c>
      <c r="B830" s="44" t="s">
        <v>3008</v>
      </c>
      <c r="C830" s="163">
        <v>5</v>
      </c>
      <c r="D830" s="163">
        <v>4</v>
      </c>
      <c r="E830" s="18">
        <v>220</v>
      </c>
      <c r="F830" s="51">
        <v>132</v>
      </c>
      <c r="G830" s="52"/>
      <c r="H830" s="51">
        <f t="shared" si="37"/>
        <v>0</v>
      </c>
      <c r="I830" s="3">
        <v>110</v>
      </c>
      <c r="J830" s="7"/>
      <c r="K830" s="3">
        <f t="shared" si="36"/>
        <v>0</v>
      </c>
    </row>
    <row r="831" spans="1:11" x14ac:dyDescent="0.3">
      <c r="A831" s="40" t="s">
        <v>3009</v>
      </c>
      <c r="B831" s="44" t="s">
        <v>3010</v>
      </c>
      <c r="C831" s="163">
        <v>5</v>
      </c>
      <c r="D831" s="163">
        <v>3.6</v>
      </c>
      <c r="E831" s="18">
        <v>200</v>
      </c>
      <c r="F831" s="51">
        <v>120</v>
      </c>
      <c r="G831" s="52"/>
      <c r="H831" s="51">
        <f t="shared" si="37"/>
        <v>0</v>
      </c>
      <c r="I831" s="3">
        <v>100</v>
      </c>
      <c r="J831" s="7"/>
      <c r="K831" s="3">
        <f t="shared" si="36"/>
        <v>0</v>
      </c>
    </row>
    <row r="832" spans="1:11" x14ac:dyDescent="0.3">
      <c r="A832" s="40" t="s">
        <v>3011</v>
      </c>
      <c r="B832" s="44" t="s">
        <v>3012</v>
      </c>
      <c r="C832" s="163">
        <v>9</v>
      </c>
      <c r="D832" s="163">
        <v>2.6</v>
      </c>
      <c r="E832" s="18">
        <v>230</v>
      </c>
      <c r="F832" s="51">
        <v>138</v>
      </c>
      <c r="G832" s="52"/>
      <c r="H832" s="51">
        <f t="shared" si="37"/>
        <v>0</v>
      </c>
      <c r="I832" s="3">
        <v>115</v>
      </c>
      <c r="J832" s="7"/>
      <c r="K832" s="3">
        <f t="shared" si="36"/>
        <v>0</v>
      </c>
    </row>
    <row r="833" spans="1:11" x14ac:dyDescent="0.3">
      <c r="A833" s="40" t="s">
        <v>3013</v>
      </c>
      <c r="B833" s="44" t="s">
        <v>3014</v>
      </c>
      <c r="C833" s="163">
        <v>3.5</v>
      </c>
      <c r="D833" s="163">
        <v>3.2</v>
      </c>
      <c r="E833" s="18">
        <v>130</v>
      </c>
      <c r="F833" s="51">
        <v>78</v>
      </c>
      <c r="G833" s="52"/>
      <c r="H833" s="51">
        <f t="shared" si="37"/>
        <v>0</v>
      </c>
      <c r="I833" s="3">
        <v>65</v>
      </c>
      <c r="J833" s="7"/>
      <c r="K833" s="3">
        <f t="shared" si="36"/>
        <v>0</v>
      </c>
    </row>
    <row r="834" spans="1:11" x14ac:dyDescent="0.3">
      <c r="A834" s="40" t="s">
        <v>3015</v>
      </c>
      <c r="B834" s="44" t="s">
        <v>3016</v>
      </c>
      <c r="C834" s="163">
        <v>4</v>
      </c>
      <c r="D834" s="163">
        <v>2.6</v>
      </c>
      <c r="E834" s="18">
        <v>120</v>
      </c>
      <c r="F834" s="51">
        <v>72</v>
      </c>
      <c r="G834" s="52"/>
      <c r="H834" s="51">
        <f t="shared" si="37"/>
        <v>0</v>
      </c>
      <c r="I834" s="3">
        <v>60</v>
      </c>
      <c r="J834" s="7"/>
      <c r="K834" s="3">
        <f t="shared" si="36"/>
        <v>0</v>
      </c>
    </row>
    <row r="835" spans="1:11" x14ac:dyDescent="0.3">
      <c r="A835" s="40" t="s">
        <v>3017</v>
      </c>
      <c r="B835" s="44" t="s">
        <v>455</v>
      </c>
      <c r="C835" s="163">
        <v>4</v>
      </c>
      <c r="D835" s="163">
        <v>1.2</v>
      </c>
      <c r="E835" s="18">
        <v>80</v>
      </c>
      <c r="F835" s="51">
        <v>48</v>
      </c>
      <c r="G835" s="52"/>
      <c r="H835" s="51">
        <f t="shared" si="37"/>
        <v>0</v>
      </c>
      <c r="I835" s="3">
        <v>40</v>
      </c>
      <c r="J835" s="7"/>
      <c r="K835" s="3">
        <f t="shared" si="36"/>
        <v>0</v>
      </c>
    </row>
    <row r="836" spans="1:11" x14ac:dyDescent="0.3">
      <c r="A836" s="40" t="s">
        <v>3018</v>
      </c>
      <c r="B836" s="44" t="s">
        <v>3019</v>
      </c>
      <c r="C836" s="163">
        <v>3.5</v>
      </c>
      <c r="D836" s="163">
        <v>2.5</v>
      </c>
      <c r="E836" s="18">
        <v>100</v>
      </c>
      <c r="F836" s="51">
        <v>60</v>
      </c>
      <c r="G836" s="52"/>
      <c r="H836" s="51">
        <f t="shared" si="37"/>
        <v>0</v>
      </c>
      <c r="I836" s="3">
        <v>50</v>
      </c>
      <c r="J836" s="7"/>
      <c r="K836" s="3">
        <f t="shared" si="36"/>
        <v>0</v>
      </c>
    </row>
    <row r="837" spans="1:11" x14ac:dyDescent="0.3">
      <c r="A837" s="40" t="s">
        <v>3020</v>
      </c>
      <c r="B837" s="44" t="s">
        <v>3021</v>
      </c>
      <c r="C837" s="163">
        <v>3.5</v>
      </c>
      <c r="D837" s="163">
        <v>3</v>
      </c>
      <c r="E837" s="18">
        <v>120</v>
      </c>
      <c r="F837" s="51">
        <v>72</v>
      </c>
      <c r="G837" s="52"/>
      <c r="H837" s="51">
        <f t="shared" si="37"/>
        <v>0</v>
      </c>
      <c r="I837" s="3">
        <v>60</v>
      </c>
      <c r="J837" s="7"/>
      <c r="K837" s="3">
        <f t="shared" si="36"/>
        <v>0</v>
      </c>
    </row>
    <row r="838" spans="1:11" x14ac:dyDescent="0.3">
      <c r="A838" s="40" t="s">
        <v>3022</v>
      </c>
      <c r="B838" s="44" t="s">
        <v>3023</v>
      </c>
      <c r="C838" s="163">
        <v>3.5</v>
      </c>
      <c r="D838" s="163">
        <v>3.2</v>
      </c>
      <c r="E838" s="18">
        <v>130</v>
      </c>
      <c r="F838" s="51">
        <v>78</v>
      </c>
      <c r="G838" s="52"/>
      <c r="H838" s="51">
        <f t="shared" si="37"/>
        <v>0</v>
      </c>
      <c r="I838" s="3">
        <v>65</v>
      </c>
      <c r="J838" s="7"/>
      <c r="K838" s="3">
        <f t="shared" si="36"/>
        <v>0</v>
      </c>
    </row>
    <row r="839" spans="1:11" x14ac:dyDescent="0.3">
      <c r="A839" s="40" t="s">
        <v>3024</v>
      </c>
      <c r="B839" s="44" t="s">
        <v>468</v>
      </c>
      <c r="C839" s="163">
        <v>5</v>
      </c>
      <c r="D839" s="163">
        <v>3.2</v>
      </c>
      <c r="E839" s="18">
        <v>180</v>
      </c>
      <c r="F839" s="51">
        <v>108</v>
      </c>
      <c r="G839" s="52"/>
      <c r="H839" s="51">
        <f t="shared" si="37"/>
        <v>0</v>
      </c>
      <c r="I839" s="3">
        <v>90</v>
      </c>
      <c r="J839" s="7"/>
      <c r="K839" s="3">
        <f t="shared" si="36"/>
        <v>0</v>
      </c>
    </row>
    <row r="840" spans="1:11" x14ac:dyDescent="0.3">
      <c r="A840" s="161" t="s">
        <v>11513</v>
      </c>
      <c r="B840" s="164"/>
      <c r="C840" s="134"/>
      <c r="D840" s="134"/>
      <c r="E840" s="134"/>
      <c r="F840" s="134"/>
      <c r="G840" s="134"/>
      <c r="H840" s="134"/>
      <c r="I840" s="134"/>
      <c r="J840" s="134"/>
      <c r="K840" s="134"/>
    </row>
    <row r="841" spans="1:11" x14ac:dyDescent="0.3">
      <c r="A841" s="40" t="s">
        <v>2890</v>
      </c>
      <c r="B841" s="44" t="s">
        <v>322</v>
      </c>
      <c r="C841" s="163">
        <v>2</v>
      </c>
      <c r="D841" s="163">
        <v>1.6</v>
      </c>
      <c r="E841" s="18">
        <v>60</v>
      </c>
      <c r="F841" s="51">
        <v>36</v>
      </c>
      <c r="G841" s="52"/>
      <c r="H841" s="51">
        <f t="shared" si="37"/>
        <v>0</v>
      </c>
      <c r="I841" s="3">
        <v>30</v>
      </c>
      <c r="J841" s="7"/>
      <c r="K841" s="3">
        <f t="shared" si="36"/>
        <v>0</v>
      </c>
    </row>
    <row r="842" spans="1:11" x14ac:dyDescent="0.3">
      <c r="A842" s="40" t="s">
        <v>2891</v>
      </c>
      <c r="B842" s="44" t="s">
        <v>2892</v>
      </c>
      <c r="C842" s="163">
        <v>3</v>
      </c>
      <c r="D842" s="163">
        <v>2.7</v>
      </c>
      <c r="E842" s="18">
        <v>90</v>
      </c>
      <c r="F842" s="51">
        <v>54</v>
      </c>
      <c r="G842" s="52"/>
      <c r="H842" s="51">
        <f t="shared" si="37"/>
        <v>0</v>
      </c>
      <c r="I842" s="3">
        <v>45</v>
      </c>
      <c r="J842" s="7"/>
      <c r="K842" s="3">
        <f t="shared" si="36"/>
        <v>0</v>
      </c>
    </row>
    <row r="843" spans="1:11" x14ac:dyDescent="0.3">
      <c r="A843" s="40" t="s">
        <v>2893</v>
      </c>
      <c r="B843" s="44" t="s">
        <v>2894</v>
      </c>
      <c r="C843" s="163">
        <v>3</v>
      </c>
      <c r="D843" s="163">
        <v>3</v>
      </c>
      <c r="E843" s="18">
        <v>100</v>
      </c>
      <c r="F843" s="51">
        <v>60</v>
      </c>
      <c r="G843" s="52"/>
      <c r="H843" s="51">
        <f t="shared" si="37"/>
        <v>0</v>
      </c>
      <c r="I843" s="3">
        <v>50</v>
      </c>
      <c r="J843" s="7"/>
      <c r="K843" s="3">
        <f t="shared" si="36"/>
        <v>0</v>
      </c>
    </row>
    <row r="844" spans="1:11" x14ac:dyDescent="0.3">
      <c r="A844" s="40" t="s">
        <v>2895</v>
      </c>
      <c r="B844" s="44" t="s">
        <v>2896</v>
      </c>
      <c r="C844" s="163">
        <v>3</v>
      </c>
      <c r="D844" s="163">
        <v>3</v>
      </c>
      <c r="E844" s="18">
        <v>100</v>
      </c>
      <c r="F844" s="51">
        <v>60</v>
      </c>
      <c r="G844" s="52"/>
      <c r="H844" s="51">
        <f t="shared" si="37"/>
        <v>0</v>
      </c>
      <c r="I844" s="3">
        <v>50</v>
      </c>
      <c r="J844" s="7"/>
      <c r="K844" s="3">
        <f t="shared" si="36"/>
        <v>0</v>
      </c>
    </row>
    <row r="845" spans="1:11" x14ac:dyDescent="0.3">
      <c r="A845" s="40" t="s">
        <v>2897</v>
      </c>
      <c r="B845" s="44" t="s">
        <v>2898</v>
      </c>
      <c r="C845" s="163">
        <v>4</v>
      </c>
      <c r="D845" s="163">
        <v>4</v>
      </c>
      <c r="E845" s="18">
        <v>180</v>
      </c>
      <c r="F845" s="51">
        <v>108</v>
      </c>
      <c r="G845" s="52"/>
      <c r="H845" s="51">
        <f t="shared" si="37"/>
        <v>0</v>
      </c>
      <c r="I845" s="3">
        <v>90</v>
      </c>
      <c r="J845" s="7"/>
      <c r="K845" s="3">
        <f t="shared" si="36"/>
        <v>0</v>
      </c>
    </row>
    <row r="846" spans="1:11" x14ac:dyDescent="0.3">
      <c r="A846" s="40" t="s">
        <v>2899</v>
      </c>
      <c r="B846" s="44" t="s">
        <v>2900</v>
      </c>
      <c r="C846" s="163">
        <v>3</v>
      </c>
      <c r="D846" s="163">
        <v>2.2000000000000002</v>
      </c>
      <c r="E846" s="18">
        <v>90</v>
      </c>
      <c r="F846" s="51">
        <v>54</v>
      </c>
      <c r="G846" s="52"/>
      <c r="H846" s="51">
        <f t="shared" si="37"/>
        <v>0</v>
      </c>
      <c r="I846" s="3">
        <v>45</v>
      </c>
      <c r="J846" s="7"/>
      <c r="K846" s="3">
        <f t="shared" si="36"/>
        <v>0</v>
      </c>
    </row>
    <row r="847" spans="1:11" x14ac:dyDescent="0.3">
      <c r="A847" s="40" t="s">
        <v>2901</v>
      </c>
      <c r="B847" s="44" t="s">
        <v>2902</v>
      </c>
      <c r="C847" s="163">
        <v>4</v>
      </c>
      <c r="D847" s="163">
        <v>3.5</v>
      </c>
      <c r="E847" s="18">
        <v>160</v>
      </c>
      <c r="F847" s="51">
        <v>96</v>
      </c>
      <c r="G847" s="52"/>
      <c r="H847" s="51">
        <f t="shared" si="37"/>
        <v>0</v>
      </c>
      <c r="I847" s="3">
        <v>80</v>
      </c>
      <c r="J847" s="7"/>
      <c r="K847" s="3">
        <f t="shared" si="36"/>
        <v>0</v>
      </c>
    </row>
    <row r="848" spans="1:11" x14ac:dyDescent="0.3">
      <c r="A848" s="40" t="s">
        <v>2903</v>
      </c>
      <c r="B848" s="44" t="s">
        <v>2541</v>
      </c>
      <c r="C848" s="163">
        <v>2</v>
      </c>
      <c r="D848" s="163">
        <v>3.8</v>
      </c>
      <c r="E848" s="18">
        <v>90</v>
      </c>
      <c r="F848" s="51">
        <v>54</v>
      </c>
      <c r="G848" s="52"/>
      <c r="H848" s="51">
        <f t="shared" si="37"/>
        <v>0</v>
      </c>
      <c r="I848" s="3">
        <v>45</v>
      </c>
      <c r="J848" s="7"/>
      <c r="K848" s="3">
        <f t="shared" si="36"/>
        <v>0</v>
      </c>
    </row>
    <row r="849" spans="1:54" x14ac:dyDescent="0.3">
      <c r="A849" s="40" t="s">
        <v>2904</v>
      </c>
      <c r="B849" s="44" t="s">
        <v>683</v>
      </c>
      <c r="C849" s="163">
        <v>5</v>
      </c>
      <c r="D849" s="163">
        <v>5</v>
      </c>
      <c r="E849" s="18">
        <v>270</v>
      </c>
      <c r="F849" s="51">
        <v>162</v>
      </c>
      <c r="G849" s="52"/>
      <c r="H849" s="51">
        <f t="shared" si="37"/>
        <v>0</v>
      </c>
      <c r="I849" s="3">
        <v>135</v>
      </c>
      <c r="J849" s="7"/>
      <c r="K849" s="3">
        <f t="shared" si="36"/>
        <v>0</v>
      </c>
    </row>
    <row r="850" spans="1:54" x14ac:dyDescent="0.3">
      <c r="A850" s="40" t="s">
        <v>2905</v>
      </c>
      <c r="B850" s="44" t="s">
        <v>2906</v>
      </c>
      <c r="C850" s="163">
        <v>5</v>
      </c>
      <c r="D850" s="163">
        <v>5</v>
      </c>
      <c r="E850" s="18">
        <v>270</v>
      </c>
      <c r="F850" s="51">
        <v>162</v>
      </c>
      <c r="G850" s="52"/>
      <c r="H850" s="51">
        <f t="shared" si="37"/>
        <v>0</v>
      </c>
      <c r="I850" s="3">
        <v>135</v>
      </c>
      <c r="J850" s="7"/>
      <c r="K850" s="3">
        <f t="shared" si="36"/>
        <v>0</v>
      </c>
    </row>
    <row r="851" spans="1:54" x14ac:dyDescent="0.3">
      <c r="A851" s="40" t="s">
        <v>2907</v>
      </c>
      <c r="B851" s="44" t="s">
        <v>2539</v>
      </c>
      <c r="C851" s="163">
        <v>2.5</v>
      </c>
      <c r="D851" s="163">
        <v>3.7</v>
      </c>
      <c r="E851" s="18">
        <v>110</v>
      </c>
      <c r="F851" s="51">
        <v>66</v>
      </c>
      <c r="G851" s="52"/>
      <c r="H851" s="51">
        <f t="shared" si="37"/>
        <v>0</v>
      </c>
      <c r="I851" s="3">
        <v>55</v>
      </c>
      <c r="J851" s="7"/>
      <c r="K851" s="3">
        <f t="shared" si="36"/>
        <v>0</v>
      </c>
    </row>
    <row r="852" spans="1:54" x14ac:dyDescent="0.3">
      <c r="A852" s="40" t="s">
        <v>2908</v>
      </c>
      <c r="B852" s="44" t="s">
        <v>2909</v>
      </c>
      <c r="C852" s="163">
        <v>4</v>
      </c>
      <c r="D852" s="163">
        <v>3.2</v>
      </c>
      <c r="E852" s="18">
        <v>140</v>
      </c>
      <c r="F852" s="51">
        <v>84</v>
      </c>
      <c r="G852" s="52"/>
      <c r="H852" s="51">
        <f t="shared" si="37"/>
        <v>0</v>
      </c>
      <c r="I852" s="3">
        <v>70</v>
      </c>
      <c r="J852" s="7"/>
      <c r="K852" s="3"/>
    </row>
    <row r="853" spans="1:54" s="37" customFormat="1" x14ac:dyDescent="0.3">
      <c r="A853" s="40" t="s">
        <v>2910</v>
      </c>
      <c r="B853" s="44" t="s">
        <v>442</v>
      </c>
      <c r="C853" s="163">
        <v>3</v>
      </c>
      <c r="D853" s="163">
        <v>2.2000000000000002</v>
      </c>
      <c r="E853" s="18">
        <v>80</v>
      </c>
      <c r="F853" s="51">
        <v>48</v>
      </c>
      <c r="G853" s="52"/>
      <c r="H853" s="51">
        <f t="shared" si="37"/>
        <v>0</v>
      </c>
      <c r="I853" s="3">
        <v>40</v>
      </c>
      <c r="J853" s="7"/>
      <c r="K853" s="3">
        <f t="shared" ref="K853:K916" si="38">J853*I853</f>
        <v>0</v>
      </c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x14ac:dyDescent="0.3">
      <c r="A854" s="40" t="s">
        <v>2911</v>
      </c>
      <c r="B854" s="44" t="s">
        <v>2912</v>
      </c>
      <c r="C854" s="163">
        <v>3.5</v>
      </c>
      <c r="D854" s="163">
        <v>2.5</v>
      </c>
      <c r="E854" s="18">
        <v>100</v>
      </c>
      <c r="F854" s="51">
        <v>60</v>
      </c>
      <c r="G854" s="52"/>
      <c r="H854" s="51">
        <f t="shared" si="37"/>
        <v>0</v>
      </c>
      <c r="I854" s="3">
        <v>50</v>
      </c>
      <c r="J854" s="7"/>
      <c r="K854" s="3">
        <f t="shared" si="38"/>
        <v>0</v>
      </c>
    </row>
    <row r="855" spans="1:54" x14ac:dyDescent="0.3">
      <c r="A855" s="40" t="s">
        <v>2913</v>
      </c>
      <c r="B855" s="44" t="s">
        <v>2914</v>
      </c>
      <c r="C855" s="163">
        <v>4</v>
      </c>
      <c r="D855" s="163">
        <v>4</v>
      </c>
      <c r="E855" s="18">
        <v>180</v>
      </c>
      <c r="F855" s="51">
        <v>108</v>
      </c>
      <c r="G855" s="52"/>
      <c r="H855" s="51">
        <f t="shared" si="37"/>
        <v>0</v>
      </c>
      <c r="I855" s="3">
        <v>90</v>
      </c>
      <c r="J855" s="7"/>
      <c r="K855" s="3">
        <f t="shared" si="38"/>
        <v>0</v>
      </c>
    </row>
    <row r="856" spans="1:54" x14ac:dyDescent="0.3">
      <c r="A856" s="40" t="s">
        <v>2915</v>
      </c>
      <c r="B856" s="44" t="s">
        <v>2916</v>
      </c>
      <c r="C856" s="163">
        <v>5</v>
      </c>
      <c r="D856" s="163">
        <v>2.4</v>
      </c>
      <c r="E856" s="18">
        <v>140</v>
      </c>
      <c r="F856" s="51">
        <v>84</v>
      </c>
      <c r="G856" s="52"/>
      <c r="H856" s="51">
        <f t="shared" si="37"/>
        <v>0</v>
      </c>
      <c r="I856" s="3">
        <v>70</v>
      </c>
      <c r="J856" s="7"/>
      <c r="K856" s="3">
        <f t="shared" si="38"/>
        <v>0</v>
      </c>
    </row>
    <row r="857" spans="1:54" x14ac:dyDescent="0.3">
      <c r="A857" s="40" t="s">
        <v>2917</v>
      </c>
      <c r="B857" s="44" t="s">
        <v>2918</v>
      </c>
      <c r="C857" s="163">
        <v>14</v>
      </c>
      <c r="D857" s="163">
        <v>3.5</v>
      </c>
      <c r="E857" s="18">
        <v>500</v>
      </c>
      <c r="F857" s="51">
        <v>300</v>
      </c>
      <c r="G857" s="52"/>
      <c r="H857" s="51">
        <f t="shared" si="37"/>
        <v>0</v>
      </c>
      <c r="I857" s="3">
        <v>250</v>
      </c>
      <c r="J857" s="7"/>
      <c r="K857" s="3">
        <f t="shared" si="38"/>
        <v>0</v>
      </c>
    </row>
    <row r="858" spans="1:54" x14ac:dyDescent="0.3">
      <c r="A858" s="40" t="s">
        <v>2919</v>
      </c>
      <c r="B858" s="44" t="s">
        <v>2920</v>
      </c>
      <c r="C858" s="163">
        <v>3</v>
      </c>
      <c r="D858" s="163">
        <v>1.5</v>
      </c>
      <c r="E858" s="18">
        <v>80</v>
      </c>
      <c r="F858" s="51">
        <v>48</v>
      </c>
      <c r="G858" s="52"/>
      <c r="H858" s="51">
        <f t="shared" si="37"/>
        <v>0</v>
      </c>
      <c r="I858" s="3">
        <v>40</v>
      </c>
      <c r="J858" s="7"/>
      <c r="K858" s="3">
        <f t="shared" si="38"/>
        <v>0</v>
      </c>
    </row>
    <row r="859" spans="1:54" x14ac:dyDescent="0.3">
      <c r="A859" s="40" t="s">
        <v>2921</v>
      </c>
      <c r="B859" s="44" t="s">
        <v>2922</v>
      </c>
      <c r="C859" s="163">
        <v>2.5</v>
      </c>
      <c r="D859" s="163">
        <v>1.5</v>
      </c>
      <c r="E859" s="18">
        <v>80</v>
      </c>
      <c r="F859" s="51">
        <v>48</v>
      </c>
      <c r="G859" s="52"/>
      <c r="H859" s="51">
        <f t="shared" si="37"/>
        <v>0</v>
      </c>
      <c r="I859" s="3">
        <v>40</v>
      </c>
      <c r="J859" s="7"/>
      <c r="K859" s="3">
        <f t="shared" si="38"/>
        <v>0</v>
      </c>
    </row>
    <row r="860" spans="1:54" x14ac:dyDescent="0.3">
      <c r="A860" s="40" t="s">
        <v>2923</v>
      </c>
      <c r="B860" s="44" t="s">
        <v>2924</v>
      </c>
      <c r="C860" s="163">
        <v>6.5</v>
      </c>
      <c r="D860" s="163">
        <v>6</v>
      </c>
      <c r="E860" s="18">
        <v>350</v>
      </c>
      <c r="F860" s="51">
        <v>210</v>
      </c>
      <c r="G860" s="52"/>
      <c r="H860" s="51">
        <f t="shared" si="37"/>
        <v>0</v>
      </c>
      <c r="I860" s="3">
        <v>175</v>
      </c>
      <c r="J860" s="7"/>
      <c r="K860" s="3">
        <f t="shared" si="38"/>
        <v>0</v>
      </c>
    </row>
    <row r="861" spans="1:54" x14ac:dyDescent="0.3">
      <c r="A861" s="40" t="s">
        <v>2925</v>
      </c>
      <c r="B861" s="44" t="s">
        <v>2926</v>
      </c>
      <c r="C861" s="163">
        <v>5</v>
      </c>
      <c r="D861" s="163">
        <v>3.6</v>
      </c>
      <c r="E861" s="18">
        <v>200</v>
      </c>
      <c r="F861" s="51">
        <v>120</v>
      </c>
      <c r="G861" s="52"/>
      <c r="H861" s="51">
        <f t="shared" si="37"/>
        <v>0</v>
      </c>
      <c r="I861" s="3">
        <v>100</v>
      </c>
      <c r="J861" s="7"/>
      <c r="K861" s="3">
        <f t="shared" si="38"/>
        <v>0</v>
      </c>
    </row>
    <row r="862" spans="1:54" x14ac:dyDescent="0.3">
      <c r="A862" s="40" t="s">
        <v>2927</v>
      </c>
      <c r="B862" s="44" t="s">
        <v>2928</v>
      </c>
      <c r="C862" s="163">
        <v>6</v>
      </c>
      <c r="D862" s="163">
        <v>4.8</v>
      </c>
      <c r="E862" s="18">
        <v>270</v>
      </c>
      <c r="F862" s="51">
        <v>162</v>
      </c>
      <c r="G862" s="52"/>
      <c r="H862" s="51">
        <f t="shared" si="37"/>
        <v>0</v>
      </c>
      <c r="I862" s="3">
        <v>135</v>
      </c>
      <c r="J862" s="7"/>
      <c r="K862" s="3">
        <f t="shared" si="38"/>
        <v>0</v>
      </c>
    </row>
    <row r="863" spans="1:54" x14ac:dyDescent="0.3">
      <c r="A863" s="40" t="s">
        <v>2929</v>
      </c>
      <c r="B863" s="44" t="s">
        <v>1604</v>
      </c>
      <c r="C863" s="163">
        <v>4.5</v>
      </c>
      <c r="D863" s="163">
        <v>2.7</v>
      </c>
      <c r="E863" s="18">
        <v>140</v>
      </c>
      <c r="F863" s="51">
        <v>84</v>
      </c>
      <c r="G863" s="52"/>
      <c r="H863" s="51">
        <f t="shared" si="37"/>
        <v>0</v>
      </c>
      <c r="I863" s="3">
        <v>70</v>
      </c>
      <c r="J863" s="7"/>
      <c r="K863" s="3">
        <f t="shared" si="38"/>
        <v>0</v>
      </c>
    </row>
    <row r="864" spans="1:54" x14ac:dyDescent="0.3">
      <c r="A864" s="40" t="s">
        <v>2930</v>
      </c>
      <c r="B864" s="44" t="s">
        <v>2931</v>
      </c>
      <c r="C864" s="163">
        <v>8</v>
      </c>
      <c r="D864" s="163">
        <v>3.3</v>
      </c>
      <c r="E864" s="18">
        <v>290</v>
      </c>
      <c r="F864" s="51">
        <v>174</v>
      </c>
      <c r="G864" s="52"/>
      <c r="H864" s="51">
        <f t="shared" si="37"/>
        <v>0</v>
      </c>
      <c r="I864" s="3">
        <v>145</v>
      </c>
      <c r="J864" s="7"/>
      <c r="K864" s="3">
        <f t="shared" si="38"/>
        <v>0</v>
      </c>
    </row>
    <row r="865" spans="1:54" s="37" customFormat="1" x14ac:dyDescent="0.3">
      <c r="A865" s="40" t="s">
        <v>2932</v>
      </c>
      <c r="B865" s="44" t="s">
        <v>2933</v>
      </c>
      <c r="C865" s="163">
        <v>8</v>
      </c>
      <c r="D865" s="163">
        <v>6.6</v>
      </c>
      <c r="E865" s="18">
        <v>440</v>
      </c>
      <c r="F865" s="51">
        <v>264</v>
      </c>
      <c r="G865" s="52"/>
      <c r="H865" s="51">
        <f t="shared" si="37"/>
        <v>0</v>
      </c>
      <c r="I865" s="3">
        <v>220</v>
      </c>
      <c r="J865" s="7"/>
      <c r="K865" s="3">
        <f t="shared" si="38"/>
        <v>0</v>
      </c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x14ac:dyDescent="0.3">
      <c r="A866" s="40" t="s">
        <v>2934</v>
      </c>
      <c r="B866" s="44" t="s">
        <v>2935</v>
      </c>
      <c r="C866" s="163">
        <v>6</v>
      </c>
      <c r="D866" s="163">
        <v>5</v>
      </c>
      <c r="E866" s="18">
        <v>280</v>
      </c>
      <c r="F866" s="51">
        <v>168</v>
      </c>
      <c r="G866" s="52"/>
      <c r="H866" s="51">
        <f t="shared" si="37"/>
        <v>0</v>
      </c>
      <c r="I866" s="3">
        <v>140</v>
      </c>
      <c r="J866" s="7"/>
      <c r="K866" s="3">
        <f t="shared" si="38"/>
        <v>0</v>
      </c>
    </row>
    <row r="867" spans="1:54" x14ac:dyDescent="0.3">
      <c r="A867" s="40" t="s">
        <v>2936</v>
      </c>
      <c r="B867" s="44" t="s">
        <v>2937</v>
      </c>
      <c r="C867" s="163">
        <v>4.5</v>
      </c>
      <c r="D867" s="163">
        <v>3.7</v>
      </c>
      <c r="E867" s="18">
        <v>180</v>
      </c>
      <c r="F867" s="51">
        <v>108</v>
      </c>
      <c r="G867" s="52"/>
      <c r="H867" s="51">
        <f t="shared" si="37"/>
        <v>0</v>
      </c>
      <c r="I867" s="3">
        <v>90</v>
      </c>
      <c r="J867" s="7"/>
      <c r="K867" s="3">
        <f t="shared" si="38"/>
        <v>0</v>
      </c>
    </row>
    <row r="868" spans="1:54" x14ac:dyDescent="0.3">
      <c r="A868" s="40" t="s">
        <v>2938</v>
      </c>
      <c r="B868" s="44" t="s">
        <v>2939</v>
      </c>
      <c r="C868" s="163">
        <v>5</v>
      </c>
      <c r="D868" s="163">
        <v>3.4</v>
      </c>
      <c r="E868" s="18">
        <v>190</v>
      </c>
      <c r="F868" s="51">
        <v>114</v>
      </c>
      <c r="G868" s="52"/>
      <c r="H868" s="51">
        <f t="shared" si="37"/>
        <v>0</v>
      </c>
      <c r="I868" s="3">
        <v>95</v>
      </c>
      <c r="J868" s="7"/>
      <c r="K868" s="3">
        <f t="shared" si="38"/>
        <v>0</v>
      </c>
    </row>
    <row r="869" spans="1:54" x14ac:dyDescent="0.3">
      <c r="A869" s="40" t="s">
        <v>2940</v>
      </c>
      <c r="B869" s="44" t="s">
        <v>2941</v>
      </c>
      <c r="C869" s="163">
        <v>6</v>
      </c>
      <c r="D869" s="163">
        <v>3.4</v>
      </c>
      <c r="E869" s="18">
        <v>220</v>
      </c>
      <c r="F869" s="51">
        <v>132</v>
      </c>
      <c r="G869" s="52"/>
      <c r="H869" s="51">
        <f t="shared" si="37"/>
        <v>0</v>
      </c>
      <c r="I869" s="3">
        <v>110</v>
      </c>
      <c r="J869" s="7"/>
      <c r="K869" s="3">
        <f t="shared" si="38"/>
        <v>0</v>
      </c>
    </row>
    <row r="870" spans="1:54" x14ac:dyDescent="0.3">
      <c r="A870" s="40" t="s">
        <v>2942</v>
      </c>
      <c r="B870" s="44" t="s">
        <v>2943</v>
      </c>
      <c r="C870" s="163">
        <v>5</v>
      </c>
      <c r="D870" s="163">
        <v>3.5</v>
      </c>
      <c r="E870" s="18">
        <v>190</v>
      </c>
      <c r="F870" s="51">
        <v>114</v>
      </c>
      <c r="G870" s="52"/>
      <c r="H870" s="51">
        <f t="shared" si="37"/>
        <v>0</v>
      </c>
      <c r="I870" s="3">
        <v>95</v>
      </c>
      <c r="J870" s="7"/>
      <c r="K870" s="3">
        <f t="shared" si="38"/>
        <v>0</v>
      </c>
    </row>
    <row r="871" spans="1:54" x14ac:dyDescent="0.3">
      <c r="A871" s="40" t="s">
        <v>2944</v>
      </c>
      <c r="B871" s="44" t="s">
        <v>2945</v>
      </c>
      <c r="C871" s="163">
        <v>10</v>
      </c>
      <c r="D871" s="163">
        <v>3.4</v>
      </c>
      <c r="E871" s="18">
        <v>320</v>
      </c>
      <c r="F871" s="51">
        <v>192</v>
      </c>
      <c r="G871" s="52"/>
      <c r="H871" s="51">
        <f t="shared" si="37"/>
        <v>0</v>
      </c>
      <c r="I871" s="3">
        <v>160</v>
      </c>
      <c r="J871" s="7"/>
      <c r="K871" s="3">
        <f t="shared" si="38"/>
        <v>0</v>
      </c>
    </row>
    <row r="872" spans="1:54" x14ac:dyDescent="0.3">
      <c r="A872" s="40" t="s">
        <v>2946</v>
      </c>
      <c r="B872" s="44" t="s">
        <v>2947</v>
      </c>
      <c r="C872" s="163">
        <v>7</v>
      </c>
      <c r="D872" s="163">
        <v>4.4000000000000004</v>
      </c>
      <c r="E872" s="18">
        <v>300</v>
      </c>
      <c r="F872" s="51">
        <v>180</v>
      </c>
      <c r="G872" s="52"/>
      <c r="H872" s="51">
        <f t="shared" si="37"/>
        <v>0</v>
      </c>
      <c r="I872" s="3">
        <v>150</v>
      </c>
      <c r="J872" s="7"/>
      <c r="K872" s="3">
        <f t="shared" si="38"/>
        <v>0</v>
      </c>
    </row>
    <row r="873" spans="1:54" x14ac:dyDescent="0.3">
      <c r="A873" s="188" t="s">
        <v>2948</v>
      </c>
      <c r="B873" s="165" t="s">
        <v>2949</v>
      </c>
      <c r="C873" s="163">
        <v>4</v>
      </c>
      <c r="D873" s="163">
        <v>6</v>
      </c>
      <c r="E873" s="18">
        <v>260</v>
      </c>
      <c r="F873" s="51">
        <v>156</v>
      </c>
      <c r="G873" s="52"/>
      <c r="H873" s="51">
        <f t="shared" si="37"/>
        <v>0</v>
      </c>
      <c r="I873" s="3">
        <v>130</v>
      </c>
      <c r="J873" s="7"/>
      <c r="K873" s="3">
        <f t="shared" si="38"/>
        <v>0</v>
      </c>
    </row>
    <row r="874" spans="1:54" x14ac:dyDescent="0.3">
      <c r="A874" s="40" t="s">
        <v>2950</v>
      </c>
      <c r="B874" s="44" t="s">
        <v>2951</v>
      </c>
      <c r="C874" s="163">
        <v>3</v>
      </c>
      <c r="D874" s="163">
        <v>7</v>
      </c>
      <c r="E874" s="18">
        <v>230</v>
      </c>
      <c r="F874" s="51">
        <v>138</v>
      </c>
      <c r="G874" s="52"/>
      <c r="H874" s="51">
        <f t="shared" si="37"/>
        <v>0</v>
      </c>
      <c r="I874" s="3">
        <v>115</v>
      </c>
      <c r="J874" s="7"/>
      <c r="K874" s="3">
        <f t="shared" si="38"/>
        <v>0</v>
      </c>
    </row>
    <row r="875" spans="1:54" x14ac:dyDescent="0.3">
      <c r="A875" s="40" t="s">
        <v>2952</v>
      </c>
      <c r="B875" s="44" t="s">
        <v>2953</v>
      </c>
      <c r="C875" s="163">
        <v>3.5</v>
      </c>
      <c r="D875" s="163">
        <v>4.5</v>
      </c>
      <c r="E875" s="18">
        <v>100</v>
      </c>
      <c r="F875" s="51">
        <v>60</v>
      </c>
      <c r="G875" s="52"/>
      <c r="H875" s="51">
        <f t="shared" si="37"/>
        <v>0</v>
      </c>
      <c r="I875" s="3">
        <v>50</v>
      </c>
      <c r="J875" s="7"/>
      <c r="K875" s="3">
        <f t="shared" si="38"/>
        <v>0</v>
      </c>
    </row>
    <row r="876" spans="1:54" x14ac:dyDescent="0.3">
      <c r="A876" s="40" t="s">
        <v>2954</v>
      </c>
      <c r="B876" s="44" t="s">
        <v>2955</v>
      </c>
      <c r="C876" s="163">
        <v>3</v>
      </c>
      <c r="D876" s="163">
        <v>3</v>
      </c>
      <c r="E876" s="18">
        <v>260</v>
      </c>
      <c r="F876" s="51">
        <v>156</v>
      </c>
      <c r="G876" s="52"/>
      <c r="H876" s="51">
        <f t="shared" si="37"/>
        <v>0</v>
      </c>
      <c r="I876" s="3">
        <v>130</v>
      </c>
      <c r="J876" s="7"/>
      <c r="K876" s="3">
        <f t="shared" si="38"/>
        <v>0</v>
      </c>
    </row>
    <row r="877" spans="1:54" x14ac:dyDescent="0.3">
      <c r="A877" s="40" t="s">
        <v>2956</v>
      </c>
      <c r="B877" s="44" t="s">
        <v>2957</v>
      </c>
      <c r="C877" s="163">
        <v>5</v>
      </c>
      <c r="D877" s="163">
        <v>5</v>
      </c>
      <c r="E877" s="18">
        <v>190</v>
      </c>
      <c r="F877" s="51">
        <v>114</v>
      </c>
      <c r="G877" s="52"/>
      <c r="H877" s="51">
        <f t="shared" si="37"/>
        <v>0</v>
      </c>
      <c r="I877" s="3">
        <v>95</v>
      </c>
      <c r="J877" s="7"/>
      <c r="K877" s="3">
        <f t="shared" si="38"/>
        <v>0</v>
      </c>
    </row>
    <row r="878" spans="1:54" x14ac:dyDescent="0.3">
      <c r="A878" s="40" t="s">
        <v>2958</v>
      </c>
      <c r="B878" s="44" t="s">
        <v>2959</v>
      </c>
      <c r="C878" s="163">
        <v>4</v>
      </c>
      <c r="D878" s="163">
        <v>4</v>
      </c>
      <c r="E878" s="18">
        <v>60</v>
      </c>
      <c r="F878" s="51">
        <v>36</v>
      </c>
      <c r="G878" s="52"/>
      <c r="H878" s="51">
        <f t="shared" si="37"/>
        <v>0</v>
      </c>
      <c r="I878" s="3">
        <v>30</v>
      </c>
      <c r="J878" s="7"/>
      <c r="K878" s="3">
        <f t="shared" si="38"/>
        <v>0</v>
      </c>
    </row>
    <row r="879" spans="1:54" x14ac:dyDescent="0.3">
      <c r="A879" s="40" t="s">
        <v>2960</v>
      </c>
      <c r="B879" s="44" t="s">
        <v>2961</v>
      </c>
      <c r="C879" s="163">
        <v>4</v>
      </c>
      <c r="D879" s="163">
        <v>4.3</v>
      </c>
      <c r="E879" s="18">
        <v>280</v>
      </c>
      <c r="F879" s="51">
        <v>168</v>
      </c>
      <c r="G879" s="52"/>
      <c r="H879" s="51">
        <f t="shared" si="37"/>
        <v>0</v>
      </c>
      <c r="I879" s="3">
        <v>140</v>
      </c>
      <c r="J879" s="7"/>
      <c r="K879" s="3">
        <f t="shared" si="38"/>
        <v>0</v>
      </c>
    </row>
    <row r="880" spans="1:54" x14ac:dyDescent="0.3">
      <c r="A880" s="40" t="s">
        <v>2962</v>
      </c>
      <c r="B880" s="44" t="s">
        <v>2963</v>
      </c>
      <c r="C880" s="163">
        <v>4</v>
      </c>
      <c r="D880" s="163">
        <v>1</v>
      </c>
      <c r="E880" s="18">
        <v>100</v>
      </c>
      <c r="F880" s="51">
        <v>60</v>
      </c>
      <c r="G880" s="52"/>
      <c r="H880" s="51">
        <f t="shared" si="37"/>
        <v>0</v>
      </c>
      <c r="I880" s="3">
        <v>50</v>
      </c>
      <c r="J880" s="7"/>
      <c r="K880" s="3">
        <f t="shared" si="38"/>
        <v>0</v>
      </c>
    </row>
    <row r="881" spans="1:11" x14ac:dyDescent="0.3">
      <c r="A881" s="40" t="s">
        <v>3815</v>
      </c>
      <c r="B881" s="44" t="s">
        <v>3816</v>
      </c>
      <c r="C881" s="163">
        <v>3.6</v>
      </c>
      <c r="D881" s="163">
        <v>7</v>
      </c>
      <c r="E881" s="18">
        <v>280</v>
      </c>
      <c r="F881" s="51">
        <v>168</v>
      </c>
      <c r="G881" s="52"/>
      <c r="H881" s="51">
        <f t="shared" si="37"/>
        <v>0</v>
      </c>
      <c r="I881" s="3">
        <v>140</v>
      </c>
      <c r="J881" s="7"/>
      <c r="K881" s="3">
        <f t="shared" si="38"/>
        <v>0</v>
      </c>
    </row>
    <row r="882" spans="1:11" x14ac:dyDescent="0.3">
      <c r="A882" s="40" t="s">
        <v>3817</v>
      </c>
      <c r="B882" s="44" t="s">
        <v>3818</v>
      </c>
      <c r="C882" s="163">
        <v>3</v>
      </c>
      <c r="D882" s="163">
        <v>3</v>
      </c>
      <c r="E882" s="18">
        <v>240</v>
      </c>
      <c r="F882" s="51">
        <v>144</v>
      </c>
      <c r="G882" s="52"/>
      <c r="H882" s="51">
        <f t="shared" si="37"/>
        <v>0</v>
      </c>
      <c r="I882" s="3">
        <v>120</v>
      </c>
      <c r="J882" s="7"/>
      <c r="K882" s="3">
        <f t="shared" si="38"/>
        <v>0</v>
      </c>
    </row>
    <row r="883" spans="1:11" x14ac:dyDescent="0.3">
      <c r="A883" s="40" t="s">
        <v>3819</v>
      </c>
      <c r="B883" s="44" t="s">
        <v>3820</v>
      </c>
      <c r="C883" s="163">
        <v>6.4</v>
      </c>
      <c r="D883" s="163">
        <v>4.7</v>
      </c>
      <c r="E883" s="18">
        <v>390</v>
      </c>
      <c r="F883" s="51">
        <v>234</v>
      </c>
      <c r="G883" s="52"/>
      <c r="H883" s="51">
        <f t="shared" si="37"/>
        <v>0</v>
      </c>
      <c r="I883" s="3">
        <v>195</v>
      </c>
      <c r="J883" s="7"/>
      <c r="K883" s="3">
        <f t="shared" si="38"/>
        <v>0</v>
      </c>
    </row>
    <row r="884" spans="1:11" x14ac:dyDescent="0.3">
      <c r="A884" s="40" t="s">
        <v>3821</v>
      </c>
      <c r="B884" s="44" t="s">
        <v>3822</v>
      </c>
      <c r="C884" s="163">
        <v>4.5</v>
      </c>
      <c r="D884" s="163">
        <v>4.8</v>
      </c>
      <c r="E884" s="18">
        <v>270</v>
      </c>
      <c r="F884" s="51">
        <v>162</v>
      </c>
      <c r="G884" s="52"/>
      <c r="H884" s="51">
        <f t="shared" si="37"/>
        <v>0</v>
      </c>
      <c r="I884" s="3">
        <v>135</v>
      </c>
      <c r="J884" s="7"/>
      <c r="K884" s="3">
        <f t="shared" si="38"/>
        <v>0</v>
      </c>
    </row>
    <row r="885" spans="1:11" x14ac:dyDescent="0.3">
      <c r="A885" s="40" t="s">
        <v>3823</v>
      </c>
      <c r="B885" s="44" t="s">
        <v>3824</v>
      </c>
      <c r="C885" s="163">
        <v>5.4</v>
      </c>
      <c r="D885" s="163">
        <v>8</v>
      </c>
      <c r="E885" s="18">
        <v>240</v>
      </c>
      <c r="F885" s="51">
        <v>144</v>
      </c>
      <c r="G885" s="52"/>
      <c r="H885" s="51">
        <f t="shared" si="37"/>
        <v>0</v>
      </c>
      <c r="I885" s="3">
        <v>120</v>
      </c>
      <c r="J885" s="7"/>
      <c r="K885" s="3">
        <f t="shared" si="38"/>
        <v>0</v>
      </c>
    </row>
    <row r="886" spans="1:11" x14ac:dyDescent="0.3">
      <c r="A886" s="40" t="s">
        <v>3825</v>
      </c>
      <c r="B886" s="44" t="s">
        <v>3826</v>
      </c>
      <c r="C886" s="163">
        <v>3</v>
      </c>
      <c r="D886" s="163">
        <v>8.3000000000000007</v>
      </c>
      <c r="E886" s="18">
        <v>250</v>
      </c>
      <c r="F886" s="51">
        <v>150</v>
      </c>
      <c r="G886" s="52"/>
      <c r="H886" s="51">
        <f t="shared" si="37"/>
        <v>0</v>
      </c>
      <c r="I886" s="3">
        <v>125</v>
      </c>
      <c r="J886" s="7"/>
      <c r="K886" s="3">
        <f t="shared" si="38"/>
        <v>0</v>
      </c>
    </row>
    <row r="887" spans="1:11" x14ac:dyDescent="0.3">
      <c r="A887" s="40" t="s">
        <v>3827</v>
      </c>
      <c r="B887" s="44" t="s">
        <v>3828</v>
      </c>
      <c r="C887" s="163">
        <v>4.4000000000000004</v>
      </c>
      <c r="D887" s="163">
        <v>5</v>
      </c>
      <c r="E887" s="18">
        <v>240</v>
      </c>
      <c r="F887" s="51">
        <v>144</v>
      </c>
      <c r="G887" s="52"/>
      <c r="H887" s="51">
        <f t="shared" si="37"/>
        <v>0</v>
      </c>
      <c r="I887" s="3">
        <v>120</v>
      </c>
      <c r="J887" s="7"/>
      <c r="K887" s="3">
        <f t="shared" si="38"/>
        <v>0</v>
      </c>
    </row>
    <row r="888" spans="1:11" x14ac:dyDescent="0.3">
      <c r="A888" s="40" t="s">
        <v>3829</v>
      </c>
      <c r="B888" s="44" t="s">
        <v>3830</v>
      </c>
      <c r="C888" s="163">
        <v>5</v>
      </c>
      <c r="D888" s="163">
        <v>4.5999999999999996</v>
      </c>
      <c r="E888" s="18">
        <v>150</v>
      </c>
      <c r="F888" s="51">
        <v>90</v>
      </c>
      <c r="G888" s="52"/>
      <c r="H888" s="51">
        <f t="shared" si="37"/>
        <v>0</v>
      </c>
      <c r="I888" s="3">
        <v>75</v>
      </c>
      <c r="J888" s="7"/>
      <c r="K888" s="3">
        <f t="shared" si="38"/>
        <v>0</v>
      </c>
    </row>
    <row r="889" spans="1:11" x14ac:dyDescent="0.3">
      <c r="A889" s="40" t="s">
        <v>3831</v>
      </c>
      <c r="B889" s="44" t="s">
        <v>3832</v>
      </c>
      <c r="C889" s="163">
        <v>4.3</v>
      </c>
      <c r="D889" s="163">
        <v>5</v>
      </c>
      <c r="E889" s="18">
        <v>140</v>
      </c>
      <c r="F889" s="51">
        <v>84</v>
      </c>
      <c r="G889" s="52"/>
      <c r="H889" s="51">
        <f t="shared" si="37"/>
        <v>0</v>
      </c>
      <c r="I889" s="3">
        <v>70</v>
      </c>
      <c r="J889" s="7"/>
      <c r="K889" s="3">
        <f t="shared" si="38"/>
        <v>0</v>
      </c>
    </row>
    <row r="890" spans="1:11" x14ac:dyDescent="0.3">
      <c r="A890" s="40" t="s">
        <v>3833</v>
      </c>
      <c r="B890" s="44" t="s">
        <v>3834</v>
      </c>
      <c r="C890" s="163">
        <v>3</v>
      </c>
      <c r="D890" s="163">
        <v>4.4000000000000004</v>
      </c>
      <c r="E890" s="18">
        <v>270</v>
      </c>
      <c r="F890" s="51">
        <v>162</v>
      </c>
      <c r="G890" s="52"/>
      <c r="H890" s="51">
        <f t="shared" si="37"/>
        <v>0</v>
      </c>
      <c r="I890" s="3">
        <v>135</v>
      </c>
      <c r="J890" s="7"/>
      <c r="K890" s="3">
        <f t="shared" si="38"/>
        <v>0</v>
      </c>
    </row>
    <row r="891" spans="1:11" x14ac:dyDescent="0.3">
      <c r="A891" s="40" t="s">
        <v>3835</v>
      </c>
      <c r="B891" s="44" t="s">
        <v>3836</v>
      </c>
      <c r="C891" s="163">
        <v>4</v>
      </c>
      <c r="D891" s="163">
        <v>3</v>
      </c>
      <c r="E891" s="18">
        <v>180</v>
      </c>
      <c r="F891" s="51">
        <v>108</v>
      </c>
      <c r="G891" s="52"/>
      <c r="H891" s="51">
        <f t="shared" si="37"/>
        <v>0</v>
      </c>
      <c r="I891" s="3">
        <v>90</v>
      </c>
      <c r="J891" s="7"/>
      <c r="K891" s="3">
        <f t="shared" si="38"/>
        <v>0</v>
      </c>
    </row>
    <row r="892" spans="1:11" x14ac:dyDescent="0.3">
      <c r="A892" s="40" t="s">
        <v>3837</v>
      </c>
      <c r="B892" s="44" t="s">
        <v>3838</v>
      </c>
      <c r="C892" s="163">
        <v>5</v>
      </c>
      <c r="D892" s="163">
        <v>5</v>
      </c>
      <c r="E892" s="18">
        <v>170</v>
      </c>
      <c r="F892" s="51">
        <v>102</v>
      </c>
      <c r="G892" s="52"/>
      <c r="H892" s="51">
        <f t="shared" si="37"/>
        <v>0</v>
      </c>
      <c r="I892" s="3">
        <v>85</v>
      </c>
      <c r="J892" s="7"/>
      <c r="K892" s="3">
        <f t="shared" si="38"/>
        <v>0</v>
      </c>
    </row>
    <row r="893" spans="1:11" x14ac:dyDescent="0.3">
      <c r="A893" s="43" t="s">
        <v>3839</v>
      </c>
      <c r="B893" s="44" t="s">
        <v>3840</v>
      </c>
      <c r="C893" s="163">
        <v>9.5</v>
      </c>
      <c r="D893" s="163">
        <v>1.7</v>
      </c>
      <c r="E893" s="18">
        <v>170</v>
      </c>
      <c r="F893" s="51">
        <v>102</v>
      </c>
      <c r="G893" s="52"/>
      <c r="H893" s="51">
        <f t="shared" ref="H893:H956" si="39">G893*F893</f>
        <v>0</v>
      </c>
      <c r="I893" s="3">
        <v>85</v>
      </c>
      <c r="J893" s="7"/>
      <c r="K893" s="3">
        <f t="shared" si="38"/>
        <v>0</v>
      </c>
    </row>
    <row r="894" spans="1:11" x14ac:dyDescent="0.3">
      <c r="A894" s="43" t="s">
        <v>3841</v>
      </c>
      <c r="B894" s="44" t="s">
        <v>3842</v>
      </c>
      <c r="C894" s="163">
        <v>7.5</v>
      </c>
      <c r="D894" s="163">
        <v>2</v>
      </c>
      <c r="E894" s="18">
        <v>190</v>
      </c>
      <c r="F894" s="51">
        <v>114</v>
      </c>
      <c r="G894" s="52"/>
      <c r="H894" s="51">
        <f t="shared" si="39"/>
        <v>0</v>
      </c>
      <c r="I894" s="3">
        <v>95</v>
      </c>
      <c r="J894" s="7"/>
      <c r="K894" s="3">
        <f t="shared" si="38"/>
        <v>0</v>
      </c>
    </row>
    <row r="895" spans="1:11" x14ac:dyDescent="0.3">
      <c r="A895" s="43" t="s">
        <v>3843</v>
      </c>
      <c r="B895" s="44" t="s">
        <v>3844</v>
      </c>
      <c r="C895" s="163">
        <v>8</v>
      </c>
      <c r="D895" s="163">
        <v>2.2000000000000002</v>
      </c>
      <c r="E895" s="18">
        <v>190</v>
      </c>
      <c r="F895" s="51">
        <v>114</v>
      </c>
      <c r="G895" s="52"/>
      <c r="H895" s="51">
        <f t="shared" si="39"/>
        <v>0</v>
      </c>
      <c r="I895" s="3">
        <v>95</v>
      </c>
      <c r="J895" s="7"/>
      <c r="K895" s="3">
        <f t="shared" si="38"/>
        <v>0</v>
      </c>
    </row>
    <row r="896" spans="1:11" x14ac:dyDescent="0.3">
      <c r="A896" s="43" t="s">
        <v>3845</v>
      </c>
      <c r="B896" s="44" t="s">
        <v>3846</v>
      </c>
      <c r="C896" s="163">
        <v>8</v>
      </c>
      <c r="D896" s="163">
        <v>1.7</v>
      </c>
      <c r="E896" s="18">
        <v>150</v>
      </c>
      <c r="F896" s="51">
        <v>90</v>
      </c>
      <c r="G896" s="52"/>
      <c r="H896" s="51">
        <f t="shared" si="39"/>
        <v>0</v>
      </c>
      <c r="I896" s="3">
        <v>75</v>
      </c>
      <c r="J896" s="7"/>
      <c r="K896" s="3">
        <f t="shared" si="38"/>
        <v>0</v>
      </c>
    </row>
    <row r="897" spans="1:11" x14ac:dyDescent="0.3">
      <c r="A897" s="43" t="s">
        <v>3847</v>
      </c>
      <c r="B897" s="44" t="s">
        <v>3848</v>
      </c>
      <c r="C897" s="163">
        <v>9</v>
      </c>
      <c r="D897" s="163">
        <v>1.4</v>
      </c>
      <c r="E897" s="18">
        <v>130</v>
      </c>
      <c r="F897" s="51">
        <v>78</v>
      </c>
      <c r="G897" s="52"/>
      <c r="H897" s="51">
        <f t="shared" si="39"/>
        <v>0</v>
      </c>
      <c r="I897" s="3">
        <v>65</v>
      </c>
      <c r="J897" s="7"/>
      <c r="K897" s="3">
        <f t="shared" si="38"/>
        <v>0</v>
      </c>
    </row>
    <row r="898" spans="1:11" x14ac:dyDescent="0.3">
      <c r="A898" s="43" t="s">
        <v>4207</v>
      </c>
      <c r="B898" s="44" t="s">
        <v>4208</v>
      </c>
      <c r="C898" s="163">
        <v>4.5</v>
      </c>
      <c r="D898" s="163">
        <v>3.8</v>
      </c>
      <c r="E898" s="18">
        <v>160</v>
      </c>
      <c r="F898" s="51">
        <v>96</v>
      </c>
      <c r="G898" s="52"/>
      <c r="H898" s="51">
        <f t="shared" si="39"/>
        <v>0</v>
      </c>
      <c r="I898" s="3">
        <v>80</v>
      </c>
      <c r="J898" s="7"/>
      <c r="K898" s="3">
        <f t="shared" si="38"/>
        <v>0</v>
      </c>
    </row>
    <row r="899" spans="1:11" x14ac:dyDescent="0.3">
      <c r="A899" s="171" t="s">
        <v>4209</v>
      </c>
      <c r="B899" s="165" t="s">
        <v>4210</v>
      </c>
      <c r="C899" s="163">
        <v>6.4</v>
      </c>
      <c r="D899" s="163">
        <v>4.4000000000000004</v>
      </c>
      <c r="E899" s="18">
        <v>210</v>
      </c>
      <c r="F899" s="51">
        <v>126</v>
      </c>
      <c r="G899" s="52"/>
      <c r="H899" s="51">
        <f t="shared" si="39"/>
        <v>0</v>
      </c>
      <c r="I899" s="3">
        <v>105</v>
      </c>
      <c r="J899" s="7"/>
      <c r="K899" s="3">
        <f t="shared" si="38"/>
        <v>0</v>
      </c>
    </row>
    <row r="900" spans="1:11" x14ac:dyDescent="0.3">
      <c r="A900" s="43" t="s">
        <v>4211</v>
      </c>
      <c r="B900" s="44" t="s">
        <v>4212</v>
      </c>
      <c r="C900" s="163">
        <v>3.3</v>
      </c>
      <c r="D900" s="163">
        <v>3.3</v>
      </c>
      <c r="E900" s="18">
        <v>120</v>
      </c>
      <c r="F900" s="51">
        <v>72</v>
      </c>
      <c r="G900" s="52"/>
      <c r="H900" s="51">
        <f t="shared" si="39"/>
        <v>0</v>
      </c>
      <c r="I900" s="3">
        <v>60</v>
      </c>
      <c r="J900" s="7"/>
      <c r="K900" s="3">
        <f t="shared" si="38"/>
        <v>0</v>
      </c>
    </row>
    <row r="901" spans="1:11" x14ac:dyDescent="0.3">
      <c r="A901" s="43" t="s">
        <v>6145</v>
      </c>
      <c r="B901" s="44" t="s">
        <v>11514</v>
      </c>
      <c r="C901" s="163">
        <v>9</v>
      </c>
      <c r="D901" s="163">
        <v>12.8</v>
      </c>
      <c r="E901" s="18">
        <v>900</v>
      </c>
      <c r="F901" s="51">
        <v>540</v>
      </c>
      <c r="G901" s="52"/>
      <c r="H901" s="51">
        <f t="shared" si="39"/>
        <v>0</v>
      </c>
      <c r="I901" s="3">
        <v>450</v>
      </c>
      <c r="J901" s="7"/>
      <c r="K901" s="3">
        <f t="shared" si="38"/>
        <v>0</v>
      </c>
    </row>
    <row r="902" spans="1:11" x14ac:dyDescent="0.3">
      <c r="A902" s="43" t="s">
        <v>6363</v>
      </c>
      <c r="B902" s="44" t="s">
        <v>11515</v>
      </c>
      <c r="C902" s="163">
        <v>2.5</v>
      </c>
      <c r="D902" s="163">
        <v>2.8</v>
      </c>
      <c r="E902" s="18">
        <v>90</v>
      </c>
      <c r="F902" s="51">
        <v>54</v>
      </c>
      <c r="G902" s="52"/>
      <c r="H902" s="51">
        <f t="shared" si="39"/>
        <v>0</v>
      </c>
      <c r="I902" s="3">
        <v>45</v>
      </c>
      <c r="J902" s="7"/>
      <c r="K902" s="3">
        <f t="shared" si="38"/>
        <v>0</v>
      </c>
    </row>
    <row r="903" spans="1:11" x14ac:dyDescent="0.3">
      <c r="A903" s="43" t="s">
        <v>6364</v>
      </c>
      <c r="B903" s="44" t="s">
        <v>11516</v>
      </c>
      <c r="C903" s="163">
        <v>2.9</v>
      </c>
      <c r="D903" s="163">
        <v>2.9</v>
      </c>
      <c r="E903" s="18">
        <v>100</v>
      </c>
      <c r="F903" s="51">
        <v>60</v>
      </c>
      <c r="G903" s="52"/>
      <c r="H903" s="51">
        <f t="shared" si="39"/>
        <v>0</v>
      </c>
      <c r="I903" s="3">
        <v>50</v>
      </c>
      <c r="J903" s="7"/>
      <c r="K903" s="3">
        <f t="shared" si="38"/>
        <v>0</v>
      </c>
    </row>
    <row r="904" spans="1:11" x14ac:dyDescent="0.3">
      <c r="A904" s="43" t="s">
        <v>6365</v>
      </c>
      <c r="B904" s="44" t="s">
        <v>11517</v>
      </c>
      <c r="C904" s="163">
        <v>2.4</v>
      </c>
      <c r="D904" s="163">
        <v>2.4</v>
      </c>
      <c r="E904" s="18">
        <v>80</v>
      </c>
      <c r="F904" s="51">
        <v>48</v>
      </c>
      <c r="G904" s="52"/>
      <c r="H904" s="51">
        <f t="shared" si="39"/>
        <v>0</v>
      </c>
      <c r="I904" s="3">
        <v>40</v>
      </c>
      <c r="J904" s="7"/>
      <c r="K904" s="3">
        <f t="shared" si="38"/>
        <v>0</v>
      </c>
    </row>
    <row r="905" spans="1:11" x14ac:dyDescent="0.3">
      <c r="A905" s="43" t="s">
        <v>6366</v>
      </c>
      <c r="B905" s="44" t="s">
        <v>11518</v>
      </c>
      <c r="C905" s="163">
        <v>3.5</v>
      </c>
      <c r="D905" s="163">
        <v>3.5</v>
      </c>
      <c r="E905" s="18">
        <v>140</v>
      </c>
      <c r="F905" s="51">
        <v>84</v>
      </c>
      <c r="G905" s="52"/>
      <c r="H905" s="51">
        <f t="shared" si="39"/>
        <v>0</v>
      </c>
      <c r="I905" s="3">
        <v>70</v>
      </c>
      <c r="J905" s="7"/>
      <c r="K905" s="3">
        <f t="shared" si="38"/>
        <v>0</v>
      </c>
    </row>
    <row r="906" spans="1:11" x14ac:dyDescent="0.3">
      <c r="A906" s="43" t="s">
        <v>6367</v>
      </c>
      <c r="B906" s="44" t="s">
        <v>11519</v>
      </c>
      <c r="C906" s="163">
        <v>2.6</v>
      </c>
      <c r="D906" s="163">
        <v>3</v>
      </c>
      <c r="E906" s="18">
        <v>100</v>
      </c>
      <c r="F906" s="51">
        <v>60</v>
      </c>
      <c r="G906" s="52"/>
      <c r="H906" s="51">
        <f t="shared" si="39"/>
        <v>0</v>
      </c>
      <c r="I906" s="3">
        <v>50</v>
      </c>
      <c r="J906" s="7"/>
      <c r="K906" s="3">
        <f t="shared" si="38"/>
        <v>0</v>
      </c>
    </row>
    <row r="907" spans="1:11" x14ac:dyDescent="0.3">
      <c r="A907" s="43" t="s">
        <v>6368</v>
      </c>
      <c r="B907" s="44" t="s">
        <v>11520</v>
      </c>
      <c r="C907" s="163">
        <v>3.5</v>
      </c>
      <c r="D907" s="163">
        <v>3.5</v>
      </c>
      <c r="E907" s="18">
        <v>140</v>
      </c>
      <c r="F907" s="51">
        <v>84</v>
      </c>
      <c r="G907" s="52"/>
      <c r="H907" s="51">
        <f t="shared" si="39"/>
        <v>0</v>
      </c>
      <c r="I907" s="3">
        <v>70</v>
      </c>
      <c r="J907" s="7"/>
      <c r="K907" s="3">
        <f t="shared" si="38"/>
        <v>0</v>
      </c>
    </row>
    <row r="908" spans="1:11" x14ac:dyDescent="0.3">
      <c r="A908" s="43" t="s">
        <v>6369</v>
      </c>
      <c r="B908" s="44" t="s">
        <v>11521</v>
      </c>
      <c r="C908" s="163">
        <v>2.2999999999999998</v>
      </c>
      <c r="D908" s="163">
        <v>2</v>
      </c>
      <c r="E908" s="18">
        <v>70</v>
      </c>
      <c r="F908" s="51">
        <v>42</v>
      </c>
      <c r="G908" s="52"/>
      <c r="H908" s="51">
        <f t="shared" si="39"/>
        <v>0</v>
      </c>
      <c r="I908" s="3">
        <v>35</v>
      </c>
      <c r="J908" s="7"/>
      <c r="K908" s="3">
        <f t="shared" si="38"/>
        <v>0</v>
      </c>
    </row>
    <row r="909" spans="1:11" x14ac:dyDescent="0.3">
      <c r="A909" s="43" t="s">
        <v>6370</v>
      </c>
      <c r="B909" s="44" t="s">
        <v>11522</v>
      </c>
      <c r="C909" s="163">
        <v>5.5</v>
      </c>
      <c r="D909" s="163">
        <v>2</v>
      </c>
      <c r="E909" s="18">
        <v>120</v>
      </c>
      <c r="F909" s="51">
        <v>72</v>
      </c>
      <c r="G909" s="52"/>
      <c r="H909" s="51">
        <f t="shared" si="39"/>
        <v>0</v>
      </c>
      <c r="I909" s="3">
        <v>60</v>
      </c>
      <c r="J909" s="7"/>
      <c r="K909" s="3">
        <f t="shared" si="38"/>
        <v>0</v>
      </c>
    </row>
    <row r="910" spans="1:11" x14ac:dyDescent="0.3">
      <c r="A910" s="43" t="s">
        <v>6371</v>
      </c>
      <c r="B910" s="44" t="s">
        <v>11523</v>
      </c>
      <c r="C910" s="163">
        <v>2.9</v>
      </c>
      <c r="D910" s="163">
        <v>2.9</v>
      </c>
      <c r="E910" s="18">
        <v>100</v>
      </c>
      <c r="F910" s="51">
        <v>60</v>
      </c>
      <c r="G910" s="52"/>
      <c r="H910" s="51">
        <f t="shared" si="39"/>
        <v>0</v>
      </c>
      <c r="I910" s="3">
        <v>50</v>
      </c>
      <c r="J910" s="7"/>
      <c r="K910" s="3">
        <f t="shared" si="38"/>
        <v>0</v>
      </c>
    </row>
    <row r="911" spans="1:11" x14ac:dyDescent="0.3">
      <c r="A911" s="43" t="s">
        <v>6372</v>
      </c>
      <c r="B911" s="44" t="s">
        <v>11524</v>
      </c>
      <c r="C911" s="163">
        <v>2.9</v>
      </c>
      <c r="D911" s="163">
        <v>2.9</v>
      </c>
      <c r="E911" s="18">
        <v>100</v>
      </c>
      <c r="F911" s="51">
        <v>60</v>
      </c>
      <c r="G911" s="52"/>
      <c r="H911" s="51">
        <f t="shared" si="39"/>
        <v>0</v>
      </c>
      <c r="I911" s="3">
        <v>50</v>
      </c>
      <c r="J911" s="7"/>
      <c r="K911" s="3">
        <f t="shared" si="38"/>
        <v>0</v>
      </c>
    </row>
    <row r="912" spans="1:11" x14ac:dyDescent="0.3">
      <c r="A912" s="43" t="s">
        <v>6373</v>
      </c>
      <c r="B912" s="44" t="s">
        <v>11525</v>
      </c>
      <c r="C912" s="163">
        <v>2.9</v>
      </c>
      <c r="D912" s="163">
        <v>2.9</v>
      </c>
      <c r="E912" s="18">
        <v>100</v>
      </c>
      <c r="F912" s="51">
        <v>60</v>
      </c>
      <c r="G912" s="52"/>
      <c r="H912" s="51">
        <f t="shared" si="39"/>
        <v>0</v>
      </c>
      <c r="I912" s="3">
        <v>50</v>
      </c>
      <c r="J912" s="7"/>
      <c r="K912" s="3">
        <f t="shared" si="38"/>
        <v>0</v>
      </c>
    </row>
    <row r="913" spans="1:11" x14ac:dyDescent="0.3">
      <c r="A913" s="43" t="s">
        <v>6374</v>
      </c>
      <c r="B913" s="44" t="s">
        <v>11526</v>
      </c>
      <c r="C913" s="163">
        <v>2.9</v>
      </c>
      <c r="D913" s="163">
        <v>2.9</v>
      </c>
      <c r="E913" s="18">
        <v>100</v>
      </c>
      <c r="F913" s="51">
        <v>60</v>
      </c>
      <c r="G913" s="52"/>
      <c r="H913" s="51">
        <f t="shared" si="39"/>
        <v>0</v>
      </c>
      <c r="I913" s="3">
        <v>50</v>
      </c>
      <c r="J913" s="7"/>
      <c r="K913" s="3">
        <f t="shared" si="38"/>
        <v>0</v>
      </c>
    </row>
    <row r="914" spans="1:11" x14ac:dyDescent="0.3">
      <c r="A914" s="43" t="s">
        <v>6375</v>
      </c>
      <c r="B914" s="44" t="s">
        <v>11527</v>
      </c>
      <c r="C914" s="163">
        <v>2.9</v>
      </c>
      <c r="D914" s="163">
        <v>3.3</v>
      </c>
      <c r="E914" s="18">
        <v>110</v>
      </c>
      <c r="F914" s="51">
        <v>66</v>
      </c>
      <c r="G914" s="52"/>
      <c r="H914" s="51">
        <f t="shared" si="39"/>
        <v>0</v>
      </c>
      <c r="I914" s="3">
        <v>55</v>
      </c>
      <c r="J914" s="7"/>
      <c r="K914" s="3">
        <f t="shared" si="38"/>
        <v>0</v>
      </c>
    </row>
    <row r="915" spans="1:11" x14ac:dyDescent="0.3">
      <c r="A915" s="43" t="s">
        <v>6376</v>
      </c>
      <c r="B915" s="44" t="s">
        <v>11528</v>
      </c>
      <c r="C915" s="163">
        <v>2.9</v>
      </c>
      <c r="D915" s="163">
        <v>2.9</v>
      </c>
      <c r="E915" s="18">
        <v>100</v>
      </c>
      <c r="F915" s="51">
        <v>60</v>
      </c>
      <c r="G915" s="52"/>
      <c r="H915" s="51">
        <f t="shared" si="39"/>
        <v>0</v>
      </c>
      <c r="I915" s="3">
        <v>50</v>
      </c>
      <c r="J915" s="7"/>
      <c r="K915" s="3">
        <f t="shared" si="38"/>
        <v>0</v>
      </c>
    </row>
    <row r="916" spans="1:11" x14ac:dyDescent="0.3">
      <c r="A916" s="43" t="s">
        <v>6377</v>
      </c>
      <c r="B916" s="44" t="s">
        <v>11529</v>
      </c>
      <c r="C916" s="163">
        <v>3.8</v>
      </c>
      <c r="D916" s="163">
        <v>3</v>
      </c>
      <c r="E916" s="18">
        <v>130</v>
      </c>
      <c r="F916" s="51">
        <v>78</v>
      </c>
      <c r="G916" s="52"/>
      <c r="H916" s="51">
        <f t="shared" si="39"/>
        <v>0</v>
      </c>
      <c r="I916" s="3">
        <v>65</v>
      </c>
      <c r="J916" s="7"/>
      <c r="K916" s="3">
        <f t="shared" si="38"/>
        <v>0</v>
      </c>
    </row>
    <row r="917" spans="1:11" x14ac:dyDescent="0.3">
      <c r="A917" s="43" t="s">
        <v>6443</v>
      </c>
      <c r="B917" s="44" t="s">
        <v>11530</v>
      </c>
      <c r="C917" s="163">
        <v>3.5</v>
      </c>
      <c r="D917" s="163">
        <v>4</v>
      </c>
      <c r="E917" s="18">
        <v>160</v>
      </c>
      <c r="F917" s="51">
        <v>96</v>
      </c>
      <c r="G917" s="52"/>
      <c r="H917" s="51">
        <f t="shared" si="39"/>
        <v>0</v>
      </c>
      <c r="I917" s="3">
        <v>80</v>
      </c>
      <c r="J917" s="7"/>
      <c r="K917" s="3">
        <f t="shared" ref="K917:K965" si="40">J917*I917</f>
        <v>0</v>
      </c>
    </row>
    <row r="918" spans="1:11" x14ac:dyDescent="0.3">
      <c r="A918" s="43" t="s">
        <v>6444</v>
      </c>
      <c r="B918" s="44" t="s">
        <v>11531</v>
      </c>
      <c r="C918" s="163">
        <v>4.5</v>
      </c>
      <c r="D918" s="163">
        <v>5</v>
      </c>
      <c r="E918" s="18">
        <v>250</v>
      </c>
      <c r="F918" s="51">
        <v>150</v>
      </c>
      <c r="G918" s="52"/>
      <c r="H918" s="51">
        <f t="shared" si="39"/>
        <v>0</v>
      </c>
      <c r="I918" s="3">
        <v>125</v>
      </c>
      <c r="J918" s="7"/>
      <c r="K918" s="3">
        <f t="shared" si="40"/>
        <v>0</v>
      </c>
    </row>
    <row r="919" spans="1:11" x14ac:dyDescent="0.3">
      <c r="A919" s="43" t="s">
        <v>6445</v>
      </c>
      <c r="B919" s="44" t="s">
        <v>11532</v>
      </c>
      <c r="C919" s="163">
        <v>3.5</v>
      </c>
      <c r="D919" s="163">
        <v>4</v>
      </c>
      <c r="E919" s="18">
        <v>160</v>
      </c>
      <c r="F919" s="51">
        <v>96</v>
      </c>
      <c r="G919" s="52"/>
      <c r="H919" s="51">
        <f t="shared" si="39"/>
        <v>0</v>
      </c>
      <c r="I919" s="3">
        <v>80</v>
      </c>
      <c r="J919" s="7"/>
      <c r="K919" s="3">
        <f t="shared" si="40"/>
        <v>0</v>
      </c>
    </row>
    <row r="920" spans="1:11" x14ac:dyDescent="0.3">
      <c r="A920" s="43" t="s">
        <v>6446</v>
      </c>
      <c r="B920" s="44" t="s">
        <v>11533</v>
      </c>
      <c r="C920" s="163">
        <v>4.5</v>
      </c>
      <c r="D920" s="163">
        <v>5</v>
      </c>
      <c r="E920" s="18">
        <v>250</v>
      </c>
      <c r="F920" s="51">
        <v>150</v>
      </c>
      <c r="G920" s="52"/>
      <c r="H920" s="51">
        <f t="shared" si="39"/>
        <v>0</v>
      </c>
      <c r="I920" s="3">
        <v>125</v>
      </c>
      <c r="J920" s="7"/>
      <c r="K920" s="3">
        <f t="shared" si="40"/>
        <v>0</v>
      </c>
    </row>
    <row r="921" spans="1:11" x14ac:dyDescent="0.3">
      <c r="A921" s="43" t="s">
        <v>6447</v>
      </c>
      <c r="B921" s="44" t="s">
        <v>11534</v>
      </c>
      <c r="C921" s="163">
        <v>3.9</v>
      </c>
      <c r="D921" s="163">
        <v>4.4000000000000004</v>
      </c>
      <c r="E921" s="18">
        <v>190</v>
      </c>
      <c r="F921" s="51">
        <v>114</v>
      </c>
      <c r="G921" s="52"/>
      <c r="H921" s="51">
        <f t="shared" si="39"/>
        <v>0</v>
      </c>
      <c r="I921" s="3">
        <v>95</v>
      </c>
      <c r="J921" s="7"/>
      <c r="K921" s="3">
        <f t="shared" si="40"/>
        <v>0</v>
      </c>
    </row>
    <row r="922" spans="1:11" x14ac:dyDescent="0.3">
      <c r="A922" s="43" t="s">
        <v>6448</v>
      </c>
      <c r="B922" s="44" t="s">
        <v>11535</v>
      </c>
      <c r="C922" s="163">
        <v>4.7</v>
      </c>
      <c r="D922" s="163">
        <v>5.5</v>
      </c>
      <c r="E922" s="18">
        <v>250</v>
      </c>
      <c r="F922" s="51">
        <v>150</v>
      </c>
      <c r="G922" s="52"/>
      <c r="H922" s="51">
        <f t="shared" si="39"/>
        <v>0</v>
      </c>
      <c r="I922" s="3">
        <v>125</v>
      </c>
      <c r="J922" s="7"/>
      <c r="K922" s="3">
        <f t="shared" si="40"/>
        <v>0</v>
      </c>
    </row>
    <row r="923" spans="1:11" x14ac:dyDescent="0.3">
      <c r="A923" s="43" t="s">
        <v>6606</v>
      </c>
      <c r="B923" s="44" t="s">
        <v>11536</v>
      </c>
      <c r="C923" s="163">
        <v>4.9000000000000004</v>
      </c>
      <c r="D923" s="163">
        <v>7.5</v>
      </c>
      <c r="E923" s="18">
        <v>350</v>
      </c>
      <c r="F923" s="51">
        <v>210</v>
      </c>
      <c r="G923" s="52"/>
      <c r="H923" s="51">
        <f t="shared" si="39"/>
        <v>0</v>
      </c>
      <c r="I923" s="3">
        <v>175</v>
      </c>
      <c r="J923" s="7"/>
      <c r="K923" s="3">
        <f t="shared" si="40"/>
        <v>0</v>
      </c>
    </row>
    <row r="924" spans="1:11" x14ac:dyDescent="0.3">
      <c r="A924" s="43" t="s">
        <v>6607</v>
      </c>
      <c r="B924" s="44" t="s">
        <v>11537</v>
      </c>
      <c r="C924" s="163">
        <v>7.5</v>
      </c>
      <c r="D924" s="163">
        <v>5</v>
      </c>
      <c r="E924" s="18">
        <v>350</v>
      </c>
      <c r="F924" s="51">
        <v>210</v>
      </c>
      <c r="G924" s="52"/>
      <c r="H924" s="51">
        <f t="shared" si="39"/>
        <v>0</v>
      </c>
      <c r="I924" s="3">
        <v>175</v>
      </c>
      <c r="J924" s="7"/>
      <c r="K924" s="3">
        <f t="shared" si="40"/>
        <v>0</v>
      </c>
    </row>
    <row r="925" spans="1:11" x14ac:dyDescent="0.3">
      <c r="A925" s="43" t="s">
        <v>6608</v>
      </c>
      <c r="B925" s="44" t="s">
        <v>11538</v>
      </c>
      <c r="C925" s="163">
        <v>4.5</v>
      </c>
      <c r="D925" s="163">
        <v>5.5</v>
      </c>
      <c r="E925" s="18">
        <v>280</v>
      </c>
      <c r="F925" s="51">
        <v>168</v>
      </c>
      <c r="G925" s="52"/>
      <c r="H925" s="51">
        <f t="shared" si="39"/>
        <v>0</v>
      </c>
      <c r="I925" s="3">
        <v>140</v>
      </c>
      <c r="J925" s="7"/>
      <c r="K925" s="3">
        <f t="shared" si="40"/>
        <v>0</v>
      </c>
    </row>
    <row r="926" spans="1:11" x14ac:dyDescent="0.3">
      <c r="A926" s="43" t="s">
        <v>6609</v>
      </c>
      <c r="B926" s="44" t="s">
        <v>11539</v>
      </c>
      <c r="C926" s="163">
        <v>5</v>
      </c>
      <c r="D926" s="163">
        <v>7.5</v>
      </c>
      <c r="E926" s="18">
        <v>440</v>
      </c>
      <c r="F926" s="51">
        <v>264</v>
      </c>
      <c r="G926" s="52"/>
      <c r="H926" s="51">
        <f t="shared" si="39"/>
        <v>0</v>
      </c>
      <c r="I926" s="3">
        <v>220</v>
      </c>
      <c r="J926" s="7"/>
      <c r="K926" s="3">
        <f t="shared" si="40"/>
        <v>0</v>
      </c>
    </row>
    <row r="927" spans="1:11" x14ac:dyDescent="0.3">
      <c r="A927" s="43" t="s">
        <v>6610</v>
      </c>
      <c r="B927" s="44" t="s">
        <v>11540</v>
      </c>
      <c r="C927" s="163">
        <v>6</v>
      </c>
      <c r="D927" s="163">
        <v>9</v>
      </c>
      <c r="E927" s="18">
        <v>440</v>
      </c>
      <c r="F927" s="51">
        <v>264</v>
      </c>
      <c r="G927" s="52"/>
      <c r="H927" s="51">
        <f t="shared" si="39"/>
        <v>0</v>
      </c>
      <c r="I927" s="3">
        <v>220</v>
      </c>
      <c r="J927" s="7"/>
      <c r="K927" s="3">
        <f t="shared" si="40"/>
        <v>0</v>
      </c>
    </row>
    <row r="928" spans="1:11" x14ac:dyDescent="0.3">
      <c r="A928" s="43" t="s">
        <v>6611</v>
      </c>
      <c r="B928" s="44" t="s">
        <v>11541</v>
      </c>
      <c r="C928" s="163">
        <f>2.6*3</f>
        <v>7.8000000000000007</v>
      </c>
      <c r="D928" s="163">
        <f>2.6*2</f>
        <v>5.2</v>
      </c>
      <c r="E928" s="18">
        <v>400</v>
      </c>
      <c r="F928" s="51">
        <v>240</v>
      </c>
      <c r="G928" s="52"/>
      <c r="H928" s="51">
        <f t="shared" si="39"/>
        <v>0</v>
      </c>
      <c r="I928" s="3">
        <v>200</v>
      </c>
      <c r="J928" s="7"/>
      <c r="K928" s="3">
        <f t="shared" si="40"/>
        <v>0</v>
      </c>
    </row>
    <row r="929" spans="1:11" x14ac:dyDescent="0.3">
      <c r="A929" s="43" t="s">
        <v>6612</v>
      </c>
      <c r="B929" s="44" t="s">
        <v>11542</v>
      </c>
      <c r="C929" s="163">
        <v>9.3000000000000007</v>
      </c>
      <c r="D929" s="163">
        <v>6.2</v>
      </c>
      <c r="E929" s="18">
        <v>500</v>
      </c>
      <c r="F929" s="51">
        <v>300</v>
      </c>
      <c r="G929" s="52"/>
      <c r="H929" s="51">
        <f t="shared" si="39"/>
        <v>0</v>
      </c>
      <c r="I929" s="3">
        <v>250</v>
      </c>
      <c r="J929" s="7"/>
      <c r="K929" s="3">
        <f t="shared" si="40"/>
        <v>0</v>
      </c>
    </row>
    <row r="930" spans="1:11" x14ac:dyDescent="0.3">
      <c r="A930" s="43" t="s">
        <v>6613</v>
      </c>
      <c r="B930" s="44" t="s">
        <v>11543</v>
      </c>
      <c r="C930" s="163">
        <v>5.3</v>
      </c>
      <c r="D930" s="163">
        <v>4.3</v>
      </c>
      <c r="E930" s="18">
        <v>250</v>
      </c>
      <c r="F930" s="51">
        <v>150</v>
      </c>
      <c r="G930" s="52"/>
      <c r="H930" s="51">
        <f t="shared" si="39"/>
        <v>0</v>
      </c>
      <c r="I930" s="3">
        <v>125</v>
      </c>
      <c r="J930" s="7"/>
      <c r="K930" s="3">
        <f t="shared" si="40"/>
        <v>0</v>
      </c>
    </row>
    <row r="931" spans="1:11" x14ac:dyDescent="0.3">
      <c r="A931" s="43" t="s">
        <v>6614</v>
      </c>
      <c r="B931" s="44" t="s">
        <v>11544</v>
      </c>
      <c r="C931" s="163">
        <v>5.8</v>
      </c>
      <c r="D931" s="163">
        <v>6</v>
      </c>
      <c r="E931" s="18">
        <v>320</v>
      </c>
      <c r="F931" s="51">
        <v>192</v>
      </c>
      <c r="G931" s="52"/>
      <c r="H931" s="51">
        <f t="shared" si="39"/>
        <v>0</v>
      </c>
      <c r="I931" s="3">
        <v>160</v>
      </c>
      <c r="J931" s="7"/>
      <c r="K931" s="3">
        <f t="shared" si="40"/>
        <v>0</v>
      </c>
    </row>
    <row r="932" spans="1:11" x14ac:dyDescent="0.3">
      <c r="A932" s="43" t="s">
        <v>6615</v>
      </c>
      <c r="B932" s="44" t="s">
        <v>11545</v>
      </c>
      <c r="C932" s="163">
        <f>5*0.9</f>
        <v>4.5</v>
      </c>
      <c r="D932" s="163">
        <v>3.5</v>
      </c>
      <c r="E932" s="18">
        <v>180</v>
      </c>
      <c r="F932" s="51">
        <v>108</v>
      </c>
      <c r="G932" s="52"/>
      <c r="H932" s="51">
        <f t="shared" si="39"/>
        <v>0</v>
      </c>
      <c r="I932" s="3">
        <v>90</v>
      </c>
      <c r="J932" s="7"/>
      <c r="K932" s="3">
        <f t="shared" si="40"/>
        <v>0</v>
      </c>
    </row>
    <row r="933" spans="1:11" x14ac:dyDescent="0.3">
      <c r="A933" s="175" t="s">
        <v>11546</v>
      </c>
      <c r="B933" s="164"/>
      <c r="C933" s="134"/>
      <c r="D933" s="134"/>
      <c r="E933" s="134"/>
      <c r="F933" s="134"/>
      <c r="G933" s="134"/>
      <c r="H933" s="134"/>
      <c r="I933" s="134"/>
      <c r="J933" s="134"/>
      <c r="K933" s="134"/>
    </row>
    <row r="934" spans="1:11" x14ac:dyDescent="0.3">
      <c r="A934" s="43" t="s">
        <v>2746</v>
      </c>
      <c r="B934" s="44" t="s">
        <v>2747</v>
      </c>
      <c r="C934" s="72">
        <v>2</v>
      </c>
      <c r="D934" s="72">
        <v>2</v>
      </c>
      <c r="E934" s="18">
        <v>80</v>
      </c>
      <c r="F934" s="51">
        <v>48</v>
      </c>
      <c r="G934" s="52"/>
      <c r="H934" s="51">
        <f t="shared" si="39"/>
        <v>0</v>
      </c>
      <c r="I934" s="3">
        <v>40</v>
      </c>
      <c r="J934" s="7"/>
      <c r="K934" s="3">
        <f t="shared" si="40"/>
        <v>0</v>
      </c>
    </row>
    <row r="935" spans="1:11" x14ac:dyDescent="0.3">
      <c r="A935" s="43" t="s">
        <v>2748</v>
      </c>
      <c r="B935" s="44" t="s">
        <v>2749</v>
      </c>
      <c r="C935" s="72">
        <v>3</v>
      </c>
      <c r="D935" s="72">
        <v>3</v>
      </c>
      <c r="E935" s="18">
        <v>100</v>
      </c>
      <c r="F935" s="51">
        <v>60</v>
      </c>
      <c r="G935" s="52"/>
      <c r="H935" s="51">
        <f t="shared" si="39"/>
        <v>0</v>
      </c>
      <c r="I935" s="3">
        <v>50</v>
      </c>
      <c r="J935" s="7"/>
      <c r="K935" s="3">
        <f t="shared" si="40"/>
        <v>0</v>
      </c>
    </row>
    <row r="936" spans="1:11" x14ac:dyDescent="0.3">
      <c r="A936" s="43" t="s">
        <v>2750</v>
      </c>
      <c r="B936" s="44" t="s">
        <v>2751</v>
      </c>
      <c r="C936" s="72">
        <v>4</v>
      </c>
      <c r="D936" s="72">
        <v>4</v>
      </c>
      <c r="E936" s="18">
        <v>180</v>
      </c>
      <c r="F936" s="51">
        <v>108</v>
      </c>
      <c r="G936" s="52"/>
      <c r="H936" s="51">
        <f t="shared" si="39"/>
        <v>0</v>
      </c>
      <c r="I936" s="3">
        <v>90</v>
      </c>
      <c r="J936" s="7"/>
      <c r="K936" s="3">
        <f t="shared" si="40"/>
        <v>0</v>
      </c>
    </row>
    <row r="937" spans="1:11" x14ac:dyDescent="0.3">
      <c r="A937" s="43" t="s">
        <v>2752</v>
      </c>
      <c r="B937" s="44" t="s">
        <v>2753</v>
      </c>
      <c r="C937" s="72">
        <v>6</v>
      </c>
      <c r="D937" s="72">
        <v>5.2</v>
      </c>
      <c r="E937" s="18">
        <v>300</v>
      </c>
      <c r="F937" s="51">
        <v>180</v>
      </c>
      <c r="G937" s="52"/>
      <c r="H937" s="51">
        <f t="shared" si="39"/>
        <v>0</v>
      </c>
      <c r="I937" s="3">
        <v>150</v>
      </c>
      <c r="J937" s="7"/>
      <c r="K937" s="3">
        <f t="shared" si="40"/>
        <v>0</v>
      </c>
    </row>
    <row r="938" spans="1:11" x14ac:dyDescent="0.3">
      <c r="A938" s="43" t="s">
        <v>2754</v>
      </c>
      <c r="B938" s="44" t="s">
        <v>2755</v>
      </c>
      <c r="C938" s="72">
        <v>2</v>
      </c>
      <c r="D938" s="72">
        <v>2</v>
      </c>
      <c r="E938" s="18">
        <v>80</v>
      </c>
      <c r="F938" s="51">
        <v>48</v>
      </c>
      <c r="G938" s="52"/>
      <c r="H938" s="51">
        <f t="shared" si="39"/>
        <v>0</v>
      </c>
      <c r="I938" s="3">
        <v>40</v>
      </c>
      <c r="J938" s="7"/>
      <c r="K938" s="3">
        <f t="shared" si="40"/>
        <v>0</v>
      </c>
    </row>
    <row r="939" spans="1:11" x14ac:dyDescent="0.3">
      <c r="A939" s="171" t="s">
        <v>2756</v>
      </c>
      <c r="B939" s="165" t="s">
        <v>2757</v>
      </c>
      <c r="C939" s="72">
        <v>2</v>
      </c>
      <c r="D939" s="72">
        <v>2</v>
      </c>
      <c r="E939" s="18">
        <v>80</v>
      </c>
      <c r="F939" s="51">
        <v>48</v>
      </c>
      <c r="G939" s="52"/>
      <c r="H939" s="51">
        <f t="shared" si="39"/>
        <v>0</v>
      </c>
      <c r="I939" s="3">
        <v>40</v>
      </c>
      <c r="J939" s="7"/>
      <c r="K939" s="3">
        <f t="shared" si="40"/>
        <v>0</v>
      </c>
    </row>
    <row r="940" spans="1:11" x14ac:dyDescent="0.3">
      <c r="A940" s="40" t="s">
        <v>2758</v>
      </c>
      <c r="B940" s="149" t="s">
        <v>2759</v>
      </c>
      <c r="C940" s="71">
        <v>3</v>
      </c>
      <c r="D940" s="71">
        <v>3</v>
      </c>
      <c r="E940" s="18">
        <v>100</v>
      </c>
      <c r="F940" s="51">
        <v>60</v>
      </c>
      <c r="G940" s="52"/>
      <c r="H940" s="51">
        <f t="shared" si="39"/>
        <v>0</v>
      </c>
      <c r="I940" s="3">
        <v>50</v>
      </c>
      <c r="J940" s="7"/>
      <c r="K940" s="3">
        <f t="shared" si="40"/>
        <v>0</v>
      </c>
    </row>
    <row r="941" spans="1:11" x14ac:dyDescent="0.3">
      <c r="A941" s="40" t="s">
        <v>2760</v>
      </c>
      <c r="B941" s="44" t="s">
        <v>2761</v>
      </c>
      <c r="C941" s="72">
        <v>4</v>
      </c>
      <c r="D941" s="72">
        <v>4</v>
      </c>
      <c r="E941" s="18">
        <v>180</v>
      </c>
      <c r="F941" s="51">
        <v>108</v>
      </c>
      <c r="G941" s="52"/>
      <c r="H941" s="51">
        <f t="shared" si="39"/>
        <v>0</v>
      </c>
      <c r="I941" s="3">
        <v>90</v>
      </c>
      <c r="J941" s="7"/>
      <c r="K941" s="3">
        <f t="shared" si="40"/>
        <v>0</v>
      </c>
    </row>
    <row r="942" spans="1:11" x14ac:dyDescent="0.3">
      <c r="A942" s="40" t="s">
        <v>2762</v>
      </c>
      <c r="B942" s="44" t="s">
        <v>2763</v>
      </c>
      <c r="C942" s="72">
        <v>3</v>
      </c>
      <c r="D942" s="72">
        <v>2.4</v>
      </c>
      <c r="E942" s="18">
        <v>90</v>
      </c>
      <c r="F942" s="51">
        <v>54</v>
      </c>
      <c r="G942" s="52"/>
      <c r="H942" s="51">
        <f t="shared" si="39"/>
        <v>0</v>
      </c>
      <c r="I942" s="3">
        <v>45</v>
      </c>
      <c r="J942" s="7"/>
      <c r="K942" s="3">
        <f t="shared" si="40"/>
        <v>0</v>
      </c>
    </row>
    <row r="943" spans="1:11" x14ac:dyDescent="0.3">
      <c r="A943" s="40" t="s">
        <v>2764</v>
      </c>
      <c r="B943" s="44" t="s">
        <v>2765</v>
      </c>
      <c r="C943" s="72">
        <v>2.2999999999999998</v>
      </c>
      <c r="D943" s="72">
        <v>2.5</v>
      </c>
      <c r="E943" s="18">
        <v>80</v>
      </c>
      <c r="F943" s="51">
        <v>48</v>
      </c>
      <c r="G943" s="52"/>
      <c r="H943" s="51">
        <f t="shared" si="39"/>
        <v>0</v>
      </c>
      <c r="I943" s="3">
        <v>40</v>
      </c>
      <c r="J943" s="7"/>
      <c r="K943" s="3">
        <f t="shared" si="40"/>
        <v>0</v>
      </c>
    </row>
    <row r="944" spans="1:11" x14ac:dyDescent="0.3">
      <c r="A944" s="40" t="s">
        <v>2766</v>
      </c>
      <c r="B944" s="44" t="s">
        <v>2767</v>
      </c>
      <c r="C944" s="72">
        <v>3.6</v>
      </c>
      <c r="D944" s="72">
        <v>4</v>
      </c>
      <c r="E944" s="18">
        <v>160</v>
      </c>
      <c r="F944" s="51">
        <v>96</v>
      </c>
      <c r="G944" s="52"/>
      <c r="H944" s="51">
        <f t="shared" si="39"/>
        <v>0</v>
      </c>
      <c r="I944" s="3">
        <v>80</v>
      </c>
      <c r="J944" s="7"/>
      <c r="K944" s="3">
        <f t="shared" si="40"/>
        <v>0</v>
      </c>
    </row>
    <row r="945" spans="1:11" x14ac:dyDescent="0.3">
      <c r="A945" s="40" t="s">
        <v>2768</v>
      </c>
      <c r="B945" s="44" t="s">
        <v>2769</v>
      </c>
      <c r="C945" s="72">
        <v>2.8</v>
      </c>
      <c r="D945" s="72">
        <v>5</v>
      </c>
      <c r="E945" s="18">
        <v>160</v>
      </c>
      <c r="F945" s="51">
        <v>96</v>
      </c>
      <c r="G945" s="52"/>
      <c r="H945" s="51">
        <f t="shared" si="39"/>
        <v>0</v>
      </c>
      <c r="I945" s="3">
        <v>80</v>
      </c>
      <c r="J945" s="7"/>
      <c r="K945" s="3">
        <f t="shared" si="40"/>
        <v>0</v>
      </c>
    </row>
    <row r="946" spans="1:11" x14ac:dyDescent="0.3">
      <c r="A946" s="40" t="s">
        <v>2770</v>
      </c>
      <c r="B946" s="44" t="s">
        <v>2771</v>
      </c>
      <c r="C946" s="72">
        <v>6</v>
      </c>
      <c r="D946" s="72">
        <v>2.7</v>
      </c>
      <c r="E946" s="18">
        <v>180</v>
      </c>
      <c r="F946" s="51">
        <v>108</v>
      </c>
      <c r="G946" s="52"/>
      <c r="H946" s="51">
        <f t="shared" si="39"/>
        <v>0</v>
      </c>
      <c r="I946" s="3">
        <v>90</v>
      </c>
      <c r="J946" s="7"/>
      <c r="K946" s="3">
        <f t="shared" si="40"/>
        <v>0</v>
      </c>
    </row>
    <row r="947" spans="1:11" x14ac:dyDescent="0.3">
      <c r="A947" s="40" t="s">
        <v>2772</v>
      </c>
      <c r="B947" s="44" t="s">
        <v>2773</v>
      </c>
      <c r="C947" s="72">
        <v>2.2000000000000002</v>
      </c>
      <c r="D947" s="72">
        <v>4</v>
      </c>
      <c r="E947" s="18">
        <v>100</v>
      </c>
      <c r="F947" s="51">
        <v>60</v>
      </c>
      <c r="G947" s="52"/>
      <c r="H947" s="51">
        <f t="shared" si="39"/>
        <v>0</v>
      </c>
      <c r="I947" s="3">
        <v>50</v>
      </c>
      <c r="J947" s="7"/>
      <c r="K947" s="3">
        <f t="shared" si="40"/>
        <v>0</v>
      </c>
    </row>
    <row r="948" spans="1:11" x14ac:dyDescent="0.3">
      <c r="A948" s="43" t="s">
        <v>2774</v>
      </c>
      <c r="B948" s="44" t="s">
        <v>2775</v>
      </c>
      <c r="C948" s="72">
        <v>1.6</v>
      </c>
      <c r="D948" s="72">
        <v>3</v>
      </c>
      <c r="E948" s="18">
        <v>80</v>
      </c>
      <c r="F948" s="51">
        <v>48</v>
      </c>
      <c r="G948" s="52"/>
      <c r="H948" s="51">
        <f t="shared" si="39"/>
        <v>0</v>
      </c>
      <c r="I948" s="3">
        <v>40</v>
      </c>
      <c r="J948" s="7"/>
      <c r="K948" s="3">
        <f t="shared" si="40"/>
        <v>0</v>
      </c>
    </row>
    <row r="949" spans="1:11" x14ac:dyDescent="0.3">
      <c r="A949" s="40" t="s">
        <v>2776</v>
      </c>
      <c r="B949" s="44" t="s">
        <v>2777</v>
      </c>
      <c r="C949" s="72">
        <v>2.6</v>
      </c>
      <c r="D949" s="72">
        <v>5</v>
      </c>
      <c r="E949" s="18">
        <v>150</v>
      </c>
      <c r="F949" s="51">
        <v>90</v>
      </c>
      <c r="G949" s="52"/>
      <c r="H949" s="51">
        <f t="shared" si="39"/>
        <v>0</v>
      </c>
      <c r="I949" s="3">
        <v>75</v>
      </c>
      <c r="J949" s="7"/>
      <c r="K949" s="3">
        <f t="shared" si="40"/>
        <v>0</v>
      </c>
    </row>
    <row r="950" spans="1:11" x14ac:dyDescent="0.3">
      <c r="A950" s="40" t="s">
        <v>2778</v>
      </c>
      <c r="B950" s="44" t="s">
        <v>2779</v>
      </c>
      <c r="C950" s="72">
        <v>5</v>
      </c>
      <c r="D950" s="72">
        <v>6</v>
      </c>
      <c r="E950" s="18">
        <v>330</v>
      </c>
      <c r="F950" s="51">
        <v>198</v>
      </c>
      <c r="G950" s="52"/>
      <c r="H950" s="51">
        <f t="shared" si="39"/>
        <v>0</v>
      </c>
      <c r="I950" s="3">
        <v>165</v>
      </c>
      <c r="J950" s="7"/>
      <c r="K950" s="3">
        <f t="shared" si="40"/>
        <v>0</v>
      </c>
    </row>
    <row r="951" spans="1:11" x14ac:dyDescent="0.3">
      <c r="A951" s="40" t="s">
        <v>2780</v>
      </c>
      <c r="B951" s="44" t="s">
        <v>2781</v>
      </c>
      <c r="C951" s="72">
        <v>3.1</v>
      </c>
      <c r="D951" s="72">
        <v>7</v>
      </c>
      <c r="E951" s="18">
        <v>240</v>
      </c>
      <c r="F951" s="51">
        <v>144</v>
      </c>
      <c r="G951" s="52"/>
      <c r="H951" s="51">
        <f t="shared" si="39"/>
        <v>0</v>
      </c>
      <c r="I951" s="3">
        <v>120</v>
      </c>
      <c r="J951" s="7"/>
      <c r="K951" s="3">
        <f t="shared" si="40"/>
        <v>0</v>
      </c>
    </row>
    <row r="952" spans="1:11" x14ac:dyDescent="0.3">
      <c r="A952" s="40" t="s">
        <v>2782</v>
      </c>
      <c r="B952" s="44" t="s">
        <v>2783</v>
      </c>
      <c r="C952" s="72">
        <v>2.9</v>
      </c>
      <c r="D952" s="72">
        <v>7</v>
      </c>
      <c r="E952" s="18">
        <v>220</v>
      </c>
      <c r="F952" s="51">
        <v>132</v>
      </c>
      <c r="G952" s="52"/>
      <c r="H952" s="51">
        <f t="shared" si="39"/>
        <v>0</v>
      </c>
      <c r="I952" s="3">
        <v>110</v>
      </c>
      <c r="J952" s="7"/>
      <c r="K952" s="3">
        <f t="shared" si="40"/>
        <v>0</v>
      </c>
    </row>
    <row r="953" spans="1:11" x14ac:dyDescent="0.3">
      <c r="A953" s="40" t="s">
        <v>2784</v>
      </c>
      <c r="B953" s="44" t="s">
        <v>2785</v>
      </c>
      <c r="C953" s="72">
        <v>5</v>
      </c>
      <c r="D953" s="72">
        <v>6</v>
      </c>
      <c r="E953" s="18">
        <v>330</v>
      </c>
      <c r="F953" s="51">
        <v>198</v>
      </c>
      <c r="G953" s="52"/>
      <c r="H953" s="51">
        <f t="shared" si="39"/>
        <v>0</v>
      </c>
      <c r="I953" s="3">
        <v>165</v>
      </c>
      <c r="J953" s="7"/>
      <c r="K953" s="3">
        <f t="shared" si="40"/>
        <v>0</v>
      </c>
    </row>
    <row r="954" spans="1:11" x14ac:dyDescent="0.3">
      <c r="A954" s="40" t="s">
        <v>2786</v>
      </c>
      <c r="B954" s="44" t="s">
        <v>2787</v>
      </c>
      <c r="C954" s="72">
        <v>3</v>
      </c>
      <c r="D954" s="72">
        <v>1.6</v>
      </c>
      <c r="E954" s="18">
        <v>80</v>
      </c>
      <c r="F954" s="51">
        <v>48</v>
      </c>
      <c r="G954" s="52"/>
      <c r="H954" s="51">
        <f t="shared" si="39"/>
        <v>0</v>
      </c>
      <c r="I954" s="3">
        <v>40</v>
      </c>
      <c r="J954" s="7"/>
      <c r="K954" s="3">
        <f t="shared" si="40"/>
        <v>0</v>
      </c>
    </row>
    <row r="955" spans="1:11" x14ac:dyDescent="0.3">
      <c r="A955" s="40" t="s">
        <v>2788</v>
      </c>
      <c r="B955" s="44" t="s">
        <v>2789</v>
      </c>
      <c r="C955" s="72">
        <v>5</v>
      </c>
      <c r="D955" s="72">
        <v>4.4000000000000004</v>
      </c>
      <c r="E955" s="18">
        <v>220</v>
      </c>
      <c r="F955" s="51">
        <v>132</v>
      </c>
      <c r="G955" s="52"/>
      <c r="H955" s="51">
        <f t="shared" si="39"/>
        <v>0</v>
      </c>
      <c r="I955" s="3">
        <v>110</v>
      </c>
      <c r="J955" s="7"/>
      <c r="K955" s="3">
        <f t="shared" si="40"/>
        <v>0</v>
      </c>
    </row>
    <row r="956" spans="1:11" x14ac:dyDescent="0.3">
      <c r="A956" s="40" t="s">
        <v>2790</v>
      </c>
      <c r="B956" s="44" t="s">
        <v>2791</v>
      </c>
      <c r="C956" s="72">
        <v>4</v>
      </c>
      <c r="D956" s="72">
        <v>3.5</v>
      </c>
      <c r="E956" s="18">
        <v>160</v>
      </c>
      <c r="F956" s="51">
        <v>96</v>
      </c>
      <c r="G956" s="52"/>
      <c r="H956" s="51">
        <f t="shared" si="39"/>
        <v>0</v>
      </c>
      <c r="I956" s="3">
        <v>80</v>
      </c>
      <c r="J956" s="7"/>
      <c r="K956" s="3">
        <f t="shared" si="40"/>
        <v>0</v>
      </c>
    </row>
    <row r="957" spans="1:11" x14ac:dyDescent="0.3">
      <c r="A957" s="40" t="s">
        <v>2792</v>
      </c>
      <c r="B957" s="44" t="s">
        <v>2793</v>
      </c>
      <c r="C957" s="72">
        <v>4</v>
      </c>
      <c r="D957" s="72">
        <v>2.8</v>
      </c>
      <c r="E957" s="18">
        <v>130</v>
      </c>
      <c r="F957" s="51">
        <v>78</v>
      </c>
      <c r="G957" s="52"/>
      <c r="H957" s="51">
        <f t="shared" ref="H957:H1020" si="41">G957*F957</f>
        <v>0</v>
      </c>
      <c r="I957" s="3">
        <v>65</v>
      </c>
      <c r="J957" s="7"/>
      <c r="K957" s="3">
        <f t="shared" si="40"/>
        <v>0</v>
      </c>
    </row>
    <row r="958" spans="1:11" x14ac:dyDescent="0.3">
      <c r="A958" s="40" t="s">
        <v>2794</v>
      </c>
      <c r="B958" s="44" t="s">
        <v>2795</v>
      </c>
      <c r="C958" s="72">
        <v>5</v>
      </c>
      <c r="D958" s="72">
        <v>3.5</v>
      </c>
      <c r="E958" s="18">
        <v>170</v>
      </c>
      <c r="F958" s="51">
        <v>102</v>
      </c>
      <c r="G958" s="52"/>
      <c r="H958" s="51">
        <f t="shared" si="41"/>
        <v>0</v>
      </c>
      <c r="I958" s="3">
        <v>85</v>
      </c>
      <c r="J958" s="7"/>
      <c r="K958" s="3">
        <f t="shared" si="40"/>
        <v>0</v>
      </c>
    </row>
    <row r="959" spans="1:11" x14ac:dyDescent="0.3">
      <c r="A959" s="40" t="s">
        <v>2796</v>
      </c>
      <c r="B959" s="44" t="s">
        <v>2797</v>
      </c>
      <c r="C959" s="72">
        <v>4</v>
      </c>
      <c r="D959" s="72">
        <v>2.8</v>
      </c>
      <c r="E959" s="18">
        <v>130</v>
      </c>
      <c r="F959" s="51">
        <v>78</v>
      </c>
      <c r="G959" s="52"/>
      <c r="H959" s="51">
        <f t="shared" si="41"/>
        <v>0</v>
      </c>
      <c r="I959" s="3">
        <v>65</v>
      </c>
      <c r="J959" s="7"/>
      <c r="K959" s="3">
        <f t="shared" si="40"/>
        <v>0</v>
      </c>
    </row>
    <row r="960" spans="1:11" x14ac:dyDescent="0.3">
      <c r="A960" s="40" t="s">
        <v>2798</v>
      </c>
      <c r="B960" s="44" t="s">
        <v>2799</v>
      </c>
      <c r="C960" s="72">
        <v>5</v>
      </c>
      <c r="D960" s="72">
        <v>2</v>
      </c>
      <c r="E960" s="18">
        <v>110</v>
      </c>
      <c r="F960" s="51">
        <v>66</v>
      </c>
      <c r="G960" s="52"/>
      <c r="H960" s="51">
        <f t="shared" si="41"/>
        <v>0</v>
      </c>
      <c r="I960" s="3">
        <v>55</v>
      </c>
      <c r="J960" s="7"/>
      <c r="K960" s="3">
        <f t="shared" si="40"/>
        <v>0</v>
      </c>
    </row>
    <row r="961" spans="1:11" x14ac:dyDescent="0.3">
      <c r="A961" s="40" t="s">
        <v>2800</v>
      </c>
      <c r="B961" s="44" t="s">
        <v>2801</v>
      </c>
      <c r="C961" s="72">
        <v>4.4000000000000004</v>
      </c>
      <c r="D961" s="72">
        <v>7</v>
      </c>
      <c r="E961" s="18">
        <v>280</v>
      </c>
      <c r="F961" s="51">
        <v>168</v>
      </c>
      <c r="G961" s="52"/>
      <c r="H961" s="51">
        <f t="shared" si="41"/>
        <v>0</v>
      </c>
      <c r="I961" s="3">
        <v>140</v>
      </c>
      <c r="J961" s="7"/>
      <c r="K961" s="3">
        <f t="shared" si="40"/>
        <v>0</v>
      </c>
    </row>
    <row r="962" spans="1:11" x14ac:dyDescent="0.3">
      <c r="A962" s="40" t="s">
        <v>2802</v>
      </c>
      <c r="B962" s="44" t="s">
        <v>2803</v>
      </c>
      <c r="C962" s="72">
        <v>4.8</v>
      </c>
      <c r="D962" s="72">
        <v>7</v>
      </c>
      <c r="E962" s="18">
        <v>330</v>
      </c>
      <c r="F962" s="51">
        <v>198</v>
      </c>
      <c r="G962" s="52"/>
      <c r="H962" s="51">
        <f t="shared" si="41"/>
        <v>0</v>
      </c>
      <c r="I962" s="3">
        <v>165</v>
      </c>
      <c r="J962" s="7"/>
      <c r="K962" s="3">
        <f t="shared" si="40"/>
        <v>0</v>
      </c>
    </row>
    <row r="963" spans="1:11" x14ac:dyDescent="0.3">
      <c r="A963" s="40" t="s">
        <v>2804</v>
      </c>
      <c r="B963" s="44" t="s">
        <v>2805</v>
      </c>
      <c r="C963" s="72">
        <v>7</v>
      </c>
      <c r="D963" s="72">
        <v>1.9</v>
      </c>
      <c r="E963" s="18">
        <v>150</v>
      </c>
      <c r="F963" s="51">
        <v>90</v>
      </c>
      <c r="G963" s="52"/>
      <c r="H963" s="51">
        <f t="shared" si="41"/>
        <v>0</v>
      </c>
      <c r="I963" s="3">
        <v>75</v>
      </c>
      <c r="J963" s="7"/>
      <c r="K963" s="3">
        <f t="shared" si="40"/>
        <v>0</v>
      </c>
    </row>
    <row r="964" spans="1:11" x14ac:dyDescent="0.3">
      <c r="A964" s="188" t="s">
        <v>2806</v>
      </c>
      <c r="B964" s="165" t="s">
        <v>2807</v>
      </c>
      <c r="C964" s="72">
        <v>7</v>
      </c>
      <c r="D964" s="72">
        <v>2.1</v>
      </c>
      <c r="E964" s="18">
        <v>160</v>
      </c>
      <c r="F964" s="51">
        <v>96</v>
      </c>
      <c r="G964" s="52"/>
      <c r="H964" s="51">
        <f t="shared" si="41"/>
        <v>0</v>
      </c>
      <c r="I964" s="3">
        <v>80</v>
      </c>
      <c r="J964" s="7"/>
      <c r="K964" s="3">
        <f t="shared" si="40"/>
        <v>0</v>
      </c>
    </row>
    <row r="965" spans="1:11" x14ac:dyDescent="0.3">
      <c r="A965" s="40" t="s">
        <v>2808</v>
      </c>
      <c r="B965" s="44" t="s">
        <v>2809</v>
      </c>
      <c r="C965" s="72">
        <v>3</v>
      </c>
      <c r="D965" s="72">
        <v>2.2999999999999998</v>
      </c>
      <c r="E965" s="18">
        <v>90</v>
      </c>
      <c r="F965" s="51">
        <v>54</v>
      </c>
      <c r="G965" s="52"/>
      <c r="H965" s="51">
        <f t="shared" si="41"/>
        <v>0</v>
      </c>
      <c r="I965" s="3">
        <v>45</v>
      </c>
      <c r="J965" s="7"/>
      <c r="K965" s="3">
        <f t="shared" si="40"/>
        <v>0</v>
      </c>
    </row>
    <row r="966" spans="1:11" x14ac:dyDescent="0.3">
      <c r="A966" s="40" t="s">
        <v>2810</v>
      </c>
      <c r="B966" s="44" t="s">
        <v>2811</v>
      </c>
      <c r="C966" s="72">
        <v>2.6</v>
      </c>
      <c r="D966" s="72">
        <v>3</v>
      </c>
      <c r="E966" s="18">
        <v>90</v>
      </c>
      <c r="F966" s="51">
        <v>54</v>
      </c>
      <c r="G966" s="52"/>
      <c r="H966" s="51">
        <f t="shared" si="41"/>
        <v>0</v>
      </c>
      <c r="I966" s="3">
        <v>45</v>
      </c>
      <c r="J966" s="7"/>
      <c r="K966" s="3">
        <f t="shared" ref="K962:K998" si="42">J966*I966</f>
        <v>0</v>
      </c>
    </row>
    <row r="967" spans="1:11" x14ac:dyDescent="0.3">
      <c r="A967" s="40" t="s">
        <v>2812</v>
      </c>
      <c r="B967" s="44" t="s">
        <v>2813</v>
      </c>
      <c r="C967" s="72">
        <v>2.8</v>
      </c>
      <c r="D967" s="72">
        <v>2.4</v>
      </c>
      <c r="E967" s="18">
        <v>90</v>
      </c>
      <c r="F967" s="51">
        <v>54</v>
      </c>
      <c r="G967" s="52"/>
      <c r="H967" s="51">
        <f t="shared" si="41"/>
        <v>0</v>
      </c>
      <c r="I967" s="3">
        <v>45</v>
      </c>
      <c r="J967" s="7"/>
      <c r="K967" s="3">
        <f t="shared" si="42"/>
        <v>0</v>
      </c>
    </row>
    <row r="968" spans="1:11" x14ac:dyDescent="0.3">
      <c r="A968" s="40" t="s">
        <v>2814</v>
      </c>
      <c r="B968" s="44" t="s">
        <v>2815</v>
      </c>
      <c r="C968" s="72">
        <v>5</v>
      </c>
      <c r="D968" s="72">
        <v>2.6</v>
      </c>
      <c r="E968" s="18">
        <v>150</v>
      </c>
      <c r="F968" s="51">
        <v>90</v>
      </c>
      <c r="G968" s="52"/>
      <c r="H968" s="51">
        <f t="shared" si="41"/>
        <v>0</v>
      </c>
      <c r="I968" s="3">
        <v>75</v>
      </c>
      <c r="J968" s="7"/>
      <c r="K968" s="3">
        <f t="shared" si="42"/>
        <v>0</v>
      </c>
    </row>
    <row r="969" spans="1:11" x14ac:dyDescent="0.3">
      <c r="A969" s="40" t="s">
        <v>2816</v>
      </c>
      <c r="B969" s="44" t="s">
        <v>2817</v>
      </c>
      <c r="C969" s="72">
        <v>7</v>
      </c>
      <c r="D969" s="72">
        <v>3.7</v>
      </c>
      <c r="E969" s="18">
        <v>280</v>
      </c>
      <c r="F969" s="51">
        <v>168</v>
      </c>
      <c r="G969" s="52"/>
      <c r="H969" s="51">
        <f t="shared" si="41"/>
        <v>0</v>
      </c>
      <c r="I969" s="3">
        <v>140</v>
      </c>
      <c r="J969" s="7"/>
      <c r="K969" s="3">
        <f t="shared" si="42"/>
        <v>0</v>
      </c>
    </row>
    <row r="970" spans="1:11" x14ac:dyDescent="0.3">
      <c r="A970" s="40" t="s">
        <v>2818</v>
      </c>
      <c r="B970" s="44" t="s">
        <v>2819</v>
      </c>
      <c r="C970" s="72">
        <v>5</v>
      </c>
      <c r="D970" s="72">
        <v>3.6</v>
      </c>
      <c r="E970" s="18">
        <v>200</v>
      </c>
      <c r="F970" s="51">
        <v>120</v>
      </c>
      <c r="G970" s="52"/>
      <c r="H970" s="51">
        <f t="shared" si="41"/>
        <v>0</v>
      </c>
      <c r="I970" s="3">
        <v>100</v>
      </c>
      <c r="J970" s="7"/>
      <c r="K970" s="3">
        <f t="shared" si="42"/>
        <v>0</v>
      </c>
    </row>
    <row r="971" spans="1:11" x14ac:dyDescent="0.3">
      <c r="A971" s="40" t="s">
        <v>2820</v>
      </c>
      <c r="B971" s="44" t="s">
        <v>2821</v>
      </c>
      <c r="C971" s="72">
        <v>7</v>
      </c>
      <c r="D971" s="72">
        <v>5.0999999999999996</v>
      </c>
      <c r="E971" s="18">
        <v>330</v>
      </c>
      <c r="F971" s="51">
        <v>198</v>
      </c>
      <c r="G971" s="52"/>
      <c r="H971" s="51">
        <f t="shared" si="41"/>
        <v>0</v>
      </c>
      <c r="I971" s="3">
        <v>165</v>
      </c>
      <c r="J971" s="7"/>
      <c r="K971" s="3">
        <f t="shared" si="42"/>
        <v>0</v>
      </c>
    </row>
    <row r="972" spans="1:11" x14ac:dyDescent="0.3">
      <c r="A972" s="40" t="s">
        <v>2822</v>
      </c>
      <c r="B972" s="44" t="s">
        <v>2823</v>
      </c>
      <c r="C972" s="72">
        <v>5</v>
      </c>
      <c r="D972" s="72">
        <v>3</v>
      </c>
      <c r="E972" s="18">
        <v>160</v>
      </c>
      <c r="F972" s="51">
        <v>96</v>
      </c>
      <c r="G972" s="52"/>
      <c r="H972" s="51">
        <f t="shared" si="41"/>
        <v>0</v>
      </c>
      <c r="I972" s="3">
        <v>80</v>
      </c>
      <c r="J972" s="7"/>
      <c r="K972" s="3">
        <f t="shared" si="42"/>
        <v>0</v>
      </c>
    </row>
    <row r="973" spans="1:11" x14ac:dyDescent="0.3">
      <c r="A973" s="40" t="s">
        <v>2824</v>
      </c>
      <c r="B973" s="44" t="s">
        <v>2825</v>
      </c>
      <c r="C973" s="72">
        <v>6</v>
      </c>
      <c r="D973" s="72">
        <v>3.2</v>
      </c>
      <c r="E973" s="18">
        <v>210</v>
      </c>
      <c r="F973" s="51">
        <v>126</v>
      </c>
      <c r="G973" s="52"/>
      <c r="H973" s="51">
        <f t="shared" si="41"/>
        <v>0</v>
      </c>
      <c r="I973" s="3">
        <v>105</v>
      </c>
      <c r="J973" s="7"/>
      <c r="K973" s="3">
        <f t="shared" si="42"/>
        <v>0</v>
      </c>
    </row>
    <row r="974" spans="1:11" x14ac:dyDescent="0.3">
      <c r="A974" s="40" t="s">
        <v>2826</v>
      </c>
      <c r="B974" s="44" t="s">
        <v>1112</v>
      </c>
      <c r="C974" s="72">
        <v>4.5999999999999996</v>
      </c>
      <c r="D974" s="72">
        <v>6.5</v>
      </c>
      <c r="E974" s="18">
        <v>320</v>
      </c>
      <c r="F974" s="51">
        <v>192</v>
      </c>
      <c r="G974" s="52"/>
      <c r="H974" s="51">
        <f t="shared" si="41"/>
        <v>0</v>
      </c>
      <c r="I974" s="3">
        <v>160</v>
      </c>
      <c r="J974" s="7"/>
      <c r="K974" s="3">
        <f t="shared" si="42"/>
        <v>0</v>
      </c>
    </row>
    <row r="975" spans="1:11" x14ac:dyDescent="0.3">
      <c r="A975" s="188" t="s">
        <v>2827</v>
      </c>
      <c r="B975" s="165" t="s">
        <v>2828</v>
      </c>
      <c r="C975" s="72">
        <v>5</v>
      </c>
      <c r="D975" s="72">
        <v>3.8</v>
      </c>
      <c r="E975" s="18">
        <v>210</v>
      </c>
      <c r="F975" s="51">
        <v>126</v>
      </c>
      <c r="G975" s="52"/>
      <c r="H975" s="51">
        <f t="shared" si="41"/>
        <v>0</v>
      </c>
      <c r="I975" s="3">
        <v>105</v>
      </c>
      <c r="J975" s="7"/>
      <c r="K975" s="3">
        <f t="shared" si="42"/>
        <v>0</v>
      </c>
    </row>
    <row r="976" spans="1:11" x14ac:dyDescent="0.3">
      <c r="A976" s="40" t="s">
        <v>2829</v>
      </c>
      <c r="B976" s="44" t="s">
        <v>2830</v>
      </c>
      <c r="C976" s="72">
        <v>5</v>
      </c>
      <c r="D976" s="72">
        <v>3.2</v>
      </c>
      <c r="E976" s="18">
        <v>180</v>
      </c>
      <c r="F976" s="51">
        <v>108</v>
      </c>
      <c r="G976" s="52"/>
      <c r="H976" s="51">
        <f t="shared" si="41"/>
        <v>0</v>
      </c>
      <c r="I976" s="3">
        <v>90</v>
      </c>
      <c r="J976" s="7"/>
      <c r="K976" s="3">
        <f t="shared" si="42"/>
        <v>0</v>
      </c>
    </row>
    <row r="977" spans="1:11" x14ac:dyDescent="0.3">
      <c r="A977" s="40" t="s">
        <v>2831</v>
      </c>
      <c r="B977" s="44" t="s">
        <v>2832</v>
      </c>
      <c r="C977" s="72">
        <v>5</v>
      </c>
      <c r="D977" s="72">
        <v>4.3</v>
      </c>
      <c r="E977" s="18">
        <v>220</v>
      </c>
      <c r="F977" s="51">
        <v>132</v>
      </c>
      <c r="G977" s="52"/>
      <c r="H977" s="51">
        <f t="shared" si="41"/>
        <v>0</v>
      </c>
      <c r="I977" s="3">
        <v>110</v>
      </c>
      <c r="J977" s="7"/>
      <c r="K977" s="3">
        <f t="shared" si="42"/>
        <v>0</v>
      </c>
    </row>
    <row r="978" spans="1:11" x14ac:dyDescent="0.3">
      <c r="A978" s="40" t="s">
        <v>2833</v>
      </c>
      <c r="B978" s="44" t="s">
        <v>2834</v>
      </c>
      <c r="C978" s="72">
        <v>5</v>
      </c>
      <c r="D978" s="72">
        <v>4</v>
      </c>
      <c r="E978" s="18">
        <v>210</v>
      </c>
      <c r="F978" s="51">
        <v>126</v>
      </c>
      <c r="G978" s="52"/>
      <c r="H978" s="51">
        <f t="shared" si="41"/>
        <v>0</v>
      </c>
      <c r="I978" s="3">
        <v>105</v>
      </c>
      <c r="J978" s="7"/>
      <c r="K978" s="3">
        <f t="shared" si="42"/>
        <v>0</v>
      </c>
    </row>
    <row r="979" spans="1:11" x14ac:dyDescent="0.3">
      <c r="A979" s="40" t="s">
        <v>2835</v>
      </c>
      <c r="B979" s="44" t="s">
        <v>2836</v>
      </c>
      <c r="C979" s="72">
        <v>5.5</v>
      </c>
      <c r="D979" s="72">
        <v>4.0999999999999996</v>
      </c>
      <c r="E979" s="18">
        <v>220</v>
      </c>
      <c r="F979" s="51">
        <v>132</v>
      </c>
      <c r="G979" s="52"/>
      <c r="H979" s="51">
        <f t="shared" si="41"/>
        <v>0</v>
      </c>
      <c r="I979" s="3">
        <v>110</v>
      </c>
      <c r="J979" s="7"/>
      <c r="K979" s="3">
        <f t="shared" si="42"/>
        <v>0</v>
      </c>
    </row>
    <row r="980" spans="1:11" x14ac:dyDescent="0.3">
      <c r="A980" s="40" t="s">
        <v>2837</v>
      </c>
      <c r="B980" s="74" t="s">
        <v>2838</v>
      </c>
      <c r="C980" s="176">
        <v>9.3000000000000007</v>
      </c>
      <c r="D980" s="176">
        <v>11.4</v>
      </c>
      <c r="E980" s="18">
        <v>800</v>
      </c>
      <c r="F980" s="51">
        <v>480</v>
      </c>
      <c r="G980" s="52"/>
      <c r="H980" s="51">
        <f t="shared" si="41"/>
        <v>0</v>
      </c>
      <c r="I980" s="3">
        <v>400</v>
      </c>
      <c r="J980" s="7"/>
      <c r="K980" s="3">
        <f t="shared" si="42"/>
        <v>0</v>
      </c>
    </row>
    <row r="981" spans="1:11" x14ac:dyDescent="0.3">
      <c r="A981" s="40" t="s">
        <v>2839</v>
      </c>
      <c r="B981" s="74" t="s">
        <v>2840</v>
      </c>
      <c r="C981" s="176">
        <v>8</v>
      </c>
      <c r="D981" s="176">
        <v>12.5</v>
      </c>
      <c r="E981" s="18">
        <v>800</v>
      </c>
      <c r="F981" s="51">
        <v>480</v>
      </c>
      <c r="G981" s="52"/>
      <c r="H981" s="51">
        <f t="shared" si="41"/>
        <v>0</v>
      </c>
      <c r="I981" s="3">
        <v>400</v>
      </c>
      <c r="J981" s="7"/>
      <c r="K981" s="3">
        <f t="shared" si="42"/>
        <v>0</v>
      </c>
    </row>
    <row r="982" spans="1:11" x14ac:dyDescent="0.3">
      <c r="A982" s="40" t="s">
        <v>2841</v>
      </c>
      <c r="B982" s="44" t="s">
        <v>2842</v>
      </c>
      <c r="C982" s="163">
        <v>3</v>
      </c>
      <c r="D982" s="163">
        <v>2.2999999999999998</v>
      </c>
      <c r="E982" s="18">
        <v>80</v>
      </c>
      <c r="F982" s="51">
        <v>48</v>
      </c>
      <c r="G982" s="52"/>
      <c r="H982" s="51">
        <f t="shared" si="41"/>
        <v>0</v>
      </c>
      <c r="I982" s="3">
        <v>40</v>
      </c>
      <c r="J982" s="7"/>
      <c r="K982" s="3">
        <f t="shared" si="42"/>
        <v>0</v>
      </c>
    </row>
    <row r="983" spans="1:11" x14ac:dyDescent="0.3">
      <c r="A983" s="40" t="s">
        <v>2843</v>
      </c>
      <c r="B983" s="44" t="s">
        <v>2844</v>
      </c>
      <c r="C983" s="163">
        <v>4</v>
      </c>
      <c r="D983" s="163">
        <v>4</v>
      </c>
      <c r="E983" s="18">
        <v>180</v>
      </c>
      <c r="F983" s="51">
        <v>108</v>
      </c>
      <c r="G983" s="52"/>
      <c r="H983" s="51">
        <f t="shared" si="41"/>
        <v>0</v>
      </c>
      <c r="I983" s="3">
        <v>90</v>
      </c>
      <c r="J983" s="7"/>
      <c r="K983" s="3">
        <f t="shared" si="42"/>
        <v>0</v>
      </c>
    </row>
    <row r="984" spans="1:11" x14ac:dyDescent="0.3">
      <c r="A984" s="40" t="s">
        <v>2845</v>
      </c>
      <c r="B984" s="44" t="s">
        <v>2846</v>
      </c>
      <c r="C984" s="163">
        <v>5.6</v>
      </c>
      <c r="D984" s="163">
        <v>2.5</v>
      </c>
      <c r="E984" s="18">
        <v>160</v>
      </c>
      <c r="F984" s="51">
        <v>96</v>
      </c>
      <c r="G984" s="52"/>
      <c r="H984" s="51">
        <f t="shared" si="41"/>
        <v>0</v>
      </c>
      <c r="I984" s="3">
        <v>80</v>
      </c>
      <c r="J984" s="7"/>
      <c r="K984" s="3">
        <f t="shared" si="42"/>
        <v>0</v>
      </c>
    </row>
    <row r="985" spans="1:11" x14ac:dyDescent="0.3">
      <c r="A985" s="40" t="s">
        <v>2847</v>
      </c>
      <c r="B985" s="44" t="s">
        <v>2848</v>
      </c>
      <c r="C985" s="163">
        <v>4.3</v>
      </c>
      <c r="D985" s="163">
        <v>4.3</v>
      </c>
      <c r="E985" s="18">
        <v>200</v>
      </c>
      <c r="F985" s="51">
        <v>120</v>
      </c>
      <c r="G985" s="52"/>
      <c r="H985" s="51">
        <f t="shared" si="41"/>
        <v>0</v>
      </c>
      <c r="I985" s="3">
        <v>100</v>
      </c>
      <c r="J985" s="7"/>
      <c r="K985" s="3">
        <f t="shared" si="42"/>
        <v>0</v>
      </c>
    </row>
    <row r="986" spans="1:11" x14ac:dyDescent="0.3">
      <c r="A986" s="40" t="s">
        <v>2849</v>
      </c>
      <c r="B986" s="44" t="s">
        <v>2850</v>
      </c>
      <c r="C986" s="163">
        <v>5</v>
      </c>
      <c r="D986" s="163">
        <v>2.2000000000000002</v>
      </c>
      <c r="E986" s="18">
        <v>130</v>
      </c>
      <c r="F986" s="51">
        <v>78</v>
      </c>
      <c r="G986" s="52"/>
      <c r="H986" s="51">
        <f t="shared" si="41"/>
        <v>0</v>
      </c>
      <c r="I986" s="3">
        <v>65</v>
      </c>
      <c r="J986" s="7"/>
      <c r="K986" s="3">
        <f t="shared" si="42"/>
        <v>0</v>
      </c>
    </row>
    <row r="987" spans="1:11" x14ac:dyDescent="0.3">
      <c r="A987" s="40" t="s">
        <v>2851</v>
      </c>
      <c r="B987" s="44" t="s">
        <v>2852</v>
      </c>
      <c r="C987" s="163">
        <v>7</v>
      </c>
      <c r="D987" s="163">
        <v>6.8</v>
      </c>
      <c r="E987" s="18">
        <v>440</v>
      </c>
      <c r="F987" s="51">
        <v>264</v>
      </c>
      <c r="G987" s="52"/>
      <c r="H987" s="51">
        <f t="shared" si="41"/>
        <v>0</v>
      </c>
      <c r="I987" s="3">
        <v>220</v>
      </c>
      <c r="J987" s="7"/>
      <c r="K987" s="3">
        <f t="shared" si="42"/>
        <v>0</v>
      </c>
    </row>
    <row r="988" spans="1:11" x14ac:dyDescent="0.3">
      <c r="A988" s="40" t="s">
        <v>2853</v>
      </c>
      <c r="B988" s="44" t="s">
        <v>2854</v>
      </c>
      <c r="C988" s="163">
        <v>5</v>
      </c>
      <c r="D988" s="163">
        <v>2.2999999999999998</v>
      </c>
      <c r="E988" s="18">
        <v>130</v>
      </c>
      <c r="F988" s="51">
        <v>78</v>
      </c>
      <c r="G988" s="52"/>
      <c r="H988" s="51">
        <f t="shared" si="41"/>
        <v>0</v>
      </c>
      <c r="I988" s="3">
        <v>65</v>
      </c>
      <c r="J988" s="7"/>
      <c r="K988" s="3">
        <f t="shared" si="42"/>
        <v>0</v>
      </c>
    </row>
    <row r="989" spans="1:11" x14ac:dyDescent="0.3">
      <c r="A989" s="40" t="s">
        <v>2855</v>
      </c>
      <c r="B989" s="44" t="s">
        <v>2856</v>
      </c>
      <c r="C989" s="163">
        <v>4.8</v>
      </c>
      <c r="D989" s="163">
        <v>2.7</v>
      </c>
      <c r="E989" s="18">
        <v>140</v>
      </c>
      <c r="F989" s="51">
        <v>84</v>
      </c>
      <c r="G989" s="52"/>
      <c r="H989" s="51">
        <f t="shared" si="41"/>
        <v>0</v>
      </c>
      <c r="I989" s="3">
        <v>70</v>
      </c>
      <c r="J989" s="7"/>
      <c r="K989" s="3">
        <f t="shared" si="42"/>
        <v>0</v>
      </c>
    </row>
    <row r="990" spans="1:11" x14ac:dyDescent="0.3">
      <c r="A990" s="40" t="s">
        <v>2857</v>
      </c>
      <c r="B990" s="44" t="s">
        <v>1112</v>
      </c>
      <c r="C990" s="163">
        <v>4.5999999999999996</v>
      </c>
      <c r="D990" s="163">
        <v>5</v>
      </c>
      <c r="E990" s="18">
        <v>220</v>
      </c>
      <c r="F990" s="51">
        <v>132</v>
      </c>
      <c r="G990" s="52"/>
      <c r="H990" s="51">
        <f t="shared" si="41"/>
        <v>0</v>
      </c>
      <c r="I990" s="3">
        <v>110</v>
      </c>
      <c r="J990" s="7"/>
      <c r="K990" s="3">
        <f t="shared" si="42"/>
        <v>0</v>
      </c>
    </row>
    <row r="991" spans="1:11" x14ac:dyDescent="0.3">
      <c r="A991" s="40" t="s">
        <v>2858</v>
      </c>
      <c r="B991" s="44" t="s">
        <v>2859</v>
      </c>
      <c r="C991" s="163">
        <v>5</v>
      </c>
      <c r="D991" s="163">
        <v>3</v>
      </c>
      <c r="E991" s="18">
        <v>170</v>
      </c>
      <c r="F991" s="51">
        <v>102</v>
      </c>
      <c r="G991" s="52"/>
      <c r="H991" s="51">
        <f t="shared" si="41"/>
        <v>0</v>
      </c>
      <c r="I991" s="3">
        <v>85</v>
      </c>
      <c r="J991" s="7"/>
      <c r="K991" s="3">
        <f t="shared" si="42"/>
        <v>0</v>
      </c>
    </row>
    <row r="992" spans="1:11" x14ac:dyDescent="0.3">
      <c r="A992" s="40" t="s">
        <v>2860</v>
      </c>
      <c r="B992" s="44" t="s">
        <v>2861</v>
      </c>
      <c r="C992" s="163">
        <v>4.4000000000000004</v>
      </c>
      <c r="D992" s="163">
        <v>3</v>
      </c>
      <c r="E992" s="18">
        <v>150</v>
      </c>
      <c r="F992" s="51">
        <v>90</v>
      </c>
      <c r="G992" s="52"/>
      <c r="H992" s="51">
        <f t="shared" si="41"/>
        <v>0</v>
      </c>
      <c r="I992" s="3">
        <v>75</v>
      </c>
      <c r="J992" s="7"/>
      <c r="K992" s="3">
        <f t="shared" si="42"/>
        <v>0</v>
      </c>
    </row>
    <row r="993" spans="1:54" x14ac:dyDescent="0.3">
      <c r="A993" s="40" t="s">
        <v>2862</v>
      </c>
      <c r="B993" s="44" t="s">
        <v>2863</v>
      </c>
      <c r="C993" s="163">
        <v>7</v>
      </c>
      <c r="D993" s="163">
        <v>3.8</v>
      </c>
      <c r="E993" s="18">
        <v>260</v>
      </c>
      <c r="F993" s="51">
        <v>156</v>
      </c>
      <c r="G993" s="52"/>
      <c r="H993" s="51">
        <f t="shared" si="41"/>
        <v>0</v>
      </c>
      <c r="I993" s="3">
        <v>130</v>
      </c>
      <c r="J993" s="7"/>
      <c r="K993" s="3">
        <f t="shared" si="42"/>
        <v>0</v>
      </c>
    </row>
    <row r="994" spans="1:54" x14ac:dyDescent="0.3">
      <c r="A994" s="188" t="s">
        <v>2864</v>
      </c>
      <c r="B994" s="165" t="s">
        <v>2865</v>
      </c>
      <c r="C994" s="163">
        <v>3.2</v>
      </c>
      <c r="D994" s="163">
        <v>3</v>
      </c>
      <c r="E994" s="18">
        <v>120</v>
      </c>
      <c r="F994" s="51">
        <v>72</v>
      </c>
      <c r="G994" s="52"/>
      <c r="H994" s="51">
        <f t="shared" si="41"/>
        <v>0</v>
      </c>
      <c r="I994" s="3">
        <v>60</v>
      </c>
      <c r="J994" s="7"/>
      <c r="K994" s="3">
        <f t="shared" si="42"/>
        <v>0</v>
      </c>
    </row>
    <row r="995" spans="1:54" x14ac:dyDescent="0.3">
      <c r="A995" s="188" t="s">
        <v>2866</v>
      </c>
      <c r="B995" s="165" t="s">
        <v>2867</v>
      </c>
      <c r="C995" s="163">
        <v>6</v>
      </c>
      <c r="D995" s="163">
        <v>4.2</v>
      </c>
      <c r="E995" s="18">
        <v>250</v>
      </c>
      <c r="F995" s="51">
        <v>150</v>
      </c>
      <c r="G995" s="52"/>
      <c r="H995" s="51">
        <f t="shared" si="41"/>
        <v>0</v>
      </c>
      <c r="I995" s="3">
        <v>125</v>
      </c>
      <c r="J995" s="7"/>
      <c r="K995" s="3">
        <f t="shared" si="42"/>
        <v>0</v>
      </c>
    </row>
    <row r="996" spans="1:54" x14ac:dyDescent="0.3">
      <c r="A996" s="40" t="s">
        <v>2868</v>
      </c>
      <c r="B996" s="44" t="s">
        <v>2869</v>
      </c>
      <c r="C996" s="163">
        <v>6</v>
      </c>
      <c r="D996" s="163">
        <v>4</v>
      </c>
      <c r="E996" s="18">
        <v>250</v>
      </c>
      <c r="F996" s="51">
        <v>150</v>
      </c>
      <c r="G996" s="52"/>
      <c r="H996" s="51">
        <f t="shared" si="41"/>
        <v>0</v>
      </c>
      <c r="I996" s="3">
        <v>125</v>
      </c>
      <c r="J996" s="7"/>
      <c r="K996" s="3">
        <f t="shared" si="42"/>
        <v>0</v>
      </c>
    </row>
    <row r="997" spans="1:54" x14ac:dyDescent="0.3">
      <c r="A997" s="188" t="s">
        <v>2870</v>
      </c>
      <c r="B997" s="165" t="s">
        <v>2871</v>
      </c>
      <c r="C997" s="163">
        <v>7.5</v>
      </c>
      <c r="D997" s="163">
        <v>7</v>
      </c>
      <c r="E997" s="18">
        <v>440</v>
      </c>
      <c r="F997" s="51">
        <v>264</v>
      </c>
      <c r="G997" s="52"/>
      <c r="H997" s="51">
        <f t="shared" si="41"/>
        <v>0</v>
      </c>
      <c r="I997" s="3">
        <v>220</v>
      </c>
      <c r="J997" s="7"/>
      <c r="K997" s="3">
        <f t="shared" si="42"/>
        <v>0</v>
      </c>
    </row>
    <row r="998" spans="1:54" s="37" customFormat="1" x14ac:dyDescent="0.3">
      <c r="A998" s="40" t="s">
        <v>2872</v>
      </c>
      <c r="B998" s="190" t="s">
        <v>2873</v>
      </c>
      <c r="C998" s="166">
        <v>5</v>
      </c>
      <c r="D998" s="166">
        <v>3</v>
      </c>
      <c r="E998" s="18">
        <v>170</v>
      </c>
      <c r="F998" s="51">
        <v>102</v>
      </c>
      <c r="G998" s="52"/>
      <c r="H998" s="51">
        <f t="shared" si="41"/>
        <v>0</v>
      </c>
      <c r="I998" s="3">
        <v>85</v>
      </c>
      <c r="J998" s="7"/>
      <c r="K998" s="3">
        <f t="shared" si="42"/>
        <v>0</v>
      </c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x14ac:dyDescent="0.3">
      <c r="A999" s="40" t="s">
        <v>2874</v>
      </c>
      <c r="B999" s="44" t="s">
        <v>2875</v>
      </c>
      <c r="C999" s="163">
        <v>6.7</v>
      </c>
      <c r="D999" s="163">
        <v>5</v>
      </c>
      <c r="E999" s="18">
        <v>330</v>
      </c>
      <c r="F999" s="51">
        <v>198</v>
      </c>
      <c r="G999" s="52"/>
      <c r="H999" s="51">
        <f t="shared" si="41"/>
        <v>0</v>
      </c>
      <c r="I999" s="3">
        <v>165</v>
      </c>
      <c r="J999" s="7"/>
      <c r="K999" s="3">
        <f t="shared" ref="K995:K1058" si="43">J999*I999</f>
        <v>0</v>
      </c>
    </row>
    <row r="1000" spans="1:54" x14ac:dyDescent="0.3">
      <c r="A1000" s="40" t="s">
        <v>2876</v>
      </c>
      <c r="B1000" s="44" t="s">
        <v>2877</v>
      </c>
      <c r="C1000" s="163">
        <v>6.7</v>
      </c>
      <c r="D1000" s="163">
        <v>7</v>
      </c>
      <c r="E1000" s="18">
        <v>440</v>
      </c>
      <c r="F1000" s="51">
        <v>264</v>
      </c>
      <c r="G1000" s="52"/>
      <c r="H1000" s="51">
        <f t="shared" si="41"/>
        <v>0</v>
      </c>
      <c r="I1000" s="3">
        <v>220</v>
      </c>
      <c r="J1000" s="7"/>
      <c r="K1000" s="3">
        <f t="shared" si="43"/>
        <v>0</v>
      </c>
    </row>
    <row r="1001" spans="1:54" x14ac:dyDescent="0.3">
      <c r="A1001" s="40" t="s">
        <v>2878</v>
      </c>
      <c r="B1001" s="44" t="s">
        <v>2879</v>
      </c>
      <c r="C1001" s="163">
        <v>5.8</v>
      </c>
      <c r="D1001" s="163">
        <v>7.5</v>
      </c>
      <c r="E1001" s="18">
        <v>440</v>
      </c>
      <c r="F1001" s="51">
        <v>264</v>
      </c>
      <c r="G1001" s="52"/>
      <c r="H1001" s="51">
        <f t="shared" si="41"/>
        <v>0</v>
      </c>
      <c r="I1001" s="3">
        <v>220</v>
      </c>
      <c r="J1001" s="7"/>
      <c r="K1001" s="3">
        <f t="shared" si="43"/>
        <v>0</v>
      </c>
    </row>
    <row r="1002" spans="1:54" x14ac:dyDescent="0.3">
      <c r="A1002" s="40" t="s">
        <v>2880</v>
      </c>
      <c r="B1002" s="44" t="s">
        <v>2881</v>
      </c>
      <c r="C1002" s="163">
        <v>3.5</v>
      </c>
      <c r="D1002" s="163">
        <v>6</v>
      </c>
      <c r="E1002" s="18">
        <v>230</v>
      </c>
      <c r="F1002" s="51">
        <v>138</v>
      </c>
      <c r="G1002" s="52"/>
      <c r="H1002" s="51">
        <f t="shared" si="41"/>
        <v>0</v>
      </c>
      <c r="I1002" s="3">
        <v>115</v>
      </c>
      <c r="J1002" s="7"/>
      <c r="K1002" s="3">
        <f t="shared" si="43"/>
        <v>0</v>
      </c>
    </row>
    <row r="1003" spans="1:54" x14ac:dyDescent="0.3">
      <c r="A1003" s="40" t="s">
        <v>2882</v>
      </c>
      <c r="B1003" s="44" t="s">
        <v>2883</v>
      </c>
      <c r="C1003" s="163">
        <v>7.7</v>
      </c>
      <c r="D1003" s="163">
        <v>8</v>
      </c>
      <c r="E1003" s="18">
        <v>550</v>
      </c>
      <c r="F1003" s="51">
        <v>330</v>
      </c>
      <c r="G1003" s="52"/>
      <c r="H1003" s="51">
        <f t="shared" si="41"/>
        <v>0</v>
      </c>
      <c r="I1003" s="3">
        <v>275</v>
      </c>
      <c r="J1003" s="7"/>
      <c r="K1003" s="3">
        <f t="shared" si="43"/>
        <v>0</v>
      </c>
    </row>
    <row r="1004" spans="1:54" x14ac:dyDescent="0.3">
      <c r="A1004" s="40" t="s">
        <v>2884</v>
      </c>
      <c r="B1004" s="44" t="s">
        <v>2885</v>
      </c>
      <c r="C1004" s="163">
        <v>5.5</v>
      </c>
      <c r="D1004" s="163">
        <v>2.8</v>
      </c>
      <c r="E1004" s="18">
        <v>150</v>
      </c>
      <c r="F1004" s="51">
        <v>90</v>
      </c>
      <c r="G1004" s="52"/>
      <c r="H1004" s="51">
        <f t="shared" si="41"/>
        <v>0</v>
      </c>
      <c r="I1004" s="3">
        <v>75</v>
      </c>
      <c r="J1004" s="7"/>
      <c r="K1004" s="3">
        <f t="shared" si="43"/>
        <v>0</v>
      </c>
    </row>
    <row r="1005" spans="1:54" x14ac:dyDescent="0.3">
      <c r="A1005" s="40" t="s">
        <v>2886</v>
      </c>
      <c r="B1005" s="44" t="s">
        <v>2887</v>
      </c>
      <c r="C1005" s="163">
        <v>4.5</v>
      </c>
      <c r="D1005" s="163">
        <v>3.1</v>
      </c>
      <c r="E1005" s="18">
        <v>160</v>
      </c>
      <c r="F1005" s="51">
        <v>96</v>
      </c>
      <c r="G1005" s="52"/>
      <c r="H1005" s="51">
        <f t="shared" si="41"/>
        <v>0</v>
      </c>
      <c r="I1005" s="3">
        <v>80</v>
      </c>
      <c r="J1005" s="7"/>
      <c r="K1005" s="3">
        <f t="shared" si="43"/>
        <v>0</v>
      </c>
    </row>
    <row r="1006" spans="1:54" x14ac:dyDescent="0.3">
      <c r="A1006" s="40" t="s">
        <v>2888</v>
      </c>
      <c r="B1006" s="44" t="s">
        <v>2889</v>
      </c>
      <c r="C1006" s="163">
        <v>7.5</v>
      </c>
      <c r="D1006" s="163">
        <v>1.3</v>
      </c>
      <c r="E1006" s="18">
        <v>120</v>
      </c>
      <c r="F1006" s="51">
        <v>72</v>
      </c>
      <c r="G1006" s="52"/>
      <c r="H1006" s="51">
        <f t="shared" si="41"/>
        <v>0</v>
      </c>
      <c r="I1006" s="3">
        <v>60</v>
      </c>
      <c r="J1006" s="7"/>
      <c r="K1006" s="3">
        <f t="shared" si="43"/>
        <v>0</v>
      </c>
    </row>
    <row r="1007" spans="1:54" x14ac:dyDescent="0.3">
      <c r="A1007" s="40" t="s">
        <v>3599</v>
      </c>
      <c r="B1007" s="44" t="s">
        <v>4598</v>
      </c>
      <c r="C1007" s="163">
        <v>7</v>
      </c>
      <c r="D1007" s="163">
        <v>2</v>
      </c>
      <c r="E1007" s="18">
        <v>150</v>
      </c>
      <c r="F1007" s="51">
        <v>90</v>
      </c>
      <c r="G1007" s="52"/>
      <c r="H1007" s="51">
        <f t="shared" si="41"/>
        <v>0</v>
      </c>
      <c r="I1007" s="3">
        <v>75</v>
      </c>
      <c r="J1007" s="7"/>
      <c r="K1007" s="3">
        <f t="shared" si="43"/>
        <v>0</v>
      </c>
    </row>
    <row r="1008" spans="1:54" x14ac:dyDescent="0.3">
      <c r="A1008" s="43" t="s">
        <v>3600</v>
      </c>
      <c r="B1008" s="44" t="s">
        <v>50</v>
      </c>
      <c r="C1008" s="163">
        <v>4</v>
      </c>
      <c r="D1008" s="163">
        <v>2.5</v>
      </c>
      <c r="E1008" s="18">
        <v>110</v>
      </c>
      <c r="F1008" s="51">
        <v>66</v>
      </c>
      <c r="G1008" s="52"/>
      <c r="H1008" s="51">
        <f t="shared" si="41"/>
        <v>0</v>
      </c>
      <c r="I1008" s="3">
        <v>55</v>
      </c>
      <c r="J1008" s="7"/>
      <c r="K1008" s="3">
        <f t="shared" si="43"/>
        <v>0</v>
      </c>
    </row>
    <row r="1009" spans="1:11" x14ac:dyDescent="0.3">
      <c r="A1009" s="191" t="s">
        <v>3601</v>
      </c>
      <c r="B1009" s="44" t="s">
        <v>3602</v>
      </c>
      <c r="C1009" s="163">
        <v>5</v>
      </c>
      <c r="D1009" s="163">
        <v>2.5</v>
      </c>
      <c r="E1009" s="18">
        <v>140</v>
      </c>
      <c r="F1009" s="51">
        <v>84</v>
      </c>
      <c r="G1009" s="52"/>
      <c r="H1009" s="51">
        <f t="shared" si="41"/>
        <v>0</v>
      </c>
      <c r="I1009" s="3">
        <v>70</v>
      </c>
      <c r="J1009" s="7"/>
      <c r="K1009" s="3">
        <f t="shared" si="43"/>
        <v>0</v>
      </c>
    </row>
    <row r="1010" spans="1:11" x14ac:dyDescent="0.3">
      <c r="A1010" s="40" t="s">
        <v>3603</v>
      </c>
      <c r="B1010" s="44" t="s">
        <v>3604</v>
      </c>
      <c r="C1010" s="163">
        <v>4.5</v>
      </c>
      <c r="D1010" s="163">
        <v>3.2</v>
      </c>
      <c r="E1010" s="18">
        <v>160</v>
      </c>
      <c r="F1010" s="51">
        <v>96</v>
      </c>
      <c r="G1010" s="52"/>
      <c r="H1010" s="51">
        <f t="shared" si="41"/>
        <v>0</v>
      </c>
      <c r="I1010" s="3">
        <v>80</v>
      </c>
      <c r="J1010" s="7"/>
      <c r="K1010" s="3">
        <f t="shared" si="43"/>
        <v>0</v>
      </c>
    </row>
    <row r="1011" spans="1:11" x14ac:dyDescent="0.3">
      <c r="A1011" s="40" t="s">
        <v>3605</v>
      </c>
      <c r="B1011" s="44" t="s">
        <v>4597</v>
      </c>
      <c r="C1011" s="163">
        <v>6.5</v>
      </c>
      <c r="D1011" s="163">
        <v>1.7</v>
      </c>
      <c r="E1011" s="18">
        <v>130</v>
      </c>
      <c r="F1011" s="51">
        <v>78</v>
      </c>
      <c r="G1011" s="52"/>
      <c r="H1011" s="51">
        <f t="shared" si="41"/>
        <v>0</v>
      </c>
      <c r="I1011" s="3">
        <v>65</v>
      </c>
      <c r="J1011" s="7"/>
      <c r="K1011" s="3">
        <f t="shared" si="43"/>
        <v>0</v>
      </c>
    </row>
    <row r="1012" spans="1:11" x14ac:dyDescent="0.3">
      <c r="A1012" s="40" t="s">
        <v>3606</v>
      </c>
      <c r="B1012" s="44" t="s">
        <v>3607</v>
      </c>
      <c r="C1012" s="163">
        <v>4.5</v>
      </c>
      <c r="D1012" s="163">
        <v>3.2</v>
      </c>
      <c r="E1012" s="18">
        <v>160</v>
      </c>
      <c r="F1012" s="51">
        <v>96</v>
      </c>
      <c r="G1012" s="52"/>
      <c r="H1012" s="51">
        <f t="shared" si="41"/>
        <v>0</v>
      </c>
      <c r="I1012" s="3">
        <v>80</v>
      </c>
      <c r="J1012" s="7"/>
      <c r="K1012" s="3">
        <f t="shared" si="43"/>
        <v>0</v>
      </c>
    </row>
    <row r="1013" spans="1:11" x14ac:dyDescent="0.3">
      <c r="A1013" s="40" t="s">
        <v>3608</v>
      </c>
      <c r="B1013" s="44" t="s">
        <v>4599</v>
      </c>
      <c r="C1013" s="163">
        <v>3</v>
      </c>
      <c r="D1013" s="163">
        <v>2.9</v>
      </c>
      <c r="E1013" s="18">
        <v>100</v>
      </c>
      <c r="F1013" s="51">
        <v>60</v>
      </c>
      <c r="G1013" s="52"/>
      <c r="H1013" s="51">
        <f t="shared" si="41"/>
        <v>0</v>
      </c>
      <c r="I1013" s="3">
        <v>50</v>
      </c>
      <c r="J1013" s="7"/>
      <c r="K1013" s="3">
        <f t="shared" si="43"/>
        <v>0</v>
      </c>
    </row>
    <row r="1014" spans="1:11" x14ac:dyDescent="0.3">
      <c r="A1014" s="40" t="s">
        <v>3609</v>
      </c>
      <c r="B1014" s="44" t="s">
        <v>3610</v>
      </c>
      <c r="C1014" s="163">
        <v>5</v>
      </c>
      <c r="D1014" s="163">
        <v>1.7</v>
      </c>
      <c r="E1014" s="18">
        <v>100</v>
      </c>
      <c r="F1014" s="51">
        <v>60</v>
      </c>
      <c r="G1014" s="52"/>
      <c r="H1014" s="51">
        <f t="shared" si="41"/>
        <v>0</v>
      </c>
      <c r="I1014" s="3">
        <v>50</v>
      </c>
      <c r="J1014" s="7"/>
      <c r="K1014" s="3">
        <f t="shared" si="43"/>
        <v>0</v>
      </c>
    </row>
    <row r="1015" spans="1:11" x14ac:dyDescent="0.3">
      <c r="A1015" s="40" t="s">
        <v>4195</v>
      </c>
      <c r="B1015" s="44" t="s">
        <v>4196</v>
      </c>
      <c r="C1015" s="163">
        <v>6.6</v>
      </c>
      <c r="D1015" s="163">
        <v>3.6</v>
      </c>
      <c r="E1015" s="18">
        <v>200</v>
      </c>
      <c r="F1015" s="51">
        <v>120</v>
      </c>
      <c r="G1015" s="52"/>
      <c r="H1015" s="51">
        <f t="shared" si="41"/>
        <v>0</v>
      </c>
      <c r="I1015" s="3">
        <v>100</v>
      </c>
      <c r="J1015" s="7"/>
      <c r="K1015" s="3">
        <f t="shared" si="43"/>
        <v>0</v>
      </c>
    </row>
    <row r="1016" spans="1:11" x14ac:dyDescent="0.3">
      <c r="A1016" s="40" t="s">
        <v>4197</v>
      </c>
      <c r="B1016" s="44" t="s">
        <v>4198</v>
      </c>
      <c r="C1016" s="163">
        <v>6.6</v>
      </c>
      <c r="D1016" s="163">
        <v>3.6</v>
      </c>
      <c r="E1016" s="18">
        <v>200</v>
      </c>
      <c r="F1016" s="51">
        <v>120</v>
      </c>
      <c r="G1016" s="52"/>
      <c r="H1016" s="51">
        <f t="shared" si="41"/>
        <v>0</v>
      </c>
      <c r="I1016" s="3">
        <v>100</v>
      </c>
      <c r="J1016" s="7"/>
      <c r="K1016" s="3">
        <f t="shared" si="43"/>
        <v>0</v>
      </c>
    </row>
    <row r="1017" spans="1:11" x14ac:dyDescent="0.3">
      <c r="A1017" s="40" t="s">
        <v>4199</v>
      </c>
      <c r="B1017" s="44" t="s">
        <v>4200</v>
      </c>
      <c r="C1017" s="163">
        <v>6.6</v>
      </c>
      <c r="D1017" s="163">
        <v>3.6</v>
      </c>
      <c r="E1017" s="18">
        <v>200</v>
      </c>
      <c r="F1017" s="51">
        <v>120</v>
      </c>
      <c r="G1017" s="52"/>
      <c r="H1017" s="51">
        <f t="shared" si="41"/>
        <v>0</v>
      </c>
      <c r="I1017" s="3">
        <v>100</v>
      </c>
      <c r="J1017" s="7"/>
      <c r="K1017" s="3">
        <f t="shared" si="43"/>
        <v>0</v>
      </c>
    </row>
    <row r="1018" spans="1:11" x14ac:dyDescent="0.3">
      <c r="A1018" s="40" t="s">
        <v>4201</v>
      </c>
      <c r="B1018" s="44" t="s">
        <v>4202</v>
      </c>
      <c r="C1018" s="163">
        <v>7.5</v>
      </c>
      <c r="D1018" s="163">
        <v>1.6</v>
      </c>
      <c r="E1018" s="18">
        <v>140</v>
      </c>
      <c r="F1018" s="51">
        <v>84</v>
      </c>
      <c r="G1018" s="52"/>
      <c r="H1018" s="51">
        <f t="shared" si="41"/>
        <v>0</v>
      </c>
      <c r="I1018" s="3">
        <v>70</v>
      </c>
      <c r="J1018" s="7"/>
      <c r="K1018" s="3">
        <f t="shared" si="43"/>
        <v>0</v>
      </c>
    </row>
    <row r="1019" spans="1:11" x14ac:dyDescent="0.3">
      <c r="A1019" s="40" t="s">
        <v>4203</v>
      </c>
      <c r="B1019" s="44" t="s">
        <v>4204</v>
      </c>
      <c r="C1019" s="163">
        <v>7.5</v>
      </c>
      <c r="D1019" s="163">
        <v>1.7</v>
      </c>
      <c r="E1019" s="18">
        <v>150</v>
      </c>
      <c r="F1019" s="51">
        <v>90</v>
      </c>
      <c r="G1019" s="52"/>
      <c r="H1019" s="51">
        <f t="shared" si="41"/>
        <v>0</v>
      </c>
      <c r="I1019" s="3">
        <v>75</v>
      </c>
      <c r="J1019" s="7"/>
      <c r="K1019" s="3">
        <f t="shared" si="43"/>
        <v>0</v>
      </c>
    </row>
    <row r="1020" spans="1:11" x14ac:dyDescent="0.3">
      <c r="A1020" s="40" t="s">
        <v>4205</v>
      </c>
      <c r="B1020" s="44" t="s">
        <v>4206</v>
      </c>
      <c r="C1020" s="163">
        <v>7.5</v>
      </c>
      <c r="D1020" s="163">
        <v>1.5</v>
      </c>
      <c r="E1020" s="18">
        <v>140</v>
      </c>
      <c r="F1020" s="51">
        <v>84</v>
      </c>
      <c r="G1020" s="52"/>
      <c r="H1020" s="51">
        <f t="shared" si="41"/>
        <v>0</v>
      </c>
      <c r="I1020" s="3">
        <v>70</v>
      </c>
      <c r="J1020" s="7"/>
      <c r="K1020" s="3">
        <f t="shared" si="43"/>
        <v>0</v>
      </c>
    </row>
    <row r="1021" spans="1:11" x14ac:dyDescent="0.3">
      <c r="A1021" s="40" t="s">
        <v>5412</v>
      </c>
      <c r="B1021" s="44" t="s">
        <v>5413</v>
      </c>
      <c r="C1021" s="163">
        <v>5.6</v>
      </c>
      <c r="D1021" s="163">
        <v>6</v>
      </c>
      <c r="E1021" s="18">
        <v>300</v>
      </c>
      <c r="F1021" s="51">
        <v>180</v>
      </c>
      <c r="G1021" s="52"/>
      <c r="H1021" s="51">
        <f t="shared" ref="H1021:H1084" si="44">G1021*F1021</f>
        <v>0</v>
      </c>
      <c r="I1021" s="3">
        <v>150</v>
      </c>
      <c r="J1021" s="7"/>
      <c r="K1021" s="3">
        <f t="shared" si="43"/>
        <v>0</v>
      </c>
    </row>
    <row r="1022" spans="1:11" x14ac:dyDescent="0.3">
      <c r="A1022" s="40" t="s">
        <v>5414</v>
      </c>
      <c r="B1022" s="44" t="s">
        <v>5415</v>
      </c>
      <c r="C1022" s="163">
        <v>4</v>
      </c>
      <c r="D1022" s="163">
        <v>2.1</v>
      </c>
      <c r="E1022" s="18">
        <v>100</v>
      </c>
      <c r="F1022" s="51">
        <v>60</v>
      </c>
      <c r="G1022" s="52"/>
      <c r="H1022" s="51">
        <f t="shared" si="44"/>
        <v>0</v>
      </c>
      <c r="I1022" s="3">
        <v>50</v>
      </c>
      <c r="J1022" s="7"/>
      <c r="K1022" s="3">
        <f t="shared" si="43"/>
        <v>0</v>
      </c>
    </row>
    <row r="1023" spans="1:11" x14ac:dyDescent="0.3">
      <c r="A1023" s="40" t="s">
        <v>5416</v>
      </c>
      <c r="B1023" s="44" t="s">
        <v>5417</v>
      </c>
      <c r="C1023" s="163">
        <v>6</v>
      </c>
      <c r="D1023" s="163">
        <v>3.1</v>
      </c>
      <c r="E1023" s="18">
        <v>200</v>
      </c>
      <c r="F1023" s="51">
        <v>120</v>
      </c>
      <c r="G1023" s="52"/>
      <c r="H1023" s="51">
        <f t="shared" si="44"/>
        <v>0</v>
      </c>
      <c r="I1023" s="3">
        <v>100</v>
      </c>
      <c r="J1023" s="7"/>
      <c r="K1023" s="3">
        <f t="shared" si="43"/>
        <v>0</v>
      </c>
    </row>
    <row r="1024" spans="1:11" x14ac:dyDescent="0.3">
      <c r="A1024" s="161" t="s">
        <v>11547</v>
      </c>
      <c r="B1024" s="175"/>
      <c r="C1024" s="134"/>
      <c r="D1024" s="134"/>
      <c r="E1024" s="134"/>
      <c r="F1024" s="134"/>
      <c r="G1024" s="134"/>
      <c r="H1024" s="134"/>
      <c r="I1024" s="134"/>
      <c r="J1024" s="134"/>
      <c r="K1024" s="134"/>
    </row>
    <row r="1025" spans="1:11" x14ac:dyDescent="0.3">
      <c r="A1025" s="40" t="s">
        <v>2651</v>
      </c>
      <c r="B1025" s="44" t="s">
        <v>556</v>
      </c>
      <c r="C1025" s="163">
        <v>4</v>
      </c>
      <c r="D1025" s="163">
        <v>4.2</v>
      </c>
      <c r="E1025" s="18">
        <v>180</v>
      </c>
      <c r="F1025" s="51">
        <v>108</v>
      </c>
      <c r="G1025" s="52"/>
      <c r="H1025" s="51">
        <f t="shared" si="44"/>
        <v>0</v>
      </c>
      <c r="I1025" s="3">
        <v>90</v>
      </c>
      <c r="J1025" s="7"/>
      <c r="K1025" s="3">
        <f t="shared" si="43"/>
        <v>0</v>
      </c>
    </row>
    <row r="1026" spans="1:11" x14ac:dyDescent="0.3">
      <c r="A1026" s="40" t="s">
        <v>2652</v>
      </c>
      <c r="B1026" s="44" t="s">
        <v>2653</v>
      </c>
      <c r="C1026" s="163">
        <v>5</v>
      </c>
      <c r="D1026" s="163">
        <v>4.2</v>
      </c>
      <c r="E1026" s="18">
        <v>190</v>
      </c>
      <c r="F1026" s="51">
        <v>114</v>
      </c>
      <c r="G1026" s="52"/>
      <c r="H1026" s="51">
        <f t="shared" si="44"/>
        <v>0</v>
      </c>
      <c r="I1026" s="3">
        <v>95</v>
      </c>
      <c r="J1026" s="7"/>
      <c r="K1026" s="3">
        <f t="shared" si="43"/>
        <v>0</v>
      </c>
    </row>
    <row r="1027" spans="1:11" x14ac:dyDescent="0.3">
      <c r="A1027" s="40" t="s">
        <v>2654</v>
      </c>
      <c r="B1027" s="44" t="s">
        <v>2655</v>
      </c>
      <c r="C1027" s="163">
        <v>3</v>
      </c>
      <c r="D1027" s="163">
        <v>2.5</v>
      </c>
      <c r="E1027" s="18">
        <v>90</v>
      </c>
      <c r="F1027" s="51">
        <v>54</v>
      </c>
      <c r="G1027" s="52"/>
      <c r="H1027" s="51">
        <f t="shared" si="44"/>
        <v>0</v>
      </c>
      <c r="I1027" s="3">
        <v>45</v>
      </c>
      <c r="J1027" s="7"/>
      <c r="K1027" s="3">
        <f t="shared" si="43"/>
        <v>0</v>
      </c>
    </row>
    <row r="1028" spans="1:11" x14ac:dyDescent="0.3">
      <c r="A1028" s="40" t="s">
        <v>5418</v>
      </c>
      <c r="B1028" s="44" t="s">
        <v>11548</v>
      </c>
      <c r="C1028" s="163">
        <v>5</v>
      </c>
      <c r="D1028" s="163">
        <v>3.5</v>
      </c>
      <c r="E1028" s="18">
        <v>190</v>
      </c>
      <c r="F1028" s="51">
        <v>114</v>
      </c>
      <c r="G1028" s="52"/>
      <c r="H1028" s="51">
        <f t="shared" si="44"/>
        <v>0</v>
      </c>
      <c r="I1028" s="3">
        <v>95</v>
      </c>
      <c r="J1028" s="7"/>
      <c r="K1028" s="3">
        <f t="shared" si="43"/>
        <v>0</v>
      </c>
    </row>
    <row r="1029" spans="1:11" x14ac:dyDescent="0.3">
      <c r="A1029" s="40" t="s">
        <v>5420</v>
      </c>
      <c r="B1029" s="44" t="s">
        <v>11549</v>
      </c>
      <c r="C1029" s="163">
        <v>7</v>
      </c>
      <c r="D1029" s="163">
        <v>3.4</v>
      </c>
      <c r="E1029" s="18">
        <v>240</v>
      </c>
      <c r="F1029" s="51">
        <v>144</v>
      </c>
      <c r="G1029" s="52"/>
      <c r="H1029" s="51">
        <f t="shared" si="44"/>
        <v>0</v>
      </c>
      <c r="I1029" s="3">
        <v>120</v>
      </c>
      <c r="J1029" s="7"/>
      <c r="K1029" s="3">
        <f t="shared" si="43"/>
        <v>0</v>
      </c>
    </row>
    <row r="1030" spans="1:11" x14ac:dyDescent="0.3">
      <c r="A1030" s="40" t="s">
        <v>2656</v>
      </c>
      <c r="B1030" s="44" t="s">
        <v>482</v>
      </c>
      <c r="C1030" s="163">
        <v>5</v>
      </c>
      <c r="D1030" s="163">
        <v>3.5</v>
      </c>
      <c r="E1030" s="18">
        <v>190</v>
      </c>
      <c r="F1030" s="51">
        <v>114</v>
      </c>
      <c r="G1030" s="52"/>
      <c r="H1030" s="51">
        <f t="shared" si="44"/>
        <v>0</v>
      </c>
      <c r="I1030" s="3">
        <v>95</v>
      </c>
      <c r="J1030" s="7"/>
      <c r="K1030" s="3">
        <f t="shared" si="43"/>
        <v>0</v>
      </c>
    </row>
    <row r="1031" spans="1:11" x14ac:dyDescent="0.3">
      <c r="A1031" s="188" t="s">
        <v>2657</v>
      </c>
      <c r="B1031" s="165" t="s">
        <v>2658</v>
      </c>
      <c r="C1031" s="163">
        <v>4</v>
      </c>
      <c r="D1031" s="163">
        <v>2.4</v>
      </c>
      <c r="E1031" s="18">
        <v>110</v>
      </c>
      <c r="F1031" s="51">
        <v>66</v>
      </c>
      <c r="G1031" s="52"/>
      <c r="H1031" s="51">
        <f t="shared" si="44"/>
        <v>0</v>
      </c>
      <c r="I1031" s="3">
        <v>55</v>
      </c>
      <c r="J1031" s="7"/>
      <c r="K1031" s="3">
        <f t="shared" si="43"/>
        <v>0</v>
      </c>
    </row>
    <row r="1032" spans="1:11" x14ac:dyDescent="0.3">
      <c r="A1032" s="40" t="s">
        <v>2659</v>
      </c>
      <c r="B1032" s="149" t="s">
        <v>3468</v>
      </c>
      <c r="C1032" s="166">
        <v>8</v>
      </c>
      <c r="D1032" s="166">
        <v>5.6</v>
      </c>
      <c r="E1032" s="18">
        <v>380</v>
      </c>
      <c r="F1032" s="51">
        <v>228</v>
      </c>
      <c r="G1032" s="52"/>
      <c r="H1032" s="51">
        <f t="shared" si="44"/>
        <v>0</v>
      </c>
      <c r="I1032" s="3">
        <v>190</v>
      </c>
      <c r="J1032" s="7"/>
      <c r="K1032" s="3">
        <f t="shared" si="43"/>
        <v>0</v>
      </c>
    </row>
    <row r="1033" spans="1:11" x14ac:dyDescent="0.3">
      <c r="A1033" s="40" t="s">
        <v>2660</v>
      </c>
      <c r="B1033" s="44" t="s">
        <v>2661</v>
      </c>
      <c r="C1033" s="163">
        <v>4</v>
      </c>
      <c r="D1033" s="163">
        <v>3.1</v>
      </c>
      <c r="E1033" s="18">
        <v>140</v>
      </c>
      <c r="F1033" s="51">
        <v>84</v>
      </c>
      <c r="G1033" s="52"/>
      <c r="H1033" s="51">
        <f t="shared" si="44"/>
        <v>0</v>
      </c>
      <c r="I1033" s="3">
        <v>70</v>
      </c>
      <c r="J1033" s="7"/>
      <c r="K1033" s="3">
        <f t="shared" si="43"/>
        <v>0</v>
      </c>
    </row>
    <row r="1034" spans="1:11" x14ac:dyDescent="0.3">
      <c r="A1034" s="40" t="s">
        <v>2662</v>
      </c>
      <c r="B1034" s="44" t="s">
        <v>3467</v>
      </c>
      <c r="C1034" s="163">
        <v>5</v>
      </c>
      <c r="D1034" s="163">
        <v>2.4</v>
      </c>
      <c r="E1034" s="18">
        <v>140</v>
      </c>
      <c r="F1034" s="51">
        <v>84</v>
      </c>
      <c r="G1034" s="52"/>
      <c r="H1034" s="51">
        <f t="shared" si="44"/>
        <v>0</v>
      </c>
      <c r="I1034" s="3">
        <v>70</v>
      </c>
      <c r="J1034" s="7"/>
      <c r="K1034" s="3">
        <f t="shared" si="43"/>
        <v>0</v>
      </c>
    </row>
    <row r="1035" spans="1:11" x14ac:dyDescent="0.3">
      <c r="A1035" s="40" t="s">
        <v>2663</v>
      </c>
      <c r="B1035" s="44" t="s">
        <v>2664</v>
      </c>
      <c r="C1035" s="163">
        <v>5.5</v>
      </c>
      <c r="D1035" s="163">
        <v>2.4</v>
      </c>
      <c r="E1035" s="18">
        <v>150</v>
      </c>
      <c r="F1035" s="51">
        <v>90</v>
      </c>
      <c r="G1035" s="52"/>
      <c r="H1035" s="51">
        <f t="shared" si="44"/>
        <v>0</v>
      </c>
      <c r="I1035" s="3">
        <v>75</v>
      </c>
      <c r="J1035" s="7"/>
      <c r="K1035" s="3">
        <f t="shared" si="43"/>
        <v>0</v>
      </c>
    </row>
    <row r="1036" spans="1:11" x14ac:dyDescent="0.3">
      <c r="A1036" s="188" t="s">
        <v>2665</v>
      </c>
      <c r="B1036" s="165" t="s">
        <v>2666</v>
      </c>
      <c r="C1036" s="163">
        <v>4</v>
      </c>
      <c r="D1036" s="163">
        <v>4</v>
      </c>
      <c r="E1036" s="18">
        <v>180</v>
      </c>
      <c r="F1036" s="51">
        <v>108</v>
      </c>
      <c r="G1036" s="52"/>
      <c r="H1036" s="51">
        <f t="shared" si="44"/>
        <v>0</v>
      </c>
      <c r="I1036" s="3">
        <v>90</v>
      </c>
      <c r="J1036" s="7"/>
      <c r="K1036" s="3">
        <f t="shared" si="43"/>
        <v>0</v>
      </c>
    </row>
    <row r="1037" spans="1:11" x14ac:dyDescent="0.3">
      <c r="A1037" s="40" t="s">
        <v>2667</v>
      </c>
      <c r="B1037" s="44" t="s">
        <v>2668</v>
      </c>
      <c r="C1037" s="163">
        <v>4</v>
      </c>
      <c r="D1037" s="163">
        <v>2.7</v>
      </c>
      <c r="E1037" s="18">
        <v>120</v>
      </c>
      <c r="F1037" s="51">
        <v>72</v>
      </c>
      <c r="G1037" s="52"/>
      <c r="H1037" s="51">
        <f t="shared" si="44"/>
        <v>0</v>
      </c>
      <c r="I1037" s="3">
        <v>60</v>
      </c>
      <c r="J1037" s="7"/>
      <c r="K1037" s="3">
        <f t="shared" si="43"/>
        <v>0</v>
      </c>
    </row>
    <row r="1038" spans="1:11" x14ac:dyDescent="0.3">
      <c r="A1038" s="40" t="s">
        <v>2669</v>
      </c>
      <c r="B1038" s="44" t="s">
        <v>2670</v>
      </c>
      <c r="C1038" s="163">
        <v>8</v>
      </c>
      <c r="D1038" s="163">
        <v>2.7</v>
      </c>
      <c r="E1038" s="18">
        <v>230</v>
      </c>
      <c r="F1038" s="51">
        <v>138</v>
      </c>
      <c r="G1038" s="52"/>
      <c r="H1038" s="51">
        <f t="shared" si="44"/>
        <v>0</v>
      </c>
      <c r="I1038" s="3">
        <v>115</v>
      </c>
      <c r="J1038" s="7"/>
      <c r="K1038" s="3">
        <f t="shared" si="43"/>
        <v>0</v>
      </c>
    </row>
    <row r="1039" spans="1:11" x14ac:dyDescent="0.3">
      <c r="A1039" s="40" t="s">
        <v>2671</v>
      </c>
      <c r="B1039" s="44" t="s">
        <v>2672</v>
      </c>
      <c r="C1039" s="163">
        <v>5</v>
      </c>
      <c r="D1039" s="163">
        <v>3</v>
      </c>
      <c r="E1039" s="18">
        <v>170</v>
      </c>
      <c r="F1039" s="51">
        <v>102</v>
      </c>
      <c r="G1039" s="52"/>
      <c r="H1039" s="51">
        <f t="shared" si="44"/>
        <v>0</v>
      </c>
      <c r="I1039" s="3">
        <v>85</v>
      </c>
      <c r="J1039" s="7"/>
      <c r="K1039" s="3">
        <f t="shared" si="43"/>
        <v>0</v>
      </c>
    </row>
    <row r="1040" spans="1:11" x14ac:dyDescent="0.3">
      <c r="A1040" s="40" t="s">
        <v>2673</v>
      </c>
      <c r="B1040" s="44" t="s">
        <v>2674</v>
      </c>
      <c r="C1040" s="163">
        <v>4</v>
      </c>
      <c r="D1040" s="163">
        <v>3.2</v>
      </c>
      <c r="E1040" s="18">
        <v>140</v>
      </c>
      <c r="F1040" s="51">
        <v>84</v>
      </c>
      <c r="G1040" s="52"/>
      <c r="H1040" s="51">
        <f t="shared" si="44"/>
        <v>0</v>
      </c>
      <c r="I1040" s="3">
        <v>70</v>
      </c>
      <c r="J1040" s="7"/>
      <c r="K1040" s="3">
        <f t="shared" si="43"/>
        <v>0</v>
      </c>
    </row>
    <row r="1041" spans="1:11" x14ac:dyDescent="0.3">
      <c r="A1041" s="40" t="s">
        <v>2675</v>
      </c>
      <c r="B1041" s="44" t="s">
        <v>2676</v>
      </c>
      <c r="C1041" s="163">
        <v>4.5</v>
      </c>
      <c r="D1041" s="163">
        <v>3.3</v>
      </c>
      <c r="E1041" s="18">
        <v>170</v>
      </c>
      <c r="F1041" s="51">
        <v>102</v>
      </c>
      <c r="G1041" s="52"/>
      <c r="H1041" s="51">
        <f t="shared" si="44"/>
        <v>0</v>
      </c>
      <c r="I1041" s="3">
        <v>85</v>
      </c>
      <c r="J1041" s="7"/>
      <c r="K1041" s="3">
        <f t="shared" si="43"/>
        <v>0</v>
      </c>
    </row>
    <row r="1042" spans="1:11" x14ac:dyDescent="0.3">
      <c r="A1042" s="161" t="s">
        <v>11550</v>
      </c>
      <c r="B1042" s="175"/>
      <c r="C1042" s="134"/>
      <c r="D1042" s="134"/>
      <c r="E1042" s="134"/>
      <c r="F1042" s="134"/>
      <c r="G1042" s="134"/>
      <c r="H1042" s="134"/>
      <c r="I1042" s="134"/>
      <c r="J1042" s="134"/>
      <c r="K1042" s="134"/>
    </row>
    <row r="1043" spans="1:11" x14ac:dyDescent="0.3">
      <c r="A1043" s="40" t="s">
        <v>3331</v>
      </c>
      <c r="B1043" s="44" t="s">
        <v>3332</v>
      </c>
      <c r="C1043" s="156">
        <v>5.7</v>
      </c>
      <c r="D1043" s="156">
        <v>6</v>
      </c>
      <c r="E1043" s="18">
        <v>310</v>
      </c>
      <c r="F1043" s="51">
        <v>186</v>
      </c>
      <c r="G1043" s="52"/>
      <c r="H1043" s="51">
        <f t="shared" si="44"/>
        <v>0</v>
      </c>
      <c r="I1043" s="3">
        <v>155</v>
      </c>
      <c r="J1043" s="7"/>
      <c r="K1043" s="3">
        <f t="shared" si="43"/>
        <v>0</v>
      </c>
    </row>
    <row r="1044" spans="1:11" x14ac:dyDescent="0.3">
      <c r="A1044" s="40" t="s">
        <v>3333</v>
      </c>
      <c r="B1044" s="44" t="s">
        <v>3334</v>
      </c>
      <c r="C1044" s="156">
        <v>3.5</v>
      </c>
      <c r="D1044" s="156">
        <v>2.7</v>
      </c>
      <c r="E1044" s="18">
        <v>110</v>
      </c>
      <c r="F1044" s="51">
        <v>66</v>
      </c>
      <c r="G1044" s="52"/>
      <c r="H1044" s="51">
        <f t="shared" si="44"/>
        <v>0</v>
      </c>
      <c r="I1044" s="3">
        <v>55</v>
      </c>
      <c r="J1044" s="7"/>
      <c r="K1044" s="3">
        <f t="shared" si="43"/>
        <v>0</v>
      </c>
    </row>
    <row r="1045" spans="1:11" x14ac:dyDescent="0.3">
      <c r="A1045" s="40" t="s">
        <v>3335</v>
      </c>
      <c r="B1045" s="44" t="s">
        <v>3336</v>
      </c>
      <c r="C1045" s="156">
        <v>6</v>
      </c>
      <c r="D1045" s="156">
        <v>3.1</v>
      </c>
      <c r="E1045" s="18">
        <v>200</v>
      </c>
      <c r="F1045" s="51">
        <v>120</v>
      </c>
      <c r="G1045" s="52"/>
      <c r="H1045" s="51">
        <f t="shared" si="44"/>
        <v>0</v>
      </c>
      <c r="I1045" s="3">
        <v>100</v>
      </c>
      <c r="J1045" s="7"/>
      <c r="K1045" s="3">
        <f t="shared" si="43"/>
        <v>0</v>
      </c>
    </row>
    <row r="1046" spans="1:11" x14ac:dyDescent="0.3">
      <c r="A1046" s="40" t="s">
        <v>3337</v>
      </c>
      <c r="B1046" s="44" t="s">
        <v>3338</v>
      </c>
      <c r="C1046" s="156">
        <v>5</v>
      </c>
      <c r="D1046" s="156">
        <v>4.4000000000000004</v>
      </c>
      <c r="E1046" s="18">
        <v>220</v>
      </c>
      <c r="F1046" s="51">
        <v>132</v>
      </c>
      <c r="G1046" s="52"/>
      <c r="H1046" s="51">
        <f t="shared" si="44"/>
        <v>0</v>
      </c>
      <c r="I1046" s="3">
        <v>110</v>
      </c>
      <c r="J1046" s="7"/>
      <c r="K1046" s="3">
        <f t="shared" si="43"/>
        <v>0</v>
      </c>
    </row>
    <row r="1047" spans="1:11" x14ac:dyDescent="0.3">
      <c r="A1047" s="188" t="s">
        <v>3339</v>
      </c>
      <c r="B1047" s="165" t="s">
        <v>3340</v>
      </c>
      <c r="C1047" s="156">
        <v>5</v>
      </c>
      <c r="D1047" s="156">
        <v>2.7</v>
      </c>
      <c r="E1047" s="18">
        <v>150</v>
      </c>
      <c r="F1047" s="51">
        <v>90</v>
      </c>
      <c r="G1047" s="52"/>
      <c r="H1047" s="51">
        <f t="shared" si="44"/>
        <v>0</v>
      </c>
      <c r="I1047" s="3">
        <v>75</v>
      </c>
      <c r="J1047" s="7"/>
      <c r="K1047" s="3">
        <f t="shared" si="43"/>
        <v>0</v>
      </c>
    </row>
    <row r="1048" spans="1:11" x14ac:dyDescent="0.3">
      <c r="A1048" s="40" t="s">
        <v>3341</v>
      </c>
      <c r="B1048" s="44" t="s">
        <v>3342</v>
      </c>
      <c r="C1048" s="156">
        <v>5</v>
      </c>
      <c r="D1048" s="156">
        <v>3.7</v>
      </c>
      <c r="E1048" s="18">
        <v>200</v>
      </c>
      <c r="F1048" s="51">
        <v>120</v>
      </c>
      <c r="G1048" s="52"/>
      <c r="H1048" s="51">
        <f t="shared" si="44"/>
        <v>0</v>
      </c>
      <c r="I1048" s="3">
        <v>100</v>
      </c>
      <c r="J1048" s="7"/>
      <c r="K1048" s="3">
        <f t="shared" si="43"/>
        <v>0</v>
      </c>
    </row>
    <row r="1049" spans="1:11" x14ac:dyDescent="0.3">
      <c r="A1049" s="40" t="s">
        <v>3343</v>
      </c>
      <c r="B1049" s="44" t="s">
        <v>3344</v>
      </c>
      <c r="C1049" s="156">
        <v>5</v>
      </c>
      <c r="D1049" s="156">
        <v>3.3</v>
      </c>
      <c r="E1049" s="18">
        <v>180</v>
      </c>
      <c r="F1049" s="51">
        <v>108</v>
      </c>
      <c r="G1049" s="52"/>
      <c r="H1049" s="51">
        <f t="shared" si="44"/>
        <v>0</v>
      </c>
      <c r="I1049" s="3">
        <v>90</v>
      </c>
      <c r="J1049" s="7"/>
      <c r="K1049" s="3">
        <f t="shared" si="43"/>
        <v>0</v>
      </c>
    </row>
    <row r="1050" spans="1:11" x14ac:dyDescent="0.3">
      <c r="A1050" s="40" t="s">
        <v>3345</v>
      </c>
      <c r="B1050" s="44" t="s">
        <v>3346</v>
      </c>
      <c r="C1050" s="156">
        <v>5</v>
      </c>
      <c r="D1050" s="156">
        <v>3.8</v>
      </c>
      <c r="E1050" s="18">
        <v>200</v>
      </c>
      <c r="F1050" s="51">
        <v>120</v>
      </c>
      <c r="G1050" s="52"/>
      <c r="H1050" s="51">
        <f t="shared" si="44"/>
        <v>0</v>
      </c>
      <c r="I1050" s="3">
        <v>100</v>
      </c>
      <c r="J1050" s="7"/>
      <c r="K1050" s="3">
        <f t="shared" si="43"/>
        <v>0</v>
      </c>
    </row>
    <row r="1051" spans="1:11" x14ac:dyDescent="0.3">
      <c r="A1051" s="40" t="s">
        <v>3347</v>
      </c>
      <c r="B1051" s="44" t="s">
        <v>3348</v>
      </c>
      <c r="C1051" s="156">
        <v>4</v>
      </c>
      <c r="D1051" s="156">
        <v>3.8</v>
      </c>
      <c r="E1051" s="18">
        <v>170</v>
      </c>
      <c r="F1051" s="51">
        <v>102</v>
      </c>
      <c r="G1051" s="52"/>
      <c r="H1051" s="51">
        <f t="shared" si="44"/>
        <v>0</v>
      </c>
      <c r="I1051" s="3">
        <v>85</v>
      </c>
      <c r="J1051" s="7"/>
      <c r="K1051" s="3">
        <f t="shared" si="43"/>
        <v>0</v>
      </c>
    </row>
    <row r="1052" spans="1:11" x14ac:dyDescent="0.3">
      <c r="A1052" s="40" t="s">
        <v>3349</v>
      </c>
      <c r="B1052" s="44" t="s">
        <v>3350</v>
      </c>
      <c r="C1052" s="156">
        <v>3</v>
      </c>
      <c r="D1052" s="156">
        <v>2.9</v>
      </c>
      <c r="E1052" s="18">
        <v>100</v>
      </c>
      <c r="F1052" s="51">
        <v>60</v>
      </c>
      <c r="G1052" s="52"/>
      <c r="H1052" s="51">
        <f t="shared" si="44"/>
        <v>0</v>
      </c>
      <c r="I1052" s="3">
        <v>50</v>
      </c>
      <c r="J1052" s="7"/>
      <c r="K1052" s="3">
        <f t="shared" si="43"/>
        <v>0</v>
      </c>
    </row>
    <row r="1053" spans="1:11" x14ac:dyDescent="0.3">
      <c r="A1053" s="40" t="s">
        <v>3351</v>
      </c>
      <c r="B1053" s="44" t="s">
        <v>3352</v>
      </c>
      <c r="C1053" s="156">
        <v>3.8</v>
      </c>
      <c r="D1053" s="156">
        <v>4</v>
      </c>
      <c r="E1053" s="18">
        <v>170</v>
      </c>
      <c r="F1053" s="51">
        <v>102</v>
      </c>
      <c r="G1053" s="52"/>
      <c r="H1053" s="51">
        <f t="shared" si="44"/>
        <v>0</v>
      </c>
      <c r="I1053" s="3">
        <v>85</v>
      </c>
      <c r="J1053" s="7"/>
      <c r="K1053" s="3">
        <f t="shared" si="43"/>
        <v>0</v>
      </c>
    </row>
    <row r="1054" spans="1:11" x14ac:dyDescent="0.3">
      <c r="A1054" s="40" t="s">
        <v>3353</v>
      </c>
      <c r="B1054" s="44" t="s">
        <v>3354</v>
      </c>
      <c r="C1054" s="163">
        <v>3</v>
      </c>
      <c r="D1054" s="163">
        <v>2.6</v>
      </c>
      <c r="E1054" s="18">
        <v>100</v>
      </c>
      <c r="F1054" s="51">
        <v>60</v>
      </c>
      <c r="G1054" s="52"/>
      <c r="H1054" s="51">
        <f t="shared" si="44"/>
        <v>0</v>
      </c>
      <c r="I1054" s="3">
        <v>50</v>
      </c>
      <c r="J1054" s="7"/>
      <c r="K1054" s="3">
        <f t="shared" si="43"/>
        <v>0</v>
      </c>
    </row>
    <row r="1055" spans="1:11" x14ac:dyDescent="0.3">
      <c r="A1055" s="40" t="s">
        <v>3355</v>
      </c>
      <c r="B1055" s="44" t="s">
        <v>3356</v>
      </c>
      <c r="C1055" s="163">
        <v>3.5</v>
      </c>
      <c r="D1055" s="163">
        <v>3.3</v>
      </c>
      <c r="E1055" s="18">
        <v>130</v>
      </c>
      <c r="F1055" s="51">
        <v>78</v>
      </c>
      <c r="G1055" s="52"/>
      <c r="H1055" s="51">
        <f t="shared" si="44"/>
        <v>0</v>
      </c>
      <c r="I1055" s="3">
        <v>65</v>
      </c>
      <c r="J1055" s="7"/>
      <c r="K1055" s="3">
        <f t="shared" si="43"/>
        <v>0</v>
      </c>
    </row>
    <row r="1056" spans="1:11" x14ac:dyDescent="0.3">
      <c r="A1056" s="40" t="s">
        <v>3357</v>
      </c>
      <c r="B1056" s="44" t="s">
        <v>3358</v>
      </c>
      <c r="C1056" s="163">
        <v>5</v>
      </c>
      <c r="D1056" s="163">
        <v>3.4</v>
      </c>
      <c r="E1056" s="18">
        <v>190</v>
      </c>
      <c r="F1056" s="51">
        <v>114</v>
      </c>
      <c r="G1056" s="52"/>
      <c r="H1056" s="51">
        <f t="shared" si="44"/>
        <v>0</v>
      </c>
      <c r="I1056" s="3">
        <v>95</v>
      </c>
      <c r="J1056" s="7"/>
      <c r="K1056" s="3">
        <f t="shared" si="43"/>
        <v>0</v>
      </c>
    </row>
    <row r="1057" spans="1:11" x14ac:dyDescent="0.3">
      <c r="A1057" s="40" t="s">
        <v>3359</v>
      </c>
      <c r="B1057" s="44" t="s">
        <v>3360</v>
      </c>
      <c r="C1057" s="163">
        <v>4</v>
      </c>
      <c r="D1057" s="163">
        <v>3.1</v>
      </c>
      <c r="E1057" s="18">
        <v>140</v>
      </c>
      <c r="F1057" s="51">
        <v>84</v>
      </c>
      <c r="G1057" s="52"/>
      <c r="H1057" s="51">
        <f t="shared" si="44"/>
        <v>0</v>
      </c>
      <c r="I1057" s="3">
        <v>70</v>
      </c>
      <c r="J1057" s="7"/>
      <c r="K1057" s="3">
        <f t="shared" si="43"/>
        <v>0</v>
      </c>
    </row>
    <row r="1058" spans="1:11" x14ac:dyDescent="0.3">
      <c r="A1058" s="40" t="s">
        <v>3361</v>
      </c>
      <c r="B1058" s="44" t="s">
        <v>3362</v>
      </c>
      <c r="C1058" s="163">
        <v>4.3</v>
      </c>
      <c r="D1058" s="163">
        <v>5</v>
      </c>
      <c r="E1058" s="18">
        <v>220</v>
      </c>
      <c r="F1058" s="51">
        <v>132</v>
      </c>
      <c r="G1058" s="52"/>
      <c r="H1058" s="51">
        <f t="shared" si="44"/>
        <v>0</v>
      </c>
      <c r="I1058" s="3">
        <v>110</v>
      </c>
      <c r="J1058" s="7"/>
      <c r="K1058" s="3">
        <f t="shared" si="43"/>
        <v>0</v>
      </c>
    </row>
    <row r="1059" spans="1:11" x14ac:dyDescent="0.3">
      <c r="A1059" s="40" t="s">
        <v>3740</v>
      </c>
      <c r="B1059" s="44" t="s">
        <v>4250</v>
      </c>
      <c r="C1059" s="163">
        <v>5</v>
      </c>
      <c r="D1059" s="163">
        <v>1.8</v>
      </c>
      <c r="E1059" s="18">
        <v>100</v>
      </c>
      <c r="F1059" s="51">
        <v>60</v>
      </c>
      <c r="G1059" s="52"/>
      <c r="H1059" s="51">
        <f t="shared" si="44"/>
        <v>0</v>
      </c>
      <c r="I1059" s="3">
        <v>50</v>
      </c>
      <c r="J1059" s="7"/>
      <c r="K1059" s="3">
        <f t="shared" ref="K1059" si="45">J1059*I1059</f>
        <v>0</v>
      </c>
    </row>
    <row r="1060" spans="1:11" x14ac:dyDescent="0.3">
      <c r="A1060" s="40" t="s">
        <v>3741</v>
      </c>
      <c r="B1060" s="44" t="s">
        <v>4251</v>
      </c>
      <c r="C1060" s="163">
        <v>5</v>
      </c>
      <c r="D1060" s="163">
        <v>1.6</v>
      </c>
      <c r="E1060" s="18">
        <v>90</v>
      </c>
      <c r="F1060" s="51">
        <v>54</v>
      </c>
      <c r="G1060" s="52"/>
      <c r="H1060" s="51">
        <f t="shared" si="44"/>
        <v>0</v>
      </c>
      <c r="I1060" s="3">
        <v>45</v>
      </c>
      <c r="J1060" s="7"/>
      <c r="K1060" s="3">
        <f t="shared" ref="K1057:K1070" si="46">J1060*I1060</f>
        <v>0</v>
      </c>
    </row>
    <row r="1061" spans="1:11" x14ac:dyDescent="0.3">
      <c r="A1061" s="40" t="s">
        <v>3742</v>
      </c>
      <c r="B1061" s="44" t="s">
        <v>4252</v>
      </c>
      <c r="C1061" s="163">
        <v>5</v>
      </c>
      <c r="D1061" s="163">
        <v>1.8</v>
      </c>
      <c r="E1061" s="18">
        <v>100</v>
      </c>
      <c r="F1061" s="51">
        <v>60</v>
      </c>
      <c r="G1061" s="52"/>
      <c r="H1061" s="51">
        <f t="shared" si="44"/>
        <v>0</v>
      </c>
      <c r="I1061" s="3">
        <v>50</v>
      </c>
      <c r="J1061" s="7"/>
      <c r="K1061" s="3">
        <f t="shared" si="46"/>
        <v>0</v>
      </c>
    </row>
    <row r="1062" spans="1:11" x14ac:dyDescent="0.3">
      <c r="A1062" s="40" t="s">
        <v>3813</v>
      </c>
      <c r="B1062" s="73" t="s">
        <v>3814</v>
      </c>
      <c r="C1062" s="163">
        <v>4</v>
      </c>
      <c r="D1062" s="163">
        <v>4.3</v>
      </c>
      <c r="E1062" s="18">
        <v>180</v>
      </c>
      <c r="F1062" s="51">
        <v>108</v>
      </c>
      <c r="G1062" s="52"/>
      <c r="H1062" s="51">
        <f t="shared" si="44"/>
        <v>0</v>
      </c>
      <c r="I1062" s="3">
        <v>90</v>
      </c>
      <c r="J1062" s="7"/>
      <c r="K1062" s="3">
        <f t="shared" si="46"/>
        <v>0</v>
      </c>
    </row>
    <row r="1063" spans="1:11" x14ac:dyDescent="0.3">
      <c r="A1063" s="40" t="s">
        <v>4680</v>
      </c>
      <c r="B1063" s="73" t="s">
        <v>4681</v>
      </c>
      <c r="C1063" s="163">
        <v>5</v>
      </c>
      <c r="D1063" s="163">
        <v>2</v>
      </c>
      <c r="E1063" s="18">
        <v>110</v>
      </c>
      <c r="F1063" s="51">
        <v>66</v>
      </c>
      <c r="G1063" s="52"/>
      <c r="H1063" s="51">
        <f t="shared" si="44"/>
        <v>0</v>
      </c>
      <c r="I1063" s="3">
        <v>55</v>
      </c>
      <c r="J1063" s="7"/>
      <c r="K1063" s="3">
        <f t="shared" si="46"/>
        <v>0</v>
      </c>
    </row>
    <row r="1064" spans="1:11" x14ac:dyDescent="0.3">
      <c r="A1064" s="40" t="s">
        <v>4682</v>
      </c>
      <c r="B1064" s="73" t="s">
        <v>4683</v>
      </c>
      <c r="C1064" s="163">
        <v>5</v>
      </c>
      <c r="D1064" s="163">
        <v>3.4</v>
      </c>
      <c r="E1064" s="18">
        <v>160</v>
      </c>
      <c r="F1064" s="51">
        <v>96</v>
      </c>
      <c r="G1064" s="52"/>
      <c r="H1064" s="51">
        <f t="shared" si="44"/>
        <v>0</v>
      </c>
      <c r="I1064" s="3">
        <v>80</v>
      </c>
      <c r="J1064" s="7"/>
      <c r="K1064" s="3">
        <f t="shared" si="46"/>
        <v>0</v>
      </c>
    </row>
    <row r="1065" spans="1:11" x14ac:dyDescent="0.3">
      <c r="A1065" s="40" t="s">
        <v>4684</v>
      </c>
      <c r="B1065" s="73" t="s">
        <v>4685</v>
      </c>
      <c r="C1065" s="163">
        <v>7</v>
      </c>
      <c r="D1065" s="163">
        <v>4.8</v>
      </c>
      <c r="E1065" s="18">
        <v>270</v>
      </c>
      <c r="F1065" s="51">
        <v>162</v>
      </c>
      <c r="G1065" s="52"/>
      <c r="H1065" s="51">
        <f t="shared" si="44"/>
        <v>0</v>
      </c>
      <c r="I1065" s="3">
        <v>135</v>
      </c>
      <c r="J1065" s="7"/>
      <c r="K1065" s="3">
        <f t="shared" si="46"/>
        <v>0</v>
      </c>
    </row>
    <row r="1066" spans="1:11" x14ac:dyDescent="0.3">
      <c r="A1066" s="40" t="s">
        <v>4686</v>
      </c>
      <c r="B1066" s="73" t="s">
        <v>4687</v>
      </c>
      <c r="C1066" s="163">
        <v>5</v>
      </c>
      <c r="D1066" s="163">
        <v>2.1</v>
      </c>
      <c r="E1066" s="18">
        <v>120</v>
      </c>
      <c r="F1066" s="51">
        <v>72</v>
      </c>
      <c r="G1066" s="52"/>
      <c r="H1066" s="51">
        <f t="shared" si="44"/>
        <v>0</v>
      </c>
      <c r="I1066" s="3">
        <v>60</v>
      </c>
      <c r="J1066" s="7"/>
      <c r="K1066" s="3">
        <f t="shared" si="46"/>
        <v>0</v>
      </c>
    </row>
    <row r="1067" spans="1:11" x14ac:dyDescent="0.3">
      <c r="A1067" s="40" t="s">
        <v>5333</v>
      </c>
      <c r="B1067" s="44" t="s">
        <v>5334</v>
      </c>
      <c r="C1067" s="163">
        <v>6</v>
      </c>
      <c r="D1067" s="163">
        <v>1.7</v>
      </c>
      <c r="E1067" s="18">
        <v>120</v>
      </c>
      <c r="F1067" s="51">
        <v>72</v>
      </c>
      <c r="G1067" s="52"/>
      <c r="H1067" s="51">
        <f t="shared" si="44"/>
        <v>0</v>
      </c>
      <c r="I1067" s="3">
        <v>60</v>
      </c>
      <c r="J1067" s="7"/>
      <c r="K1067" s="3">
        <f t="shared" si="46"/>
        <v>0</v>
      </c>
    </row>
    <row r="1068" spans="1:11" x14ac:dyDescent="0.3">
      <c r="A1068" s="40" t="s">
        <v>5335</v>
      </c>
      <c r="B1068" s="44" t="s">
        <v>5336</v>
      </c>
      <c r="C1068" s="163">
        <v>7</v>
      </c>
      <c r="D1068" s="163">
        <v>2.1</v>
      </c>
      <c r="E1068" s="18">
        <v>160</v>
      </c>
      <c r="F1068" s="51">
        <v>96</v>
      </c>
      <c r="G1068" s="52"/>
      <c r="H1068" s="51">
        <f t="shared" si="44"/>
        <v>0</v>
      </c>
      <c r="I1068" s="3">
        <v>80</v>
      </c>
      <c r="J1068" s="7"/>
      <c r="K1068" s="3">
        <f t="shared" si="46"/>
        <v>0</v>
      </c>
    </row>
    <row r="1069" spans="1:11" x14ac:dyDescent="0.3">
      <c r="A1069" s="40" t="s">
        <v>6357</v>
      </c>
      <c r="B1069" s="44" t="s">
        <v>11551</v>
      </c>
      <c r="C1069" s="163">
        <v>4</v>
      </c>
      <c r="D1069" s="163">
        <v>3.4</v>
      </c>
      <c r="E1069" s="18">
        <v>150</v>
      </c>
      <c r="F1069" s="51">
        <v>90</v>
      </c>
      <c r="G1069" s="52"/>
      <c r="H1069" s="51">
        <f t="shared" si="44"/>
        <v>0</v>
      </c>
      <c r="I1069" s="3">
        <v>75</v>
      </c>
      <c r="J1069" s="7"/>
      <c r="K1069" s="3">
        <f t="shared" si="46"/>
        <v>0</v>
      </c>
    </row>
    <row r="1070" spans="1:11" x14ac:dyDescent="0.3">
      <c r="A1070" s="40" t="s">
        <v>6358</v>
      </c>
      <c r="B1070" s="44" t="s">
        <v>11552</v>
      </c>
      <c r="C1070" s="163">
        <v>4.4000000000000004</v>
      </c>
      <c r="D1070" s="163">
        <v>4</v>
      </c>
      <c r="E1070" s="18">
        <v>190</v>
      </c>
      <c r="F1070" s="51">
        <v>114</v>
      </c>
      <c r="G1070" s="52"/>
      <c r="H1070" s="51">
        <f t="shared" si="44"/>
        <v>0</v>
      </c>
      <c r="I1070" s="3">
        <v>95</v>
      </c>
      <c r="J1070" s="7"/>
      <c r="K1070" s="3">
        <f t="shared" si="46"/>
        <v>0</v>
      </c>
    </row>
    <row r="1071" spans="1:11" x14ac:dyDescent="0.3">
      <c r="A1071" s="40" t="s">
        <v>6359</v>
      </c>
      <c r="B1071" s="44" t="s">
        <v>11553</v>
      </c>
      <c r="C1071" s="163">
        <v>5</v>
      </c>
      <c r="D1071" s="163">
        <v>3.7</v>
      </c>
      <c r="E1071" s="18">
        <v>200</v>
      </c>
      <c r="F1071" s="51">
        <v>120</v>
      </c>
      <c r="G1071" s="52"/>
      <c r="H1071" s="51">
        <f t="shared" si="44"/>
        <v>0</v>
      </c>
      <c r="I1071" s="3">
        <v>100</v>
      </c>
      <c r="J1071" s="7"/>
      <c r="K1071" s="3">
        <f t="shared" ref="K1068:K1131" si="47">J1071*I1071</f>
        <v>0</v>
      </c>
    </row>
    <row r="1072" spans="1:11" x14ac:dyDescent="0.3">
      <c r="A1072" s="40" t="s">
        <v>6360</v>
      </c>
      <c r="B1072" s="44" t="s">
        <v>11554</v>
      </c>
      <c r="C1072" s="163">
        <v>4</v>
      </c>
      <c r="D1072" s="163">
        <v>5.5</v>
      </c>
      <c r="E1072" s="18">
        <v>220</v>
      </c>
      <c r="F1072" s="51">
        <v>132</v>
      </c>
      <c r="G1072" s="52"/>
      <c r="H1072" s="51">
        <f t="shared" si="44"/>
        <v>0</v>
      </c>
      <c r="I1072" s="3">
        <v>110</v>
      </c>
      <c r="J1072" s="7"/>
      <c r="K1072" s="3">
        <f t="shared" si="47"/>
        <v>0</v>
      </c>
    </row>
    <row r="1073" spans="1:11" x14ac:dyDescent="0.3">
      <c r="A1073" s="40" t="s">
        <v>6361</v>
      </c>
      <c r="B1073" s="44" t="s">
        <v>11555</v>
      </c>
      <c r="C1073" s="163">
        <v>1.7</v>
      </c>
      <c r="D1073" s="163">
        <v>2.5</v>
      </c>
      <c r="E1073" s="18">
        <v>70</v>
      </c>
      <c r="F1073" s="51">
        <v>42</v>
      </c>
      <c r="G1073" s="52"/>
      <c r="H1073" s="51">
        <f t="shared" si="44"/>
        <v>0</v>
      </c>
      <c r="I1073" s="3">
        <v>35</v>
      </c>
      <c r="J1073" s="7"/>
      <c r="K1073" s="3">
        <f t="shared" si="47"/>
        <v>0</v>
      </c>
    </row>
    <row r="1074" spans="1:11" x14ac:dyDescent="0.3">
      <c r="A1074" s="40" t="s">
        <v>6362</v>
      </c>
      <c r="B1074" s="44" t="s">
        <v>11556</v>
      </c>
      <c r="C1074" s="163">
        <v>3.6</v>
      </c>
      <c r="D1074" s="163">
        <v>1.8</v>
      </c>
      <c r="E1074" s="18">
        <v>80</v>
      </c>
      <c r="F1074" s="51">
        <v>48</v>
      </c>
      <c r="G1074" s="52"/>
      <c r="H1074" s="51">
        <f t="shared" si="44"/>
        <v>0</v>
      </c>
      <c r="I1074" s="3">
        <v>40</v>
      </c>
      <c r="J1074" s="7"/>
      <c r="K1074" s="3">
        <f t="shared" si="47"/>
        <v>0</v>
      </c>
    </row>
    <row r="1075" spans="1:11" x14ac:dyDescent="0.3">
      <c r="A1075" s="161" t="s">
        <v>11557</v>
      </c>
      <c r="B1075" s="170"/>
      <c r="C1075" s="134"/>
      <c r="D1075" s="134"/>
      <c r="E1075" s="134"/>
      <c r="F1075" s="134"/>
      <c r="G1075" s="134"/>
      <c r="H1075" s="134"/>
      <c r="I1075" s="134"/>
      <c r="J1075" s="134"/>
      <c r="K1075" s="134"/>
    </row>
    <row r="1076" spans="1:11" x14ac:dyDescent="0.3">
      <c r="A1076" s="40" t="s">
        <v>2677</v>
      </c>
      <c r="B1076" s="44" t="s">
        <v>2678</v>
      </c>
      <c r="C1076" s="163">
        <v>5</v>
      </c>
      <c r="D1076" s="163">
        <v>6.1</v>
      </c>
      <c r="E1076" s="18">
        <v>300</v>
      </c>
      <c r="F1076" s="51">
        <v>180</v>
      </c>
      <c r="G1076" s="52"/>
      <c r="H1076" s="51">
        <f t="shared" si="44"/>
        <v>0</v>
      </c>
      <c r="I1076" s="3">
        <v>150</v>
      </c>
      <c r="J1076" s="7"/>
      <c r="K1076" s="3">
        <f t="shared" si="47"/>
        <v>0</v>
      </c>
    </row>
    <row r="1077" spans="1:11" x14ac:dyDescent="0.3">
      <c r="A1077" s="40" t="s">
        <v>2679</v>
      </c>
      <c r="B1077" s="44" t="s">
        <v>2680</v>
      </c>
      <c r="C1077" s="163">
        <v>7</v>
      </c>
      <c r="D1077" s="163">
        <v>3.8</v>
      </c>
      <c r="E1077" s="18">
        <v>280</v>
      </c>
      <c r="F1077" s="51">
        <v>168</v>
      </c>
      <c r="G1077" s="52"/>
      <c r="H1077" s="51">
        <f t="shared" si="44"/>
        <v>0</v>
      </c>
      <c r="I1077" s="3">
        <v>140</v>
      </c>
      <c r="J1077" s="7"/>
      <c r="K1077" s="3">
        <f t="shared" si="47"/>
        <v>0</v>
      </c>
    </row>
    <row r="1078" spans="1:11" x14ac:dyDescent="0.3">
      <c r="A1078" s="40" t="s">
        <v>2681</v>
      </c>
      <c r="B1078" s="44" t="s">
        <v>2682</v>
      </c>
      <c r="C1078" s="163">
        <v>2.8</v>
      </c>
      <c r="D1078" s="163">
        <v>1</v>
      </c>
      <c r="E1078" s="18">
        <v>70</v>
      </c>
      <c r="F1078" s="51">
        <v>42</v>
      </c>
      <c r="G1078" s="52"/>
      <c r="H1078" s="51">
        <f t="shared" si="44"/>
        <v>0</v>
      </c>
      <c r="I1078" s="3">
        <v>35</v>
      </c>
      <c r="J1078" s="7"/>
      <c r="K1078" s="3">
        <f t="shared" si="47"/>
        <v>0</v>
      </c>
    </row>
    <row r="1079" spans="1:11" x14ac:dyDescent="0.3">
      <c r="A1079" s="40" t="s">
        <v>2683</v>
      </c>
      <c r="B1079" s="44" t="s">
        <v>2684</v>
      </c>
      <c r="C1079" s="163">
        <v>5.3</v>
      </c>
      <c r="D1079" s="163">
        <v>1.5</v>
      </c>
      <c r="E1079" s="18">
        <v>250</v>
      </c>
      <c r="F1079" s="51">
        <v>150</v>
      </c>
      <c r="G1079" s="52"/>
      <c r="H1079" s="51">
        <f t="shared" si="44"/>
        <v>0</v>
      </c>
      <c r="I1079" s="3">
        <v>125</v>
      </c>
      <c r="J1079" s="7"/>
      <c r="K1079" s="3">
        <f t="shared" si="47"/>
        <v>0</v>
      </c>
    </row>
    <row r="1080" spans="1:11" x14ac:dyDescent="0.3">
      <c r="A1080" s="40" t="s">
        <v>2685</v>
      </c>
      <c r="B1080" s="44" t="s">
        <v>2686</v>
      </c>
      <c r="C1080" s="163">
        <v>5</v>
      </c>
      <c r="D1080" s="163">
        <v>5</v>
      </c>
      <c r="E1080" s="18">
        <v>200</v>
      </c>
      <c r="F1080" s="51">
        <v>120</v>
      </c>
      <c r="G1080" s="52"/>
      <c r="H1080" s="51">
        <f t="shared" si="44"/>
        <v>0</v>
      </c>
      <c r="I1080" s="3">
        <v>100</v>
      </c>
      <c r="J1080" s="7"/>
      <c r="K1080" s="3">
        <f t="shared" si="47"/>
        <v>0</v>
      </c>
    </row>
    <row r="1081" spans="1:11" x14ac:dyDescent="0.3">
      <c r="A1081" s="40" t="s">
        <v>2687</v>
      </c>
      <c r="B1081" s="44" t="s">
        <v>2688</v>
      </c>
      <c r="C1081" s="163">
        <v>5</v>
      </c>
      <c r="D1081" s="163">
        <v>3.6</v>
      </c>
      <c r="E1081" s="18">
        <v>260</v>
      </c>
      <c r="F1081" s="51">
        <v>156</v>
      </c>
      <c r="G1081" s="52"/>
      <c r="H1081" s="51">
        <f t="shared" si="44"/>
        <v>0</v>
      </c>
      <c r="I1081" s="3">
        <v>130</v>
      </c>
      <c r="J1081" s="7"/>
      <c r="K1081" s="3">
        <f t="shared" si="47"/>
        <v>0</v>
      </c>
    </row>
    <row r="1082" spans="1:11" x14ac:dyDescent="0.3">
      <c r="A1082" s="40" t="s">
        <v>2689</v>
      </c>
      <c r="B1082" s="44" t="s">
        <v>2690</v>
      </c>
      <c r="C1082" s="163">
        <v>5</v>
      </c>
      <c r="D1082" s="163">
        <v>4.8</v>
      </c>
      <c r="E1082" s="18">
        <v>260</v>
      </c>
      <c r="F1082" s="51">
        <v>156</v>
      </c>
      <c r="G1082" s="52"/>
      <c r="H1082" s="51">
        <f t="shared" si="44"/>
        <v>0</v>
      </c>
      <c r="I1082" s="3">
        <v>130</v>
      </c>
      <c r="J1082" s="7"/>
      <c r="K1082" s="3">
        <f t="shared" si="47"/>
        <v>0</v>
      </c>
    </row>
    <row r="1083" spans="1:11" x14ac:dyDescent="0.3">
      <c r="A1083" s="40" t="s">
        <v>2691</v>
      </c>
      <c r="B1083" s="44" t="s">
        <v>2692</v>
      </c>
      <c r="C1083" s="163">
        <v>5</v>
      </c>
      <c r="D1083" s="163">
        <v>5</v>
      </c>
      <c r="E1083" s="18">
        <v>260</v>
      </c>
      <c r="F1083" s="51">
        <v>156</v>
      </c>
      <c r="G1083" s="52"/>
      <c r="H1083" s="51">
        <f t="shared" si="44"/>
        <v>0</v>
      </c>
      <c r="I1083" s="3">
        <v>130</v>
      </c>
      <c r="J1083" s="7"/>
      <c r="K1083" s="3">
        <f t="shared" si="47"/>
        <v>0</v>
      </c>
    </row>
    <row r="1084" spans="1:11" x14ac:dyDescent="0.3">
      <c r="A1084" s="40" t="s">
        <v>2693</v>
      </c>
      <c r="B1084" s="44" t="s">
        <v>2694</v>
      </c>
      <c r="C1084" s="163">
        <v>5</v>
      </c>
      <c r="D1084" s="163">
        <v>5</v>
      </c>
      <c r="E1084" s="18">
        <v>310</v>
      </c>
      <c r="F1084" s="51">
        <v>186</v>
      </c>
      <c r="G1084" s="52"/>
      <c r="H1084" s="51">
        <f t="shared" si="44"/>
        <v>0</v>
      </c>
      <c r="I1084" s="3">
        <v>155</v>
      </c>
      <c r="J1084" s="7"/>
      <c r="K1084" s="3">
        <f t="shared" si="47"/>
        <v>0</v>
      </c>
    </row>
    <row r="1085" spans="1:11" x14ac:dyDescent="0.3">
      <c r="A1085" s="40" t="s">
        <v>2695</v>
      </c>
      <c r="B1085" s="44" t="s">
        <v>2696</v>
      </c>
      <c r="C1085" s="163">
        <v>9</v>
      </c>
      <c r="D1085" s="163">
        <v>3.5</v>
      </c>
      <c r="E1085" s="18">
        <v>260</v>
      </c>
      <c r="F1085" s="51">
        <v>156</v>
      </c>
      <c r="G1085" s="52"/>
      <c r="H1085" s="51">
        <f t="shared" ref="H1085:H1148" si="48">G1085*F1085</f>
        <v>0</v>
      </c>
      <c r="I1085" s="3">
        <v>130</v>
      </c>
      <c r="J1085" s="7"/>
      <c r="K1085" s="3">
        <f t="shared" si="47"/>
        <v>0</v>
      </c>
    </row>
    <row r="1086" spans="1:11" x14ac:dyDescent="0.3">
      <c r="A1086" s="40" t="s">
        <v>2697</v>
      </c>
      <c r="B1086" s="44" t="s">
        <v>2698</v>
      </c>
      <c r="C1086" s="163">
        <v>5</v>
      </c>
      <c r="D1086" s="163">
        <v>5</v>
      </c>
      <c r="E1086" s="18">
        <v>220</v>
      </c>
      <c r="F1086" s="51">
        <v>132</v>
      </c>
      <c r="G1086" s="52"/>
      <c r="H1086" s="51">
        <f t="shared" si="48"/>
        <v>0</v>
      </c>
      <c r="I1086" s="3">
        <v>110</v>
      </c>
      <c r="J1086" s="7"/>
      <c r="K1086" s="3">
        <f t="shared" si="47"/>
        <v>0</v>
      </c>
    </row>
    <row r="1087" spans="1:11" x14ac:dyDescent="0.3">
      <c r="A1087" s="40" t="s">
        <v>2699</v>
      </c>
      <c r="B1087" s="44" t="s">
        <v>2700</v>
      </c>
      <c r="C1087" s="163">
        <v>5</v>
      </c>
      <c r="D1087" s="163">
        <v>3.9</v>
      </c>
      <c r="E1087" s="18">
        <v>260</v>
      </c>
      <c r="F1087" s="51">
        <v>156</v>
      </c>
      <c r="G1087" s="52"/>
      <c r="H1087" s="51">
        <f t="shared" si="48"/>
        <v>0</v>
      </c>
      <c r="I1087" s="3">
        <v>130</v>
      </c>
      <c r="J1087" s="7"/>
      <c r="K1087" s="3">
        <f t="shared" si="47"/>
        <v>0</v>
      </c>
    </row>
    <row r="1088" spans="1:11" x14ac:dyDescent="0.3">
      <c r="A1088" s="40" t="s">
        <v>2701</v>
      </c>
      <c r="B1088" s="44" t="s">
        <v>2702</v>
      </c>
      <c r="C1088" s="163">
        <v>5</v>
      </c>
      <c r="D1088" s="163">
        <v>5</v>
      </c>
      <c r="E1088" s="18">
        <v>260</v>
      </c>
      <c r="F1088" s="51">
        <v>156</v>
      </c>
      <c r="G1088" s="52"/>
      <c r="H1088" s="51">
        <f t="shared" si="48"/>
        <v>0</v>
      </c>
      <c r="I1088" s="3">
        <v>130</v>
      </c>
      <c r="J1088" s="7"/>
      <c r="K1088" s="3">
        <f t="shared" si="47"/>
        <v>0</v>
      </c>
    </row>
    <row r="1089" spans="1:11" x14ac:dyDescent="0.3">
      <c r="A1089" s="40" t="s">
        <v>2703</v>
      </c>
      <c r="B1089" s="44" t="s">
        <v>2704</v>
      </c>
      <c r="C1089" s="163">
        <v>7</v>
      </c>
      <c r="D1089" s="163">
        <v>3.7</v>
      </c>
      <c r="E1089" s="18">
        <v>260</v>
      </c>
      <c r="F1089" s="51">
        <v>156</v>
      </c>
      <c r="G1089" s="52"/>
      <c r="H1089" s="51">
        <f t="shared" si="48"/>
        <v>0</v>
      </c>
      <c r="I1089" s="3">
        <v>130</v>
      </c>
      <c r="J1089" s="7"/>
      <c r="K1089" s="3">
        <f t="shared" si="47"/>
        <v>0</v>
      </c>
    </row>
    <row r="1090" spans="1:11" x14ac:dyDescent="0.3">
      <c r="A1090" s="40" t="s">
        <v>2705</v>
      </c>
      <c r="B1090" s="44" t="s">
        <v>2706</v>
      </c>
      <c r="C1090" s="163">
        <v>7</v>
      </c>
      <c r="D1090" s="163">
        <v>2.6</v>
      </c>
      <c r="E1090" s="18">
        <v>200</v>
      </c>
      <c r="F1090" s="51">
        <v>120</v>
      </c>
      <c r="G1090" s="52"/>
      <c r="H1090" s="51">
        <f t="shared" si="48"/>
        <v>0</v>
      </c>
      <c r="I1090" s="3">
        <v>100</v>
      </c>
      <c r="J1090" s="7"/>
      <c r="K1090" s="3">
        <f t="shared" si="47"/>
        <v>0</v>
      </c>
    </row>
    <row r="1091" spans="1:11" x14ac:dyDescent="0.3">
      <c r="A1091" s="40" t="s">
        <v>2707</v>
      </c>
      <c r="B1091" s="44" t="s">
        <v>2708</v>
      </c>
      <c r="C1091" s="163">
        <v>5</v>
      </c>
      <c r="D1091" s="163">
        <v>5</v>
      </c>
      <c r="E1091" s="18">
        <v>240</v>
      </c>
      <c r="F1091" s="51">
        <v>144</v>
      </c>
      <c r="G1091" s="52"/>
      <c r="H1091" s="51">
        <f t="shared" si="48"/>
        <v>0</v>
      </c>
      <c r="I1091" s="3">
        <v>120</v>
      </c>
      <c r="J1091" s="7"/>
      <c r="K1091" s="3">
        <f t="shared" si="47"/>
        <v>0</v>
      </c>
    </row>
    <row r="1092" spans="1:11" x14ac:dyDescent="0.3">
      <c r="A1092" s="40" t="s">
        <v>2709</v>
      </c>
      <c r="B1092" s="44" t="s">
        <v>2710</v>
      </c>
      <c r="C1092" s="163">
        <v>5</v>
      </c>
      <c r="D1092" s="163">
        <v>4.4000000000000004</v>
      </c>
      <c r="E1092" s="18">
        <v>230</v>
      </c>
      <c r="F1092" s="51">
        <v>138</v>
      </c>
      <c r="G1092" s="52"/>
      <c r="H1092" s="51">
        <f t="shared" si="48"/>
        <v>0</v>
      </c>
      <c r="I1092" s="3">
        <v>115</v>
      </c>
      <c r="J1092" s="7"/>
      <c r="K1092" s="3">
        <f t="shared" si="47"/>
        <v>0</v>
      </c>
    </row>
    <row r="1093" spans="1:11" x14ac:dyDescent="0.3">
      <c r="A1093" s="40" t="s">
        <v>2711</v>
      </c>
      <c r="B1093" s="44" t="s">
        <v>2712</v>
      </c>
      <c r="C1093" s="163">
        <v>2</v>
      </c>
      <c r="D1093" s="163">
        <v>4.0999999999999996</v>
      </c>
      <c r="E1093" s="18">
        <v>100</v>
      </c>
      <c r="F1093" s="51">
        <v>60</v>
      </c>
      <c r="G1093" s="52"/>
      <c r="H1093" s="51">
        <f t="shared" si="48"/>
        <v>0</v>
      </c>
      <c r="I1093" s="3">
        <v>50</v>
      </c>
      <c r="J1093" s="7"/>
      <c r="K1093" s="3">
        <f t="shared" si="47"/>
        <v>0</v>
      </c>
    </row>
    <row r="1094" spans="1:11" x14ac:dyDescent="0.3">
      <c r="A1094" s="40" t="s">
        <v>2713</v>
      </c>
      <c r="B1094" s="44" t="s">
        <v>2714</v>
      </c>
      <c r="C1094" s="163">
        <v>7</v>
      </c>
      <c r="D1094" s="163">
        <v>4.9000000000000004</v>
      </c>
      <c r="E1094" s="18">
        <v>350</v>
      </c>
      <c r="F1094" s="51">
        <v>210</v>
      </c>
      <c r="G1094" s="52"/>
      <c r="H1094" s="51">
        <f t="shared" si="48"/>
        <v>0</v>
      </c>
      <c r="I1094" s="3">
        <v>175</v>
      </c>
      <c r="J1094" s="7"/>
      <c r="K1094" s="3">
        <f t="shared" si="47"/>
        <v>0</v>
      </c>
    </row>
    <row r="1095" spans="1:11" x14ac:dyDescent="0.3">
      <c r="A1095" s="40" t="s">
        <v>2715</v>
      </c>
      <c r="B1095" s="44" t="s">
        <v>2716</v>
      </c>
      <c r="C1095" s="163">
        <v>1.5</v>
      </c>
      <c r="D1095" s="163">
        <v>5.8</v>
      </c>
      <c r="E1095" s="18">
        <v>100</v>
      </c>
      <c r="F1095" s="51">
        <v>60</v>
      </c>
      <c r="G1095" s="52"/>
      <c r="H1095" s="51">
        <f t="shared" si="48"/>
        <v>0</v>
      </c>
      <c r="I1095" s="3">
        <v>50</v>
      </c>
      <c r="J1095" s="7"/>
      <c r="K1095" s="3">
        <f t="shared" si="47"/>
        <v>0</v>
      </c>
    </row>
    <row r="1096" spans="1:11" x14ac:dyDescent="0.3">
      <c r="A1096" s="40" t="s">
        <v>2717</v>
      </c>
      <c r="B1096" s="44" t="s">
        <v>2718</v>
      </c>
      <c r="C1096" s="163">
        <v>6</v>
      </c>
      <c r="D1096" s="163">
        <v>4.7</v>
      </c>
      <c r="E1096" s="18">
        <v>290</v>
      </c>
      <c r="F1096" s="51">
        <v>174</v>
      </c>
      <c r="G1096" s="52"/>
      <c r="H1096" s="51">
        <f t="shared" si="48"/>
        <v>0</v>
      </c>
      <c r="I1096" s="3">
        <v>145</v>
      </c>
      <c r="J1096" s="7"/>
      <c r="K1096" s="3">
        <f t="shared" si="47"/>
        <v>0</v>
      </c>
    </row>
    <row r="1097" spans="1:11" x14ac:dyDescent="0.3">
      <c r="A1097" s="40" t="s">
        <v>2719</v>
      </c>
      <c r="B1097" s="44" t="s">
        <v>2720</v>
      </c>
      <c r="C1097" s="163">
        <v>6</v>
      </c>
      <c r="D1097" s="163">
        <v>4.0999999999999996</v>
      </c>
      <c r="E1097" s="18">
        <v>250</v>
      </c>
      <c r="F1097" s="51">
        <v>150</v>
      </c>
      <c r="G1097" s="52"/>
      <c r="H1097" s="51">
        <f t="shared" si="48"/>
        <v>0</v>
      </c>
      <c r="I1097" s="3">
        <v>125</v>
      </c>
      <c r="J1097" s="7"/>
      <c r="K1097" s="3">
        <f t="shared" si="47"/>
        <v>0</v>
      </c>
    </row>
    <row r="1098" spans="1:11" x14ac:dyDescent="0.3">
      <c r="A1098" s="188" t="s">
        <v>2721</v>
      </c>
      <c r="B1098" s="167" t="s">
        <v>2722</v>
      </c>
      <c r="C1098" s="166">
        <v>6</v>
      </c>
      <c r="D1098" s="166">
        <v>4.5999999999999996</v>
      </c>
      <c r="E1098" s="18">
        <v>270</v>
      </c>
      <c r="F1098" s="51">
        <v>162</v>
      </c>
      <c r="G1098" s="52"/>
      <c r="H1098" s="51">
        <f t="shared" si="48"/>
        <v>0</v>
      </c>
      <c r="I1098" s="3">
        <v>135</v>
      </c>
      <c r="J1098" s="7"/>
      <c r="K1098" s="3">
        <f t="shared" si="47"/>
        <v>0</v>
      </c>
    </row>
    <row r="1099" spans="1:11" x14ac:dyDescent="0.3">
      <c r="A1099" s="40" t="s">
        <v>2723</v>
      </c>
      <c r="B1099" s="44" t="s">
        <v>2724</v>
      </c>
      <c r="C1099" s="163">
        <v>6</v>
      </c>
      <c r="D1099" s="163">
        <v>4.4000000000000004</v>
      </c>
      <c r="E1099" s="18">
        <v>250</v>
      </c>
      <c r="F1099" s="51">
        <v>150</v>
      </c>
      <c r="G1099" s="52"/>
      <c r="H1099" s="51">
        <f t="shared" si="48"/>
        <v>0</v>
      </c>
      <c r="I1099" s="3">
        <v>125</v>
      </c>
      <c r="J1099" s="7"/>
      <c r="K1099" s="3">
        <f t="shared" si="47"/>
        <v>0</v>
      </c>
    </row>
    <row r="1100" spans="1:11" x14ac:dyDescent="0.3">
      <c r="A1100" s="40" t="s">
        <v>2725</v>
      </c>
      <c r="B1100" s="44" t="s">
        <v>2726</v>
      </c>
      <c r="C1100" s="163">
        <v>5</v>
      </c>
      <c r="D1100" s="163">
        <v>4.8</v>
      </c>
      <c r="E1100" s="18">
        <v>250</v>
      </c>
      <c r="F1100" s="51">
        <v>150</v>
      </c>
      <c r="G1100" s="52"/>
      <c r="H1100" s="51">
        <f t="shared" si="48"/>
        <v>0</v>
      </c>
      <c r="I1100" s="3">
        <v>125</v>
      </c>
      <c r="J1100" s="7"/>
      <c r="K1100" s="3">
        <f t="shared" si="47"/>
        <v>0</v>
      </c>
    </row>
    <row r="1101" spans="1:11" x14ac:dyDescent="0.3">
      <c r="A1101" s="40" t="s">
        <v>2727</v>
      </c>
      <c r="B1101" s="44" t="s">
        <v>2728</v>
      </c>
      <c r="C1101" s="163">
        <v>3</v>
      </c>
      <c r="D1101" s="163">
        <v>3</v>
      </c>
      <c r="E1101" s="18">
        <v>110</v>
      </c>
      <c r="F1101" s="51">
        <v>66</v>
      </c>
      <c r="G1101" s="52"/>
      <c r="H1101" s="51">
        <f t="shared" si="48"/>
        <v>0</v>
      </c>
      <c r="I1101" s="3">
        <v>55</v>
      </c>
      <c r="J1101" s="7"/>
      <c r="K1101" s="3">
        <f t="shared" si="47"/>
        <v>0</v>
      </c>
    </row>
    <row r="1102" spans="1:11" x14ac:dyDescent="0.3">
      <c r="A1102" s="40" t="s">
        <v>2729</v>
      </c>
      <c r="B1102" s="44" t="s">
        <v>2730</v>
      </c>
      <c r="C1102" s="163">
        <v>3</v>
      </c>
      <c r="D1102" s="163">
        <v>3</v>
      </c>
      <c r="E1102" s="18">
        <v>110</v>
      </c>
      <c r="F1102" s="51">
        <v>66</v>
      </c>
      <c r="G1102" s="52"/>
      <c r="H1102" s="51">
        <f t="shared" si="48"/>
        <v>0</v>
      </c>
      <c r="I1102" s="3">
        <v>55</v>
      </c>
      <c r="J1102" s="7"/>
      <c r="K1102" s="3">
        <f t="shared" si="47"/>
        <v>0</v>
      </c>
    </row>
    <row r="1103" spans="1:11" x14ac:dyDescent="0.3">
      <c r="A1103" s="43" t="s">
        <v>2731</v>
      </c>
      <c r="B1103" s="44" t="s">
        <v>2732</v>
      </c>
      <c r="C1103" s="163">
        <v>3</v>
      </c>
      <c r="D1103" s="163">
        <v>3</v>
      </c>
      <c r="E1103" s="18">
        <v>110</v>
      </c>
      <c r="F1103" s="51">
        <v>66</v>
      </c>
      <c r="G1103" s="52"/>
      <c r="H1103" s="51">
        <f t="shared" si="48"/>
        <v>0</v>
      </c>
      <c r="I1103" s="3">
        <v>55</v>
      </c>
      <c r="J1103" s="7"/>
      <c r="K1103" s="3">
        <f t="shared" si="47"/>
        <v>0</v>
      </c>
    </row>
    <row r="1104" spans="1:11" x14ac:dyDescent="0.3">
      <c r="A1104" s="40" t="s">
        <v>2733</v>
      </c>
      <c r="B1104" s="44" t="s">
        <v>2734</v>
      </c>
      <c r="C1104" s="163">
        <v>3</v>
      </c>
      <c r="D1104" s="163">
        <v>3</v>
      </c>
      <c r="E1104" s="18">
        <v>110</v>
      </c>
      <c r="F1104" s="51">
        <v>66</v>
      </c>
      <c r="G1104" s="52"/>
      <c r="H1104" s="51">
        <f t="shared" si="48"/>
        <v>0</v>
      </c>
      <c r="I1104" s="3">
        <v>55</v>
      </c>
      <c r="J1104" s="7"/>
      <c r="K1104" s="3">
        <f t="shared" si="47"/>
        <v>0</v>
      </c>
    </row>
    <row r="1105" spans="1:11" x14ac:dyDescent="0.3">
      <c r="A1105" s="40" t="s">
        <v>2735</v>
      </c>
      <c r="B1105" s="44" t="s">
        <v>11558</v>
      </c>
      <c r="C1105" s="163">
        <v>5</v>
      </c>
      <c r="D1105" s="163">
        <v>7</v>
      </c>
      <c r="E1105" s="18">
        <v>350</v>
      </c>
      <c r="F1105" s="51">
        <v>210</v>
      </c>
      <c r="G1105" s="52"/>
      <c r="H1105" s="51">
        <f t="shared" si="48"/>
        <v>0</v>
      </c>
      <c r="I1105" s="3">
        <v>175</v>
      </c>
      <c r="J1105" s="7"/>
      <c r="K1105" s="3">
        <f t="shared" si="47"/>
        <v>0</v>
      </c>
    </row>
    <row r="1106" spans="1:11" x14ac:dyDescent="0.3">
      <c r="A1106" s="40" t="s">
        <v>2736</v>
      </c>
      <c r="B1106" s="44" t="s">
        <v>11559</v>
      </c>
      <c r="C1106" s="163">
        <v>3.2</v>
      </c>
      <c r="D1106" s="163">
        <v>6</v>
      </c>
      <c r="E1106" s="18">
        <v>210</v>
      </c>
      <c r="F1106" s="51">
        <v>126</v>
      </c>
      <c r="G1106" s="52"/>
      <c r="H1106" s="51">
        <f t="shared" si="48"/>
        <v>0</v>
      </c>
      <c r="I1106" s="3">
        <v>105</v>
      </c>
      <c r="J1106" s="7"/>
      <c r="K1106" s="3">
        <f t="shared" si="47"/>
        <v>0</v>
      </c>
    </row>
    <row r="1107" spans="1:11" x14ac:dyDescent="0.3">
      <c r="A1107" s="40" t="s">
        <v>2737</v>
      </c>
      <c r="B1107" s="44" t="s">
        <v>2738</v>
      </c>
      <c r="C1107" s="163">
        <v>7.3</v>
      </c>
      <c r="D1107" s="163">
        <v>7.7</v>
      </c>
      <c r="E1107" s="18">
        <v>500</v>
      </c>
      <c r="F1107" s="51">
        <v>300</v>
      </c>
      <c r="G1107" s="52"/>
      <c r="H1107" s="51">
        <f t="shared" si="48"/>
        <v>0</v>
      </c>
      <c r="I1107" s="3">
        <v>250</v>
      </c>
      <c r="J1107" s="7"/>
      <c r="K1107" s="3">
        <f t="shared" si="47"/>
        <v>0</v>
      </c>
    </row>
    <row r="1108" spans="1:11" x14ac:dyDescent="0.3">
      <c r="A1108" s="40" t="s">
        <v>2739</v>
      </c>
      <c r="B1108" s="44" t="s">
        <v>11560</v>
      </c>
      <c r="C1108" s="163">
        <v>3.3</v>
      </c>
      <c r="D1108" s="163">
        <v>7</v>
      </c>
      <c r="E1108" s="18">
        <v>240</v>
      </c>
      <c r="F1108" s="51">
        <v>144</v>
      </c>
      <c r="G1108" s="52"/>
      <c r="H1108" s="51">
        <f t="shared" si="48"/>
        <v>0</v>
      </c>
      <c r="I1108" s="3">
        <v>120</v>
      </c>
      <c r="J1108" s="7"/>
      <c r="K1108" s="3">
        <f t="shared" si="47"/>
        <v>0</v>
      </c>
    </row>
    <row r="1109" spans="1:11" x14ac:dyDescent="0.3">
      <c r="A1109" s="40" t="s">
        <v>2740</v>
      </c>
      <c r="B1109" s="44" t="s">
        <v>11561</v>
      </c>
      <c r="C1109" s="163">
        <v>4.5999999999999996</v>
      </c>
      <c r="D1109" s="163">
        <v>7</v>
      </c>
      <c r="E1109" s="18">
        <v>320</v>
      </c>
      <c r="F1109" s="51">
        <v>192</v>
      </c>
      <c r="G1109" s="52"/>
      <c r="H1109" s="51">
        <f t="shared" si="48"/>
        <v>0</v>
      </c>
      <c r="I1109" s="3">
        <v>160</v>
      </c>
      <c r="J1109" s="7"/>
      <c r="K1109" s="3">
        <f t="shared" si="47"/>
        <v>0</v>
      </c>
    </row>
    <row r="1110" spans="1:11" x14ac:dyDescent="0.3">
      <c r="A1110" s="40" t="s">
        <v>2741</v>
      </c>
      <c r="B1110" s="44" t="s">
        <v>2742</v>
      </c>
      <c r="C1110" s="163">
        <v>10</v>
      </c>
      <c r="D1110" s="163">
        <v>2.6</v>
      </c>
      <c r="E1110" s="18">
        <v>280</v>
      </c>
      <c r="F1110" s="51">
        <v>168</v>
      </c>
      <c r="G1110" s="52"/>
      <c r="H1110" s="51">
        <f t="shared" si="48"/>
        <v>0</v>
      </c>
      <c r="I1110" s="3">
        <v>140</v>
      </c>
      <c r="J1110" s="7"/>
      <c r="K1110" s="3">
        <f t="shared" si="47"/>
        <v>0</v>
      </c>
    </row>
    <row r="1111" spans="1:11" x14ac:dyDescent="0.3">
      <c r="A1111" s="40" t="s">
        <v>2743</v>
      </c>
      <c r="B1111" s="44" t="s">
        <v>11562</v>
      </c>
      <c r="C1111" s="163">
        <v>5</v>
      </c>
      <c r="D1111" s="163">
        <v>6.5</v>
      </c>
      <c r="E1111" s="18">
        <v>350</v>
      </c>
      <c r="F1111" s="51">
        <v>210</v>
      </c>
      <c r="G1111" s="52"/>
      <c r="H1111" s="51">
        <f t="shared" si="48"/>
        <v>0</v>
      </c>
      <c r="I1111" s="3">
        <v>175</v>
      </c>
      <c r="J1111" s="7"/>
      <c r="K1111" s="3">
        <f t="shared" si="47"/>
        <v>0</v>
      </c>
    </row>
    <row r="1112" spans="1:11" x14ac:dyDescent="0.3">
      <c r="A1112" s="40" t="s">
        <v>2744</v>
      </c>
      <c r="B1112" s="44" t="s">
        <v>2745</v>
      </c>
      <c r="C1112" s="163">
        <v>3</v>
      </c>
      <c r="D1112" s="163">
        <v>3</v>
      </c>
      <c r="E1112" s="18">
        <v>110</v>
      </c>
      <c r="F1112" s="51">
        <v>66</v>
      </c>
      <c r="G1112" s="52"/>
      <c r="H1112" s="51">
        <f t="shared" si="48"/>
        <v>0</v>
      </c>
      <c r="I1112" s="3">
        <v>55</v>
      </c>
      <c r="J1112" s="7"/>
      <c r="K1112" s="3">
        <f t="shared" si="47"/>
        <v>0</v>
      </c>
    </row>
    <row r="1113" spans="1:11" x14ac:dyDescent="0.3">
      <c r="A1113" s="40" t="s">
        <v>5406</v>
      </c>
      <c r="B1113" s="44" t="s">
        <v>5411</v>
      </c>
      <c r="C1113" s="163">
        <v>5.6</v>
      </c>
      <c r="D1113" s="163">
        <v>8</v>
      </c>
      <c r="E1113" s="18">
        <v>400</v>
      </c>
      <c r="F1113" s="51">
        <v>240</v>
      </c>
      <c r="G1113" s="52"/>
      <c r="H1113" s="51">
        <f t="shared" si="48"/>
        <v>0</v>
      </c>
      <c r="I1113" s="3">
        <v>200</v>
      </c>
      <c r="J1113" s="7"/>
      <c r="K1113" s="3">
        <f t="shared" si="47"/>
        <v>0</v>
      </c>
    </row>
    <row r="1114" spans="1:11" x14ac:dyDescent="0.3">
      <c r="A1114" s="40" t="s">
        <v>5407</v>
      </c>
      <c r="B1114" s="44" t="s">
        <v>5408</v>
      </c>
      <c r="C1114" s="163">
        <v>6.5</v>
      </c>
      <c r="D1114" s="163">
        <v>1.6</v>
      </c>
      <c r="E1114" s="18">
        <v>120</v>
      </c>
      <c r="F1114" s="51">
        <v>72</v>
      </c>
      <c r="G1114" s="52"/>
      <c r="H1114" s="51">
        <f t="shared" si="48"/>
        <v>0</v>
      </c>
      <c r="I1114" s="3">
        <v>60</v>
      </c>
      <c r="J1114" s="7"/>
      <c r="K1114" s="3">
        <f t="shared" si="47"/>
        <v>0</v>
      </c>
    </row>
    <row r="1115" spans="1:11" x14ac:dyDescent="0.3">
      <c r="A1115" s="40" t="s">
        <v>5409</v>
      </c>
      <c r="B1115" s="44" t="s">
        <v>5410</v>
      </c>
      <c r="C1115" s="163">
        <v>7.8</v>
      </c>
      <c r="D1115" s="163">
        <v>6.5</v>
      </c>
      <c r="E1115" s="18">
        <v>400</v>
      </c>
      <c r="F1115" s="51">
        <v>240</v>
      </c>
      <c r="G1115" s="52"/>
      <c r="H1115" s="51">
        <f t="shared" si="48"/>
        <v>0</v>
      </c>
      <c r="I1115" s="3">
        <v>200</v>
      </c>
      <c r="J1115" s="7"/>
      <c r="K1115" s="3">
        <f t="shared" si="47"/>
        <v>0</v>
      </c>
    </row>
    <row r="1116" spans="1:11" x14ac:dyDescent="0.3">
      <c r="A1116" s="40" t="s">
        <v>6143</v>
      </c>
      <c r="B1116" s="44" t="s">
        <v>11563</v>
      </c>
      <c r="C1116" s="163">
        <v>8</v>
      </c>
      <c r="D1116" s="163">
        <v>5.6</v>
      </c>
      <c r="E1116" s="18">
        <v>400</v>
      </c>
      <c r="F1116" s="51">
        <v>240</v>
      </c>
      <c r="G1116" s="52"/>
      <c r="H1116" s="51">
        <f t="shared" si="48"/>
        <v>0</v>
      </c>
      <c r="I1116" s="3">
        <v>200</v>
      </c>
      <c r="J1116" s="7"/>
      <c r="K1116" s="3">
        <f t="shared" si="47"/>
        <v>0</v>
      </c>
    </row>
    <row r="1117" spans="1:11" x14ac:dyDescent="0.3">
      <c r="A1117" s="40" t="s">
        <v>6144</v>
      </c>
      <c r="B1117" s="44" t="s">
        <v>11564</v>
      </c>
      <c r="C1117" s="163">
        <v>8</v>
      </c>
      <c r="D1117" s="163">
        <v>5.8</v>
      </c>
      <c r="E1117" s="18">
        <v>400</v>
      </c>
      <c r="F1117" s="51">
        <v>240</v>
      </c>
      <c r="G1117" s="52"/>
      <c r="H1117" s="51">
        <f t="shared" si="48"/>
        <v>0</v>
      </c>
      <c r="I1117" s="3">
        <v>200</v>
      </c>
      <c r="J1117" s="7"/>
      <c r="K1117" s="3">
        <f t="shared" si="47"/>
        <v>0</v>
      </c>
    </row>
    <row r="1118" spans="1:11" x14ac:dyDescent="0.3">
      <c r="A1118" s="175" t="s">
        <v>11565</v>
      </c>
      <c r="B1118" s="164"/>
      <c r="C1118" s="134"/>
      <c r="D1118" s="134"/>
      <c r="E1118" s="134"/>
      <c r="F1118" s="134"/>
      <c r="G1118" s="134"/>
      <c r="H1118" s="134"/>
      <c r="I1118" s="134"/>
      <c r="J1118" s="134"/>
      <c r="K1118" s="134"/>
    </row>
    <row r="1119" spans="1:11" x14ac:dyDescent="0.3">
      <c r="A1119" s="43" t="s">
        <v>3025</v>
      </c>
      <c r="B1119" s="44" t="s">
        <v>3026</v>
      </c>
      <c r="C1119" s="163">
        <v>3</v>
      </c>
      <c r="D1119" s="163">
        <v>5</v>
      </c>
      <c r="E1119" s="18">
        <v>170</v>
      </c>
      <c r="F1119" s="51">
        <v>102</v>
      </c>
      <c r="G1119" s="52"/>
      <c r="H1119" s="51">
        <f t="shared" si="48"/>
        <v>0</v>
      </c>
      <c r="I1119" s="3">
        <v>85</v>
      </c>
      <c r="J1119" s="7"/>
      <c r="K1119" s="3">
        <f t="shared" si="47"/>
        <v>0</v>
      </c>
    </row>
    <row r="1120" spans="1:11" x14ac:dyDescent="0.3">
      <c r="A1120" s="43" t="s">
        <v>3027</v>
      </c>
      <c r="B1120" s="44" t="s">
        <v>3028</v>
      </c>
      <c r="C1120" s="163">
        <v>3</v>
      </c>
      <c r="D1120" s="163">
        <v>8.5</v>
      </c>
      <c r="E1120" s="18">
        <v>250</v>
      </c>
      <c r="F1120" s="51">
        <v>150</v>
      </c>
      <c r="G1120" s="52"/>
      <c r="H1120" s="51">
        <f t="shared" si="48"/>
        <v>0</v>
      </c>
      <c r="I1120" s="3">
        <v>125</v>
      </c>
      <c r="J1120" s="7"/>
      <c r="K1120" s="3">
        <f t="shared" si="47"/>
        <v>0</v>
      </c>
    </row>
    <row r="1121" spans="1:11" x14ac:dyDescent="0.3">
      <c r="A1121" s="40" t="s">
        <v>3029</v>
      </c>
      <c r="B1121" s="44" t="s">
        <v>3030</v>
      </c>
      <c r="C1121" s="163">
        <v>5.2</v>
      </c>
      <c r="D1121" s="163">
        <v>4.5999999999999996</v>
      </c>
      <c r="E1121" s="18">
        <v>250</v>
      </c>
      <c r="F1121" s="51">
        <v>150</v>
      </c>
      <c r="G1121" s="52"/>
      <c r="H1121" s="51">
        <f t="shared" si="48"/>
        <v>0</v>
      </c>
      <c r="I1121" s="3">
        <v>125</v>
      </c>
      <c r="J1121" s="7"/>
      <c r="K1121" s="3">
        <f t="shared" si="47"/>
        <v>0</v>
      </c>
    </row>
    <row r="1122" spans="1:11" x14ac:dyDescent="0.3">
      <c r="A1122" s="40" t="s">
        <v>3031</v>
      </c>
      <c r="B1122" s="44" t="s">
        <v>3032</v>
      </c>
      <c r="C1122" s="163">
        <v>4.5</v>
      </c>
      <c r="D1122" s="163">
        <v>3.1</v>
      </c>
      <c r="E1122" s="18">
        <v>160</v>
      </c>
      <c r="F1122" s="51">
        <v>96</v>
      </c>
      <c r="G1122" s="52"/>
      <c r="H1122" s="51">
        <f t="shared" si="48"/>
        <v>0</v>
      </c>
      <c r="I1122" s="3">
        <v>80</v>
      </c>
      <c r="J1122" s="7"/>
      <c r="K1122" s="3">
        <f t="shared" si="47"/>
        <v>0</v>
      </c>
    </row>
    <row r="1123" spans="1:11" x14ac:dyDescent="0.3">
      <c r="A1123" s="40" t="s">
        <v>3033</v>
      </c>
      <c r="B1123" s="44" t="s">
        <v>3034</v>
      </c>
      <c r="C1123" s="163">
        <v>2.5</v>
      </c>
      <c r="D1123" s="163">
        <v>2</v>
      </c>
      <c r="E1123" s="18">
        <v>80</v>
      </c>
      <c r="F1123" s="51">
        <v>48</v>
      </c>
      <c r="G1123" s="52"/>
      <c r="H1123" s="51">
        <f t="shared" si="48"/>
        <v>0</v>
      </c>
      <c r="I1123" s="3">
        <v>40</v>
      </c>
      <c r="J1123" s="7"/>
      <c r="K1123" s="3">
        <f t="shared" si="47"/>
        <v>0</v>
      </c>
    </row>
    <row r="1124" spans="1:11" x14ac:dyDescent="0.3">
      <c r="A1124" s="40" t="s">
        <v>3035</v>
      </c>
      <c r="B1124" s="44" t="s">
        <v>3036</v>
      </c>
      <c r="C1124" s="163">
        <v>3.4</v>
      </c>
      <c r="D1124" s="163">
        <v>3.5</v>
      </c>
      <c r="E1124" s="18">
        <v>130</v>
      </c>
      <c r="F1124" s="51">
        <v>78</v>
      </c>
      <c r="G1124" s="52"/>
      <c r="H1124" s="51">
        <f t="shared" si="48"/>
        <v>0</v>
      </c>
      <c r="I1124" s="3">
        <v>65</v>
      </c>
      <c r="J1124" s="7"/>
      <c r="K1124" s="3">
        <f t="shared" si="47"/>
        <v>0</v>
      </c>
    </row>
    <row r="1125" spans="1:11" x14ac:dyDescent="0.3">
      <c r="A1125" s="40" t="s">
        <v>3037</v>
      </c>
      <c r="B1125" s="44" t="s">
        <v>3038</v>
      </c>
      <c r="C1125" s="163">
        <v>10</v>
      </c>
      <c r="D1125" s="163">
        <v>0.7</v>
      </c>
      <c r="E1125" s="18">
        <v>90</v>
      </c>
      <c r="F1125" s="51">
        <v>54</v>
      </c>
      <c r="G1125" s="52"/>
      <c r="H1125" s="51">
        <f t="shared" si="48"/>
        <v>0</v>
      </c>
      <c r="I1125" s="3">
        <v>45</v>
      </c>
      <c r="J1125" s="7"/>
      <c r="K1125" s="3">
        <f t="shared" si="47"/>
        <v>0</v>
      </c>
    </row>
    <row r="1126" spans="1:11" x14ac:dyDescent="0.3">
      <c r="A1126" s="40" t="s">
        <v>3039</v>
      </c>
      <c r="B1126" s="44" t="s">
        <v>3040</v>
      </c>
      <c r="C1126" s="163">
        <v>5.6</v>
      </c>
      <c r="D1126" s="163">
        <v>6</v>
      </c>
      <c r="E1126" s="18">
        <v>330</v>
      </c>
      <c r="F1126" s="51">
        <v>198</v>
      </c>
      <c r="G1126" s="52"/>
      <c r="H1126" s="51">
        <f t="shared" si="48"/>
        <v>0</v>
      </c>
      <c r="I1126" s="3">
        <v>165</v>
      </c>
      <c r="J1126" s="7"/>
      <c r="K1126" s="3">
        <f t="shared" si="47"/>
        <v>0</v>
      </c>
    </row>
    <row r="1127" spans="1:11" x14ac:dyDescent="0.3">
      <c r="A1127" s="40" t="s">
        <v>3041</v>
      </c>
      <c r="B1127" s="44" t="s">
        <v>3042</v>
      </c>
      <c r="C1127" s="163">
        <v>5</v>
      </c>
      <c r="D1127" s="163">
        <v>4</v>
      </c>
      <c r="E1127" s="18">
        <v>220</v>
      </c>
      <c r="F1127" s="51">
        <v>132</v>
      </c>
      <c r="G1127" s="52"/>
      <c r="H1127" s="51">
        <f t="shared" si="48"/>
        <v>0</v>
      </c>
      <c r="I1127" s="3">
        <v>110</v>
      </c>
      <c r="J1127" s="7"/>
      <c r="K1127" s="3">
        <f t="shared" si="47"/>
        <v>0</v>
      </c>
    </row>
    <row r="1128" spans="1:11" x14ac:dyDescent="0.3">
      <c r="A1128" s="40" t="s">
        <v>3043</v>
      </c>
      <c r="B1128" s="44" t="s">
        <v>3044</v>
      </c>
      <c r="C1128" s="163">
        <v>3.5</v>
      </c>
      <c r="D1128" s="163">
        <v>8.6</v>
      </c>
      <c r="E1128" s="18">
        <v>290</v>
      </c>
      <c r="F1128" s="51">
        <v>174</v>
      </c>
      <c r="G1128" s="52"/>
      <c r="H1128" s="51">
        <f t="shared" si="48"/>
        <v>0</v>
      </c>
      <c r="I1128" s="3">
        <v>145</v>
      </c>
      <c r="J1128" s="7"/>
      <c r="K1128" s="3">
        <f t="shared" si="47"/>
        <v>0</v>
      </c>
    </row>
    <row r="1129" spans="1:11" x14ac:dyDescent="0.3">
      <c r="A1129" s="40" t="s">
        <v>3045</v>
      </c>
      <c r="B1129" s="44" t="s">
        <v>1413</v>
      </c>
      <c r="C1129" s="163">
        <v>2.5</v>
      </c>
      <c r="D1129" s="163">
        <v>2.5</v>
      </c>
      <c r="E1129" s="18">
        <v>80</v>
      </c>
      <c r="F1129" s="51">
        <v>48</v>
      </c>
      <c r="G1129" s="52"/>
      <c r="H1129" s="51">
        <f t="shared" si="48"/>
        <v>0</v>
      </c>
      <c r="I1129" s="3">
        <v>40</v>
      </c>
      <c r="J1129" s="7"/>
      <c r="K1129" s="3">
        <f t="shared" si="47"/>
        <v>0</v>
      </c>
    </row>
    <row r="1130" spans="1:11" x14ac:dyDescent="0.3">
      <c r="A1130" s="40" t="s">
        <v>3046</v>
      </c>
      <c r="B1130" s="44" t="s">
        <v>1412</v>
      </c>
      <c r="C1130" s="163">
        <v>3</v>
      </c>
      <c r="D1130" s="163">
        <v>3</v>
      </c>
      <c r="E1130" s="18">
        <v>100</v>
      </c>
      <c r="F1130" s="51">
        <v>60</v>
      </c>
      <c r="G1130" s="52"/>
      <c r="H1130" s="51">
        <f t="shared" si="48"/>
        <v>0</v>
      </c>
      <c r="I1130" s="3">
        <v>50</v>
      </c>
      <c r="J1130" s="7"/>
      <c r="K1130" s="3">
        <f t="shared" si="47"/>
        <v>0</v>
      </c>
    </row>
    <row r="1131" spans="1:11" x14ac:dyDescent="0.3">
      <c r="A1131" s="40" t="s">
        <v>3047</v>
      </c>
      <c r="B1131" s="44" t="s">
        <v>3048</v>
      </c>
      <c r="C1131" s="163">
        <v>6.5</v>
      </c>
      <c r="D1131" s="163">
        <v>4.7</v>
      </c>
      <c r="E1131" s="18">
        <v>280</v>
      </c>
      <c r="F1131" s="51">
        <v>168</v>
      </c>
      <c r="G1131" s="52"/>
      <c r="H1131" s="51">
        <f t="shared" si="48"/>
        <v>0</v>
      </c>
      <c r="I1131" s="3">
        <v>140</v>
      </c>
      <c r="J1131" s="7"/>
      <c r="K1131" s="3">
        <f t="shared" si="47"/>
        <v>0</v>
      </c>
    </row>
    <row r="1132" spans="1:11" x14ac:dyDescent="0.3">
      <c r="A1132" s="40" t="s">
        <v>3049</v>
      </c>
      <c r="B1132" s="44" t="s">
        <v>3050</v>
      </c>
      <c r="C1132" s="163">
        <v>5.5</v>
      </c>
      <c r="D1132" s="163">
        <v>1.9</v>
      </c>
      <c r="E1132" s="18">
        <v>120</v>
      </c>
      <c r="F1132" s="51">
        <v>72</v>
      </c>
      <c r="G1132" s="52"/>
      <c r="H1132" s="51">
        <f t="shared" si="48"/>
        <v>0</v>
      </c>
      <c r="I1132" s="3">
        <v>60</v>
      </c>
      <c r="J1132" s="7"/>
      <c r="K1132" s="3">
        <f t="shared" ref="K1132:K1140" si="49">J1132*I1132</f>
        <v>0</v>
      </c>
    </row>
    <row r="1133" spans="1:11" x14ac:dyDescent="0.3">
      <c r="A1133" s="188" t="s">
        <v>3051</v>
      </c>
      <c r="B1133" s="165" t="s">
        <v>3052</v>
      </c>
      <c r="C1133" s="163">
        <v>4.8</v>
      </c>
      <c r="D1133" s="163">
        <v>5</v>
      </c>
      <c r="E1133" s="18">
        <v>250</v>
      </c>
      <c r="F1133" s="51">
        <v>150</v>
      </c>
      <c r="G1133" s="52"/>
      <c r="H1133" s="51">
        <f t="shared" si="48"/>
        <v>0</v>
      </c>
      <c r="I1133" s="3">
        <v>125</v>
      </c>
      <c r="J1133" s="7"/>
      <c r="K1133" s="3">
        <f t="shared" si="49"/>
        <v>0</v>
      </c>
    </row>
    <row r="1134" spans="1:11" x14ac:dyDescent="0.3">
      <c r="A1134" s="40" t="s">
        <v>3053</v>
      </c>
      <c r="B1134" s="44" t="s">
        <v>3054</v>
      </c>
      <c r="C1134" s="163">
        <v>5.4</v>
      </c>
      <c r="D1134" s="163">
        <v>7</v>
      </c>
      <c r="E1134" s="18">
        <v>330</v>
      </c>
      <c r="F1134" s="51">
        <v>198</v>
      </c>
      <c r="G1134" s="52"/>
      <c r="H1134" s="51">
        <f t="shared" si="48"/>
        <v>0</v>
      </c>
      <c r="I1134" s="3">
        <v>165</v>
      </c>
      <c r="J1134" s="7"/>
      <c r="K1134" s="3">
        <f t="shared" si="49"/>
        <v>0</v>
      </c>
    </row>
    <row r="1135" spans="1:11" x14ac:dyDescent="0.3">
      <c r="A1135" s="40" t="s">
        <v>3055</v>
      </c>
      <c r="B1135" s="44" t="s">
        <v>3056</v>
      </c>
      <c r="C1135" s="163">
        <v>6.5</v>
      </c>
      <c r="D1135" s="163">
        <v>5.0999999999999996</v>
      </c>
      <c r="E1135" s="18">
        <v>280</v>
      </c>
      <c r="F1135" s="51">
        <v>168</v>
      </c>
      <c r="G1135" s="52"/>
      <c r="H1135" s="51">
        <f t="shared" si="48"/>
        <v>0</v>
      </c>
      <c r="I1135" s="3">
        <v>140</v>
      </c>
      <c r="J1135" s="7"/>
      <c r="K1135" s="3">
        <f t="shared" si="49"/>
        <v>0</v>
      </c>
    </row>
    <row r="1136" spans="1:11" x14ac:dyDescent="0.3">
      <c r="A1136" s="40" t="s">
        <v>3057</v>
      </c>
      <c r="B1136" s="44" t="s">
        <v>3058</v>
      </c>
      <c r="C1136" s="163">
        <v>8</v>
      </c>
      <c r="D1136" s="163">
        <v>5</v>
      </c>
      <c r="E1136" s="18">
        <v>330</v>
      </c>
      <c r="F1136" s="51">
        <v>198</v>
      </c>
      <c r="G1136" s="52"/>
      <c r="H1136" s="51">
        <f t="shared" si="48"/>
        <v>0</v>
      </c>
      <c r="I1136" s="3">
        <v>165</v>
      </c>
      <c r="J1136" s="7"/>
      <c r="K1136" s="3">
        <f t="shared" si="49"/>
        <v>0</v>
      </c>
    </row>
    <row r="1137" spans="1:11" x14ac:dyDescent="0.3">
      <c r="A1137" s="40" t="s">
        <v>3059</v>
      </c>
      <c r="B1137" s="44" t="s">
        <v>3060</v>
      </c>
      <c r="C1137" s="163">
        <v>10.5</v>
      </c>
      <c r="D1137" s="163">
        <v>6.5</v>
      </c>
      <c r="E1137" s="18">
        <v>550</v>
      </c>
      <c r="F1137" s="51">
        <v>330</v>
      </c>
      <c r="G1137" s="52"/>
      <c r="H1137" s="51">
        <f t="shared" si="48"/>
        <v>0</v>
      </c>
      <c r="I1137" s="3">
        <v>275</v>
      </c>
      <c r="J1137" s="7"/>
      <c r="K1137" s="3">
        <f t="shared" si="49"/>
        <v>0</v>
      </c>
    </row>
    <row r="1138" spans="1:11" x14ac:dyDescent="0.3">
      <c r="A1138" s="40" t="s">
        <v>3061</v>
      </c>
      <c r="B1138" s="44" t="s">
        <v>3062</v>
      </c>
      <c r="C1138" s="163">
        <v>3.6</v>
      </c>
      <c r="D1138" s="163">
        <v>4</v>
      </c>
      <c r="E1138" s="18">
        <v>160</v>
      </c>
      <c r="F1138" s="51">
        <v>96</v>
      </c>
      <c r="G1138" s="52"/>
      <c r="H1138" s="51">
        <f t="shared" si="48"/>
        <v>0</v>
      </c>
      <c r="I1138" s="3">
        <v>80</v>
      </c>
      <c r="J1138" s="7"/>
      <c r="K1138" s="3">
        <f t="shared" si="49"/>
        <v>0</v>
      </c>
    </row>
    <row r="1139" spans="1:11" x14ac:dyDescent="0.3">
      <c r="A1139" s="40" t="s">
        <v>3063</v>
      </c>
      <c r="B1139" s="44" t="s">
        <v>3453</v>
      </c>
      <c r="C1139" s="163">
        <v>13</v>
      </c>
      <c r="D1139" s="163">
        <v>8.5</v>
      </c>
      <c r="E1139" s="18">
        <v>700</v>
      </c>
      <c r="F1139" s="51">
        <v>420</v>
      </c>
      <c r="G1139" s="52"/>
      <c r="H1139" s="51">
        <f t="shared" si="48"/>
        <v>0</v>
      </c>
      <c r="I1139" s="3">
        <v>350</v>
      </c>
      <c r="J1139" s="7"/>
      <c r="K1139" s="3">
        <f t="shared" si="49"/>
        <v>0</v>
      </c>
    </row>
    <row r="1140" spans="1:11" x14ac:dyDescent="0.3">
      <c r="A1140" s="40" t="s">
        <v>11566</v>
      </c>
      <c r="B1140" s="44" t="s">
        <v>3454</v>
      </c>
      <c r="C1140" s="163">
        <v>5.5</v>
      </c>
      <c r="D1140" s="163">
        <v>1</v>
      </c>
      <c r="E1140" s="18">
        <v>70</v>
      </c>
      <c r="F1140" s="51">
        <v>42</v>
      </c>
      <c r="G1140" s="52"/>
      <c r="H1140" s="51">
        <f t="shared" si="48"/>
        <v>0</v>
      </c>
      <c r="I1140" s="3">
        <v>35</v>
      </c>
      <c r="J1140" s="7"/>
      <c r="K1140" s="3">
        <f t="shared" si="49"/>
        <v>0</v>
      </c>
    </row>
    <row r="1141" spans="1:11" x14ac:dyDescent="0.3">
      <c r="A1141" s="40" t="s">
        <v>11567</v>
      </c>
      <c r="B1141" s="44" t="s">
        <v>1667</v>
      </c>
      <c r="C1141" s="163">
        <v>5.2</v>
      </c>
      <c r="D1141" s="163">
        <v>1</v>
      </c>
      <c r="E1141" s="18">
        <v>70</v>
      </c>
      <c r="F1141" s="51">
        <v>42</v>
      </c>
      <c r="G1141" s="52"/>
      <c r="H1141" s="51">
        <f t="shared" si="48"/>
        <v>0</v>
      </c>
      <c r="I1141" s="3">
        <v>35</v>
      </c>
      <c r="J1141" s="7"/>
      <c r="K1141" s="3">
        <f t="shared" ref="K1137:K1182" si="50">J1141*I1141</f>
        <v>0</v>
      </c>
    </row>
    <row r="1142" spans="1:11" x14ac:dyDescent="0.3">
      <c r="A1142" s="40" t="s">
        <v>11568</v>
      </c>
      <c r="B1142" s="44" t="s">
        <v>3455</v>
      </c>
      <c r="C1142" s="163">
        <v>5.6</v>
      </c>
      <c r="D1142" s="163">
        <v>1</v>
      </c>
      <c r="E1142" s="18">
        <v>70</v>
      </c>
      <c r="F1142" s="51">
        <v>42</v>
      </c>
      <c r="G1142" s="52"/>
      <c r="H1142" s="51">
        <f t="shared" si="48"/>
        <v>0</v>
      </c>
      <c r="I1142" s="3">
        <v>35</v>
      </c>
      <c r="J1142" s="7"/>
      <c r="K1142" s="3">
        <f t="shared" si="50"/>
        <v>0</v>
      </c>
    </row>
    <row r="1143" spans="1:11" x14ac:dyDescent="0.3">
      <c r="A1143" s="40" t="s">
        <v>11569</v>
      </c>
      <c r="B1143" s="44" t="s">
        <v>3469</v>
      </c>
      <c r="C1143" s="163">
        <v>7.5</v>
      </c>
      <c r="D1143" s="163">
        <v>0.9</v>
      </c>
      <c r="E1143" s="18">
        <v>80</v>
      </c>
      <c r="F1143" s="51">
        <v>48</v>
      </c>
      <c r="G1143" s="52"/>
      <c r="H1143" s="51">
        <f t="shared" si="48"/>
        <v>0</v>
      </c>
      <c r="I1143" s="3">
        <v>40</v>
      </c>
      <c r="J1143" s="7"/>
      <c r="K1143" s="3">
        <f t="shared" si="50"/>
        <v>0</v>
      </c>
    </row>
    <row r="1144" spans="1:11" x14ac:dyDescent="0.3">
      <c r="A1144" s="40" t="s">
        <v>11570</v>
      </c>
      <c r="B1144" s="44" t="s">
        <v>3456</v>
      </c>
      <c r="C1144" s="163">
        <v>8</v>
      </c>
      <c r="D1144" s="163">
        <v>0.9</v>
      </c>
      <c r="E1144" s="18">
        <v>90</v>
      </c>
      <c r="F1144" s="51">
        <v>54</v>
      </c>
      <c r="G1144" s="52"/>
      <c r="H1144" s="51">
        <f t="shared" si="48"/>
        <v>0</v>
      </c>
      <c r="I1144" s="3">
        <v>45</v>
      </c>
      <c r="J1144" s="7"/>
      <c r="K1144" s="3">
        <f t="shared" si="50"/>
        <v>0</v>
      </c>
    </row>
    <row r="1145" spans="1:11" x14ac:dyDescent="0.3">
      <c r="A1145" s="40" t="s">
        <v>11571</v>
      </c>
      <c r="B1145" s="44" t="s">
        <v>11572</v>
      </c>
      <c r="C1145" s="163">
        <v>6.5</v>
      </c>
      <c r="D1145" s="163">
        <v>1</v>
      </c>
      <c r="E1145" s="18">
        <v>80</v>
      </c>
      <c r="F1145" s="51">
        <v>48</v>
      </c>
      <c r="G1145" s="52"/>
      <c r="H1145" s="51">
        <f t="shared" si="48"/>
        <v>0</v>
      </c>
      <c r="I1145" s="3">
        <v>40</v>
      </c>
      <c r="J1145" s="7"/>
      <c r="K1145" s="3">
        <f t="shared" si="50"/>
        <v>0</v>
      </c>
    </row>
    <row r="1146" spans="1:11" x14ac:dyDescent="0.3">
      <c r="A1146" s="40" t="s">
        <v>11573</v>
      </c>
      <c r="B1146" s="44" t="s">
        <v>3457</v>
      </c>
      <c r="C1146" s="163">
        <v>5.9</v>
      </c>
      <c r="D1146" s="163">
        <v>0.7</v>
      </c>
      <c r="E1146" s="18">
        <v>60</v>
      </c>
      <c r="F1146" s="51">
        <v>36</v>
      </c>
      <c r="G1146" s="52"/>
      <c r="H1146" s="51">
        <f t="shared" si="48"/>
        <v>0</v>
      </c>
      <c r="I1146" s="3">
        <v>30</v>
      </c>
      <c r="J1146" s="7"/>
      <c r="K1146" s="3">
        <f t="shared" si="50"/>
        <v>0</v>
      </c>
    </row>
    <row r="1147" spans="1:11" x14ac:dyDescent="0.3">
      <c r="A1147" s="40" t="s">
        <v>11574</v>
      </c>
      <c r="B1147" s="44" t="s">
        <v>3458</v>
      </c>
      <c r="C1147" s="163">
        <v>6.5</v>
      </c>
      <c r="D1147" s="163">
        <v>0.9</v>
      </c>
      <c r="E1147" s="18">
        <v>70</v>
      </c>
      <c r="F1147" s="51">
        <v>42</v>
      </c>
      <c r="G1147" s="52"/>
      <c r="H1147" s="51">
        <f t="shared" si="48"/>
        <v>0</v>
      </c>
      <c r="I1147" s="3">
        <v>35</v>
      </c>
      <c r="J1147" s="7"/>
      <c r="K1147" s="3">
        <f t="shared" si="50"/>
        <v>0</v>
      </c>
    </row>
    <row r="1148" spans="1:11" x14ac:dyDescent="0.3">
      <c r="A1148" s="40" t="s">
        <v>11575</v>
      </c>
      <c r="B1148" s="44" t="s">
        <v>3459</v>
      </c>
      <c r="C1148" s="163">
        <v>3.6</v>
      </c>
      <c r="D1148" s="163">
        <v>1</v>
      </c>
      <c r="E1148" s="18">
        <v>60</v>
      </c>
      <c r="F1148" s="51">
        <v>36</v>
      </c>
      <c r="G1148" s="52"/>
      <c r="H1148" s="51">
        <f t="shared" si="48"/>
        <v>0</v>
      </c>
      <c r="I1148" s="3">
        <v>30</v>
      </c>
      <c r="J1148" s="7"/>
      <c r="K1148" s="3">
        <f t="shared" si="50"/>
        <v>0</v>
      </c>
    </row>
    <row r="1149" spans="1:11" x14ac:dyDescent="0.3">
      <c r="A1149" s="40" t="s">
        <v>3460</v>
      </c>
      <c r="B1149" s="44" t="s">
        <v>3461</v>
      </c>
      <c r="C1149" s="163">
        <v>3.7</v>
      </c>
      <c r="D1149" s="163">
        <v>0.7</v>
      </c>
      <c r="E1149" s="18">
        <v>60</v>
      </c>
      <c r="F1149" s="51">
        <v>36</v>
      </c>
      <c r="G1149" s="52"/>
      <c r="H1149" s="51">
        <f t="shared" ref="H1149:H1182" si="51">G1149*F1149</f>
        <v>0</v>
      </c>
      <c r="I1149" s="3">
        <v>30</v>
      </c>
      <c r="J1149" s="7"/>
      <c r="K1149" s="3">
        <f t="shared" si="50"/>
        <v>0</v>
      </c>
    </row>
    <row r="1150" spans="1:11" x14ac:dyDescent="0.3">
      <c r="A1150" s="40" t="s">
        <v>3462</v>
      </c>
      <c r="B1150" s="44" t="s">
        <v>1333</v>
      </c>
      <c r="C1150" s="163">
        <v>3.6</v>
      </c>
      <c r="D1150" s="163">
        <v>1</v>
      </c>
      <c r="E1150" s="18">
        <v>60</v>
      </c>
      <c r="F1150" s="51">
        <v>36</v>
      </c>
      <c r="G1150" s="52"/>
      <c r="H1150" s="51">
        <f t="shared" si="51"/>
        <v>0</v>
      </c>
      <c r="I1150" s="3">
        <v>30</v>
      </c>
      <c r="J1150" s="7"/>
      <c r="K1150" s="3">
        <f t="shared" si="50"/>
        <v>0</v>
      </c>
    </row>
    <row r="1151" spans="1:11" x14ac:dyDescent="0.3">
      <c r="A1151" s="40" t="s">
        <v>3463</v>
      </c>
      <c r="B1151" s="44" t="s">
        <v>3464</v>
      </c>
      <c r="C1151" s="163">
        <v>6</v>
      </c>
      <c r="D1151" s="163">
        <v>1</v>
      </c>
      <c r="E1151" s="18">
        <v>80</v>
      </c>
      <c r="F1151" s="51">
        <v>48</v>
      </c>
      <c r="G1151" s="52"/>
      <c r="H1151" s="51">
        <f t="shared" si="51"/>
        <v>0</v>
      </c>
      <c r="I1151" s="3">
        <v>40</v>
      </c>
      <c r="J1151" s="7"/>
      <c r="K1151" s="3">
        <f t="shared" si="50"/>
        <v>0</v>
      </c>
    </row>
    <row r="1152" spans="1:11" x14ac:dyDescent="0.3">
      <c r="A1152" s="40" t="s">
        <v>3465</v>
      </c>
      <c r="B1152" s="44" t="s">
        <v>3466</v>
      </c>
      <c r="C1152" s="163">
        <v>11</v>
      </c>
      <c r="D1152" s="163">
        <v>1.6</v>
      </c>
      <c r="E1152" s="18">
        <v>190</v>
      </c>
      <c r="F1152" s="51">
        <v>114</v>
      </c>
      <c r="G1152" s="52"/>
      <c r="H1152" s="51">
        <f t="shared" si="51"/>
        <v>0</v>
      </c>
      <c r="I1152" s="3">
        <v>95</v>
      </c>
      <c r="J1152" s="7"/>
      <c r="K1152" s="3">
        <f t="shared" si="50"/>
        <v>0</v>
      </c>
    </row>
    <row r="1153" spans="1:11" x14ac:dyDescent="0.3">
      <c r="A1153" s="40" t="s">
        <v>3064</v>
      </c>
      <c r="B1153" s="44" t="s">
        <v>3065</v>
      </c>
      <c r="C1153" s="163">
        <v>6.5</v>
      </c>
      <c r="D1153" s="163">
        <v>4.4000000000000004</v>
      </c>
      <c r="E1153" s="18">
        <v>290</v>
      </c>
      <c r="F1153" s="51">
        <v>174</v>
      </c>
      <c r="G1153" s="52"/>
      <c r="H1153" s="51">
        <f t="shared" si="51"/>
        <v>0</v>
      </c>
      <c r="I1153" s="3">
        <v>145</v>
      </c>
      <c r="J1153" s="7"/>
      <c r="K1153" s="3">
        <f t="shared" si="50"/>
        <v>0</v>
      </c>
    </row>
    <row r="1154" spans="1:11" x14ac:dyDescent="0.3">
      <c r="A1154" s="188" t="s">
        <v>3066</v>
      </c>
      <c r="B1154" s="165" t="s">
        <v>3067</v>
      </c>
      <c r="C1154" s="163">
        <v>7</v>
      </c>
      <c r="D1154" s="163">
        <v>5</v>
      </c>
      <c r="E1154" s="18">
        <v>330</v>
      </c>
      <c r="F1154" s="51">
        <v>198</v>
      </c>
      <c r="G1154" s="52"/>
      <c r="H1154" s="51">
        <f t="shared" si="51"/>
        <v>0</v>
      </c>
      <c r="I1154" s="3">
        <v>165</v>
      </c>
      <c r="J1154" s="7"/>
      <c r="K1154" s="3">
        <f t="shared" si="50"/>
        <v>0</v>
      </c>
    </row>
    <row r="1155" spans="1:11" x14ac:dyDescent="0.3">
      <c r="A1155" s="40" t="s">
        <v>3745</v>
      </c>
      <c r="B1155" s="44" t="s">
        <v>3746</v>
      </c>
      <c r="C1155" s="163">
        <v>7.7</v>
      </c>
      <c r="D1155" s="163">
        <v>4.4000000000000004</v>
      </c>
      <c r="E1155" s="18">
        <v>320</v>
      </c>
      <c r="F1155" s="51">
        <v>192</v>
      </c>
      <c r="G1155" s="52"/>
      <c r="H1155" s="51">
        <f t="shared" si="51"/>
        <v>0</v>
      </c>
      <c r="I1155" s="3">
        <v>160</v>
      </c>
      <c r="J1155" s="7"/>
      <c r="K1155" s="3">
        <f t="shared" si="50"/>
        <v>0</v>
      </c>
    </row>
    <row r="1156" spans="1:11" x14ac:dyDescent="0.3">
      <c r="A1156" s="40" t="s">
        <v>3747</v>
      </c>
      <c r="B1156" s="44" t="s">
        <v>3050</v>
      </c>
      <c r="C1156" s="163">
        <v>4.5</v>
      </c>
      <c r="D1156" s="163">
        <v>2</v>
      </c>
      <c r="E1156" s="18">
        <v>100</v>
      </c>
      <c r="F1156" s="51">
        <v>60</v>
      </c>
      <c r="G1156" s="52"/>
      <c r="H1156" s="51">
        <f t="shared" si="51"/>
        <v>0</v>
      </c>
      <c r="I1156" s="3">
        <v>50</v>
      </c>
      <c r="J1156" s="7"/>
      <c r="K1156" s="3">
        <f t="shared" si="50"/>
        <v>0</v>
      </c>
    </row>
    <row r="1157" spans="1:11" x14ac:dyDescent="0.3">
      <c r="A1157" s="40" t="s">
        <v>3748</v>
      </c>
      <c r="B1157" s="44" t="s">
        <v>3749</v>
      </c>
      <c r="C1157" s="163">
        <v>5</v>
      </c>
      <c r="D1157" s="163">
        <v>2.1</v>
      </c>
      <c r="E1157" s="18">
        <v>120</v>
      </c>
      <c r="F1157" s="51">
        <v>72</v>
      </c>
      <c r="G1157" s="52"/>
      <c r="H1157" s="51">
        <f t="shared" si="51"/>
        <v>0</v>
      </c>
      <c r="I1157" s="3">
        <v>60</v>
      </c>
      <c r="J1157" s="7"/>
      <c r="K1157" s="3">
        <f t="shared" si="50"/>
        <v>0</v>
      </c>
    </row>
    <row r="1158" spans="1:11" x14ac:dyDescent="0.3">
      <c r="A1158" s="76" t="s">
        <v>5955</v>
      </c>
      <c r="B1158" s="44" t="s">
        <v>5956</v>
      </c>
      <c r="C1158" s="163">
        <v>5.6</v>
      </c>
      <c r="D1158" s="163">
        <v>8</v>
      </c>
      <c r="E1158" s="18">
        <v>360</v>
      </c>
      <c r="F1158" s="51">
        <v>216</v>
      </c>
      <c r="G1158" s="52"/>
      <c r="H1158" s="51">
        <f t="shared" si="51"/>
        <v>0</v>
      </c>
      <c r="I1158" s="3">
        <v>180</v>
      </c>
      <c r="J1158" s="7"/>
      <c r="K1158" s="3">
        <f t="shared" si="50"/>
        <v>0</v>
      </c>
    </row>
    <row r="1159" spans="1:11" x14ac:dyDescent="0.3">
      <c r="A1159" s="76" t="s">
        <v>5957</v>
      </c>
      <c r="B1159" s="44" t="s">
        <v>5958</v>
      </c>
      <c r="C1159" s="163">
        <v>4.0999999999999996</v>
      </c>
      <c r="D1159" s="163">
        <v>4.0999999999999996</v>
      </c>
      <c r="E1159" s="18">
        <v>190</v>
      </c>
      <c r="F1159" s="51">
        <v>114</v>
      </c>
      <c r="G1159" s="52"/>
      <c r="H1159" s="51">
        <f t="shared" si="51"/>
        <v>0</v>
      </c>
      <c r="I1159" s="3">
        <v>95</v>
      </c>
      <c r="J1159" s="7"/>
      <c r="K1159" s="3">
        <f t="shared" si="50"/>
        <v>0</v>
      </c>
    </row>
    <row r="1160" spans="1:11" x14ac:dyDescent="0.3">
      <c r="A1160" s="76" t="s">
        <v>5959</v>
      </c>
      <c r="B1160" s="44" t="s">
        <v>5960</v>
      </c>
      <c r="C1160" s="163">
        <v>4</v>
      </c>
      <c r="D1160" s="163">
        <v>1.6</v>
      </c>
      <c r="E1160" s="18">
        <v>90</v>
      </c>
      <c r="F1160" s="51">
        <v>54</v>
      </c>
      <c r="G1160" s="52"/>
      <c r="H1160" s="51">
        <f t="shared" si="51"/>
        <v>0</v>
      </c>
      <c r="I1160" s="3">
        <v>45</v>
      </c>
      <c r="J1160" s="7"/>
      <c r="K1160" s="3">
        <f t="shared" si="50"/>
        <v>0</v>
      </c>
    </row>
    <row r="1161" spans="1:11" x14ac:dyDescent="0.3">
      <c r="A1161" s="76" t="s">
        <v>5961</v>
      </c>
      <c r="B1161" s="44" t="s">
        <v>5962</v>
      </c>
      <c r="C1161" s="163">
        <v>3.5</v>
      </c>
      <c r="D1161" s="163">
        <v>2</v>
      </c>
      <c r="E1161" s="18">
        <v>90</v>
      </c>
      <c r="F1161" s="51">
        <v>54</v>
      </c>
      <c r="G1161" s="52"/>
      <c r="H1161" s="51">
        <f t="shared" si="51"/>
        <v>0</v>
      </c>
      <c r="I1161" s="3">
        <v>45</v>
      </c>
      <c r="J1161" s="7"/>
      <c r="K1161" s="3">
        <f t="shared" si="50"/>
        <v>0</v>
      </c>
    </row>
    <row r="1162" spans="1:11" x14ac:dyDescent="0.3">
      <c r="A1162" s="76" t="s">
        <v>5963</v>
      </c>
      <c r="B1162" s="44" t="s">
        <v>5964</v>
      </c>
      <c r="C1162" s="163">
        <v>4.5999999999999996</v>
      </c>
      <c r="D1162" s="163">
        <v>2</v>
      </c>
      <c r="E1162" s="18">
        <v>110</v>
      </c>
      <c r="F1162" s="51">
        <v>66</v>
      </c>
      <c r="G1162" s="52"/>
      <c r="H1162" s="51">
        <f t="shared" si="51"/>
        <v>0</v>
      </c>
      <c r="I1162" s="3">
        <v>55</v>
      </c>
      <c r="J1162" s="7"/>
      <c r="K1162" s="3">
        <f t="shared" si="50"/>
        <v>0</v>
      </c>
    </row>
    <row r="1163" spans="1:11" x14ac:dyDescent="0.3">
      <c r="A1163" s="76" t="s">
        <v>5965</v>
      </c>
      <c r="B1163" s="44" t="s">
        <v>5966</v>
      </c>
      <c r="C1163" s="163">
        <v>4.5</v>
      </c>
      <c r="D1163" s="163">
        <v>2</v>
      </c>
      <c r="E1163" s="18">
        <v>100</v>
      </c>
      <c r="F1163" s="51">
        <v>60</v>
      </c>
      <c r="G1163" s="52"/>
      <c r="H1163" s="51">
        <f t="shared" si="51"/>
        <v>0</v>
      </c>
      <c r="I1163" s="3">
        <v>50</v>
      </c>
      <c r="J1163" s="7"/>
      <c r="K1163" s="3">
        <f t="shared" si="50"/>
        <v>0</v>
      </c>
    </row>
    <row r="1164" spans="1:11" x14ac:dyDescent="0.3">
      <c r="A1164" s="76" t="s">
        <v>5967</v>
      </c>
      <c r="B1164" s="44" t="s">
        <v>5968</v>
      </c>
      <c r="C1164" s="163">
        <v>5.7</v>
      </c>
      <c r="D1164" s="163">
        <v>4</v>
      </c>
      <c r="E1164" s="18">
        <v>230</v>
      </c>
      <c r="F1164" s="51">
        <v>138</v>
      </c>
      <c r="G1164" s="52"/>
      <c r="H1164" s="51">
        <f t="shared" si="51"/>
        <v>0</v>
      </c>
      <c r="I1164" s="3">
        <v>115</v>
      </c>
      <c r="J1164" s="7"/>
      <c r="K1164" s="3">
        <f t="shared" si="50"/>
        <v>0</v>
      </c>
    </row>
    <row r="1165" spans="1:11" x14ac:dyDescent="0.3">
      <c r="A1165" s="76" t="s">
        <v>11576</v>
      </c>
      <c r="B1165" s="44" t="s">
        <v>11577</v>
      </c>
      <c r="C1165" s="163">
        <v>10</v>
      </c>
      <c r="D1165" s="163">
        <v>10</v>
      </c>
      <c r="E1165" s="18">
        <v>500</v>
      </c>
      <c r="F1165" s="51">
        <v>300</v>
      </c>
      <c r="G1165" s="52"/>
      <c r="H1165" s="51">
        <f t="shared" si="51"/>
        <v>0</v>
      </c>
      <c r="I1165" s="3">
        <v>250</v>
      </c>
      <c r="J1165" s="7"/>
      <c r="K1165" s="3">
        <f t="shared" si="50"/>
        <v>0</v>
      </c>
    </row>
    <row r="1166" spans="1:11" x14ac:dyDescent="0.3">
      <c r="A1166" s="76" t="s">
        <v>11578</v>
      </c>
      <c r="B1166" s="44" t="s">
        <v>11579</v>
      </c>
      <c r="C1166" s="163">
        <v>10</v>
      </c>
      <c r="D1166" s="163">
        <v>10</v>
      </c>
      <c r="E1166" s="18">
        <v>500</v>
      </c>
      <c r="F1166" s="51">
        <v>300</v>
      </c>
      <c r="G1166" s="52"/>
      <c r="H1166" s="51">
        <f t="shared" si="51"/>
        <v>0</v>
      </c>
      <c r="I1166" s="3">
        <v>250</v>
      </c>
      <c r="J1166" s="7"/>
      <c r="K1166" s="3">
        <f t="shared" si="50"/>
        <v>0</v>
      </c>
    </row>
    <row r="1167" spans="1:11" x14ac:dyDescent="0.3">
      <c r="A1167" s="76" t="s">
        <v>11580</v>
      </c>
      <c r="B1167" s="44" t="s">
        <v>11581</v>
      </c>
      <c r="C1167" s="163">
        <v>10</v>
      </c>
      <c r="D1167" s="163">
        <v>10</v>
      </c>
      <c r="E1167" s="18">
        <v>500</v>
      </c>
      <c r="F1167" s="51">
        <v>300</v>
      </c>
      <c r="G1167" s="52"/>
      <c r="H1167" s="51">
        <f t="shared" si="51"/>
        <v>0</v>
      </c>
      <c r="I1167" s="3">
        <v>250</v>
      </c>
      <c r="J1167" s="7"/>
      <c r="K1167" s="3">
        <f t="shared" si="50"/>
        <v>0</v>
      </c>
    </row>
    <row r="1168" spans="1:11" x14ac:dyDescent="0.3">
      <c r="A1168" s="76" t="s">
        <v>11582</v>
      </c>
      <c r="B1168" s="44" t="s">
        <v>11583</v>
      </c>
      <c r="C1168" s="163">
        <v>10</v>
      </c>
      <c r="D1168" s="163">
        <v>10</v>
      </c>
      <c r="E1168" s="18">
        <v>500</v>
      </c>
      <c r="F1168" s="51">
        <v>300</v>
      </c>
      <c r="G1168" s="52"/>
      <c r="H1168" s="51">
        <f t="shared" si="51"/>
        <v>0</v>
      </c>
      <c r="I1168" s="3">
        <v>250</v>
      </c>
      <c r="J1168" s="7"/>
      <c r="K1168" s="3">
        <f t="shared" si="50"/>
        <v>0</v>
      </c>
    </row>
    <row r="1169" spans="1:11" x14ac:dyDescent="0.3">
      <c r="A1169" s="76" t="s">
        <v>11584</v>
      </c>
      <c r="B1169" s="44" t="s">
        <v>11585</v>
      </c>
      <c r="C1169" s="163">
        <v>10</v>
      </c>
      <c r="D1169" s="163">
        <v>10</v>
      </c>
      <c r="E1169" s="18">
        <v>500</v>
      </c>
      <c r="F1169" s="51">
        <v>300</v>
      </c>
      <c r="G1169" s="52"/>
      <c r="H1169" s="51">
        <f t="shared" si="51"/>
        <v>0</v>
      </c>
      <c r="I1169" s="3">
        <v>250</v>
      </c>
      <c r="J1169" s="7"/>
      <c r="K1169" s="3">
        <f t="shared" si="50"/>
        <v>0</v>
      </c>
    </row>
    <row r="1170" spans="1:11" x14ac:dyDescent="0.3">
      <c r="A1170" s="76" t="s">
        <v>11586</v>
      </c>
      <c r="B1170" s="44" t="s">
        <v>11587</v>
      </c>
      <c r="C1170" s="163">
        <v>10</v>
      </c>
      <c r="D1170" s="163">
        <v>10</v>
      </c>
      <c r="E1170" s="18">
        <v>500</v>
      </c>
      <c r="F1170" s="51">
        <v>300</v>
      </c>
      <c r="G1170" s="52"/>
      <c r="H1170" s="51">
        <f t="shared" si="51"/>
        <v>0</v>
      </c>
      <c r="I1170" s="3">
        <v>250</v>
      </c>
      <c r="J1170" s="7"/>
      <c r="K1170" s="3">
        <f t="shared" si="50"/>
        <v>0</v>
      </c>
    </row>
    <row r="1171" spans="1:11" x14ac:dyDescent="0.3">
      <c r="A1171" s="76" t="s">
        <v>11588</v>
      </c>
      <c r="B1171" s="44" t="s">
        <v>11589</v>
      </c>
      <c r="C1171" s="163">
        <v>10</v>
      </c>
      <c r="D1171" s="163">
        <v>10</v>
      </c>
      <c r="E1171" s="18">
        <v>500</v>
      </c>
      <c r="F1171" s="51">
        <v>300</v>
      </c>
      <c r="G1171" s="52"/>
      <c r="H1171" s="51">
        <f t="shared" si="51"/>
        <v>0</v>
      </c>
      <c r="I1171" s="3">
        <v>250</v>
      </c>
      <c r="J1171" s="7"/>
      <c r="K1171" s="3">
        <f t="shared" si="50"/>
        <v>0</v>
      </c>
    </row>
    <row r="1172" spans="1:11" x14ac:dyDescent="0.3">
      <c r="A1172" s="192" t="s">
        <v>5969</v>
      </c>
      <c r="B1172" s="165" t="s">
        <v>5970</v>
      </c>
      <c r="C1172" s="166">
        <v>6</v>
      </c>
      <c r="D1172" s="166">
        <v>2.2000000000000002</v>
      </c>
      <c r="E1172" s="18">
        <v>150</v>
      </c>
      <c r="F1172" s="51">
        <v>90</v>
      </c>
      <c r="G1172" s="52"/>
      <c r="H1172" s="51">
        <f t="shared" si="51"/>
        <v>0</v>
      </c>
      <c r="I1172" s="3">
        <v>75</v>
      </c>
      <c r="J1172" s="7"/>
      <c r="K1172" s="3">
        <f t="shared" si="50"/>
        <v>0</v>
      </c>
    </row>
    <row r="1173" spans="1:11" x14ac:dyDescent="0.3">
      <c r="A1173" s="76" t="s">
        <v>5971</v>
      </c>
      <c r="B1173" s="44" t="s">
        <v>5972</v>
      </c>
      <c r="C1173" s="163">
        <v>6</v>
      </c>
      <c r="D1173" s="163">
        <v>2</v>
      </c>
      <c r="E1173" s="18">
        <v>140</v>
      </c>
      <c r="F1173" s="51">
        <v>84</v>
      </c>
      <c r="G1173" s="52"/>
      <c r="H1173" s="51">
        <f t="shared" si="51"/>
        <v>0</v>
      </c>
      <c r="I1173" s="3">
        <v>70</v>
      </c>
      <c r="J1173" s="7"/>
      <c r="K1173" s="3">
        <f t="shared" si="50"/>
        <v>0</v>
      </c>
    </row>
    <row r="1174" spans="1:11" x14ac:dyDescent="0.3">
      <c r="A1174" s="76" t="s">
        <v>5973</v>
      </c>
      <c r="B1174" s="44" t="s">
        <v>5974</v>
      </c>
      <c r="C1174" s="163">
        <v>3</v>
      </c>
      <c r="D1174" s="163">
        <v>3.9</v>
      </c>
      <c r="E1174" s="18">
        <v>130</v>
      </c>
      <c r="F1174" s="51">
        <v>78</v>
      </c>
      <c r="G1174" s="52"/>
      <c r="H1174" s="51">
        <f t="shared" si="51"/>
        <v>0</v>
      </c>
      <c r="I1174" s="3">
        <v>65</v>
      </c>
      <c r="J1174" s="7"/>
      <c r="K1174" s="3">
        <f t="shared" si="50"/>
        <v>0</v>
      </c>
    </row>
    <row r="1175" spans="1:11" x14ac:dyDescent="0.3">
      <c r="A1175" s="76" t="s">
        <v>5975</v>
      </c>
      <c r="B1175" s="44" t="s">
        <v>5976</v>
      </c>
      <c r="C1175" s="163">
        <v>3</v>
      </c>
      <c r="D1175" s="163">
        <v>2.5</v>
      </c>
      <c r="E1175" s="18">
        <v>100</v>
      </c>
      <c r="F1175" s="51">
        <v>60</v>
      </c>
      <c r="G1175" s="52"/>
      <c r="H1175" s="51">
        <f t="shared" si="51"/>
        <v>0</v>
      </c>
      <c r="I1175" s="3">
        <v>50</v>
      </c>
      <c r="J1175" s="7"/>
      <c r="K1175" s="3">
        <f t="shared" si="50"/>
        <v>0</v>
      </c>
    </row>
    <row r="1176" spans="1:11" x14ac:dyDescent="0.3">
      <c r="A1176" s="76" t="s">
        <v>5977</v>
      </c>
      <c r="B1176" s="44" t="s">
        <v>5978</v>
      </c>
      <c r="C1176" s="163">
        <v>1.9</v>
      </c>
      <c r="D1176" s="163">
        <v>3.7</v>
      </c>
      <c r="E1176" s="18">
        <v>90</v>
      </c>
      <c r="F1176" s="51">
        <v>54</v>
      </c>
      <c r="G1176" s="52"/>
      <c r="H1176" s="51">
        <f t="shared" si="51"/>
        <v>0</v>
      </c>
      <c r="I1176" s="3">
        <v>45</v>
      </c>
      <c r="J1176" s="7"/>
      <c r="K1176" s="3">
        <f t="shared" si="50"/>
        <v>0</v>
      </c>
    </row>
    <row r="1177" spans="1:11" x14ac:dyDescent="0.3">
      <c r="A1177" s="76" t="s">
        <v>5979</v>
      </c>
      <c r="B1177" s="44" t="s">
        <v>5980</v>
      </c>
      <c r="C1177" s="163">
        <v>2.5</v>
      </c>
      <c r="D1177" s="163">
        <v>4.5999999999999996</v>
      </c>
      <c r="E1177" s="18">
        <v>130</v>
      </c>
      <c r="F1177" s="51">
        <v>78</v>
      </c>
      <c r="G1177" s="52"/>
      <c r="H1177" s="51">
        <f t="shared" si="51"/>
        <v>0</v>
      </c>
      <c r="I1177" s="3">
        <v>65</v>
      </c>
      <c r="J1177" s="7"/>
      <c r="K1177" s="3">
        <f t="shared" si="50"/>
        <v>0</v>
      </c>
    </row>
    <row r="1178" spans="1:11" x14ac:dyDescent="0.3">
      <c r="A1178" s="76" t="s">
        <v>5981</v>
      </c>
      <c r="B1178" s="44" t="s">
        <v>5982</v>
      </c>
      <c r="C1178" s="163">
        <v>3</v>
      </c>
      <c r="D1178" s="163">
        <v>1.7</v>
      </c>
      <c r="E1178" s="18">
        <v>80</v>
      </c>
      <c r="F1178" s="51">
        <v>48</v>
      </c>
      <c r="G1178" s="52"/>
      <c r="H1178" s="51">
        <f t="shared" si="51"/>
        <v>0</v>
      </c>
      <c r="I1178" s="3">
        <v>40</v>
      </c>
      <c r="J1178" s="7"/>
      <c r="K1178" s="3">
        <f t="shared" si="50"/>
        <v>0</v>
      </c>
    </row>
    <row r="1179" spans="1:11" x14ac:dyDescent="0.3">
      <c r="A1179" s="76" t="s">
        <v>5983</v>
      </c>
      <c r="B1179" s="44" t="s">
        <v>3056</v>
      </c>
      <c r="C1179" s="163">
        <v>5</v>
      </c>
      <c r="D1179" s="163">
        <v>2.6</v>
      </c>
      <c r="E1179" s="18">
        <v>150</v>
      </c>
      <c r="F1179" s="51">
        <v>90</v>
      </c>
      <c r="G1179" s="52"/>
      <c r="H1179" s="51">
        <f t="shared" si="51"/>
        <v>0</v>
      </c>
      <c r="I1179" s="3">
        <v>75</v>
      </c>
      <c r="J1179" s="7"/>
      <c r="K1179" s="3">
        <f t="shared" si="50"/>
        <v>0</v>
      </c>
    </row>
    <row r="1180" spans="1:11" x14ac:dyDescent="0.3">
      <c r="A1180" s="76" t="s">
        <v>5984</v>
      </c>
      <c r="B1180" s="44" t="s">
        <v>5985</v>
      </c>
      <c r="C1180" s="163">
        <v>3.8</v>
      </c>
      <c r="D1180" s="163">
        <v>4.5</v>
      </c>
      <c r="E1180" s="18">
        <v>190</v>
      </c>
      <c r="F1180" s="51">
        <v>114</v>
      </c>
      <c r="G1180" s="52"/>
      <c r="H1180" s="51">
        <f t="shared" si="51"/>
        <v>0</v>
      </c>
      <c r="I1180" s="3">
        <v>95</v>
      </c>
      <c r="J1180" s="7"/>
      <c r="K1180" s="3">
        <f t="shared" si="50"/>
        <v>0</v>
      </c>
    </row>
    <row r="1181" spans="1:11" x14ac:dyDescent="0.3">
      <c r="A1181" s="76" t="s">
        <v>5986</v>
      </c>
      <c r="B1181" s="44" t="s">
        <v>5987</v>
      </c>
      <c r="C1181" s="163">
        <v>2.5</v>
      </c>
      <c r="D1181" s="163">
        <v>3.7</v>
      </c>
      <c r="E1181" s="18">
        <v>110</v>
      </c>
      <c r="F1181" s="51">
        <v>66</v>
      </c>
      <c r="G1181" s="52"/>
      <c r="H1181" s="51">
        <f t="shared" si="51"/>
        <v>0</v>
      </c>
      <c r="I1181" s="3">
        <v>55</v>
      </c>
      <c r="J1181" s="7"/>
      <c r="K1181" s="3">
        <f t="shared" si="50"/>
        <v>0</v>
      </c>
    </row>
    <row r="1182" spans="1:11" x14ac:dyDescent="0.3">
      <c r="A1182" s="76" t="s">
        <v>5988</v>
      </c>
      <c r="B1182" s="44" t="s">
        <v>5989</v>
      </c>
      <c r="C1182" s="163">
        <v>3</v>
      </c>
      <c r="D1182" s="163">
        <v>1.7</v>
      </c>
      <c r="E1182" s="18">
        <v>80</v>
      </c>
      <c r="F1182" s="51">
        <v>48</v>
      </c>
      <c r="G1182" s="52"/>
      <c r="H1182" s="51">
        <f t="shared" si="51"/>
        <v>0</v>
      </c>
      <c r="I1182" s="3">
        <v>40</v>
      </c>
      <c r="J1182" s="7"/>
      <c r="K1182" s="3">
        <f t="shared" si="50"/>
        <v>0</v>
      </c>
    </row>
    <row r="1183" spans="1:11" s="1" customFormat="1" x14ac:dyDescent="0.3">
      <c r="A1183" s="20"/>
    </row>
    <row r="1184" spans="1:11" s="1" customFormat="1" x14ac:dyDescent="0.3">
      <c r="A1184" s="20"/>
    </row>
    <row r="1185" spans="1:1" s="1" customFormat="1" x14ac:dyDescent="0.3">
      <c r="A1185" s="20"/>
    </row>
    <row r="1186" spans="1:1" s="1" customFormat="1" x14ac:dyDescent="0.3">
      <c r="A1186" s="20"/>
    </row>
    <row r="1187" spans="1:1" s="1" customFormat="1" x14ac:dyDescent="0.3">
      <c r="A1187" s="20"/>
    </row>
    <row r="1188" spans="1:1" s="1" customFormat="1" x14ac:dyDescent="0.3">
      <c r="A1188" s="20"/>
    </row>
    <row r="1189" spans="1:1" s="1" customFormat="1" x14ac:dyDescent="0.3">
      <c r="A1189" s="20"/>
    </row>
    <row r="1190" spans="1:1" s="1" customFormat="1" x14ac:dyDescent="0.3">
      <c r="A1190" s="20"/>
    </row>
    <row r="1191" spans="1:1" s="1" customFormat="1" x14ac:dyDescent="0.3">
      <c r="A1191" s="20"/>
    </row>
    <row r="1192" spans="1:1" s="1" customFormat="1" x14ac:dyDescent="0.3">
      <c r="A1192" s="20"/>
    </row>
    <row r="1193" spans="1:1" s="1" customFormat="1" x14ac:dyDescent="0.3">
      <c r="A1193" s="20"/>
    </row>
    <row r="1194" spans="1:1" s="1" customFormat="1" x14ac:dyDescent="0.3">
      <c r="A1194" s="20"/>
    </row>
    <row r="1195" spans="1:1" s="1" customFormat="1" x14ac:dyDescent="0.3">
      <c r="A1195" s="20"/>
    </row>
    <row r="1196" spans="1:1" s="1" customFormat="1" x14ac:dyDescent="0.3">
      <c r="A1196" s="20"/>
    </row>
    <row r="1197" spans="1:1" s="1" customFormat="1" x14ac:dyDescent="0.3">
      <c r="A1197" s="20"/>
    </row>
    <row r="1198" spans="1:1" s="1" customFormat="1" x14ac:dyDescent="0.3">
      <c r="A1198" s="20"/>
    </row>
    <row r="1199" spans="1:1" s="1" customFormat="1" x14ac:dyDescent="0.3">
      <c r="A1199" s="20"/>
    </row>
    <row r="1200" spans="1:1" s="1" customFormat="1" x14ac:dyDescent="0.3">
      <c r="A1200" s="20"/>
    </row>
    <row r="1201" spans="1:1" s="1" customFormat="1" x14ac:dyDescent="0.3">
      <c r="A1201" s="20"/>
    </row>
    <row r="1202" spans="1:1" s="1" customFormat="1" x14ac:dyDescent="0.3">
      <c r="A1202" s="20"/>
    </row>
    <row r="1203" spans="1:1" s="1" customFormat="1" x14ac:dyDescent="0.3">
      <c r="A1203" s="20"/>
    </row>
    <row r="1204" spans="1:1" s="1" customFormat="1" x14ac:dyDescent="0.3">
      <c r="A1204" s="20"/>
    </row>
    <row r="1205" spans="1:1" s="1" customFormat="1" x14ac:dyDescent="0.3">
      <c r="A1205" s="20"/>
    </row>
    <row r="1206" spans="1:1" s="1" customFormat="1" x14ac:dyDescent="0.3">
      <c r="A1206" s="20"/>
    </row>
    <row r="1207" spans="1:1" s="1" customFormat="1" x14ac:dyDescent="0.3">
      <c r="A1207" s="20"/>
    </row>
    <row r="1208" spans="1:1" s="1" customFormat="1" x14ac:dyDescent="0.3">
      <c r="A1208" s="20"/>
    </row>
    <row r="1209" spans="1:1" s="1" customFormat="1" x14ac:dyDescent="0.3">
      <c r="A1209" s="20"/>
    </row>
    <row r="1210" spans="1:1" s="1" customFormat="1" x14ac:dyDescent="0.3">
      <c r="A1210" s="20"/>
    </row>
    <row r="1211" spans="1:1" s="1" customFormat="1" x14ac:dyDescent="0.3">
      <c r="A1211" s="20"/>
    </row>
    <row r="1212" spans="1:1" s="1" customFormat="1" x14ac:dyDescent="0.3">
      <c r="A1212" s="20"/>
    </row>
    <row r="1213" spans="1:1" s="1" customFormat="1" x14ac:dyDescent="0.3">
      <c r="A1213" s="20"/>
    </row>
    <row r="1214" spans="1:1" s="1" customFormat="1" x14ac:dyDescent="0.3">
      <c r="A1214" s="20"/>
    </row>
    <row r="1215" spans="1:1" s="1" customFormat="1" x14ac:dyDescent="0.3">
      <c r="A1215" s="20"/>
    </row>
    <row r="1216" spans="1:1" s="1" customFormat="1" x14ac:dyDescent="0.3">
      <c r="A1216" s="20"/>
    </row>
    <row r="1217" spans="1:1" s="1" customFormat="1" x14ac:dyDescent="0.3">
      <c r="A1217" s="20"/>
    </row>
    <row r="1218" spans="1:1" s="1" customFormat="1" x14ac:dyDescent="0.3">
      <c r="A1218" s="20"/>
    </row>
    <row r="1219" spans="1:1" s="1" customFormat="1" x14ac:dyDescent="0.3">
      <c r="A1219" s="20"/>
    </row>
    <row r="1220" spans="1:1" s="1" customFormat="1" x14ac:dyDescent="0.3">
      <c r="A1220" s="20"/>
    </row>
    <row r="1221" spans="1:1" s="1" customFormat="1" x14ac:dyDescent="0.3">
      <c r="A1221" s="20"/>
    </row>
    <row r="1222" spans="1:1" s="1" customFormat="1" x14ac:dyDescent="0.3">
      <c r="A1222" s="20"/>
    </row>
    <row r="1223" spans="1:1" s="1" customFormat="1" x14ac:dyDescent="0.3">
      <c r="A1223" s="20"/>
    </row>
    <row r="1224" spans="1:1" s="1" customFormat="1" x14ac:dyDescent="0.3">
      <c r="A1224" s="20"/>
    </row>
    <row r="1225" spans="1:1" s="1" customFormat="1" x14ac:dyDescent="0.3">
      <c r="A1225" s="20"/>
    </row>
    <row r="1226" spans="1:1" s="1" customFormat="1" x14ac:dyDescent="0.3">
      <c r="A1226" s="20"/>
    </row>
    <row r="1227" spans="1:1" s="1" customFormat="1" x14ac:dyDescent="0.3">
      <c r="A1227" s="20"/>
    </row>
    <row r="1228" spans="1:1" s="1" customFormat="1" x14ac:dyDescent="0.3">
      <c r="A1228" s="20"/>
    </row>
    <row r="1229" spans="1:1" s="1" customFormat="1" x14ac:dyDescent="0.3">
      <c r="A1229" s="20"/>
    </row>
    <row r="1230" spans="1:1" s="1" customFormat="1" x14ac:dyDescent="0.3">
      <c r="A1230" s="20"/>
    </row>
    <row r="1231" spans="1:1" s="1" customFormat="1" x14ac:dyDescent="0.3">
      <c r="A1231" s="20"/>
    </row>
    <row r="1232" spans="1:1" s="1" customFormat="1" x14ac:dyDescent="0.3">
      <c r="A1232" s="20"/>
    </row>
    <row r="1233" spans="1:1" s="1" customFormat="1" x14ac:dyDescent="0.3">
      <c r="A1233" s="20"/>
    </row>
    <row r="1234" spans="1:1" s="1" customFormat="1" x14ac:dyDescent="0.3">
      <c r="A1234" s="20"/>
    </row>
    <row r="1235" spans="1:1" s="1" customFormat="1" x14ac:dyDescent="0.3">
      <c r="A1235" s="20"/>
    </row>
    <row r="1236" spans="1:1" s="1" customFormat="1" x14ac:dyDescent="0.3">
      <c r="A1236" s="20"/>
    </row>
    <row r="1237" spans="1:1" s="1" customFormat="1" x14ac:dyDescent="0.3">
      <c r="A1237" s="20"/>
    </row>
    <row r="1238" spans="1:1" s="1" customFormat="1" x14ac:dyDescent="0.3">
      <c r="A1238" s="20"/>
    </row>
    <row r="1239" spans="1:1" s="1" customFormat="1" x14ac:dyDescent="0.3">
      <c r="A1239" s="20"/>
    </row>
    <row r="1240" spans="1:1" s="1" customFormat="1" x14ac:dyDescent="0.3">
      <c r="A1240" s="20"/>
    </row>
    <row r="1241" spans="1:1" s="1" customFormat="1" x14ac:dyDescent="0.3">
      <c r="A1241" s="20"/>
    </row>
    <row r="1242" spans="1:1" s="1" customFormat="1" x14ac:dyDescent="0.3">
      <c r="A1242" s="20"/>
    </row>
    <row r="1243" spans="1:1" s="1" customFormat="1" x14ac:dyDescent="0.3">
      <c r="A1243" s="20"/>
    </row>
    <row r="1244" spans="1:1" s="1" customFormat="1" x14ac:dyDescent="0.3">
      <c r="A1244" s="20"/>
    </row>
    <row r="1245" spans="1:1" s="1" customFormat="1" x14ac:dyDescent="0.3">
      <c r="A1245" s="20"/>
    </row>
    <row r="1246" spans="1:1" s="1" customFormat="1" x14ac:dyDescent="0.3">
      <c r="A1246" s="20"/>
    </row>
    <row r="1247" spans="1:1" s="1" customFormat="1" x14ac:dyDescent="0.3">
      <c r="A1247" s="20"/>
    </row>
    <row r="1248" spans="1:1" s="1" customFormat="1" x14ac:dyDescent="0.3">
      <c r="A1248" s="20"/>
    </row>
    <row r="1249" spans="1:1" s="1" customFormat="1" x14ac:dyDescent="0.3">
      <c r="A1249" s="20"/>
    </row>
    <row r="1250" spans="1:1" s="1" customFormat="1" x14ac:dyDescent="0.3">
      <c r="A1250" s="20"/>
    </row>
    <row r="1251" spans="1:1" s="1" customFormat="1" x14ac:dyDescent="0.3">
      <c r="A1251" s="20"/>
    </row>
    <row r="1252" spans="1:1" s="1" customFormat="1" x14ac:dyDescent="0.3">
      <c r="A1252" s="20"/>
    </row>
    <row r="1253" spans="1:1" s="1" customFormat="1" x14ac:dyDescent="0.3">
      <c r="A1253" s="20"/>
    </row>
    <row r="1254" spans="1:1" s="1" customFormat="1" x14ac:dyDescent="0.3">
      <c r="A1254" s="20"/>
    </row>
    <row r="1255" spans="1:1" s="1" customFormat="1" x14ac:dyDescent="0.3">
      <c r="A1255" s="20"/>
    </row>
    <row r="1256" spans="1:1" s="1" customFormat="1" x14ac:dyDescent="0.3">
      <c r="A1256" s="20"/>
    </row>
    <row r="1257" spans="1:1" s="1" customFormat="1" x14ac:dyDescent="0.3">
      <c r="A1257" s="20"/>
    </row>
    <row r="1258" spans="1:1" s="1" customFormat="1" x14ac:dyDescent="0.3">
      <c r="A1258" s="20"/>
    </row>
    <row r="1259" spans="1:1" s="1" customFormat="1" x14ac:dyDescent="0.3">
      <c r="A1259" s="20"/>
    </row>
    <row r="1260" spans="1:1" s="1" customFormat="1" x14ac:dyDescent="0.3">
      <c r="A1260" s="20"/>
    </row>
    <row r="1261" spans="1:1" s="1" customFormat="1" x14ac:dyDescent="0.3">
      <c r="A1261" s="20"/>
    </row>
    <row r="1262" spans="1:1" s="1" customFormat="1" x14ac:dyDescent="0.3">
      <c r="A1262" s="20"/>
    </row>
    <row r="1263" spans="1:1" s="1" customFormat="1" x14ac:dyDescent="0.3">
      <c r="A1263" s="20"/>
    </row>
    <row r="1264" spans="1:1" s="1" customFormat="1" x14ac:dyDescent="0.3">
      <c r="A1264" s="20"/>
    </row>
    <row r="1265" spans="1:1" s="1" customFormat="1" x14ac:dyDescent="0.3">
      <c r="A1265" s="20"/>
    </row>
    <row r="1266" spans="1:1" s="1" customFormat="1" x14ac:dyDescent="0.3">
      <c r="A1266" s="20"/>
    </row>
    <row r="1267" spans="1:1" s="1" customFormat="1" x14ac:dyDescent="0.3">
      <c r="A1267" s="20"/>
    </row>
    <row r="1268" spans="1:1" s="1" customFormat="1" x14ac:dyDescent="0.3">
      <c r="A1268" s="20"/>
    </row>
    <row r="1269" spans="1:1" s="1" customFormat="1" x14ac:dyDescent="0.3">
      <c r="A1269" s="20"/>
    </row>
    <row r="1270" spans="1:1" s="1" customFormat="1" x14ac:dyDescent="0.3">
      <c r="A1270" s="20"/>
    </row>
    <row r="1271" spans="1:1" s="1" customFormat="1" x14ac:dyDescent="0.3">
      <c r="A1271" s="20"/>
    </row>
    <row r="1272" spans="1:1" s="1" customFormat="1" x14ac:dyDescent="0.3">
      <c r="A1272" s="20"/>
    </row>
    <row r="1273" spans="1:1" s="1" customFormat="1" x14ac:dyDescent="0.3">
      <c r="A1273" s="20"/>
    </row>
    <row r="1274" spans="1:1" s="1" customFormat="1" x14ac:dyDescent="0.3">
      <c r="A1274" s="20"/>
    </row>
    <row r="1275" spans="1:1" s="1" customFormat="1" x14ac:dyDescent="0.3">
      <c r="A1275" s="20"/>
    </row>
    <row r="1276" spans="1:1" s="1" customFormat="1" x14ac:dyDescent="0.3">
      <c r="A1276" s="20"/>
    </row>
    <row r="1277" spans="1:1" s="1" customFormat="1" x14ac:dyDescent="0.3">
      <c r="A1277" s="20"/>
    </row>
    <row r="1278" spans="1:1" s="1" customFormat="1" x14ac:dyDescent="0.3">
      <c r="A1278" s="20"/>
    </row>
    <row r="1279" spans="1:1" s="1" customFormat="1" x14ac:dyDescent="0.3">
      <c r="A1279" s="20"/>
    </row>
    <row r="1280" spans="1:1" s="1" customFormat="1" x14ac:dyDescent="0.3">
      <c r="A1280" s="20"/>
    </row>
    <row r="1281" spans="1:1" s="1" customFormat="1" x14ac:dyDescent="0.3">
      <c r="A1281" s="20"/>
    </row>
    <row r="1282" spans="1:1" s="1" customFormat="1" x14ac:dyDescent="0.3">
      <c r="A1282" s="20"/>
    </row>
    <row r="1283" spans="1:1" s="1" customFormat="1" x14ac:dyDescent="0.3">
      <c r="A1283" s="20"/>
    </row>
    <row r="1284" spans="1:1" s="1" customFormat="1" x14ac:dyDescent="0.3">
      <c r="A1284" s="20"/>
    </row>
    <row r="1285" spans="1:1" s="1" customFormat="1" x14ac:dyDescent="0.3">
      <c r="A1285" s="20"/>
    </row>
    <row r="1286" spans="1:1" s="1" customFormat="1" x14ac:dyDescent="0.3">
      <c r="A1286" s="20"/>
    </row>
    <row r="1287" spans="1:1" s="1" customFormat="1" x14ac:dyDescent="0.3">
      <c r="A1287" s="20"/>
    </row>
    <row r="1288" spans="1:1" s="1" customFormat="1" x14ac:dyDescent="0.3">
      <c r="A1288" s="20"/>
    </row>
    <row r="1289" spans="1:1" s="1" customFormat="1" x14ac:dyDescent="0.3">
      <c r="A1289" s="20"/>
    </row>
    <row r="1290" spans="1:1" s="1" customFormat="1" x14ac:dyDescent="0.3">
      <c r="A1290" s="20"/>
    </row>
    <row r="1291" spans="1:1" s="1" customFormat="1" x14ac:dyDescent="0.3">
      <c r="A1291" s="20"/>
    </row>
    <row r="1292" spans="1:1" s="1" customFormat="1" x14ac:dyDescent="0.3">
      <c r="A1292" s="20"/>
    </row>
    <row r="1293" spans="1:1" s="1" customFormat="1" x14ac:dyDescent="0.3">
      <c r="A1293" s="20"/>
    </row>
    <row r="1294" spans="1:1" s="1" customFormat="1" x14ac:dyDescent="0.3">
      <c r="A1294" s="20"/>
    </row>
    <row r="1295" spans="1:1" s="1" customFormat="1" x14ac:dyDescent="0.3">
      <c r="A1295" s="20"/>
    </row>
    <row r="1296" spans="1:1" s="1" customFormat="1" x14ac:dyDescent="0.3">
      <c r="A1296" s="20"/>
    </row>
    <row r="1297" spans="1:1" s="1" customFormat="1" x14ac:dyDescent="0.3">
      <c r="A1297" s="20"/>
    </row>
    <row r="1298" spans="1:1" s="1" customFormat="1" x14ac:dyDescent="0.3">
      <c r="A1298" s="20"/>
    </row>
    <row r="1299" spans="1:1" s="1" customFormat="1" x14ac:dyDescent="0.3">
      <c r="A1299" s="20"/>
    </row>
    <row r="1300" spans="1:1" s="1" customFormat="1" x14ac:dyDescent="0.3">
      <c r="A1300" s="20"/>
    </row>
    <row r="1301" spans="1:1" s="1" customFormat="1" x14ac:dyDescent="0.3">
      <c r="A1301" s="20"/>
    </row>
    <row r="1302" spans="1:1" s="1" customFormat="1" x14ac:dyDescent="0.3">
      <c r="A1302" s="20"/>
    </row>
    <row r="1303" spans="1:1" s="1" customFormat="1" x14ac:dyDescent="0.3">
      <c r="A1303" s="20"/>
    </row>
    <row r="1304" spans="1:1" s="1" customFormat="1" x14ac:dyDescent="0.3">
      <c r="A1304" s="20"/>
    </row>
    <row r="1305" spans="1:1" s="1" customFormat="1" x14ac:dyDescent="0.3">
      <c r="A1305" s="20"/>
    </row>
    <row r="1306" spans="1:1" s="1" customFormat="1" x14ac:dyDescent="0.3">
      <c r="A1306" s="20"/>
    </row>
    <row r="1307" spans="1:1" s="1" customFormat="1" x14ac:dyDescent="0.3">
      <c r="A1307" s="20"/>
    </row>
    <row r="1308" spans="1:1" s="1" customFormat="1" x14ac:dyDescent="0.3">
      <c r="A1308" s="20"/>
    </row>
    <row r="1309" spans="1:1" s="1" customFormat="1" x14ac:dyDescent="0.3">
      <c r="A1309" s="20"/>
    </row>
    <row r="1310" spans="1:1" s="1" customFormat="1" x14ac:dyDescent="0.3">
      <c r="A1310" s="20"/>
    </row>
    <row r="1311" spans="1:1" s="1" customFormat="1" x14ac:dyDescent="0.3">
      <c r="A1311" s="20"/>
    </row>
    <row r="1312" spans="1:1" s="1" customFormat="1" x14ac:dyDescent="0.3">
      <c r="A1312" s="20"/>
    </row>
    <row r="1313" spans="1:1" s="1" customFormat="1" x14ac:dyDescent="0.3">
      <c r="A1313" s="20"/>
    </row>
    <row r="1314" spans="1:1" s="1" customFormat="1" x14ac:dyDescent="0.3">
      <c r="A1314" s="20"/>
    </row>
    <row r="1315" spans="1:1" s="1" customFormat="1" x14ac:dyDescent="0.3">
      <c r="A1315" s="20"/>
    </row>
    <row r="1316" spans="1:1" s="1" customFormat="1" x14ac:dyDescent="0.3">
      <c r="A1316" s="20"/>
    </row>
    <row r="1317" spans="1:1" s="1" customFormat="1" x14ac:dyDescent="0.3">
      <c r="A1317" s="20"/>
    </row>
    <row r="1318" spans="1:1" s="1" customFormat="1" x14ac:dyDescent="0.3">
      <c r="A1318" s="20"/>
    </row>
    <row r="1319" spans="1:1" s="1" customFormat="1" x14ac:dyDescent="0.3">
      <c r="A1319" s="20"/>
    </row>
    <row r="1320" spans="1:1" s="1" customFormat="1" x14ac:dyDescent="0.3">
      <c r="A1320" s="20"/>
    </row>
    <row r="1321" spans="1:1" s="1" customFormat="1" x14ac:dyDescent="0.3">
      <c r="A1321" s="20"/>
    </row>
    <row r="1322" spans="1:1" s="1" customFormat="1" x14ac:dyDescent="0.3">
      <c r="A1322" s="20"/>
    </row>
    <row r="1323" spans="1:1" s="1" customFormat="1" x14ac:dyDescent="0.3">
      <c r="A1323" s="20"/>
    </row>
    <row r="1324" spans="1:1" s="1" customFormat="1" x14ac:dyDescent="0.3">
      <c r="A1324" s="20"/>
    </row>
    <row r="1325" spans="1:1" s="1" customFormat="1" x14ac:dyDescent="0.3">
      <c r="A1325" s="20"/>
    </row>
    <row r="1326" spans="1:1" s="1" customFormat="1" x14ac:dyDescent="0.3">
      <c r="A1326" s="20"/>
    </row>
    <row r="1327" spans="1:1" s="1" customFormat="1" x14ac:dyDescent="0.3">
      <c r="A1327" s="20"/>
    </row>
    <row r="1328" spans="1:1" s="1" customFormat="1" x14ac:dyDescent="0.3">
      <c r="A1328" s="20"/>
    </row>
    <row r="1329" spans="1:1" s="1" customFormat="1" x14ac:dyDescent="0.3">
      <c r="A1329" s="20"/>
    </row>
    <row r="1330" spans="1:1" s="1" customFormat="1" x14ac:dyDescent="0.3">
      <c r="A1330" s="20"/>
    </row>
    <row r="1331" spans="1:1" s="1" customFormat="1" x14ac:dyDescent="0.3">
      <c r="A1331" s="20"/>
    </row>
    <row r="1332" spans="1:1" s="1" customFormat="1" x14ac:dyDescent="0.3">
      <c r="A1332" s="20"/>
    </row>
    <row r="1333" spans="1:1" s="1" customFormat="1" x14ac:dyDescent="0.3">
      <c r="A1333" s="20"/>
    </row>
    <row r="1334" spans="1:1" s="1" customFormat="1" x14ac:dyDescent="0.3">
      <c r="A1334" s="20"/>
    </row>
    <row r="1335" spans="1:1" s="1" customFormat="1" x14ac:dyDescent="0.3">
      <c r="A1335" s="20"/>
    </row>
    <row r="1336" spans="1:1" s="1" customFormat="1" x14ac:dyDescent="0.3">
      <c r="A1336" s="20"/>
    </row>
    <row r="1337" spans="1:1" s="1" customFormat="1" x14ac:dyDescent="0.3">
      <c r="A1337" s="20"/>
    </row>
    <row r="1338" spans="1:1" s="1" customFormat="1" x14ac:dyDescent="0.3">
      <c r="A1338" s="20"/>
    </row>
    <row r="1339" spans="1:1" s="1" customFormat="1" x14ac:dyDescent="0.3">
      <c r="A1339" s="20"/>
    </row>
    <row r="1340" spans="1:1" s="1" customFormat="1" x14ac:dyDescent="0.3">
      <c r="A1340" s="20"/>
    </row>
    <row r="1341" spans="1:1" s="1" customFormat="1" x14ac:dyDescent="0.3">
      <c r="A1341" s="20"/>
    </row>
    <row r="1342" spans="1:1" s="1" customFormat="1" x14ac:dyDescent="0.3">
      <c r="A1342" s="20"/>
    </row>
    <row r="1343" spans="1:1" s="1" customFormat="1" x14ac:dyDescent="0.3">
      <c r="A1343" s="20"/>
    </row>
    <row r="1344" spans="1:1" s="1" customFormat="1" x14ac:dyDescent="0.3">
      <c r="A1344" s="20"/>
    </row>
    <row r="1345" spans="1:1" s="1" customFormat="1" x14ac:dyDescent="0.3">
      <c r="A1345" s="20"/>
    </row>
    <row r="1346" spans="1:1" s="1" customFormat="1" x14ac:dyDescent="0.3">
      <c r="A1346" s="20"/>
    </row>
    <row r="1347" spans="1:1" s="1" customFormat="1" x14ac:dyDescent="0.3">
      <c r="A1347" s="20"/>
    </row>
    <row r="1348" spans="1:1" s="1" customFormat="1" x14ac:dyDescent="0.3">
      <c r="A1348" s="20"/>
    </row>
    <row r="1349" spans="1:1" s="1" customFormat="1" x14ac:dyDescent="0.3">
      <c r="A1349" s="20"/>
    </row>
    <row r="1350" spans="1:1" s="1" customFormat="1" x14ac:dyDescent="0.3">
      <c r="A1350" s="20"/>
    </row>
    <row r="1351" spans="1:1" s="1" customFormat="1" x14ac:dyDescent="0.3">
      <c r="A1351" s="20"/>
    </row>
    <row r="1352" spans="1:1" s="1" customFormat="1" x14ac:dyDescent="0.3">
      <c r="A1352" s="20"/>
    </row>
    <row r="1353" spans="1:1" s="1" customFormat="1" x14ac:dyDescent="0.3">
      <c r="A1353" s="20"/>
    </row>
    <row r="1354" spans="1:1" s="1" customFormat="1" x14ac:dyDescent="0.3">
      <c r="A1354" s="20"/>
    </row>
    <row r="1355" spans="1:1" s="1" customFormat="1" x14ac:dyDescent="0.3">
      <c r="A1355" s="20"/>
    </row>
    <row r="1356" spans="1:1" s="1" customFormat="1" x14ac:dyDescent="0.3">
      <c r="A1356" s="20"/>
    </row>
    <row r="1357" spans="1:1" s="1" customFormat="1" x14ac:dyDescent="0.3">
      <c r="A1357" s="20"/>
    </row>
    <row r="1358" spans="1:1" s="1" customFormat="1" x14ac:dyDescent="0.3">
      <c r="A1358" s="20"/>
    </row>
    <row r="1359" spans="1:1" s="1" customFormat="1" x14ac:dyDescent="0.3">
      <c r="A1359" s="20"/>
    </row>
    <row r="1360" spans="1:1" s="1" customFormat="1" x14ac:dyDescent="0.3">
      <c r="A1360" s="20"/>
    </row>
    <row r="1361" spans="1:1" s="1" customFormat="1" x14ac:dyDescent="0.3">
      <c r="A1361" s="20"/>
    </row>
    <row r="1362" spans="1:1" s="1" customFormat="1" x14ac:dyDescent="0.3">
      <c r="A1362" s="20"/>
    </row>
    <row r="1363" spans="1:1" s="1" customFormat="1" x14ac:dyDescent="0.3">
      <c r="A1363" s="20"/>
    </row>
    <row r="1364" spans="1:1" s="1" customFormat="1" x14ac:dyDescent="0.3">
      <c r="A1364" s="20"/>
    </row>
    <row r="1365" spans="1:1" s="1" customFormat="1" x14ac:dyDescent="0.3">
      <c r="A1365" s="20"/>
    </row>
    <row r="1366" spans="1:1" s="1" customFormat="1" x14ac:dyDescent="0.3">
      <c r="A1366" s="20"/>
    </row>
    <row r="1367" spans="1:1" s="1" customFormat="1" x14ac:dyDescent="0.3">
      <c r="A1367" s="20"/>
    </row>
    <row r="1368" spans="1:1" s="1" customFormat="1" x14ac:dyDescent="0.3">
      <c r="A1368" s="20"/>
    </row>
    <row r="1369" spans="1:1" s="1" customFormat="1" x14ac:dyDescent="0.3">
      <c r="A1369" s="20"/>
    </row>
    <row r="1370" spans="1:1" s="1" customFormat="1" x14ac:dyDescent="0.3">
      <c r="A1370" s="20"/>
    </row>
    <row r="1371" spans="1:1" s="1" customFormat="1" x14ac:dyDescent="0.3">
      <c r="A1371" s="20"/>
    </row>
    <row r="1372" spans="1:1" s="1" customFormat="1" x14ac:dyDescent="0.3">
      <c r="A1372" s="20"/>
    </row>
    <row r="1373" spans="1:1" s="1" customFormat="1" x14ac:dyDescent="0.3">
      <c r="A1373" s="20"/>
    </row>
    <row r="1374" spans="1:1" s="1" customFormat="1" x14ac:dyDescent="0.3">
      <c r="A1374" s="20"/>
    </row>
    <row r="1375" spans="1:1" s="1" customFormat="1" x14ac:dyDescent="0.3">
      <c r="A1375" s="20"/>
    </row>
    <row r="1376" spans="1:1" s="1" customFormat="1" x14ac:dyDescent="0.3">
      <c r="A1376" s="20"/>
    </row>
    <row r="1377" spans="1:1" s="1" customFormat="1" x14ac:dyDescent="0.3">
      <c r="A1377" s="20"/>
    </row>
    <row r="1378" spans="1:1" s="1" customFormat="1" x14ac:dyDescent="0.3">
      <c r="A1378" s="20"/>
    </row>
    <row r="1379" spans="1:1" s="1" customFormat="1" x14ac:dyDescent="0.3">
      <c r="A1379" s="20"/>
    </row>
    <row r="1380" spans="1:1" s="1" customFormat="1" x14ac:dyDescent="0.3">
      <c r="A1380" s="20"/>
    </row>
    <row r="1381" spans="1:1" s="1" customFormat="1" x14ac:dyDescent="0.3">
      <c r="A1381" s="20"/>
    </row>
    <row r="1382" spans="1:1" s="1" customFormat="1" x14ac:dyDescent="0.3">
      <c r="A1382" s="20"/>
    </row>
    <row r="1383" spans="1:1" s="1" customFormat="1" x14ac:dyDescent="0.3">
      <c r="A1383" s="20"/>
    </row>
    <row r="1384" spans="1:1" s="1" customFormat="1" x14ac:dyDescent="0.3">
      <c r="A1384" s="20"/>
    </row>
    <row r="1385" spans="1:1" s="1" customFormat="1" x14ac:dyDescent="0.3">
      <c r="A1385" s="20"/>
    </row>
    <row r="1386" spans="1:1" s="1" customFormat="1" x14ac:dyDescent="0.3">
      <c r="A1386" s="20"/>
    </row>
    <row r="1387" spans="1:1" s="1" customFormat="1" x14ac:dyDescent="0.3">
      <c r="A1387" s="20"/>
    </row>
    <row r="1388" spans="1:1" s="1" customFormat="1" x14ac:dyDescent="0.3">
      <c r="A1388" s="20"/>
    </row>
    <row r="1389" spans="1:1" s="1" customFormat="1" x14ac:dyDescent="0.3">
      <c r="A1389" s="20"/>
    </row>
    <row r="1390" spans="1:1" s="1" customFormat="1" x14ac:dyDescent="0.3">
      <c r="A1390" s="20"/>
    </row>
    <row r="1391" spans="1:1" s="1" customFormat="1" x14ac:dyDescent="0.3">
      <c r="A1391" s="20"/>
    </row>
    <row r="1392" spans="1:1" s="1" customFormat="1" x14ac:dyDescent="0.3">
      <c r="A1392" s="20"/>
    </row>
    <row r="1393" spans="1:1" s="1" customFormat="1" x14ac:dyDescent="0.3">
      <c r="A1393" s="20"/>
    </row>
    <row r="1394" spans="1:1" s="1" customFormat="1" x14ac:dyDescent="0.3">
      <c r="A1394" s="20"/>
    </row>
    <row r="1395" spans="1:1" s="1" customFormat="1" x14ac:dyDescent="0.3">
      <c r="A1395" s="20"/>
    </row>
    <row r="1396" spans="1:1" s="1" customFormat="1" x14ac:dyDescent="0.3">
      <c r="A1396" s="20"/>
    </row>
    <row r="1397" spans="1:1" s="1" customFormat="1" x14ac:dyDescent="0.3">
      <c r="A1397" s="20"/>
    </row>
    <row r="1398" spans="1:1" s="1" customFormat="1" x14ac:dyDescent="0.3">
      <c r="A1398" s="20"/>
    </row>
    <row r="1399" spans="1:1" s="1" customFormat="1" x14ac:dyDescent="0.3">
      <c r="A1399" s="20"/>
    </row>
    <row r="1400" spans="1:1" s="1" customFormat="1" x14ac:dyDescent="0.3">
      <c r="A1400" s="20"/>
    </row>
    <row r="1401" spans="1:1" s="1" customFormat="1" x14ac:dyDescent="0.3">
      <c r="A1401" s="20"/>
    </row>
    <row r="1402" spans="1:1" s="1" customFormat="1" x14ac:dyDescent="0.3">
      <c r="A1402" s="20"/>
    </row>
    <row r="1403" spans="1:1" s="1" customFormat="1" x14ac:dyDescent="0.3">
      <c r="A1403" s="20"/>
    </row>
    <row r="1404" spans="1:1" s="1" customFormat="1" x14ac:dyDescent="0.3">
      <c r="A1404" s="20"/>
    </row>
    <row r="1405" spans="1:1" s="1" customFormat="1" x14ac:dyDescent="0.3">
      <c r="A1405" s="20"/>
    </row>
    <row r="1406" spans="1:1" s="1" customFormat="1" x14ac:dyDescent="0.3">
      <c r="A1406" s="20"/>
    </row>
    <row r="1407" spans="1:1" s="1" customFormat="1" x14ac:dyDescent="0.3">
      <c r="A1407" s="20"/>
    </row>
    <row r="1408" spans="1:1" s="1" customFormat="1" x14ac:dyDescent="0.3">
      <c r="A1408" s="20"/>
    </row>
    <row r="1409" spans="1:1" s="1" customFormat="1" x14ac:dyDescent="0.3">
      <c r="A1409" s="20"/>
    </row>
    <row r="1410" spans="1:1" s="1" customFormat="1" x14ac:dyDescent="0.3">
      <c r="A1410" s="20"/>
    </row>
    <row r="1411" spans="1:1" s="1" customFormat="1" x14ac:dyDescent="0.3">
      <c r="A1411" s="20"/>
    </row>
    <row r="1412" spans="1:1" s="1" customFormat="1" x14ac:dyDescent="0.3">
      <c r="A1412" s="20"/>
    </row>
    <row r="1413" spans="1:1" s="1" customFormat="1" x14ac:dyDescent="0.3">
      <c r="A1413" s="20"/>
    </row>
    <row r="1414" spans="1:1" s="1" customFormat="1" x14ac:dyDescent="0.3">
      <c r="A1414" s="20"/>
    </row>
    <row r="1415" spans="1:1" s="1" customFormat="1" x14ac:dyDescent="0.3">
      <c r="A1415" s="20"/>
    </row>
    <row r="1416" spans="1:1" s="1" customFormat="1" x14ac:dyDescent="0.3">
      <c r="A1416" s="20"/>
    </row>
    <row r="1417" spans="1:1" s="1" customFormat="1" x14ac:dyDescent="0.3">
      <c r="A1417" s="20"/>
    </row>
    <row r="1418" spans="1:1" s="1" customFormat="1" x14ac:dyDescent="0.3">
      <c r="A1418" s="20"/>
    </row>
    <row r="1419" spans="1:1" s="1" customFormat="1" x14ac:dyDescent="0.3">
      <c r="A1419" s="20"/>
    </row>
    <row r="1420" spans="1:1" s="1" customFormat="1" x14ac:dyDescent="0.3">
      <c r="A1420" s="20"/>
    </row>
    <row r="1421" spans="1:1" s="1" customFormat="1" x14ac:dyDescent="0.3">
      <c r="A1421" s="20"/>
    </row>
    <row r="1422" spans="1:1" s="1" customFormat="1" x14ac:dyDescent="0.3">
      <c r="A1422" s="20"/>
    </row>
    <row r="1423" spans="1:1" s="1" customFormat="1" x14ac:dyDescent="0.3">
      <c r="A1423" s="20"/>
    </row>
    <row r="1424" spans="1:1" s="1" customFormat="1" x14ac:dyDescent="0.3">
      <c r="A1424" s="20"/>
    </row>
    <row r="1425" spans="1:1" s="1" customFormat="1" x14ac:dyDescent="0.3">
      <c r="A1425" s="20"/>
    </row>
    <row r="1426" spans="1:1" s="1" customFormat="1" x14ac:dyDescent="0.3">
      <c r="A1426" s="20"/>
    </row>
    <row r="1427" spans="1:1" s="1" customFormat="1" x14ac:dyDescent="0.3">
      <c r="A1427" s="20"/>
    </row>
    <row r="1428" spans="1:1" s="1" customFormat="1" x14ac:dyDescent="0.3">
      <c r="A1428" s="20"/>
    </row>
    <row r="1429" spans="1:1" s="1" customFormat="1" x14ac:dyDescent="0.3">
      <c r="A1429" s="20"/>
    </row>
    <row r="1430" spans="1:1" s="1" customFormat="1" x14ac:dyDescent="0.3">
      <c r="A1430" s="20"/>
    </row>
    <row r="1431" spans="1:1" s="1" customFormat="1" x14ac:dyDescent="0.3">
      <c r="A1431" s="20"/>
    </row>
    <row r="1432" spans="1:1" s="1" customFormat="1" x14ac:dyDescent="0.3">
      <c r="A1432" s="20"/>
    </row>
    <row r="1433" spans="1:1" s="1" customFormat="1" x14ac:dyDescent="0.3">
      <c r="A1433" s="20"/>
    </row>
    <row r="1434" spans="1:1" s="1" customFormat="1" x14ac:dyDescent="0.3">
      <c r="A1434" s="20"/>
    </row>
    <row r="1435" spans="1:1" s="1" customFormat="1" x14ac:dyDescent="0.3">
      <c r="A1435" s="20"/>
    </row>
    <row r="1436" spans="1:1" s="1" customFormat="1" x14ac:dyDescent="0.3">
      <c r="A1436" s="20"/>
    </row>
    <row r="1437" spans="1:1" s="1" customFormat="1" x14ac:dyDescent="0.3">
      <c r="A1437" s="20"/>
    </row>
    <row r="1438" spans="1:1" s="1" customFormat="1" x14ac:dyDescent="0.3">
      <c r="A1438" s="20"/>
    </row>
    <row r="1439" spans="1:1" s="1" customFormat="1" x14ac:dyDescent="0.3">
      <c r="A1439" s="20"/>
    </row>
    <row r="1440" spans="1:1" s="1" customFormat="1" x14ac:dyDescent="0.3">
      <c r="A1440" s="20"/>
    </row>
    <row r="1441" spans="1:1" s="1" customFormat="1" x14ac:dyDescent="0.3">
      <c r="A1441" s="20"/>
    </row>
    <row r="1442" spans="1:1" s="1" customFormat="1" x14ac:dyDescent="0.3">
      <c r="A1442" s="20"/>
    </row>
    <row r="1443" spans="1:1" s="1" customFormat="1" x14ac:dyDescent="0.3">
      <c r="A1443" s="20"/>
    </row>
    <row r="1444" spans="1:1" s="1" customFormat="1" x14ac:dyDescent="0.3">
      <c r="A1444" s="20"/>
    </row>
    <row r="1445" spans="1:1" s="1" customFormat="1" x14ac:dyDescent="0.3">
      <c r="A1445" s="20"/>
    </row>
    <row r="1446" spans="1:1" s="1" customFormat="1" x14ac:dyDescent="0.3">
      <c r="A1446" s="20"/>
    </row>
    <row r="1447" spans="1:1" s="1" customFormat="1" x14ac:dyDescent="0.3">
      <c r="A1447" s="20"/>
    </row>
    <row r="1448" spans="1:1" s="1" customFormat="1" x14ac:dyDescent="0.3">
      <c r="A1448" s="20"/>
    </row>
    <row r="1449" spans="1:1" s="1" customFormat="1" x14ac:dyDescent="0.3">
      <c r="A1449" s="20"/>
    </row>
    <row r="1450" spans="1:1" s="1" customFormat="1" x14ac:dyDescent="0.3">
      <c r="A1450" s="20"/>
    </row>
    <row r="1451" spans="1:1" s="1" customFormat="1" x14ac:dyDescent="0.3">
      <c r="A1451" s="20"/>
    </row>
    <row r="1452" spans="1:1" s="1" customFormat="1" x14ac:dyDescent="0.3">
      <c r="A1452" s="20"/>
    </row>
    <row r="1453" spans="1:1" s="1" customFormat="1" x14ac:dyDescent="0.3">
      <c r="A1453" s="20"/>
    </row>
    <row r="1454" spans="1:1" s="1" customFormat="1" x14ac:dyDescent="0.3">
      <c r="A1454" s="20"/>
    </row>
    <row r="1455" spans="1:1" s="1" customFormat="1" x14ac:dyDescent="0.3">
      <c r="A1455" s="20"/>
    </row>
    <row r="1456" spans="1:1" s="1" customFormat="1" x14ac:dyDescent="0.3">
      <c r="A1456" s="20"/>
    </row>
    <row r="1457" spans="1:1" s="1" customFormat="1" x14ac:dyDescent="0.3">
      <c r="A1457" s="20"/>
    </row>
    <row r="1458" spans="1:1" s="1" customFormat="1" x14ac:dyDescent="0.3">
      <c r="A1458" s="20"/>
    </row>
    <row r="1459" spans="1:1" s="1" customFormat="1" x14ac:dyDescent="0.3">
      <c r="A1459" s="20"/>
    </row>
    <row r="1460" spans="1:1" s="1" customFormat="1" x14ac:dyDescent="0.3">
      <c r="A1460" s="20"/>
    </row>
    <row r="1461" spans="1:1" s="1" customFormat="1" x14ac:dyDescent="0.3">
      <c r="A1461" s="20"/>
    </row>
    <row r="1462" spans="1:1" s="1" customFormat="1" x14ac:dyDescent="0.3">
      <c r="A1462" s="20"/>
    </row>
    <row r="1463" spans="1:1" s="1" customFormat="1" x14ac:dyDescent="0.3">
      <c r="A1463" s="20"/>
    </row>
    <row r="1464" spans="1:1" s="1" customFormat="1" x14ac:dyDescent="0.3">
      <c r="A1464" s="20"/>
    </row>
    <row r="1465" spans="1:1" s="1" customFormat="1" x14ac:dyDescent="0.3">
      <c r="A1465" s="20"/>
    </row>
    <row r="1466" spans="1:1" s="1" customFormat="1" x14ac:dyDescent="0.3">
      <c r="A1466" s="20"/>
    </row>
    <row r="1467" spans="1:1" s="1" customFormat="1" x14ac:dyDescent="0.3">
      <c r="A1467" s="20"/>
    </row>
    <row r="1468" spans="1:1" s="1" customFormat="1" x14ac:dyDescent="0.3">
      <c r="A1468" s="20"/>
    </row>
    <row r="1469" spans="1:1" s="1" customFormat="1" x14ac:dyDescent="0.3">
      <c r="A1469" s="20"/>
    </row>
    <row r="1470" spans="1:1" s="1" customFormat="1" x14ac:dyDescent="0.3">
      <c r="A1470" s="20"/>
    </row>
    <row r="1471" spans="1:1" s="1" customFormat="1" x14ac:dyDescent="0.3">
      <c r="A1471" s="20"/>
    </row>
    <row r="1472" spans="1:1" s="1" customFormat="1" x14ac:dyDescent="0.3">
      <c r="A1472" s="20"/>
    </row>
    <row r="1473" spans="1:1" s="1" customFormat="1" x14ac:dyDescent="0.3">
      <c r="A1473" s="20"/>
    </row>
    <row r="1474" spans="1:1" s="1" customFormat="1" x14ac:dyDescent="0.3">
      <c r="A1474" s="20"/>
    </row>
    <row r="1475" spans="1:1" s="1" customFormat="1" x14ac:dyDescent="0.3">
      <c r="A1475" s="20"/>
    </row>
    <row r="1476" spans="1:1" s="1" customFormat="1" x14ac:dyDescent="0.3">
      <c r="A1476" s="20"/>
    </row>
    <row r="1477" spans="1:1" s="1" customFormat="1" x14ac:dyDescent="0.3">
      <c r="A1477" s="20"/>
    </row>
    <row r="1478" spans="1:1" s="1" customFormat="1" x14ac:dyDescent="0.3">
      <c r="A1478" s="20"/>
    </row>
    <row r="1479" spans="1:1" s="1" customFormat="1" x14ac:dyDescent="0.3">
      <c r="A1479" s="20"/>
    </row>
    <row r="1480" spans="1:1" s="1" customFormat="1" x14ac:dyDescent="0.3">
      <c r="A1480" s="20"/>
    </row>
    <row r="1481" spans="1:1" s="1" customFormat="1" x14ac:dyDescent="0.3">
      <c r="A1481" s="20"/>
    </row>
    <row r="1482" spans="1:1" s="1" customFormat="1" x14ac:dyDescent="0.3">
      <c r="A1482" s="20"/>
    </row>
    <row r="1483" spans="1:1" s="1" customFormat="1" x14ac:dyDescent="0.3">
      <c r="A1483" s="20"/>
    </row>
    <row r="1484" spans="1:1" s="1" customFormat="1" x14ac:dyDescent="0.3">
      <c r="A1484" s="20"/>
    </row>
    <row r="1485" spans="1:1" s="1" customFormat="1" x14ac:dyDescent="0.3">
      <c r="A1485" s="20"/>
    </row>
    <row r="1486" spans="1:1" s="1" customFormat="1" x14ac:dyDescent="0.3">
      <c r="A1486" s="20"/>
    </row>
    <row r="1487" spans="1:1" s="1" customFormat="1" x14ac:dyDescent="0.3">
      <c r="A1487" s="20"/>
    </row>
    <row r="1488" spans="1:1" s="1" customFormat="1" x14ac:dyDescent="0.3">
      <c r="A1488" s="20"/>
    </row>
    <row r="1489" spans="1:1" s="1" customFormat="1" x14ac:dyDescent="0.3">
      <c r="A1489" s="20"/>
    </row>
    <row r="1490" spans="1:1" s="1" customFormat="1" x14ac:dyDescent="0.3">
      <c r="A1490" s="20"/>
    </row>
    <row r="1491" spans="1:1" s="1" customFormat="1" x14ac:dyDescent="0.3">
      <c r="A1491" s="20"/>
    </row>
    <row r="1492" spans="1:1" s="1" customFormat="1" x14ac:dyDescent="0.3">
      <c r="A1492" s="20"/>
    </row>
    <row r="1493" spans="1:1" s="1" customFormat="1" x14ac:dyDescent="0.3">
      <c r="A1493" s="20"/>
    </row>
    <row r="1494" spans="1:1" s="1" customFormat="1" x14ac:dyDescent="0.3">
      <c r="A1494" s="20"/>
    </row>
    <row r="1495" spans="1:1" s="1" customFormat="1" x14ac:dyDescent="0.3">
      <c r="A1495" s="20"/>
    </row>
    <row r="1496" spans="1:1" s="1" customFormat="1" x14ac:dyDescent="0.3">
      <c r="A1496" s="20"/>
    </row>
    <row r="1497" spans="1:1" s="1" customFormat="1" x14ac:dyDescent="0.3">
      <c r="A1497" s="20"/>
    </row>
    <row r="1498" spans="1:1" s="1" customFormat="1" x14ac:dyDescent="0.3">
      <c r="A1498" s="20"/>
    </row>
    <row r="1499" spans="1:1" s="1" customFormat="1" x14ac:dyDescent="0.3">
      <c r="A1499" s="20"/>
    </row>
    <row r="1500" spans="1:1" s="1" customFormat="1" x14ac:dyDescent="0.3">
      <c r="A1500" s="20"/>
    </row>
    <row r="1501" spans="1:1" s="1" customFormat="1" x14ac:dyDescent="0.3">
      <c r="A1501" s="20"/>
    </row>
    <row r="1502" spans="1:1" s="1" customFormat="1" x14ac:dyDescent="0.3">
      <c r="A1502" s="20"/>
    </row>
    <row r="1503" spans="1:1" s="1" customFormat="1" x14ac:dyDescent="0.3">
      <c r="A1503" s="20"/>
    </row>
    <row r="1504" spans="1:1" s="1" customFormat="1" x14ac:dyDescent="0.3">
      <c r="A1504" s="20"/>
    </row>
    <row r="1505" spans="1:1" s="1" customFormat="1" x14ac:dyDescent="0.3">
      <c r="A1505" s="20"/>
    </row>
    <row r="1506" spans="1:1" s="1" customFormat="1" x14ac:dyDescent="0.3">
      <c r="A1506" s="20"/>
    </row>
    <row r="1507" spans="1:1" s="1" customFormat="1" x14ac:dyDescent="0.3">
      <c r="A1507" s="20"/>
    </row>
    <row r="1508" spans="1:1" s="1" customFormat="1" x14ac:dyDescent="0.3">
      <c r="A1508" s="20"/>
    </row>
    <row r="1509" spans="1:1" s="1" customFormat="1" x14ac:dyDescent="0.3">
      <c r="A1509" s="20"/>
    </row>
    <row r="1510" spans="1:1" s="1" customFormat="1" x14ac:dyDescent="0.3">
      <c r="A1510" s="20"/>
    </row>
    <row r="1511" spans="1:1" s="1" customFormat="1" x14ac:dyDescent="0.3">
      <c r="A1511" s="20"/>
    </row>
    <row r="1512" spans="1:1" s="1" customFormat="1" x14ac:dyDescent="0.3">
      <c r="A1512" s="20"/>
    </row>
    <row r="1513" spans="1:1" s="1" customFormat="1" x14ac:dyDescent="0.3">
      <c r="A1513" s="20"/>
    </row>
    <row r="1514" spans="1:1" s="1" customFormat="1" x14ac:dyDescent="0.3">
      <c r="A1514" s="20"/>
    </row>
    <row r="1515" spans="1:1" s="1" customFormat="1" x14ac:dyDescent="0.3">
      <c r="A1515" s="20"/>
    </row>
    <row r="1516" spans="1:1" s="1" customFormat="1" x14ac:dyDescent="0.3">
      <c r="A1516" s="20"/>
    </row>
    <row r="1517" spans="1:1" s="1" customFormat="1" x14ac:dyDescent="0.3">
      <c r="A1517" s="20"/>
    </row>
    <row r="1518" spans="1:1" s="1" customFormat="1" x14ac:dyDescent="0.3">
      <c r="A1518" s="20"/>
    </row>
    <row r="1519" spans="1:1" s="1" customFormat="1" x14ac:dyDescent="0.3">
      <c r="A1519" s="20"/>
    </row>
    <row r="1520" spans="1:1" s="1" customFormat="1" x14ac:dyDescent="0.3">
      <c r="A1520" s="20"/>
    </row>
    <row r="1521" spans="1:1" s="1" customFormat="1" x14ac:dyDescent="0.3">
      <c r="A1521" s="20"/>
    </row>
    <row r="1522" spans="1:1" s="1" customFormat="1" x14ac:dyDescent="0.3">
      <c r="A1522" s="20"/>
    </row>
    <row r="1523" spans="1:1" s="1" customFormat="1" x14ac:dyDescent="0.3">
      <c r="A1523" s="20"/>
    </row>
    <row r="1524" spans="1:1" s="1" customFormat="1" x14ac:dyDescent="0.3">
      <c r="A1524" s="20"/>
    </row>
    <row r="1525" spans="1:1" s="1" customFormat="1" x14ac:dyDescent="0.3">
      <c r="A1525" s="20"/>
    </row>
    <row r="1526" spans="1:1" s="1" customFormat="1" x14ac:dyDescent="0.3">
      <c r="A1526" s="20"/>
    </row>
    <row r="1527" spans="1:1" s="1" customFormat="1" x14ac:dyDescent="0.3">
      <c r="A1527" s="20"/>
    </row>
    <row r="1528" spans="1:1" s="1" customFormat="1" x14ac:dyDescent="0.3">
      <c r="A1528" s="20"/>
    </row>
    <row r="1529" spans="1:1" s="1" customFormat="1" x14ac:dyDescent="0.3">
      <c r="A1529" s="20"/>
    </row>
    <row r="1530" spans="1:1" s="1" customFormat="1" x14ac:dyDescent="0.3">
      <c r="A1530" s="20"/>
    </row>
    <row r="1531" spans="1:1" s="1" customFormat="1" x14ac:dyDescent="0.3">
      <c r="A1531" s="20"/>
    </row>
    <row r="1532" spans="1:1" s="1" customFormat="1" x14ac:dyDescent="0.3">
      <c r="A1532" s="20"/>
    </row>
    <row r="1533" spans="1:1" s="1" customFormat="1" x14ac:dyDescent="0.3">
      <c r="A1533" s="20"/>
    </row>
    <row r="1534" spans="1:1" s="1" customFormat="1" x14ac:dyDescent="0.3">
      <c r="A1534" s="20"/>
    </row>
    <row r="1535" spans="1:1" s="1" customFormat="1" x14ac:dyDescent="0.3">
      <c r="A1535" s="20"/>
    </row>
    <row r="1536" spans="1:1" s="1" customFormat="1" x14ac:dyDescent="0.3">
      <c r="A1536" s="20"/>
    </row>
    <row r="1537" spans="1:1" s="1" customFormat="1" x14ac:dyDescent="0.3">
      <c r="A1537" s="20"/>
    </row>
    <row r="1538" spans="1:1" s="1" customFormat="1" x14ac:dyDescent="0.3">
      <c r="A1538" s="20"/>
    </row>
    <row r="1539" spans="1:1" s="1" customFormat="1" x14ac:dyDescent="0.3">
      <c r="A1539" s="20"/>
    </row>
    <row r="1540" spans="1:1" s="1" customFormat="1" x14ac:dyDescent="0.3">
      <c r="A1540" s="20"/>
    </row>
    <row r="1541" spans="1:1" s="1" customFormat="1" x14ac:dyDescent="0.3">
      <c r="A1541" s="20"/>
    </row>
    <row r="1542" spans="1:1" s="1" customFormat="1" x14ac:dyDescent="0.3">
      <c r="A1542" s="20"/>
    </row>
    <row r="1543" spans="1:1" s="1" customFormat="1" x14ac:dyDescent="0.3">
      <c r="A1543" s="20"/>
    </row>
    <row r="1544" spans="1:1" s="1" customFormat="1" x14ac:dyDescent="0.3">
      <c r="A1544" s="20"/>
    </row>
    <row r="1545" spans="1:1" s="1" customFormat="1" x14ac:dyDescent="0.3">
      <c r="A1545" s="20"/>
    </row>
    <row r="1546" spans="1:1" s="1" customFormat="1" x14ac:dyDescent="0.3">
      <c r="A1546" s="20"/>
    </row>
    <row r="1547" spans="1:1" s="1" customFormat="1" x14ac:dyDescent="0.3">
      <c r="A1547" s="20"/>
    </row>
    <row r="1548" spans="1:1" s="1" customFormat="1" x14ac:dyDescent="0.3">
      <c r="A1548" s="20"/>
    </row>
    <row r="1549" spans="1:1" s="1" customFormat="1" x14ac:dyDescent="0.3">
      <c r="A1549" s="20"/>
    </row>
    <row r="1550" spans="1:1" s="1" customFormat="1" x14ac:dyDescent="0.3">
      <c r="A1550" s="20"/>
    </row>
    <row r="1551" spans="1:1" s="1" customFormat="1" x14ac:dyDescent="0.3">
      <c r="A1551" s="20"/>
    </row>
    <row r="1552" spans="1:1" s="1" customFormat="1" x14ac:dyDescent="0.3">
      <c r="A1552" s="20"/>
    </row>
    <row r="1553" spans="1:1" s="1" customFormat="1" x14ac:dyDescent="0.3">
      <c r="A1553" s="20"/>
    </row>
    <row r="1554" spans="1:1" s="1" customFormat="1" x14ac:dyDescent="0.3">
      <c r="A1554" s="20"/>
    </row>
    <row r="1555" spans="1:1" s="1" customFormat="1" x14ac:dyDescent="0.3">
      <c r="A1555" s="20"/>
    </row>
    <row r="1556" spans="1:1" s="1" customFormat="1" x14ac:dyDescent="0.3">
      <c r="A1556" s="20"/>
    </row>
    <row r="1557" spans="1:1" s="1" customFormat="1" x14ac:dyDescent="0.3">
      <c r="A1557" s="20"/>
    </row>
    <row r="1558" spans="1:1" s="1" customFormat="1" x14ac:dyDescent="0.3">
      <c r="A1558" s="20"/>
    </row>
    <row r="1559" spans="1:1" s="1" customFormat="1" x14ac:dyDescent="0.3">
      <c r="A1559" s="20"/>
    </row>
    <row r="1560" spans="1:1" s="1" customFormat="1" x14ac:dyDescent="0.3">
      <c r="A1560" s="20"/>
    </row>
    <row r="1561" spans="1:1" s="1" customFormat="1" x14ac:dyDescent="0.3">
      <c r="A1561" s="20"/>
    </row>
    <row r="1562" spans="1:1" s="1" customFormat="1" x14ac:dyDescent="0.3">
      <c r="A1562" s="20"/>
    </row>
    <row r="1563" spans="1:1" s="1" customFormat="1" x14ac:dyDescent="0.3">
      <c r="A1563" s="20"/>
    </row>
    <row r="1564" spans="1:1" s="1" customFormat="1" x14ac:dyDescent="0.3">
      <c r="A1564" s="20"/>
    </row>
    <row r="1565" spans="1:1" s="1" customFormat="1" x14ac:dyDescent="0.3">
      <c r="A1565" s="20"/>
    </row>
    <row r="1566" spans="1:1" s="1" customFormat="1" x14ac:dyDescent="0.3">
      <c r="A1566" s="20"/>
    </row>
    <row r="1567" spans="1:1" s="1" customFormat="1" x14ac:dyDescent="0.3">
      <c r="A1567" s="20"/>
    </row>
    <row r="1568" spans="1:1" s="1" customFormat="1" x14ac:dyDescent="0.3">
      <c r="A1568" s="20"/>
    </row>
    <row r="1569" spans="1:1" s="1" customFormat="1" x14ac:dyDescent="0.3">
      <c r="A1569" s="20"/>
    </row>
    <row r="1570" spans="1:1" s="1" customFormat="1" x14ac:dyDescent="0.3">
      <c r="A1570" s="20"/>
    </row>
    <row r="1571" spans="1:1" s="1" customFormat="1" x14ac:dyDescent="0.3">
      <c r="A1571" s="20"/>
    </row>
    <row r="1572" spans="1:1" s="1" customFormat="1" x14ac:dyDescent="0.3">
      <c r="A1572" s="20"/>
    </row>
    <row r="1573" spans="1:1" s="1" customFormat="1" x14ac:dyDescent="0.3">
      <c r="A1573" s="20"/>
    </row>
    <row r="1574" spans="1:1" s="1" customFormat="1" x14ac:dyDescent="0.3">
      <c r="A1574" s="20"/>
    </row>
    <row r="1575" spans="1:1" s="1" customFormat="1" x14ac:dyDescent="0.3">
      <c r="A1575" s="20"/>
    </row>
    <row r="1576" spans="1:1" s="1" customFormat="1" x14ac:dyDescent="0.3">
      <c r="A1576" s="20"/>
    </row>
    <row r="1577" spans="1:1" s="1" customFormat="1" x14ac:dyDescent="0.3">
      <c r="A1577" s="20"/>
    </row>
    <row r="1578" spans="1:1" s="1" customFormat="1" x14ac:dyDescent="0.3">
      <c r="A1578" s="20"/>
    </row>
    <row r="1579" spans="1:1" s="1" customFormat="1" x14ac:dyDescent="0.3">
      <c r="A1579" s="20"/>
    </row>
    <row r="1580" spans="1:1" s="1" customFormat="1" x14ac:dyDescent="0.3">
      <c r="A1580" s="20"/>
    </row>
    <row r="1581" spans="1:1" s="1" customFormat="1" x14ac:dyDescent="0.3">
      <c r="A1581" s="20"/>
    </row>
    <row r="1582" spans="1:1" s="1" customFormat="1" x14ac:dyDescent="0.3">
      <c r="A1582" s="20"/>
    </row>
    <row r="1583" spans="1:1" s="1" customFormat="1" x14ac:dyDescent="0.3">
      <c r="A1583" s="20"/>
    </row>
    <row r="1584" spans="1:1" s="1" customFormat="1" x14ac:dyDescent="0.3">
      <c r="A1584" s="20"/>
    </row>
    <row r="1585" spans="1:1" s="1" customFormat="1" x14ac:dyDescent="0.3">
      <c r="A1585" s="20"/>
    </row>
    <row r="1586" spans="1:1" s="1" customFormat="1" x14ac:dyDescent="0.3">
      <c r="A1586" s="20"/>
    </row>
    <row r="1587" spans="1:1" s="1" customFormat="1" x14ac:dyDescent="0.3">
      <c r="A1587" s="20"/>
    </row>
    <row r="1588" spans="1:1" s="1" customFormat="1" x14ac:dyDescent="0.3">
      <c r="A1588" s="20"/>
    </row>
    <row r="1589" spans="1:1" s="1" customFormat="1" x14ac:dyDescent="0.3">
      <c r="A1589" s="20"/>
    </row>
    <row r="1590" spans="1:1" s="1" customFormat="1" x14ac:dyDescent="0.3">
      <c r="A1590" s="20"/>
    </row>
    <row r="1591" spans="1:1" s="1" customFormat="1" x14ac:dyDescent="0.3">
      <c r="A1591" s="20"/>
    </row>
    <row r="1592" spans="1:1" s="1" customFormat="1" x14ac:dyDescent="0.3">
      <c r="A1592" s="20"/>
    </row>
    <row r="1593" spans="1:1" s="1" customFormat="1" x14ac:dyDescent="0.3">
      <c r="A1593" s="20"/>
    </row>
    <row r="1594" spans="1:1" s="1" customFormat="1" x14ac:dyDescent="0.3">
      <c r="A1594" s="20"/>
    </row>
    <row r="1595" spans="1:1" s="1" customFormat="1" x14ac:dyDescent="0.3">
      <c r="A1595" s="20"/>
    </row>
    <row r="1596" spans="1:1" s="1" customFormat="1" x14ac:dyDescent="0.3">
      <c r="A1596" s="20"/>
    </row>
    <row r="1597" spans="1:1" s="1" customFormat="1" x14ac:dyDescent="0.3">
      <c r="A1597" s="20"/>
    </row>
    <row r="1598" spans="1:1" s="1" customFormat="1" x14ac:dyDescent="0.3">
      <c r="A1598" s="20"/>
    </row>
    <row r="1599" spans="1:1" s="1" customFormat="1" x14ac:dyDescent="0.3">
      <c r="A1599" s="20"/>
    </row>
    <row r="1600" spans="1:1" s="1" customFormat="1" x14ac:dyDescent="0.3">
      <c r="A1600" s="20"/>
    </row>
    <row r="1601" spans="1:1" s="1" customFormat="1" x14ac:dyDescent="0.3">
      <c r="A1601" s="20"/>
    </row>
    <row r="1602" spans="1:1" s="1" customFormat="1" x14ac:dyDescent="0.3">
      <c r="A1602" s="20"/>
    </row>
    <row r="1603" spans="1:1" s="1" customFormat="1" x14ac:dyDescent="0.3">
      <c r="A1603" s="20"/>
    </row>
    <row r="1604" spans="1:1" s="1" customFormat="1" x14ac:dyDescent="0.3">
      <c r="A1604" s="20"/>
    </row>
    <row r="1605" spans="1:1" s="1" customFormat="1" x14ac:dyDescent="0.3">
      <c r="A1605" s="20"/>
    </row>
    <row r="1606" spans="1:1" s="1" customFormat="1" x14ac:dyDescent="0.3">
      <c r="A1606" s="20"/>
    </row>
    <row r="1607" spans="1:1" s="1" customFormat="1" x14ac:dyDescent="0.3">
      <c r="A1607" s="20"/>
    </row>
    <row r="1608" spans="1:1" s="1" customFormat="1" x14ac:dyDescent="0.3">
      <c r="A1608" s="20"/>
    </row>
    <row r="1609" spans="1:1" s="1" customFormat="1" x14ac:dyDescent="0.3">
      <c r="A1609" s="20"/>
    </row>
    <row r="1610" spans="1:1" s="1" customFormat="1" x14ac:dyDescent="0.3">
      <c r="A1610" s="20"/>
    </row>
    <row r="1611" spans="1:1" s="1" customFormat="1" x14ac:dyDescent="0.3">
      <c r="A1611" s="20"/>
    </row>
    <row r="1612" spans="1:1" s="1" customFormat="1" x14ac:dyDescent="0.3">
      <c r="A1612" s="20"/>
    </row>
    <row r="1613" spans="1:1" s="1" customFormat="1" x14ac:dyDescent="0.3">
      <c r="A1613" s="20"/>
    </row>
    <row r="1614" spans="1:1" s="1" customFormat="1" x14ac:dyDescent="0.3">
      <c r="A1614" s="20"/>
    </row>
    <row r="1615" spans="1:1" s="1" customFormat="1" x14ac:dyDescent="0.3">
      <c r="A1615" s="20"/>
    </row>
    <row r="1616" spans="1:1" s="1" customFormat="1" x14ac:dyDescent="0.3">
      <c r="A1616" s="20"/>
    </row>
    <row r="1617" spans="1:1" s="1" customFormat="1" x14ac:dyDescent="0.3">
      <c r="A1617" s="20"/>
    </row>
    <row r="1618" spans="1:1" s="1" customFormat="1" x14ac:dyDescent="0.3">
      <c r="A1618" s="20"/>
    </row>
    <row r="1619" spans="1:1" s="1" customFormat="1" x14ac:dyDescent="0.3">
      <c r="A1619" s="20"/>
    </row>
    <row r="1620" spans="1:1" s="1" customFormat="1" x14ac:dyDescent="0.3">
      <c r="A1620" s="20"/>
    </row>
    <row r="1621" spans="1:1" s="1" customFormat="1" x14ac:dyDescent="0.3">
      <c r="A1621" s="20"/>
    </row>
    <row r="1622" spans="1:1" s="1" customFormat="1" x14ac:dyDescent="0.3">
      <c r="A1622" s="20"/>
    </row>
    <row r="1623" spans="1:1" s="1" customFormat="1" x14ac:dyDescent="0.3">
      <c r="A1623" s="20"/>
    </row>
    <row r="1624" spans="1:1" s="1" customFormat="1" x14ac:dyDescent="0.3">
      <c r="A1624" s="20"/>
    </row>
    <row r="1625" spans="1:1" s="1" customFormat="1" x14ac:dyDescent="0.3">
      <c r="A1625" s="20"/>
    </row>
    <row r="1626" spans="1:1" s="1" customFormat="1" x14ac:dyDescent="0.3">
      <c r="A1626" s="20"/>
    </row>
    <row r="1627" spans="1:1" s="1" customFormat="1" x14ac:dyDescent="0.3">
      <c r="A1627" s="20"/>
    </row>
    <row r="1628" spans="1:1" s="1" customFormat="1" x14ac:dyDescent="0.3">
      <c r="A1628" s="20"/>
    </row>
    <row r="1629" spans="1:1" s="1" customFormat="1" x14ac:dyDescent="0.3">
      <c r="A1629" s="20"/>
    </row>
    <row r="1630" spans="1:1" s="1" customFormat="1" x14ac:dyDescent="0.3">
      <c r="A1630" s="20"/>
    </row>
    <row r="1631" spans="1:1" s="1" customFormat="1" x14ac:dyDescent="0.3">
      <c r="A1631" s="20"/>
    </row>
    <row r="1632" spans="1:1" s="1" customFormat="1" x14ac:dyDescent="0.3">
      <c r="A1632" s="20"/>
    </row>
    <row r="1633" spans="1:1" s="1" customFormat="1" x14ac:dyDescent="0.3">
      <c r="A1633" s="20"/>
    </row>
    <row r="1634" spans="1:1" s="1" customFormat="1" x14ac:dyDescent="0.3">
      <c r="A1634" s="20"/>
    </row>
    <row r="1635" spans="1:1" s="1" customFormat="1" x14ac:dyDescent="0.3">
      <c r="A1635" s="20"/>
    </row>
    <row r="1636" spans="1:1" s="1" customFormat="1" x14ac:dyDescent="0.3">
      <c r="A1636" s="20"/>
    </row>
    <row r="1637" spans="1:1" s="1" customFormat="1" x14ac:dyDescent="0.3">
      <c r="A1637" s="20"/>
    </row>
    <row r="1638" spans="1:1" s="1" customFormat="1" x14ac:dyDescent="0.3">
      <c r="A1638" s="20"/>
    </row>
    <row r="1639" spans="1:1" s="1" customFormat="1" x14ac:dyDescent="0.3">
      <c r="A1639" s="20"/>
    </row>
    <row r="1640" spans="1:1" s="1" customFormat="1" x14ac:dyDescent="0.3">
      <c r="A1640" s="20"/>
    </row>
    <row r="1641" spans="1:1" s="1" customFormat="1" x14ac:dyDescent="0.3">
      <c r="A1641" s="20"/>
    </row>
    <row r="1642" spans="1:1" s="1" customFormat="1" x14ac:dyDescent="0.3">
      <c r="A1642" s="20"/>
    </row>
    <row r="1643" spans="1:1" s="1" customFormat="1" x14ac:dyDescent="0.3">
      <c r="A1643" s="20"/>
    </row>
    <row r="1644" spans="1:1" s="1" customFormat="1" x14ac:dyDescent="0.3">
      <c r="A1644" s="20"/>
    </row>
    <row r="1645" spans="1:1" s="1" customFormat="1" x14ac:dyDescent="0.3">
      <c r="A1645" s="20"/>
    </row>
    <row r="1646" spans="1:1" s="1" customFormat="1" x14ac:dyDescent="0.3">
      <c r="A1646" s="20"/>
    </row>
    <row r="1647" spans="1:1" s="1" customFormat="1" x14ac:dyDescent="0.3">
      <c r="A1647" s="20"/>
    </row>
    <row r="1648" spans="1:1" s="1" customFormat="1" x14ac:dyDescent="0.3">
      <c r="A1648" s="20"/>
    </row>
    <row r="1649" spans="1:1" s="1" customFormat="1" x14ac:dyDescent="0.3">
      <c r="A1649" s="20"/>
    </row>
    <row r="1650" spans="1:1" s="1" customFormat="1" x14ac:dyDescent="0.3">
      <c r="A1650" s="20"/>
    </row>
    <row r="1651" spans="1:1" s="1" customFormat="1" x14ac:dyDescent="0.3">
      <c r="A1651" s="20"/>
    </row>
    <row r="1652" spans="1:1" s="1" customFormat="1" x14ac:dyDescent="0.3">
      <c r="A1652" s="20"/>
    </row>
    <row r="1653" spans="1:1" s="1" customFormat="1" x14ac:dyDescent="0.3">
      <c r="A1653" s="20"/>
    </row>
    <row r="1654" spans="1:1" s="1" customFormat="1" x14ac:dyDescent="0.3">
      <c r="A1654" s="20"/>
    </row>
    <row r="1655" spans="1:1" s="1" customFormat="1" x14ac:dyDescent="0.3">
      <c r="A1655" s="20"/>
    </row>
    <row r="1656" spans="1:1" s="1" customFormat="1" x14ac:dyDescent="0.3">
      <c r="A1656" s="20"/>
    </row>
    <row r="1657" spans="1:1" s="1" customFormat="1" x14ac:dyDescent="0.3">
      <c r="A1657" s="20"/>
    </row>
    <row r="1658" spans="1:1" s="1" customFormat="1" x14ac:dyDescent="0.3">
      <c r="A1658" s="20"/>
    </row>
    <row r="1659" spans="1:1" s="1" customFormat="1" x14ac:dyDescent="0.3">
      <c r="A1659" s="20"/>
    </row>
    <row r="1660" spans="1:1" s="1" customFormat="1" x14ac:dyDescent="0.3">
      <c r="A1660" s="20"/>
    </row>
    <row r="1661" spans="1:1" s="1" customFormat="1" x14ac:dyDescent="0.3">
      <c r="A1661" s="20"/>
    </row>
    <row r="1662" spans="1:1" s="1" customFormat="1" x14ac:dyDescent="0.3">
      <c r="A1662" s="20"/>
    </row>
    <row r="1663" spans="1:1" s="1" customFormat="1" x14ac:dyDescent="0.3">
      <c r="A1663" s="20"/>
    </row>
    <row r="1664" spans="1:1" s="1" customFormat="1" x14ac:dyDescent="0.3">
      <c r="A1664" s="20"/>
    </row>
    <row r="1665" spans="1:1" s="1" customFormat="1" x14ac:dyDescent="0.3">
      <c r="A1665" s="20"/>
    </row>
    <row r="1666" spans="1:1" s="1" customFormat="1" x14ac:dyDescent="0.3">
      <c r="A1666" s="20"/>
    </row>
    <row r="1667" spans="1:1" s="1" customFormat="1" x14ac:dyDescent="0.3">
      <c r="A1667" s="20"/>
    </row>
    <row r="1668" spans="1:1" s="1" customFormat="1" x14ac:dyDescent="0.3">
      <c r="A1668" s="20"/>
    </row>
    <row r="1669" spans="1:1" s="1" customFormat="1" x14ac:dyDescent="0.3">
      <c r="A1669" s="20"/>
    </row>
    <row r="1670" spans="1:1" s="1" customFormat="1" x14ac:dyDescent="0.3">
      <c r="A1670" s="20"/>
    </row>
    <row r="1671" spans="1:1" s="1" customFormat="1" x14ac:dyDescent="0.3">
      <c r="A1671" s="20"/>
    </row>
    <row r="1672" spans="1:1" s="1" customFormat="1" x14ac:dyDescent="0.3">
      <c r="A1672" s="20"/>
    </row>
    <row r="1673" spans="1:1" s="1" customFormat="1" x14ac:dyDescent="0.3">
      <c r="A1673" s="20"/>
    </row>
    <row r="1674" spans="1:1" s="1" customFormat="1" x14ac:dyDescent="0.3">
      <c r="A1674" s="20"/>
    </row>
    <row r="1675" spans="1:1" s="1" customFormat="1" x14ac:dyDescent="0.3">
      <c r="A1675" s="20"/>
    </row>
    <row r="1676" spans="1:1" s="1" customFormat="1" x14ac:dyDescent="0.3">
      <c r="A1676" s="20"/>
    </row>
    <row r="1677" spans="1:1" s="1" customFormat="1" x14ac:dyDescent="0.3">
      <c r="A1677" s="20"/>
    </row>
    <row r="1678" spans="1:1" s="1" customFormat="1" x14ac:dyDescent="0.3">
      <c r="A1678" s="20"/>
    </row>
    <row r="1679" spans="1:1" s="1" customFormat="1" x14ac:dyDescent="0.3">
      <c r="A1679" s="20"/>
    </row>
    <row r="1680" spans="1:1" s="1" customFormat="1" x14ac:dyDescent="0.3">
      <c r="A1680" s="20"/>
    </row>
    <row r="1681" spans="1:1" s="1" customFormat="1" x14ac:dyDescent="0.3">
      <c r="A1681" s="20"/>
    </row>
    <row r="1682" spans="1:1" s="1" customFormat="1" x14ac:dyDescent="0.3">
      <c r="A1682" s="20"/>
    </row>
    <row r="1683" spans="1:1" s="1" customFormat="1" x14ac:dyDescent="0.3">
      <c r="A1683" s="20"/>
    </row>
    <row r="1684" spans="1:1" s="1" customFormat="1" x14ac:dyDescent="0.3">
      <c r="A1684" s="20"/>
    </row>
    <row r="1685" spans="1:1" s="1" customFormat="1" x14ac:dyDescent="0.3">
      <c r="A1685" s="20"/>
    </row>
    <row r="1686" spans="1:1" s="1" customFormat="1" x14ac:dyDescent="0.3">
      <c r="A1686" s="20"/>
    </row>
    <row r="1687" spans="1:1" s="1" customFormat="1" x14ac:dyDescent="0.3">
      <c r="A1687" s="20"/>
    </row>
    <row r="1688" spans="1:1" s="1" customFormat="1" x14ac:dyDescent="0.3">
      <c r="A1688" s="20"/>
    </row>
    <row r="1689" spans="1:1" s="1" customFormat="1" x14ac:dyDescent="0.3">
      <c r="A1689" s="20"/>
    </row>
    <row r="1690" spans="1:1" s="1" customFormat="1" x14ac:dyDescent="0.3">
      <c r="A1690" s="20"/>
    </row>
    <row r="1691" spans="1:1" s="1" customFormat="1" x14ac:dyDescent="0.3">
      <c r="A1691" s="20"/>
    </row>
    <row r="1692" spans="1:1" s="1" customFormat="1" x14ac:dyDescent="0.3">
      <c r="A1692" s="20"/>
    </row>
    <row r="1693" spans="1:1" s="1" customFormat="1" x14ac:dyDescent="0.3">
      <c r="A1693" s="20"/>
    </row>
    <row r="1694" spans="1:1" s="1" customFormat="1" x14ac:dyDescent="0.3">
      <c r="A1694" s="20"/>
    </row>
    <row r="1695" spans="1:1" s="1" customFormat="1" x14ac:dyDescent="0.3">
      <c r="A1695" s="20"/>
    </row>
    <row r="1696" spans="1:1" s="1" customFormat="1" x14ac:dyDescent="0.3">
      <c r="A1696" s="20"/>
    </row>
    <row r="1697" spans="1:1" s="1" customFormat="1" x14ac:dyDescent="0.3">
      <c r="A1697" s="20"/>
    </row>
    <row r="1698" spans="1:1" s="1" customFormat="1" x14ac:dyDescent="0.3">
      <c r="A1698" s="20"/>
    </row>
    <row r="1699" spans="1:1" s="1" customFormat="1" x14ac:dyDescent="0.3">
      <c r="A1699" s="20"/>
    </row>
    <row r="1700" spans="1:1" s="1" customFormat="1" x14ac:dyDescent="0.3">
      <c r="A1700" s="20"/>
    </row>
    <row r="1701" spans="1:1" s="1" customFormat="1" x14ac:dyDescent="0.3">
      <c r="A1701" s="20"/>
    </row>
    <row r="1702" spans="1:1" s="1" customFormat="1" x14ac:dyDescent="0.3">
      <c r="A1702" s="20"/>
    </row>
    <row r="1703" spans="1:1" s="1" customFormat="1" x14ac:dyDescent="0.3">
      <c r="A1703" s="20"/>
    </row>
    <row r="1704" spans="1:1" s="1" customFormat="1" x14ac:dyDescent="0.3">
      <c r="A1704" s="20"/>
    </row>
    <row r="1705" spans="1:1" s="1" customFormat="1" x14ac:dyDescent="0.3">
      <c r="A1705" s="20"/>
    </row>
    <row r="1706" spans="1:1" s="1" customFormat="1" x14ac:dyDescent="0.3">
      <c r="A1706" s="20"/>
    </row>
    <row r="1707" spans="1:1" s="1" customFormat="1" x14ac:dyDescent="0.3">
      <c r="A1707" s="20"/>
    </row>
    <row r="1708" spans="1:1" s="1" customFormat="1" x14ac:dyDescent="0.3">
      <c r="A1708" s="20"/>
    </row>
    <row r="1709" spans="1:1" s="1" customFormat="1" x14ac:dyDescent="0.3">
      <c r="A1709" s="20"/>
    </row>
    <row r="1710" spans="1:1" s="1" customFormat="1" x14ac:dyDescent="0.3">
      <c r="A1710" s="20"/>
    </row>
    <row r="1711" spans="1:1" s="1" customFormat="1" x14ac:dyDescent="0.3">
      <c r="A1711" s="20"/>
    </row>
    <row r="1712" spans="1:1" s="1" customFormat="1" x14ac:dyDescent="0.3">
      <c r="A1712" s="20"/>
    </row>
    <row r="1713" spans="1:1" s="1" customFormat="1" x14ac:dyDescent="0.3">
      <c r="A1713" s="20"/>
    </row>
    <row r="1714" spans="1:1" s="1" customFormat="1" x14ac:dyDescent="0.3">
      <c r="A1714" s="20"/>
    </row>
    <row r="1715" spans="1:1" s="1" customFormat="1" x14ac:dyDescent="0.3">
      <c r="A1715" s="20"/>
    </row>
    <row r="1716" spans="1:1" s="1" customFormat="1" x14ac:dyDescent="0.3">
      <c r="A1716" s="20"/>
    </row>
    <row r="1717" spans="1:1" s="1" customFormat="1" x14ac:dyDescent="0.3">
      <c r="A1717" s="20"/>
    </row>
    <row r="1718" spans="1:1" s="1" customFormat="1" x14ac:dyDescent="0.3">
      <c r="A1718" s="20"/>
    </row>
    <row r="1719" spans="1:1" s="1" customFormat="1" x14ac:dyDescent="0.3">
      <c r="A1719" s="20"/>
    </row>
    <row r="1720" spans="1:1" s="1" customFormat="1" x14ac:dyDescent="0.3">
      <c r="A1720" s="20"/>
    </row>
    <row r="1721" spans="1:1" s="1" customFormat="1" x14ac:dyDescent="0.3">
      <c r="A1721" s="20"/>
    </row>
    <row r="1722" spans="1:1" s="1" customFormat="1" x14ac:dyDescent="0.3">
      <c r="A1722" s="20"/>
    </row>
    <row r="1723" spans="1:1" s="1" customFormat="1" x14ac:dyDescent="0.3">
      <c r="A1723" s="20"/>
    </row>
    <row r="1724" spans="1:1" s="1" customFormat="1" x14ac:dyDescent="0.3">
      <c r="A1724" s="20"/>
    </row>
    <row r="1725" spans="1:1" s="1" customFormat="1" x14ac:dyDescent="0.3">
      <c r="A1725" s="20"/>
    </row>
    <row r="1726" spans="1:1" s="1" customFormat="1" x14ac:dyDescent="0.3">
      <c r="A1726" s="20"/>
    </row>
    <row r="1727" spans="1:1" s="1" customFormat="1" x14ac:dyDescent="0.3">
      <c r="A1727" s="20"/>
    </row>
    <row r="1728" spans="1:1" s="1" customFormat="1" x14ac:dyDescent="0.3">
      <c r="A1728" s="20"/>
    </row>
    <row r="1729" spans="1:1" s="1" customFormat="1" x14ac:dyDescent="0.3">
      <c r="A1729" s="20"/>
    </row>
    <row r="1730" spans="1:1" s="1" customFormat="1" x14ac:dyDescent="0.3">
      <c r="A1730" s="20"/>
    </row>
    <row r="1731" spans="1:1" s="1" customFormat="1" x14ac:dyDescent="0.3">
      <c r="A1731" s="20"/>
    </row>
    <row r="1732" spans="1:1" s="1" customFormat="1" x14ac:dyDescent="0.3">
      <c r="A1732" s="20"/>
    </row>
    <row r="1733" spans="1:1" s="1" customFormat="1" x14ac:dyDescent="0.3">
      <c r="A1733" s="20"/>
    </row>
    <row r="1734" spans="1:1" s="1" customFormat="1" x14ac:dyDescent="0.3">
      <c r="A1734" s="20"/>
    </row>
    <row r="1735" spans="1:1" s="1" customFormat="1" x14ac:dyDescent="0.3">
      <c r="A1735" s="20"/>
    </row>
    <row r="1736" spans="1:1" s="1" customFormat="1" x14ac:dyDescent="0.3">
      <c r="A1736" s="20"/>
    </row>
    <row r="1737" spans="1:1" s="1" customFormat="1" x14ac:dyDescent="0.3">
      <c r="A1737" s="20"/>
    </row>
    <row r="1738" spans="1:1" s="1" customFormat="1" x14ac:dyDescent="0.3">
      <c r="A1738" s="20"/>
    </row>
    <row r="1739" spans="1:1" s="1" customFormat="1" x14ac:dyDescent="0.3">
      <c r="A1739" s="20"/>
    </row>
    <row r="1740" spans="1:1" s="1" customFormat="1" x14ac:dyDescent="0.3">
      <c r="A1740" s="20"/>
    </row>
    <row r="1741" spans="1:1" s="1" customFormat="1" x14ac:dyDescent="0.3">
      <c r="A1741" s="20"/>
    </row>
    <row r="1742" spans="1:1" s="1" customFormat="1" x14ac:dyDescent="0.3">
      <c r="A1742" s="20"/>
    </row>
    <row r="1743" spans="1:1" s="1" customFormat="1" x14ac:dyDescent="0.3">
      <c r="A1743" s="20"/>
    </row>
    <row r="1744" spans="1:1" s="1" customFormat="1" x14ac:dyDescent="0.3">
      <c r="A1744" s="20"/>
    </row>
    <row r="1745" spans="1:1" s="1" customFormat="1" x14ac:dyDescent="0.3">
      <c r="A1745" s="20"/>
    </row>
    <row r="1746" spans="1:1" s="1" customFormat="1" x14ac:dyDescent="0.3">
      <c r="A1746" s="20"/>
    </row>
    <row r="1747" spans="1:1" s="1" customFormat="1" x14ac:dyDescent="0.3">
      <c r="A1747" s="20"/>
    </row>
    <row r="1748" spans="1:1" s="1" customFormat="1" x14ac:dyDescent="0.3">
      <c r="A1748" s="20"/>
    </row>
    <row r="1749" spans="1:1" s="1" customFormat="1" x14ac:dyDescent="0.3">
      <c r="A1749" s="20"/>
    </row>
    <row r="1750" spans="1:1" s="1" customFormat="1" x14ac:dyDescent="0.3">
      <c r="A1750" s="20"/>
    </row>
    <row r="1751" spans="1:1" s="1" customFormat="1" x14ac:dyDescent="0.3">
      <c r="A1751" s="20"/>
    </row>
    <row r="1752" spans="1:1" s="1" customFormat="1" x14ac:dyDescent="0.3">
      <c r="A1752" s="20"/>
    </row>
    <row r="1753" spans="1:1" s="1" customFormat="1" x14ac:dyDescent="0.3">
      <c r="A1753" s="20"/>
    </row>
    <row r="1754" spans="1:1" s="1" customFormat="1" x14ac:dyDescent="0.3">
      <c r="A1754" s="20"/>
    </row>
    <row r="1755" spans="1:1" s="1" customFormat="1" x14ac:dyDescent="0.3">
      <c r="A1755" s="20"/>
    </row>
    <row r="1756" spans="1:1" s="1" customFormat="1" x14ac:dyDescent="0.3">
      <c r="A1756" s="20"/>
    </row>
    <row r="1757" spans="1:1" s="1" customFormat="1" x14ac:dyDescent="0.3">
      <c r="A1757" s="20"/>
    </row>
    <row r="1758" spans="1:1" s="1" customFormat="1" x14ac:dyDescent="0.3">
      <c r="A1758" s="20"/>
    </row>
    <row r="1759" spans="1:1" s="1" customFormat="1" x14ac:dyDescent="0.3">
      <c r="A1759" s="20"/>
    </row>
    <row r="1760" spans="1:1" s="1" customFormat="1" x14ac:dyDescent="0.3">
      <c r="A1760" s="20"/>
    </row>
    <row r="1761" spans="1:1" s="1" customFormat="1" x14ac:dyDescent="0.3">
      <c r="A1761" s="20"/>
    </row>
    <row r="1762" spans="1:1" s="1" customFormat="1" x14ac:dyDescent="0.3">
      <c r="A1762" s="20"/>
    </row>
    <row r="1763" spans="1:1" s="1" customFormat="1" x14ac:dyDescent="0.3">
      <c r="A1763" s="20"/>
    </row>
    <row r="1764" spans="1:1" s="1" customFormat="1" x14ac:dyDescent="0.3">
      <c r="A1764" s="20"/>
    </row>
    <row r="1765" spans="1:1" s="1" customFormat="1" x14ac:dyDescent="0.3">
      <c r="A1765" s="20"/>
    </row>
    <row r="1766" spans="1:1" s="1" customFormat="1" x14ac:dyDescent="0.3">
      <c r="A1766" s="20"/>
    </row>
    <row r="1767" spans="1:1" s="1" customFormat="1" x14ac:dyDescent="0.3">
      <c r="A1767" s="20"/>
    </row>
    <row r="1768" spans="1:1" s="1" customFormat="1" x14ac:dyDescent="0.3">
      <c r="A1768" s="20"/>
    </row>
    <row r="1769" spans="1:1" s="1" customFormat="1" x14ac:dyDescent="0.3">
      <c r="A1769" s="20"/>
    </row>
    <row r="1770" spans="1:1" s="1" customFormat="1" x14ac:dyDescent="0.3">
      <c r="A1770" s="20"/>
    </row>
    <row r="1771" spans="1:1" s="1" customFormat="1" x14ac:dyDescent="0.3">
      <c r="A1771" s="20"/>
    </row>
    <row r="1772" spans="1:1" s="1" customFormat="1" x14ac:dyDescent="0.3">
      <c r="A1772" s="20"/>
    </row>
    <row r="1773" spans="1:1" s="1" customFormat="1" x14ac:dyDescent="0.3">
      <c r="A1773" s="20"/>
    </row>
    <row r="1774" spans="1:1" s="1" customFormat="1" x14ac:dyDescent="0.3">
      <c r="A1774" s="20"/>
    </row>
    <row r="1775" spans="1:1" s="1" customFormat="1" x14ac:dyDescent="0.3">
      <c r="A1775" s="20"/>
    </row>
    <row r="1776" spans="1:1" s="1" customFormat="1" x14ac:dyDescent="0.3">
      <c r="A1776" s="20"/>
    </row>
    <row r="1777" spans="1:1" s="1" customFormat="1" x14ac:dyDescent="0.3">
      <c r="A1777" s="20"/>
    </row>
    <row r="1778" spans="1:1" s="1" customFormat="1" x14ac:dyDescent="0.3">
      <c r="A1778" s="20"/>
    </row>
    <row r="1779" spans="1:1" s="1" customFormat="1" x14ac:dyDescent="0.3">
      <c r="A1779" s="20"/>
    </row>
    <row r="1780" spans="1:1" s="1" customFormat="1" x14ac:dyDescent="0.3">
      <c r="A1780" s="20"/>
    </row>
    <row r="1781" spans="1:1" s="1" customFormat="1" x14ac:dyDescent="0.3">
      <c r="A1781" s="20"/>
    </row>
    <row r="1782" spans="1:1" s="1" customFormat="1" x14ac:dyDescent="0.3">
      <c r="A1782" s="20"/>
    </row>
    <row r="1783" spans="1:1" s="1" customFormat="1" x14ac:dyDescent="0.3">
      <c r="A1783" s="20"/>
    </row>
    <row r="1784" spans="1:1" s="1" customFormat="1" x14ac:dyDescent="0.3">
      <c r="A1784" s="20"/>
    </row>
    <row r="1785" spans="1:1" s="1" customFormat="1" x14ac:dyDescent="0.3">
      <c r="A1785" s="20"/>
    </row>
    <row r="1786" spans="1:1" s="1" customFormat="1" x14ac:dyDescent="0.3">
      <c r="A1786" s="20"/>
    </row>
    <row r="1787" spans="1:1" s="1" customFormat="1" x14ac:dyDescent="0.3">
      <c r="A1787" s="20"/>
    </row>
    <row r="1788" spans="1:1" s="1" customFormat="1" x14ac:dyDescent="0.3">
      <c r="A1788" s="20"/>
    </row>
    <row r="1789" spans="1:1" s="1" customFormat="1" x14ac:dyDescent="0.3">
      <c r="A1789" s="20"/>
    </row>
    <row r="1790" spans="1:1" s="1" customFormat="1" x14ac:dyDescent="0.3">
      <c r="A1790" s="20"/>
    </row>
    <row r="1791" spans="1:1" s="1" customFormat="1" x14ac:dyDescent="0.3">
      <c r="A1791" s="20"/>
    </row>
    <row r="1792" spans="1:1" s="1" customFormat="1" x14ac:dyDescent="0.3">
      <c r="A1792" s="20"/>
    </row>
    <row r="1793" spans="1:1" s="1" customFormat="1" x14ac:dyDescent="0.3">
      <c r="A1793" s="20"/>
    </row>
    <row r="1794" spans="1:1" s="1" customFormat="1" x14ac:dyDescent="0.3">
      <c r="A1794" s="20"/>
    </row>
    <row r="1795" spans="1:1" s="1" customFormat="1" x14ac:dyDescent="0.3">
      <c r="A1795" s="20"/>
    </row>
    <row r="1796" spans="1:1" s="1" customFormat="1" x14ac:dyDescent="0.3">
      <c r="A1796" s="20"/>
    </row>
    <row r="1797" spans="1:1" s="1" customFormat="1" x14ac:dyDescent="0.3">
      <c r="A1797" s="20"/>
    </row>
    <row r="1798" spans="1:1" s="1" customFormat="1" x14ac:dyDescent="0.3">
      <c r="A1798" s="20"/>
    </row>
    <row r="1799" spans="1:1" s="1" customFormat="1" x14ac:dyDescent="0.3">
      <c r="A1799" s="20"/>
    </row>
    <row r="1800" spans="1:1" s="1" customFormat="1" x14ac:dyDescent="0.3">
      <c r="A1800" s="20"/>
    </row>
    <row r="1801" spans="1:1" s="1" customFormat="1" x14ac:dyDescent="0.3">
      <c r="A1801" s="20"/>
    </row>
    <row r="1802" spans="1:1" s="1" customFormat="1" x14ac:dyDescent="0.3">
      <c r="A1802" s="20"/>
    </row>
    <row r="1803" spans="1:1" s="1" customFormat="1" x14ac:dyDescent="0.3">
      <c r="A1803" s="20"/>
    </row>
    <row r="1804" spans="1:1" s="1" customFormat="1" x14ac:dyDescent="0.3">
      <c r="A1804" s="20"/>
    </row>
    <row r="1805" spans="1:1" s="1" customFormat="1" x14ac:dyDescent="0.3">
      <c r="A1805" s="20"/>
    </row>
    <row r="1806" spans="1:1" s="1" customFormat="1" x14ac:dyDescent="0.3">
      <c r="A1806" s="20"/>
    </row>
    <row r="1807" spans="1:1" s="1" customFormat="1" x14ac:dyDescent="0.3">
      <c r="A1807" s="20"/>
    </row>
    <row r="1808" spans="1:1" s="1" customFormat="1" x14ac:dyDescent="0.3">
      <c r="A1808" s="20"/>
    </row>
    <row r="1809" spans="1:1" s="1" customFormat="1" x14ac:dyDescent="0.3">
      <c r="A1809" s="20"/>
    </row>
    <row r="1810" spans="1:1" s="1" customFormat="1" x14ac:dyDescent="0.3">
      <c r="A1810" s="20"/>
    </row>
    <row r="1811" spans="1:1" s="1" customFormat="1" x14ac:dyDescent="0.3">
      <c r="A1811" s="20"/>
    </row>
    <row r="1812" spans="1:1" s="1" customFormat="1" x14ac:dyDescent="0.3">
      <c r="A1812" s="20"/>
    </row>
    <row r="1813" spans="1:1" s="1" customFormat="1" x14ac:dyDescent="0.3">
      <c r="A1813" s="20"/>
    </row>
    <row r="1814" spans="1:1" s="1" customFormat="1" x14ac:dyDescent="0.3">
      <c r="A1814" s="20"/>
    </row>
    <row r="1815" spans="1:1" s="1" customFormat="1" x14ac:dyDescent="0.3">
      <c r="A1815" s="20"/>
    </row>
    <row r="1816" spans="1:1" s="1" customFormat="1" x14ac:dyDescent="0.3">
      <c r="A1816" s="20"/>
    </row>
    <row r="1817" spans="1:1" s="1" customFormat="1" x14ac:dyDescent="0.3">
      <c r="A1817" s="20"/>
    </row>
    <row r="1818" spans="1:1" s="1" customFormat="1" x14ac:dyDescent="0.3">
      <c r="A1818" s="20"/>
    </row>
    <row r="1819" spans="1:1" s="1" customFormat="1" x14ac:dyDescent="0.3">
      <c r="A1819" s="20"/>
    </row>
    <row r="1820" spans="1:1" s="1" customFormat="1" x14ac:dyDescent="0.3">
      <c r="A1820" s="20"/>
    </row>
    <row r="1821" spans="1:1" s="1" customFormat="1" x14ac:dyDescent="0.3">
      <c r="A1821" s="20"/>
    </row>
    <row r="1822" spans="1:1" s="1" customFormat="1" x14ac:dyDescent="0.3">
      <c r="A1822" s="20"/>
    </row>
    <row r="1823" spans="1:1" s="1" customFormat="1" x14ac:dyDescent="0.3">
      <c r="A1823" s="20"/>
    </row>
    <row r="1824" spans="1:1" s="1" customFormat="1" x14ac:dyDescent="0.3">
      <c r="A1824" s="20"/>
    </row>
    <row r="1825" spans="1:1" s="1" customFormat="1" x14ac:dyDescent="0.3">
      <c r="A1825" s="20"/>
    </row>
    <row r="1826" spans="1:1" s="1" customFormat="1" x14ac:dyDescent="0.3">
      <c r="A1826" s="20"/>
    </row>
    <row r="1827" spans="1:1" s="1" customFormat="1" x14ac:dyDescent="0.3">
      <c r="A1827" s="20"/>
    </row>
    <row r="1828" spans="1:1" s="1" customFormat="1" x14ac:dyDescent="0.3">
      <c r="A1828" s="20"/>
    </row>
    <row r="1829" spans="1:1" s="1" customFormat="1" x14ac:dyDescent="0.3">
      <c r="A1829" s="20"/>
    </row>
    <row r="1830" spans="1:1" s="1" customFormat="1" x14ac:dyDescent="0.3">
      <c r="A1830" s="20"/>
    </row>
    <row r="1831" spans="1:1" s="1" customFormat="1" x14ac:dyDescent="0.3">
      <c r="A1831" s="20"/>
    </row>
    <row r="1832" spans="1:1" s="1" customFormat="1" x14ac:dyDescent="0.3">
      <c r="A1832" s="20"/>
    </row>
    <row r="1833" spans="1:1" s="1" customFormat="1" x14ac:dyDescent="0.3">
      <c r="A1833" s="20"/>
    </row>
    <row r="1834" spans="1:1" s="1" customFormat="1" x14ac:dyDescent="0.3">
      <c r="A1834" s="20"/>
    </row>
    <row r="1835" spans="1:1" s="1" customFormat="1" x14ac:dyDescent="0.3">
      <c r="A1835" s="20"/>
    </row>
    <row r="1836" spans="1:1" s="1" customFormat="1" x14ac:dyDescent="0.3">
      <c r="A1836" s="20"/>
    </row>
    <row r="1837" spans="1:1" s="1" customFormat="1" x14ac:dyDescent="0.3">
      <c r="A1837" s="20"/>
    </row>
    <row r="1838" spans="1:1" s="1" customFormat="1" x14ac:dyDescent="0.3">
      <c r="A1838" s="20"/>
    </row>
    <row r="1839" spans="1:1" s="1" customFormat="1" x14ac:dyDescent="0.3">
      <c r="A1839" s="20"/>
    </row>
    <row r="1840" spans="1:1" s="1" customFormat="1" x14ac:dyDescent="0.3">
      <c r="A1840" s="20"/>
    </row>
    <row r="1841" spans="1:1" s="1" customFormat="1" x14ac:dyDescent="0.3">
      <c r="A1841" s="20"/>
    </row>
    <row r="1842" spans="1:1" s="1" customFormat="1" x14ac:dyDescent="0.3">
      <c r="A1842" s="20"/>
    </row>
    <row r="1843" spans="1:1" s="1" customFormat="1" x14ac:dyDescent="0.3">
      <c r="A1843" s="20"/>
    </row>
    <row r="1844" spans="1:1" s="1" customFormat="1" x14ac:dyDescent="0.3">
      <c r="A1844" s="20"/>
    </row>
    <row r="1845" spans="1:1" s="1" customFormat="1" x14ac:dyDescent="0.3">
      <c r="A1845" s="20"/>
    </row>
    <row r="1846" spans="1:1" s="1" customFormat="1" x14ac:dyDescent="0.3">
      <c r="A1846" s="20"/>
    </row>
    <row r="1847" spans="1:1" s="1" customFormat="1" x14ac:dyDescent="0.3">
      <c r="A1847" s="20"/>
    </row>
    <row r="1848" spans="1:1" s="1" customFormat="1" x14ac:dyDescent="0.3">
      <c r="A1848" s="20"/>
    </row>
    <row r="1849" spans="1:1" s="1" customFormat="1" x14ac:dyDescent="0.3">
      <c r="A1849" s="20"/>
    </row>
    <row r="1850" spans="1:1" s="1" customFormat="1" x14ac:dyDescent="0.3">
      <c r="A1850" s="20"/>
    </row>
    <row r="1851" spans="1:1" s="1" customFormat="1" x14ac:dyDescent="0.3">
      <c r="A1851" s="20"/>
    </row>
    <row r="1852" spans="1:1" s="1" customFormat="1" x14ac:dyDescent="0.3">
      <c r="A1852" s="20"/>
    </row>
    <row r="1853" spans="1:1" s="1" customFormat="1" x14ac:dyDescent="0.3">
      <c r="A1853" s="20"/>
    </row>
    <row r="1854" spans="1:1" s="1" customFormat="1" x14ac:dyDescent="0.3">
      <c r="A1854" s="20"/>
    </row>
    <row r="1855" spans="1:1" s="1" customFormat="1" x14ac:dyDescent="0.3">
      <c r="A1855" s="20"/>
    </row>
    <row r="1856" spans="1:1" s="1" customFormat="1" x14ac:dyDescent="0.3">
      <c r="A1856" s="20"/>
    </row>
    <row r="1857" spans="1:1" s="1" customFormat="1" x14ac:dyDescent="0.3">
      <c r="A1857" s="20"/>
    </row>
    <row r="1858" spans="1:1" s="1" customFormat="1" x14ac:dyDescent="0.3">
      <c r="A1858" s="20"/>
    </row>
    <row r="1859" spans="1:1" s="1" customFormat="1" x14ac:dyDescent="0.3">
      <c r="A1859" s="20"/>
    </row>
    <row r="1860" spans="1:1" s="1" customFormat="1" x14ac:dyDescent="0.3">
      <c r="A1860" s="20"/>
    </row>
    <row r="1861" spans="1:1" s="1" customFormat="1" x14ac:dyDescent="0.3">
      <c r="A1861" s="20"/>
    </row>
    <row r="1862" spans="1:1" s="1" customFormat="1" x14ac:dyDescent="0.3">
      <c r="A1862" s="20"/>
    </row>
    <row r="1863" spans="1:1" s="1" customFormat="1" x14ac:dyDescent="0.3">
      <c r="A1863" s="20"/>
    </row>
    <row r="1864" spans="1:1" s="1" customFormat="1" x14ac:dyDescent="0.3">
      <c r="A1864" s="20"/>
    </row>
    <row r="1865" spans="1:1" s="1" customFormat="1" x14ac:dyDescent="0.3">
      <c r="A1865" s="20"/>
    </row>
    <row r="1866" spans="1:1" s="1" customFormat="1" x14ac:dyDescent="0.3">
      <c r="A1866" s="20"/>
    </row>
    <row r="1867" spans="1:1" s="1" customFormat="1" x14ac:dyDescent="0.3">
      <c r="A1867" s="20"/>
    </row>
    <row r="1868" spans="1:1" s="1" customFormat="1" x14ac:dyDescent="0.3">
      <c r="A1868" s="20"/>
    </row>
    <row r="1869" spans="1:1" s="1" customFormat="1" x14ac:dyDescent="0.3">
      <c r="A1869" s="20"/>
    </row>
    <row r="1870" spans="1:1" s="1" customFormat="1" x14ac:dyDescent="0.3">
      <c r="A1870" s="20"/>
    </row>
    <row r="1871" spans="1:1" s="1" customFormat="1" x14ac:dyDescent="0.3">
      <c r="A1871" s="20"/>
    </row>
    <row r="1872" spans="1:1" s="1" customFormat="1" x14ac:dyDescent="0.3">
      <c r="A1872" s="20"/>
    </row>
    <row r="1873" spans="1:1" s="1" customFormat="1" x14ac:dyDescent="0.3">
      <c r="A1873" s="20"/>
    </row>
    <row r="1874" spans="1:1" s="1" customFormat="1" x14ac:dyDescent="0.3">
      <c r="A1874" s="20"/>
    </row>
    <row r="1875" spans="1:1" s="1" customFormat="1" x14ac:dyDescent="0.3">
      <c r="A1875" s="20"/>
    </row>
    <row r="1876" spans="1:1" s="1" customFormat="1" x14ac:dyDescent="0.3">
      <c r="A1876" s="20"/>
    </row>
    <row r="1877" spans="1:1" s="1" customFormat="1" x14ac:dyDescent="0.3">
      <c r="A1877" s="20"/>
    </row>
    <row r="1878" spans="1:1" s="1" customFormat="1" x14ac:dyDescent="0.3">
      <c r="A1878" s="20"/>
    </row>
    <row r="1879" spans="1:1" s="1" customFormat="1" x14ac:dyDescent="0.3">
      <c r="A1879" s="20"/>
    </row>
    <row r="1880" spans="1:1" s="1" customFormat="1" x14ac:dyDescent="0.3">
      <c r="A1880" s="20"/>
    </row>
    <row r="1881" spans="1:1" s="1" customFormat="1" x14ac:dyDescent="0.3">
      <c r="A1881" s="20"/>
    </row>
    <row r="1882" spans="1:1" s="1" customFormat="1" x14ac:dyDescent="0.3">
      <c r="A1882" s="20"/>
    </row>
    <row r="1883" spans="1:1" s="1" customFormat="1" x14ac:dyDescent="0.3">
      <c r="A1883" s="20"/>
    </row>
    <row r="1884" spans="1:1" s="1" customFormat="1" x14ac:dyDescent="0.3">
      <c r="A1884" s="20"/>
    </row>
    <row r="1885" spans="1:1" s="1" customFormat="1" x14ac:dyDescent="0.3">
      <c r="A1885" s="20"/>
    </row>
    <row r="1886" spans="1:1" s="1" customFormat="1" x14ac:dyDescent="0.3">
      <c r="A1886" s="20"/>
    </row>
    <row r="1887" spans="1:1" s="1" customFormat="1" x14ac:dyDescent="0.3">
      <c r="A1887" s="20"/>
    </row>
    <row r="1888" spans="1:1" s="1" customFormat="1" x14ac:dyDescent="0.3">
      <c r="A1888" s="20"/>
    </row>
    <row r="1889" spans="1:1" s="1" customFormat="1" x14ac:dyDescent="0.3">
      <c r="A1889" s="20"/>
    </row>
    <row r="1890" spans="1:1" s="1" customFormat="1" x14ac:dyDescent="0.3">
      <c r="A1890" s="20"/>
    </row>
    <row r="1891" spans="1:1" s="1" customFormat="1" x14ac:dyDescent="0.3">
      <c r="A1891" s="20"/>
    </row>
    <row r="1892" spans="1:1" s="1" customFormat="1" x14ac:dyDescent="0.3">
      <c r="A1892" s="20"/>
    </row>
    <row r="1893" spans="1:1" s="1" customFormat="1" x14ac:dyDescent="0.3">
      <c r="A1893" s="20"/>
    </row>
    <row r="1894" spans="1:1" s="1" customFormat="1" x14ac:dyDescent="0.3">
      <c r="A1894" s="20"/>
    </row>
    <row r="1895" spans="1:1" s="1" customFormat="1" x14ac:dyDescent="0.3">
      <c r="A1895" s="20"/>
    </row>
    <row r="1896" spans="1:1" s="1" customFormat="1" x14ac:dyDescent="0.3">
      <c r="A1896" s="20"/>
    </row>
    <row r="1897" spans="1:1" s="1" customFormat="1" x14ac:dyDescent="0.3">
      <c r="A1897" s="20"/>
    </row>
    <row r="1898" spans="1:1" s="1" customFormat="1" x14ac:dyDescent="0.3">
      <c r="A1898" s="20"/>
    </row>
    <row r="1899" spans="1:1" s="1" customFormat="1" x14ac:dyDescent="0.3">
      <c r="A1899" s="20"/>
    </row>
    <row r="1900" spans="1:1" s="1" customFormat="1" x14ac:dyDescent="0.3">
      <c r="A1900" s="20"/>
    </row>
    <row r="1901" spans="1:1" s="1" customFormat="1" x14ac:dyDescent="0.3">
      <c r="A1901" s="20"/>
    </row>
    <row r="1902" spans="1:1" s="1" customFormat="1" x14ac:dyDescent="0.3">
      <c r="A1902" s="20"/>
    </row>
    <row r="1903" spans="1:1" s="1" customFormat="1" x14ac:dyDescent="0.3">
      <c r="A1903" s="20"/>
    </row>
    <row r="1904" spans="1:1" s="1" customFormat="1" x14ac:dyDescent="0.3">
      <c r="A1904" s="20"/>
    </row>
    <row r="1905" spans="1:1" s="1" customFormat="1" x14ac:dyDescent="0.3">
      <c r="A1905" s="20"/>
    </row>
    <row r="1906" spans="1:1" s="1" customFormat="1" x14ac:dyDescent="0.3">
      <c r="A1906" s="20"/>
    </row>
    <row r="1907" spans="1:1" s="1" customFormat="1" x14ac:dyDescent="0.3">
      <c r="A1907" s="20"/>
    </row>
    <row r="1908" spans="1:1" s="1" customFormat="1" x14ac:dyDescent="0.3">
      <c r="A1908" s="20"/>
    </row>
    <row r="1909" spans="1:1" s="1" customFormat="1" x14ac:dyDescent="0.3">
      <c r="A1909" s="20"/>
    </row>
    <row r="1910" spans="1:1" s="1" customFormat="1" x14ac:dyDescent="0.3">
      <c r="A1910" s="20"/>
    </row>
    <row r="1911" spans="1:1" s="1" customFormat="1" x14ac:dyDescent="0.3">
      <c r="A1911" s="20"/>
    </row>
    <row r="1912" spans="1:1" s="1" customFormat="1" x14ac:dyDescent="0.3">
      <c r="A1912" s="20"/>
    </row>
    <row r="1913" spans="1:1" s="1" customFormat="1" x14ac:dyDescent="0.3">
      <c r="A1913" s="20"/>
    </row>
    <row r="1914" spans="1:1" s="1" customFormat="1" x14ac:dyDescent="0.3">
      <c r="A1914" s="20"/>
    </row>
    <row r="1915" spans="1:1" s="1" customFormat="1" x14ac:dyDescent="0.3">
      <c r="A1915" s="20"/>
    </row>
    <row r="1916" spans="1:1" s="1" customFormat="1" x14ac:dyDescent="0.3">
      <c r="A1916" s="20"/>
    </row>
    <row r="1917" spans="1:1" s="1" customFormat="1" x14ac:dyDescent="0.3">
      <c r="A1917" s="20"/>
    </row>
    <row r="1918" spans="1:1" s="1" customFormat="1" x14ac:dyDescent="0.3">
      <c r="A1918" s="20"/>
    </row>
    <row r="1919" spans="1:1" s="1" customFormat="1" x14ac:dyDescent="0.3">
      <c r="A1919" s="20"/>
    </row>
    <row r="1920" spans="1:1" s="1" customFormat="1" x14ac:dyDescent="0.3">
      <c r="A1920" s="20"/>
    </row>
    <row r="1921" spans="1:1" s="1" customFormat="1" x14ac:dyDescent="0.3">
      <c r="A1921" s="20"/>
    </row>
    <row r="1922" spans="1:1" s="1" customFormat="1" x14ac:dyDescent="0.3">
      <c r="A1922" s="20"/>
    </row>
    <row r="1923" spans="1:1" s="1" customFormat="1" x14ac:dyDescent="0.3">
      <c r="A1923" s="20"/>
    </row>
    <row r="1924" spans="1:1" s="1" customFormat="1" x14ac:dyDescent="0.3">
      <c r="A1924" s="20"/>
    </row>
    <row r="1925" spans="1:1" s="1" customFormat="1" x14ac:dyDescent="0.3">
      <c r="A1925" s="20"/>
    </row>
    <row r="1926" spans="1:1" s="1" customFormat="1" x14ac:dyDescent="0.3">
      <c r="A1926" s="20"/>
    </row>
    <row r="1927" spans="1:1" s="1" customFormat="1" x14ac:dyDescent="0.3">
      <c r="A1927" s="20"/>
    </row>
    <row r="1928" spans="1:1" s="1" customFormat="1" x14ac:dyDescent="0.3">
      <c r="A1928" s="20"/>
    </row>
    <row r="1929" spans="1:1" s="1" customFormat="1" x14ac:dyDescent="0.3">
      <c r="A1929" s="20"/>
    </row>
    <row r="1930" spans="1:1" s="1" customFormat="1" x14ac:dyDescent="0.3">
      <c r="A1930" s="20"/>
    </row>
    <row r="1931" spans="1:1" s="1" customFormat="1" x14ac:dyDescent="0.3">
      <c r="A1931" s="20"/>
    </row>
    <row r="1932" spans="1:1" s="1" customFormat="1" x14ac:dyDescent="0.3">
      <c r="A1932" s="20"/>
    </row>
    <row r="1933" spans="1:1" s="1" customFormat="1" x14ac:dyDescent="0.3">
      <c r="A1933" s="20"/>
    </row>
    <row r="1934" spans="1:1" s="1" customFormat="1" x14ac:dyDescent="0.3">
      <c r="A1934" s="20"/>
    </row>
    <row r="1935" spans="1:1" s="1" customFormat="1" x14ac:dyDescent="0.3">
      <c r="A1935" s="20"/>
    </row>
    <row r="1936" spans="1:1" s="1" customFormat="1" x14ac:dyDescent="0.3">
      <c r="A1936" s="20"/>
    </row>
    <row r="1937" spans="1:1" s="1" customFormat="1" x14ac:dyDescent="0.3">
      <c r="A1937" s="20"/>
    </row>
    <row r="1938" spans="1:1" s="1" customFormat="1" x14ac:dyDescent="0.3">
      <c r="A1938" s="20"/>
    </row>
    <row r="1939" spans="1:1" s="1" customFormat="1" x14ac:dyDescent="0.3">
      <c r="A1939" s="20"/>
    </row>
    <row r="1940" spans="1:1" s="1" customFormat="1" x14ac:dyDescent="0.3">
      <c r="A1940" s="20"/>
    </row>
    <row r="1941" spans="1:1" s="1" customFormat="1" x14ac:dyDescent="0.3">
      <c r="A1941" s="20"/>
    </row>
    <row r="1942" spans="1:1" s="1" customFormat="1" x14ac:dyDescent="0.3">
      <c r="A1942" s="20"/>
    </row>
    <row r="1943" spans="1:1" s="1" customFormat="1" x14ac:dyDescent="0.3">
      <c r="A1943" s="20"/>
    </row>
    <row r="1944" spans="1:1" s="1" customFormat="1" x14ac:dyDescent="0.3">
      <c r="A1944" s="20"/>
    </row>
    <row r="1945" spans="1:1" s="1" customFormat="1" x14ac:dyDescent="0.3">
      <c r="A1945" s="20"/>
    </row>
    <row r="1946" spans="1:1" s="1" customFormat="1" x14ac:dyDescent="0.3">
      <c r="A1946" s="20"/>
    </row>
    <row r="1947" spans="1:1" s="1" customFormat="1" x14ac:dyDescent="0.3">
      <c r="A1947" s="20"/>
    </row>
    <row r="1948" spans="1:1" s="1" customFormat="1" x14ac:dyDescent="0.3">
      <c r="A1948" s="20"/>
    </row>
    <row r="1949" spans="1:1" s="1" customFormat="1" x14ac:dyDescent="0.3">
      <c r="A1949" s="20"/>
    </row>
    <row r="1950" spans="1:1" s="1" customFormat="1" x14ac:dyDescent="0.3">
      <c r="A1950" s="20"/>
    </row>
    <row r="1951" spans="1:1" s="1" customFormat="1" x14ac:dyDescent="0.3">
      <c r="A1951" s="20"/>
    </row>
    <row r="1952" spans="1:1" s="1" customFormat="1" x14ac:dyDescent="0.3">
      <c r="A1952" s="20"/>
    </row>
    <row r="1953" spans="1:1" s="1" customFormat="1" x14ac:dyDescent="0.3">
      <c r="A1953" s="20"/>
    </row>
    <row r="1954" spans="1:1" s="1" customFormat="1" x14ac:dyDescent="0.3">
      <c r="A1954" s="20"/>
    </row>
    <row r="1955" spans="1:1" s="1" customFormat="1" x14ac:dyDescent="0.3">
      <c r="A1955" s="20"/>
    </row>
    <row r="1956" spans="1:1" s="1" customFormat="1" x14ac:dyDescent="0.3">
      <c r="A1956" s="20"/>
    </row>
    <row r="1957" spans="1:1" s="1" customFormat="1" x14ac:dyDescent="0.3">
      <c r="A1957" s="20"/>
    </row>
    <row r="1958" spans="1:1" s="1" customFormat="1" x14ac:dyDescent="0.3">
      <c r="A1958" s="20"/>
    </row>
    <row r="1959" spans="1:1" s="1" customFormat="1" x14ac:dyDescent="0.3">
      <c r="A1959" s="20"/>
    </row>
    <row r="1960" spans="1:1" s="1" customFormat="1" x14ac:dyDescent="0.3">
      <c r="A1960" s="20"/>
    </row>
    <row r="1961" spans="1:1" s="1" customFormat="1" x14ac:dyDescent="0.3">
      <c r="A1961" s="20"/>
    </row>
    <row r="1962" spans="1:1" s="1" customFormat="1" x14ac:dyDescent="0.3">
      <c r="A1962" s="20"/>
    </row>
    <row r="1963" spans="1:1" s="1" customFormat="1" x14ac:dyDescent="0.3">
      <c r="A1963" s="20"/>
    </row>
    <row r="1964" spans="1:1" s="1" customFormat="1" x14ac:dyDescent="0.3">
      <c r="A1964" s="20"/>
    </row>
    <row r="1965" spans="1:1" s="1" customFormat="1" x14ac:dyDescent="0.3">
      <c r="A1965" s="20"/>
    </row>
    <row r="1966" spans="1:1" s="1" customFormat="1" x14ac:dyDescent="0.3">
      <c r="A1966" s="20"/>
    </row>
    <row r="1967" spans="1:1" s="1" customFormat="1" x14ac:dyDescent="0.3">
      <c r="A1967" s="20"/>
    </row>
    <row r="1968" spans="1:1" s="1" customFormat="1" x14ac:dyDescent="0.3">
      <c r="A1968" s="20"/>
    </row>
    <row r="1969" spans="1:1" s="1" customFormat="1" x14ac:dyDescent="0.3">
      <c r="A1969" s="20"/>
    </row>
    <row r="1970" spans="1:1" s="1" customFormat="1" x14ac:dyDescent="0.3">
      <c r="A1970" s="20"/>
    </row>
    <row r="1971" spans="1:1" s="1" customFormat="1" x14ac:dyDescent="0.3">
      <c r="A1971" s="20"/>
    </row>
    <row r="1972" spans="1:1" s="1" customFormat="1" x14ac:dyDescent="0.3">
      <c r="A1972" s="20"/>
    </row>
    <row r="1973" spans="1:1" s="1" customFormat="1" x14ac:dyDescent="0.3">
      <c r="A1973" s="20"/>
    </row>
    <row r="1974" spans="1:1" s="1" customFormat="1" x14ac:dyDescent="0.3">
      <c r="A1974" s="20"/>
    </row>
    <row r="1975" spans="1:1" s="1" customFormat="1" x14ac:dyDescent="0.3">
      <c r="A1975" s="20"/>
    </row>
    <row r="1976" spans="1:1" s="1" customFormat="1" x14ac:dyDescent="0.3">
      <c r="A1976" s="20"/>
    </row>
    <row r="1977" spans="1:1" s="1" customFormat="1" x14ac:dyDescent="0.3">
      <c r="A1977" s="20"/>
    </row>
    <row r="1978" spans="1:1" s="1" customFormat="1" x14ac:dyDescent="0.3">
      <c r="A1978" s="20"/>
    </row>
    <row r="1979" spans="1:1" s="1" customFormat="1" x14ac:dyDescent="0.3">
      <c r="A1979" s="20"/>
    </row>
    <row r="1980" spans="1:1" s="1" customFormat="1" x14ac:dyDescent="0.3">
      <c r="A1980" s="20"/>
    </row>
    <row r="1981" spans="1:1" s="1" customFormat="1" x14ac:dyDescent="0.3">
      <c r="A1981" s="20"/>
    </row>
    <row r="1982" spans="1:1" s="1" customFormat="1" x14ac:dyDescent="0.3">
      <c r="A1982" s="20"/>
    </row>
    <row r="1983" spans="1:1" s="1" customFormat="1" x14ac:dyDescent="0.3">
      <c r="A1983" s="20"/>
    </row>
    <row r="1984" spans="1:1" s="1" customFormat="1" x14ac:dyDescent="0.3">
      <c r="A1984" s="20"/>
    </row>
    <row r="1985" spans="1:1" s="1" customFormat="1" x14ac:dyDescent="0.3">
      <c r="A1985" s="20"/>
    </row>
    <row r="1986" spans="1:1" s="1" customFormat="1" x14ac:dyDescent="0.3">
      <c r="A1986" s="20"/>
    </row>
    <row r="1987" spans="1:1" s="1" customFormat="1" x14ac:dyDescent="0.3">
      <c r="A1987" s="20"/>
    </row>
    <row r="1988" spans="1:1" s="1" customFormat="1" x14ac:dyDescent="0.3">
      <c r="A1988" s="20"/>
    </row>
    <row r="1989" spans="1:1" s="1" customFormat="1" x14ac:dyDescent="0.3">
      <c r="A1989" s="20"/>
    </row>
    <row r="1990" spans="1:1" s="1" customFormat="1" x14ac:dyDescent="0.3">
      <c r="A1990" s="20"/>
    </row>
    <row r="1991" spans="1:1" s="1" customFormat="1" x14ac:dyDescent="0.3">
      <c r="A1991" s="20"/>
    </row>
    <row r="1992" spans="1:1" s="1" customFormat="1" x14ac:dyDescent="0.3">
      <c r="A1992" s="20"/>
    </row>
    <row r="1993" spans="1:1" s="1" customFormat="1" x14ac:dyDescent="0.3">
      <c r="A1993" s="20"/>
    </row>
    <row r="1994" spans="1:1" s="1" customFormat="1" x14ac:dyDescent="0.3">
      <c r="A1994" s="20"/>
    </row>
    <row r="1995" spans="1:1" s="1" customFormat="1" x14ac:dyDescent="0.3">
      <c r="A1995" s="20"/>
    </row>
    <row r="1996" spans="1:1" s="1" customFormat="1" x14ac:dyDescent="0.3">
      <c r="A1996" s="20"/>
    </row>
    <row r="1997" spans="1:1" s="1" customFormat="1" x14ac:dyDescent="0.3">
      <c r="A1997" s="20"/>
    </row>
    <row r="1998" spans="1:1" s="1" customFormat="1" x14ac:dyDescent="0.3">
      <c r="A1998" s="20"/>
    </row>
    <row r="1999" spans="1:1" s="1" customFormat="1" x14ac:dyDescent="0.3">
      <c r="A1999" s="20"/>
    </row>
    <row r="2000" spans="1:1" s="1" customFormat="1" x14ac:dyDescent="0.3">
      <c r="A2000" s="20"/>
    </row>
    <row r="2001" spans="1:1" s="1" customFormat="1" x14ac:dyDescent="0.3">
      <c r="A2001" s="20"/>
    </row>
    <row r="2002" spans="1:1" s="1" customFormat="1" x14ac:dyDescent="0.3">
      <c r="A2002" s="20"/>
    </row>
    <row r="2003" spans="1:1" s="1" customFormat="1" x14ac:dyDescent="0.3">
      <c r="A2003" s="20"/>
    </row>
    <row r="2004" spans="1:1" s="1" customFormat="1" x14ac:dyDescent="0.3">
      <c r="A2004" s="20"/>
    </row>
    <row r="2005" spans="1:1" s="1" customFormat="1" x14ac:dyDescent="0.3">
      <c r="A2005" s="20"/>
    </row>
    <row r="2006" spans="1:1" s="1" customFormat="1" x14ac:dyDescent="0.3">
      <c r="A2006" s="20"/>
    </row>
    <row r="2007" spans="1:1" s="1" customFormat="1" x14ac:dyDescent="0.3">
      <c r="A2007" s="20"/>
    </row>
    <row r="2008" spans="1:1" s="1" customFormat="1" x14ac:dyDescent="0.3">
      <c r="A2008" s="20"/>
    </row>
    <row r="2009" spans="1:1" s="1" customFormat="1" x14ac:dyDescent="0.3">
      <c r="A2009" s="20"/>
    </row>
    <row r="2010" spans="1:1" s="1" customFormat="1" x14ac:dyDescent="0.3">
      <c r="A2010" s="20"/>
    </row>
    <row r="2011" spans="1:1" s="1" customFormat="1" x14ac:dyDescent="0.3">
      <c r="A2011" s="20"/>
    </row>
    <row r="2012" spans="1:1" s="1" customFormat="1" x14ac:dyDescent="0.3">
      <c r="A2012" s="20"/>
    </row>
    <row r="2013" spans="1:1" s="1" customFormat="1" x14ac:dyDescent="0.3">
      <c r="A2013" s="20"/>
    </row>
    <row r="2014" spans="1:1" s="1" customFormat="1" x14ac:dyDescent="0.3">
      <c r="A2014" s="20"/>
    </row>
    <row r="2015" spans="1:1" s="1" customFormat="1" x14ac:dyDescent="0.3">
      <c r="A2015" s="20"/>
    </row>
    <row r="2016" spans="1:1" s="1" customFormat="1" x14ac:dyDescent="0.3">
      <c r="A2016" s="20"/>
    </row>
    <row r="2017" spans="1:1" s="1" customFormat="1" x14ac:dyDescent="0.3">
      <c r="A2017" s="20"/>
    </row>
    <row r="2018" spans="1:1" s="1" customFormat="1" x14ac:dyDescent="0.3">
      <c r="A2018" s="20"/>
    </row>
    <row r="2019" spans="1:1" s="1" customFormat="1" x14ac:dyDescent="0.3">
      <c r="A2019" s="20"/>
    </row>
    <row r="2020" spans="1:1" s="1" customFormat="1" x14ac:dyDescent="0.3">
      <c r="A2020" s="20"/>
    </row>
    <row r="2021" spans="1:1" s="1" customFormat="1" x14ac:dyDescent="0.3">
      <c r="A2021" s="20"/>
    </row>
    <row r="2022" spans="1:1" s="1" customFormat="1" x14ac:dyDescent="0.3">
      <c r="A2022" s="20"/>
    </row>
    <row r="2023" spans="1:1" s="1" customFormat="1" x14ac:dyDescent="0.3">
      <c r="A2023" s="20"/>
    </row>
    <row r="2024" spans="1:1" s="1" customFormat="1" x14ac:dyDescent="0.3">
      <c r="A2024" s="20"/>
    </row>
    <row r="2025" spans="1:1" s="1" customFormat="1" x14ac:dyDescent="0.3">
      <c r="A2025" s="20"/>
    </row>
    <row r="2026" spans="1:1" s="1" customFormat="1" x14ac:dyDescent="0.3">
      <c r="A2026" s="20"/>
    </row>
    <row r="2027" spans="1:1" s="1" customFormat="1" x14ac:dyDescent="0.3">
      <c r="A2027" s="20"/>
    </row>
    <row r="2028" spans="1:1" s="1" customFormat="1" x14ac:dyDescent="0.3">
      <c r="A2028" s="20"/>
    </row>
    <row r="2029" spans="1:1" s="1" customFormat="1" x14ac:dyDescent="0.3">
      <c r="A2029" s="20"/>
    </row>
    <row r="2030" spans="1:1" s="1" customFormat="1" x14ac:dyDescent="0.3">
      <c r="A2030" s="20"/>
    </row>
    <row r="2031" spans="1:1" s="1" customFormat="1" x14ac:dyDescent="0.3">
      <c r="A2031" s="20"/>
    </row>
    <row r="2032" spans="1:1" s="1" customFormat="1" x14ac:dyDescent="0.3">
      <c r="A2032" s="20"/>
    </row>
    <row r="2033" spans="1:1" s="1" customFormat="1" x14ac:dyDescent="0.3">
      <c r="A2033" s="20"/>
    </row>
    <row r="2034" spans="1:1" s="1" customFormat="1" x14ac:dyDescent="0.3">
      <c r="A2034" s="20"/>
    </row>
    <row r="2035" spans="1:1" s="1" customFormat="1" x14ac:dyDescent="0.3">
      <c r="A2035" s="20"/>
    </row>
    <row r="2036" spans="1:1" s="1" customFormat="1" x14ac:dyDescent="0.3">
      <c r="A2036" s="20"/>
    </row>
    <row r="2037" spans="1:1" s="1" customFormat="1" x14ac:dyDescent="0.3">
      <c r="A2037" s="20"/>
    </row>
    <row r="2038" spans="1:1" s="1" customFormat="1" x14ac:dyDescent="0.3">
      <c r="A2038" s="20"/>
    </row>
    <row r="2039" spans="1:1" s="1" customFormat="1" x14ac:dyDescent="0.3">
      <c r="A2039" s="20"/>
    </row>
    <row r="2040" spans="1:1" s="1" customFormat="1" x14ac:dyDescent="0.3">
      <c r="A2040" s="20"/>
    </row>
    <row r="2041" spans="1:1" s="1" customFormat="1" x14ac:dyDescent="0.3">
      <c r="A2041" s="20"/>
    </row>
    <row r="2042" spans="1:1" s="1" customFormat="1" x14ac:dyDescent="0.3">
      <c r="A2042" s="20"/>
    </row>
    <row r="2043" spans="1:1" s="1" customFormat="1" x14ac:dyDescent="0.3">
      <c r="A2043" s="20"/>
    </row>
    <row r="2044" spans="1:1" s="1" customFormat="1" x14ac:dyDescent="0.3">
      <c r="A2044" s="20"/>
    </row>
    <row r="2045" spans="1:1" s="1" customFormat="1" x14ac:dyDescent="0.3">
      <c r="A2045" s="20"/>
    </row>
    <row r="2046" spans="1:1" s="1" customFormat="1" x14ac:dyDescent="0.3">
      <c r="A2046" s="20"/>
    </row>
    <row r="2047" spans="1:1" s="1" customFormat="1" x14ac:dyDescent="0.3">
      <c r="A2047" s="20"/>
    </row>
    <row r="2048" spans="1:1" s="1" customFormat="1" x14ac:dyDescent="0.3">
      <c r="A2048" s="20"/>
    </row>
    <row r="2049" spans="1:1" s="1" customFormat="1" x14ac:dyDescent="0.3">
      <c r="A2049" s="20"/>
    </row>
    <row r="2050" spans="1:1" s="1" customFormat="1" x14ac:dyDescent="0.3">
      <c r="A2050" s="20"/>
    </row>
    <row r="2051" spans="1:1" s="1" customFormat="1" x14ac:dyDescent="0.3">
      <c r="A2051" s="20"/>
    </row>
    <row r="2052" spans="1:1" s="1" customFormat="1" x14ac:dyDescent="0.3">
      <c r="A2052" s="20"/>
    </row>
    <row r="2053" spans="1:1" s="1" customFormat="1" x14ac:dyDescent="0.3">
      <c r="A2053" s="20"/>
    </row>
    <row r="2054" spans="1:1" s="1" customFormat="1" x14ac:dyDescent="0.3">
      <c r="A2054" s="20"/>
    </row>
    <row r="2055" spans="1:1" s="1" customFormat="1" x14ac:dyDescent="0.3">
      <c r="A2055" s="20"/>
    </row>
    <row r="2056" spans="1:1" s="1" customFormat="1" x14ac:dyDescent="0.3">
      <c r="A2056" s="20"/>
    </row>
    <row r="2057" spans="1:1" s="1" customFormat="1" x14ac:dyDescent="0.3">
      <c r="A2057" s="20"/>
    </row>
    <row r="2058" spans="1:1" s="1" customFormat="1" x14ac:dyDescent="0.3">
      <c r="A2058" s="20"/>
    </row>
    <row r="2059" spans="1:1" s="1" customFormat="1" x14ac:dyDescent="0.3">
      <c r="A2059" s="20"/>
    </row>
    <row r="2060" spans="1:1" s="1" customFormat="1" x14ac:dyDescent="0.3">
      <c r="A2060" s="20"/>
    </row>
    <row r="2061" spans="1:1" s="1" customFormat="1" x14ac:dyDescent="0.3">
      <c r="A2061" s="20"/>
    </row>
    <row r="2062" spans="1:1" s="1" customFormat="1" x14ac:dyDescent="0.3">
      <c r="A2062" s="20"/>
    </row>
    <row r="2063" spans="1:1" s="1" customFormat="1" x14ac:dyDescent="0.3">
      <c r="A2063" s="20"/>
    </row>
    <row r="2064" spans="1:1" s="1" customFormat="1" x14ac:dyDescent="0.3">
      <c r="A2064" s="20"/>
    </row>
    <row r="2065" spans="1:1" s="1" customFormat="1" x14ac:dyDescent="0.3">
      <c r="A2065" s="20"/>
    </row>
    <row r="2066" spans="1:1" s="1" customFormat="1" x14ac:dyDescent="0.3">
      <c r="A2066" s="20"/>
    </row>
    <row r="2067" spans="1:1" s="1" customFormat="1" x14ac:dyDescent="0.3">
      <c r="A2067" s="20"/>
    </row>
    <row r="2068" spans="1:1" s="1" customFormat="1" x14ac:dyDescent="0.3">
      <c r="A2068" s="20"/>
    </row>
    <row r="2069" spans="1:1" s="1" customFormat="1" x14ac:dyDescent="0.3">
      <c r="A2069" s="20"/>
    </row>
    <row r="2070" spans="1:1" s="1" customFormat="1" x14ac:dyDescent="0.3">
      <c r="A2070" s="20"/>
    </row>
    <row r="2071" spans="1:1" s="1" customFormat="1" x14ac:dyDescent="0.3">
      <c r="A2071" s="20"/>
    </row>
    <row r="2072" spans="1:1" s="1" customFormat="1" x14ac:dyDescent="0.3">
      <c r="A2072" s="20"/>
    </row>
    <row r="2073" spans="1:1" s="1" customFormat="1" x14ac:dyDescent="0.3">
      <c r="A2073" s="20"/>
    </row>
    <row r="2074" spans="1:1" s="1" customFormat="1" x14ac:dyDescent="0.3">
      <c r="A2074" s="20"/>
    </row>
    <row r="2075" spans="1:1" s="1" customFormat="1" x14ac:dyDescent="0.3">
      <c r="A2075" s="20"/>
    </row>
    <row r="2076" spans="1:1" s="1" customFormat="1" x14ac:dyDescent="0.3">
      <c r="A2076" s="20"/>
    </row>
    <row r="2077" spans="1:1" s="1" customFormat="1" x14ac:dyDescent="0.3">
      <c r="A2077" s="20"/>
    </row>
    <row r="2078" spans="1:1" s="1" customFormat="1" x14ac:dyDescent="0.3">
      <c r="A2078" s="20"/>
    </row>
    <row r="2079" spans="1:1" s="1" customFormat="1" x14ac:dyDescent="0.3">
      <c r="A2079" s="20"/>
    </row>
    <row r="2080" spans="1:1" s="1" customFormat="1" x14ac:dyDescent="0.3">
      <c r="A2080" s="20"/>
    </row>
    <row r="2081" spans="1:1" s="1" customFormat="1" x14ac:dyDescent="0.3">
      <c r="A2081" s="20"/>
    </row>
    <row r="2082" spans="1:1" s="1" customFormat="1" x14ac:dyDescent="0.3">
      <c r="A2082" s="20"/>
    </row>
    <row r="2083" spans="1:1" s="1" customFormat="1" x14ac:dyDescent="0.3">
      <c r="A2083" s="20"/>
    </row>
    <row r="2084" spans="1:1" s="1" customFormat="1" x14ac:dyDescent="0.3">
      <c r="A2084" s="20"/>
    </row>
    <row r="2085" spans="1:1" s="1" customFormat="1" x14ac:dyDescent="0.3">
      <c r="A2085" s="20"/>
    </row>
    <row r="2086" spans="1:1" s="1" customFormat="1" x14ac:dyDescent="0.3">
      <c r="A2086" s="20"/>
    </row>
    <row r="2087" spans="1:1" s="1" customFormat="1" x14ac:dyDescent="0.3">
      <c r="A2087" s="20"/>
    </row>
    <row r="2088" spans="1:1" s="1" customFormat="1" x14ac:dyDescent="0.3">
      <c r="A2088" s="20"/>
    </row>
    <row r="2089" spans="1:1" s="1" customFormat="1" x14ac:dyDescent="0.3">
      <c r="A2089" s="20"/>
    </row>
    <row r="2090" spans="1:1" s="1" customFormat="1" x14ac:dyDescent="0.3">
      <c r="A2090" s="20"/>
    </row>
    <row r="2091" spans="1:1" s="1" customFormat="1" x14ac:dyDescent="0.3">
      <c r="A2091" s="20"/>
    </row>
    <row r="2092" spans="1:1" s="1" customFormat="1" x14ac:dyDescent="0.3">
      <c r="A2092" s="20"/>
    </row>
    <row r="2093" spans="1:1" s="1" customFormat="1" x14ac:dyDescent="0.3">
      <c r="A2093" s="20"/>
    </row>
    <row r="2094" spans="1:1" s="1" customFormat="1" x14ac:dyDescent="0.3">
      <c r="A2094" s="20"/>
    </row>
    <row r="2095" spans="1:1" s="1" customFormat="1" x14ac:dyDescent="0.3">
      <c r="A2095" s="20"/>
    </row>
    <row r="2096" spans="1:1" s="1" customFormat="1" x14ac:dyDescent="0.3">
      <c r="A2096" s="20"/>
    </row>
    <row r="2097" spans="1:1" s="1" customFormat="1" x14ac:dyDescent="0.3">
      <c r="A2097" s="20"/>
    </row>
    <row r="2098" spans="1:1" s="1" customFormat="1" x14ac:dyDescent="0.3">
      <c r="A2098" s="20"/>
    </row>
    <row r="2099" spans="1:1" s="1" customFormat="1" x14ac:dyDescent="0.3">
      <c r="A2099" s="20"/>
    </row>
    <row r="2100" spans="1:1" s="1" customFormat="1" x14ac:dyDescent="0.3">
      <c r="A2100" s="20"/>
    </row>
    <row r="2101" spans="1:1" s="1" customFormat="1" x14ac:dyDescent="0.3">
      <c r="A2101" s="20"/>
    </row>
    <row r="2102" spans="1:1" s="1" customFormat="1" x14ac:dyDescent="0.3">
      <c r="A2102" s="20"/>
    </row>
    <row r="2103" spans="1:1" s="1" customFormat="1" x14ac:dyDescent="0.3">
      <c r="A2103" s="20"/>
    </row>
    <row r="2104" spans="1:1" s="1" customFormat="1" x14ac:dyDescent="0.3">
      <c r="A2104" s="20"/>
    </row>
    <row r="2105" spans="1:1" s="1" customFormat="1" x14ac:dyDescent="0.3">
      <c r="A2105" s="20"/>
    </row>
    <row r="2106" spans="1:1" s="1" customFormat="1" x14ac:dyDescent="0.3">
      <c r="A2106" s="20"/>
    </row>
    <row r="2107" spans="1:1" s="1" customFormat="1" x14ac:dyDescent="0.3">
      <c r="A2107" s="20"/>
    </row>
    <row r="2108" spans="1:1" s="1" customFormat="1" x14ac:dyDescent="0.3">
      <c r="A2108" s="20"/>
    </row>
    <row r="2109" spans="1:1" s="1" customFormat="1" x14ac:dyDescent="0.3">
      <c r="A2109" s="20"/>
    </row>
    <row r="2110" spans="1:1" s="1" customFormat="1" x14ac:dyDescent="0.3">
      <c r="A2110" s="20"/>
    </row>
    <row r="2111" spans="1:1" s="1" customFormat="1" x14ac:dyDescent="0.3">
      <c r="A2111" s="20"/>
    </row>
    <row r="2112" spans="1:1" s="1" customFormat="1" x14ac:dyDescent="0.3">
      <c r="A2112" s="20"/>
    </row>
    <row r="2113" spans="1:1" s="1" customFormat="1" x14ac:dyDescent="0.3">
      <c r="A2113" s="20"/>
    </row>
    <row r="2114" spans="1:1" s="1" customFormat="1" x14ac:dyDescent="0.3">
      <c r="A2114" s="20"/>
    </row>
    <row r="2115" spans="1:1" s="1" customFormat="1" x14ac:dyDescent="0.3">
      <c r="A2115" s="20"/>
    </row>
    <row r="2116" spans="1:1" s="1" customFormat="1" x14ac:dyDescent="0.3">
      <c r="A2116" s="20"/>
    </row>
    <row r="2117" spans="1:1" s="1" customFormat="1" x14ac:dyDescent="0.3">
      <c r="A2117" s="20"/>
    </row>
    <row r="2118" spans="1:1" s="1" customFormat="1" x14ac:dyDescent="0.3">
      <c r="A2118" s="20"/>
    </row>
    <row r="2119" spans="1:1" s="1" customFormat="1" x14ac:dyDescent="0.3">
      <c r="A2119" s="20"/>
    </row>
    <row r="2120" spans="1:1" s="1" customFormat="1" x14ac:dyDescent="0.3">
      <c r="A2120" s="20"/>
    </row>
    <row r="2121" spans="1:1" s="1" customFormat="1" x14ac:dyDescent="0.3">
      <c r="A2121" s="20"/>
    </row>
    <row r="2122" spans="1:1" s="1" customFormat="1" x14ac:dyDescent="0.3">
      <c r="A2122" s="20"/>
    </row>
    <row r="2123" spans="1:1" s="1" customFormat="1" x14ac:dyDescent="0.3">
      <c r="A2123" s="20"/>
    </row>
    <row r="2124" spans="1:1" s="1" customFormat="1" x14ac:dyDescent="0.3">
      <c r="A2124" s="20"/>
    </row>
    <row r="2125" spans="1:1" s="1" customFormat="1" x14ac:dyDescent="0.3">
      <c r="A2125" s="20"/>
    </row>
    <row r="2126" spans="1:1" s="1" customFormat="1" x14ac:dyDescent="0.3">
      <c r="A2126" s="20"/>
    </row>
    <row r="2127" spans="1:1" s="1" customFormat="1" x14ac:dyDescent="0.3">
      <c r="A2127" s="20"/>
    </row>
    <row r="2128" spans="1:1" s="1" customFormat="1" x14ac:dyDescent="0.3">
      <c r="A2128" s="20"/>
    </row>
    <row r="2129" spans="1:1" s="1" customFormat="1" x14ac:dyDescent="0.3">
      <c r="A2129" s="20"/>
    </row>
    <row r="2130" spans="1:1" s="1" customFormat="1" x14ac:dyDescent="0.3">
      <c r="A2130" s="20"/>
    </row>
    <row r="2131" spans="1:1" s="1" customFormat="1" x14ac:dyDescent="0.3">
      <c r="A2131" s="20"/>
    </row>
    <row r="2132" spans="1:1" s="1" customFormat="1" x14ac:dyDescent="0.3">
      <c r="A2132" s="20"/>
    </row>
    <row r="2133" spans="1:1" s="1" customFormat="1" x14ac:dyDescent="0.3">
      <c r="A2133" s="20"/>
    </row>
    <row r="2134" spans="1:1" s="1" customFormat="1" x14ac:dyDescent="0.3">
      <c r="A2134" s="20"/>
    </row>
    <row r="2135" spans="1:1" s="1" customFormat="1" x14ac:dyDescent="0.3">
      <c r="A2135" s="20"/>
    </row>
    <row r="2136" spans="1:1" s="1" customFormat="1" x14ac:dyDescent="0.3">
      <c r="A2136" s="20"/>
    </row>
    <row r="2137" spans="1:1" s="1" customFormat="1" x14ac:dyDescent="0.3">
      <c r="A2137" s="20"/>
    </row>
    <row r="2138" spans="1:1" s="1" customFormat="1" x14ac:dyDescent="0.3">
      <c r="A2138" s="20"/>
    </row>
    <row r="2139" spans="1:1" s="1" customFormat="1" x14ac:dyDescent="0.3">
      <c r="A2139" s="20"/>
    </row>
    <row r="2140" spans="1:1" s="1" customFormat="1" x14ac:dyDescent="0.3">
      <c r="A2140" s="20"/>
    </row>
    <row r="2141" spans="1:1" s="1" customFormat="1" x14ac:dyDescent="0.3">
      <c r="A2141" s="20"/>
    </row>
    <row r="2142" spans="1:1" s="1" customFormat="1" x14ac:dyDescent="0.3">
      <c r="A2142" s="20"/>
    </row>
    <row r="2143" spans="1:1" s="1" customFormat="1" x14ac:dyDescent="0.3">
      <c r="A2143" s="20"/>
    </row>
    <row r="2144" spans="1:1" s="1" customFormat="1" x14ac:dyDescent="0.3">
      <c r="A2144" s="20"/>
    </row>
    <row r="2145" spans="1:1" s="1" customFormat="1" x14ac:dyDescent="0.3">
      <c r="A2145" s="20"/>
    </row>
    <row r="2146" spans="1:1" s="1" customFormat="1" x14ac:dyDescent="0.3">
      <c r="A2146" s="20"/>
    </row>
    <row r="2147" spans="1:1" s="1" customFormat="1" x14ac:dyDescent="0.3">
      <c r="A2147" s="20"/>
    </row>
    <row r="2148" spans="1:1" s="1" customFormat="1" x14ac:dyDescent="0.3">
      <c r="A2148" s="20"/>
    </row>
    <row r="2149" spans="1:1" s="1" customFormat="1" x14ac:dyDescent="0.3">
      <c r="A2149" s="20"/>
    </row>
    <row r="2150" spans="1:1" s="1" customFormat="1" x14ac:dyDescent="0.3">
      <c r="A2150" s="20"/>
    </row>
    <row r="2151" spans="1:1" s="1" customFormat="1" x14ac:dyDescent="0.3">
      <c r="A2151" s="20"/>
    </row>
    <row r="2152" spans="1:1" s="1" customFormat="1" x14ac:dyDescent="0.3">
      <c r="A2152" s="20"/>
    </row>
    <row r="2153" spans="1:1" s="1" customFormat="1" x14ac:dyDescent="0.3">
      <c r="A2153" s="20"/>
    </row>
    <row r="2154" spans="1:1" s="1" customFormat="1" x14ac:dyDescent="0.3">
      <c r="A2154" s="20"/>
    </row>
    <row r="2155" spans="1:1" s="1" customFormat="1" x14ac:dyDescent="0.3">
      <c r="A2155" s="20"/>
    </row>
    <row r="2156" spans="1:1" s="1" customFormat="1" x14ac:dyDescent="0.3">
      <c r="A2156" s="20"/>
    </row>
    <row r="2157" spans="1:1" s="1" customFormat="1" x14ac:dyDescent="0.3">
      <c r="A2157" s="20"/>
    </row>
    <row r="2158" spans="1:1" s="1" customFormat="1" x14ac:dyDescent="0.3">
      <c r="A2158" s="20"/>
    </row>
    <row r="2159" spans="1:1" s="1" customFormat="1" x14ac:dyDescent="0.3">
      <c r="A2159" s="20"/>
    </row>
    <row r="2160" spans="1:1" s="1" customFormat="1" x14ac:dyDescent="0.3">
      <c r="A2160" s="20"/>
    </row>
    <row r="2161" spans="1:1" s="1" customFormat="1" x14ac:dyDescent="0.3">
      <c r="A2161" s="20"/>
    </row>
    <row r="2162" spans="1:1" s="1" customFormat="1" x14ac:dyDescent="0.3">
      <c r="A2162" s="20"/>
    </row>
    <row r="2163" spans="1:1" s="1" customFormat="1" x14ac:dyDescent="0.3">
      <c r="A2163" s="20"/>
    </row>
    <row r="2164" spans="1:1" s="1" customFormat="1" x14ac:dyDescent="0.3">
      <c r="A2164" s="20"/>
    </row>
    <row r="2165" spans="1:1" s="1" customFormat="1" x14ac:dyDescent="0.3">
      <c r="A2165" s="20"/>
    </row>
    <row r="2166" spans="1:1" s="1" customFormat="1" x14ac:dyDescent="0.3">
      <c r="A2166" s="20"/>
    </row>
    <row r="2167" spans="1:1" s="1" customFormat="1" x14ac:dyDescent="0.3">
      <c r="A2167" s="20"/>
    </row>
    <row r="2168" spans="1:1" s="1" customFormat="1" x14ac:dyDescent="0.3">
      <c r="A2168" s="20"/>
    </row>
    <row r="2169" spans="1:1" s="1" customFormat="1" x14ac:dyDescent="0.3">
      <c r="A2169" s="20"/>
    </row>
    <row r="2170" spans="1:1" s="1" customFormat="1" x14ac:dyDescent="0.3">
      <c r="A2170" s="20"/>
    </row>
    <row r="2171" spans="1:1" s="1" customFormat="1" x14ac:dyDescent="0.3">
      <c r="A2171" s="20"/>
    </row>
    <row r="2172" spans="1:1" s="1" customFormat="1" x14ac:dyDescent="0.3">
      <c r="A2172" s="20"/>
    </row>
    <row r="2173" spans="1:1" s="1" customFormat="1" x14ac:dyDescent="0.3">
      <c r="A2173" s="20"/>
    </row>
    <row r="2174" spans="1:1" s="1" customFormat="1" x14ac:dyDescent="0.3">
      <c r="A2174" s="20"/>
    </row>
    <row r="2175" spans="1:1" s="1" customFormat="1" x14ac:dyDescent="0.3">
      <c r="A2175" s="20"/>
    </row>
    <row r="2176" spans="1:1" s="1" customFormat="1" x14ac:dyDescent="0.3">
      <c r="A2176" s="20"/>
    </row>
    <row r="2177" spans="1:1" s="1" customFormat="1" x14ac:dyDescent="0.3">
      <c r="A2177" s="20"/>
    </row>
    <row r="2178" spans="1:1" s="1" customFormat="1" x14ac:dyDescent="0.3">
      <c r="A2178" s="20"/>
    </row>
    <row r="2179" spans="1:1" s="1" customFormat="1" x14ac:dyDescent="0.3">
      <c r="A2179" s="20"/>
    </row>
    <row r="2180" spans="1:1" s="1" customFormat="1" x14ac:dyDescent="0.3">
      <c r="A2180" s="20"/>
    </row>
    <row r="2181" spans="1:1" s="1" customFormat="1" x14ac:dyDescent="0.3">
      <c r="A2181" s="20"/>
    </row>
    <row r="2182" spans="1:1" s="1" customFormat="1" x14ac:dyDescent="0.3">
      <c r="A2182" s="20"/>
    </row>
    <row r="2183" spans="1:1" s="1" customFormat="1" x14ac:dyDescent="0.3">
      <c r="A2183" s="20"/>
    </row>
    <row r="2184" spans="1:1" s="1" customFormat="1" x14ac:dyDescent="0.3">
      <c r="A2184" s="20"/>
    </row>
    <row r="2185" spans="1:1" s="1" customFormat="1" x14ac:dyDescent="0.3">
      <c r="A2185" s="20"/>
    </row>
    <row r="2186" spans="1:1" s="1" customFormat="1" x14ac:dyDescent="0.3">
      <c r="A2186" s="20"/>
    </row>
    <row r="2187" spans="1:1" s="1" customFormat="1" x14ac:dyDescent="0.3">
      <c r="A2187" s="20"/>
    </row>
    <row r="2188" spans="1:1" s="1" customFormat="1" x14ac:dyDescent="0.3">
      <c r="A2188" s="20"/>
    </row>
    <row r="2189" spans="1:1" s="1" customFormat="1" x14ac:dyDescent="0.3">
      <c r="A2189" s="20"/>
    </row>
    <row r="2190" spans="1:1" s="1" customFormat="1" x14ac:dyDescent="0.3">
      <c r="A2190" s="20"/>
    </row>
    <row r="2191" spans="1:1" s="1" customFormat="1" x14ac:dyDescent="0.3">
      <c r="A2191" s="20"/>
    </row>
    <row r="2192" spans="1:1" s="1" customFormat="1" x14ac:dyDescent="0.3">
      <c r="A2192" s="20"/>
    </row>
    <row r="2193" spans="1:1" s="1" customFormat="1" x14ac:dyDescent="0.3">
      <c r="A2193" s="20"/>
    </row>
    <row r="2194" spans="1:1" s="1" customFormat="1" x14ac:dyDescent="0.3">
      <c r="A2194" s="20"/>
    </row>
    <row r="2195" spans="1:1" s="1" customFormat="1" x14ac:dyDescent="0.3">
      <c r="A2195" s="20"/>
    </row>
    <row r="2196" spans="1:1" s="1" customFormat="1" x14ac:dyDescent="0.3">
      <c r="A2196" s="20"/>
    </row>
    <row r="2197" spans="1:1" s="1" customFormat="1" x14ac:dyDescent="0.3">
      <c r="A2197" s="20"/>
    </row>
    <row r="2198" spans="1:1" s="1" customFormat="1" x14ac:dyDescent="0.3">
      <c r="A2198" s="20"/>
    </row>
    <row r="2199" spans="1:1" s="1" customFormat="1" x14ac:dyDescent="0.3">
      <c r="A2199" s="20"/>
    </row>
    <row r="2200" spans="1:1" s="1" customFormat="1" x14ac:dyDescent="0.3">
      <c r="A2200" s="20"/>
    </row>
    <row r="2201" spans="1:1" s="1" customFormat="1" x14ac:dyDescent="0.3">
      <c r="A2201" s="20"/>
    </row>
    <row r="2202" spans="1:1" s="1" customFormat="1" x14ac:dyDescent="0.3">
      <c r="A2202" s="20"/>
    </row>
    <row r="2203" spans="1:1" s="1" customFormat="1" x14ac:dyDescent="0.3">
      <c r="A2203" s="20"/>
    </row>
    <row r="2204" spans="1:1" s="1" customFormat="1" x14ac:dyDescent="0.3">
      <c r="A2204" s="20"/>
    </row>
    <row r="2205" spans="1:1" s="1" customFormat="1" x14ac:dyDescent="0.3">
      <c r="A2205" s="20"/>
    </row>
    <row r="2206" spans="1:1" s="1" customFormat="1" x14ac:dyDescent="0.3">
      <c r="A2206" s="20"/>
    </row>
    <row r="2207" spans="1:1" s="1" customFormat="1" x14ac:dyDescent="0.3">
      <c r="A2207" s="20"/>
    </row>
    <row r="2208" spans="1:1" s="1" customFormat="1" x14ac:dyDescent="0.3">
      <c r="A2208" s="20"/>
    </row>
    <row r="2209" spans="1:1" s="1" customFormat="1" x14ac:dyDescent="0.3">
      <c r="A2209" s="20"/>
    </row>
    <row r="2210" spans="1:1" s="1" customFormat="1" x14ac:dyDescent="0.3">
      <c r="A2210" s="20"/>
    </row>
    <row r="2211" spans="1:1" s="1" customFormat="1" x14ac:dyDescent="0.3">
      <c r="A2211" s="20"/>
    </row>
    <row r="2212" spans="1:1" s="1" customFormat="1" x14ac:dyDescent="0.3">
      <c r="A2212" s="20"/>
    </row>
    <row r="2213" spans="1:1" s="1" customFormat="1" x14ac:dyDescent="0.3">
      <c r="A2213" s="20"/>
    </row>
    <row r="2214" spans="1:1" s="1" customFormat="1" x14ac:dyDescent="0.3">
      <c r="A2214" s="20"/>
    </row>
    <row r="2215" spans="1:1" s="1" customFormat="1" x14ac:dyDescent="0.3">
      <c r="A2215" s="20"/>
    </row>
    <row r="2216" spans="1:1" s="1" customFormat="1" x14ac:dyDescent="0.3">
      <c r="A2216" s="20"/>
    </row>
    <row r="2217" spans="1:1" s="1" customFormat="1" x14ac:dyDescent="0.3">
      <c r="A2217" s="20"/>
    </row>
    <row r="2218" spans="1:1" s="1" customFormat="1" x14ac:dyDescent="0.3">
      <c r="A2218" s="20"/>
    </row>
    <row r="2219" spans="1:1" s="1" customFormat="1" x14ac:dyDescent="0.3">
      <c r="A2219" s="20"/>
    </row>
    <row r="2220" spans="1:1" s="1" customFormat="1" x14ac:dyDescent="0.3">
      <c r="A2220" s="20"/>
    </row>
    <row r="2221" spans="1:1" s="1" customFormat="1" x14ac:dyDescent="0.3">
      <c r="A2221" s="20"/>
    </row>
    <row r="2222" spans="1:1" s="1" customFormat="1" x14ac:dyDescent="0.3">
      <c r="A2222" s="20"/>
    </row>
    <row r="2223" spans="1:1" s="1" customFormat="1" x14ac:dyDescent="0.3">
      <c r="A2223" s="20"/>
    </row>
    <row r="2224" spans="1:1" s="1" customFormat="1" x14ac:dyDescent="0.3">
      <c r="A2224" s="20"/>
    </row>
    <row r="2225" spans="1:1" s="1" customFormat="1" x14ac:dyDescent="0.3">
      <c r="A2225" s="20"/>
    </row>
    <row r="2226" spans="1:1" s="1" customFormat="1" x14ac:dyDescent="0.3">
      <c r="A2226" s="20"/>
    </row>
    <row r="2227" spans="1:1" s="1" customFormat="1" x14ac:dyDescent="0.3">
      <c r="A2227" s="20"/>
    </row>
    <row r="2228" spans="1:1" s="1" customFormat="1" x14ac:dyDescent="0.3">
      <c r="A2228" s="20"/>
    </row>
    <row r="2229" spans="1:1" s="1" customFormat="1" x14ac:dyDescent="0.3">
      <c r="A2229" s="20"/>
    </row>
    <row r="2230" spans="1:1" s="1" customFormat="1" x14ac:dyDescent="0.3">
      <c r="A2230" s="20"/>
    </row>
    <row r="2231" spans="1:1" s="1" customFormat="1" x14ac:dyDescent="0.3">
      <c r="A2231" s="20"/>
    </row>
    <row r="2232" spans="1:1" s="1" customFormat="1" x14ac:dyDescent="0.3">
      <c r="A2232" s="20"/>
    </row>
    <row r="2233" spans="1:1" s="1" customFormat="1" x14ac:dyDescent="0.3">
      <c r="A2233" s="20"/>
    </row>
    <row r="2234" spans="1:1" s="1" customFormat="1" x14ac:dyDescent="0.3">
      <c r="A2234" s="20"/>
    </row>
    <row r="2235" spans="1:1" s="1" customFormat="1" x14ac:dyDescent="0.3">
      <c r="A2235" s="20"/>
    </row>
    <row r="2236" spans="1:1" s="1" customFormat="1" x14ac:dyDescent="0.3">
      <c r="A2236" s="20"/>
    </row>
    <row r="2237" spans="1:1" s="1" customFormat="1" x14ac:dyDescent="0.3">
      <c r="A2237" s="20"/>
    </row>
    <row r="2238" spans="1:1" s="1" customFormat="1" x14ac:dyDescent="0.3">
      <c r="A2238" s="20"/>
    </row>
    <row r="2239" spans="1:1" s="1" customFormat="1" x14ac:dyDescent="0.3">
      <c r="A2239" s="20"/>
    </row>
    <row r="2240" spans="1:1" s="1" customFormat="1" x14ac:dyDescent="0.3">
      <c r="A2240" s="20"/>
    </row>
    <row r="2241" spans="1:1" s="1" customFormat="1" x14ac:dyDescent="0.3">
      <c r="A2241" s="20"/>
    </row>
    <row r="2242" spans="1:1" s="1" customFormat="1" x14ac:dyDescent="0.3">
      <c r="A2242" s="20"/>
    </row>
    <row r="2243" spans="1:1" s="1" customFormat="1" x14ac:dyDescent="0.3">
      <c r="A2243" s="20"/>
    </row>
    <row r="2244" spans="1:1" s="1" customFormat="1" x14ac:dyDescent="0.3">
      <c r="A2244" s="20"/>
    </row>
    <row r="2245" spans="1:1" s="1" customFormat="1" x14ac:dyDescent="0.3">
      <c r="A2245" s="20"/>
    </row>
    <row r="2246" spans="1:1" s="1" customFormat="1" x14ac:dyDescent="0.3">
      <c r="A2246" s="20"/>
    </row>
    <row r="2247" spans="1:1" s="1" customFormat="1" x14ac:dyDescent="0.3">
      <c r="A2247" s="20"/>
    </row>
    <row r="2248" spans="1:1" s="1" customFormat="1" x14ac:dyDescent="0.3">
      <c r="A2248" s="20"/>
    </row>
    <row r="2249" spans="1:1" s="1" customFormat="1" x14ac:dyDescent="0.3">
      <c r="A2249" s="20"/>
    </row>
    <row r="2250" spans="1:1" s="1" customFormat="1" x14ac:dyDescent="0.3">
      <c r="A2250" s="20"/>
    </row>
    <row r="2251" spans="1:1" s="1" customFormat="1" x14ac:dyDescent="0.3">
      <c r="A2251" s="20"/>
    </row>
    <row r="2252" spans="1:1" s="1" customFormat="1" x14ac:dyDescent="0.3">
      <c r="A2252" s="20"/>
    </row>
    <row r="2253" spans="1:1" s="1" customFormat="1" x14ac:dyDescent="0.3">
      <c r="A2253" s="20"/>
    </row>
    <row r="2254" spans="1:1" s="1" customFormat="1" x14ac:dyDescent="0.3">
      <c r="A2254" s="20"/>
    </row>
    <row r="2255" spans="1:1" s="1" customFormat="1" x14ac:dyDescent="0.3">
      <c r="A2255" s="20"/>
    </row>
    <row r="2256" spans="1:1" s="1" customFormat="1" x14ac:dyDescent="0.3">
      <c r="A2256" s="20"/>
    </row>
    <row r="2257" spans="1:1" s="1" customFormat="1" x14ac:dyDescent="0.3">
      <c r="A2257" s="20"/>
    </row>
    <row r="2258" spans="1:1" s="1" customFormat="1" x14ac:dyDescent="0.3">
      <c r="A2258" s="20"/>
    </row>
    <row r="2259" spans="1:1" s="1" customFormat="1" x14ac:dyDescent="0.3">
      <c r="A2259" s="20"/>
    </row>
    <row r="2260" spans="1:1" s="1" customFormat="1" x14ac:dyDescent="0.3">
      <c r="A2260" s="20"/>
    </row>
    <row r="2261" spans="1:1" s="1" customFormat="1" x14ac:dyDescent="0.3">
      <c r="A2261" s="20"/>
    </row>
    <row r="2262" spans="1:1" s="1" customFormat="1" x14ac:dyDescent="0.3">
      <c r="A2262" s="20"/>
    </row>
    <row r="2263" spans="1:1" s="1" customFormat="1" x14ac:dyDescent="0.3">
      <c r="A2263" s="20"/>
    </row>
    <row r="2264" spans="1:1" s="1" customFormat="1" x14ac:dyDescent="0.3">
      <c r="A2264" s="20"/>
    </row>
    <row r="2265" spans="1:1" s="1" customFormat="1" x14ac:dyDescent="0.3">
      <c r="A2265" s="20"/>
    </row>
    <row r="2266" spans="1:1" s="1" customFormat="1" x14ac:dyDescent="0.3">
      <c r="A2266" s="20"/>
    </row>
    <row r="2267" spans="1:1" s="1" customFormat="1" x14ac:dyDescent="0.3">
      <c r="A2267" s="20"/>
    </row>
    <row r="2268" spans="1:1" s="1" customFormat="1" x14ac:dyDescent="0.3">
      <c r="A2268" s="20"/>
    </row>
    <row r="2269" spans="1:1" s="1" customFormat="1" x14ac:dyDescent="0.3">
      <c r="A2269" s="20"/>
    </row>
    <row r="2270" spans="1:1" s="1" customFormat="1" x14ac:dyDescent="0.3">
      <c r="A2270" s="20"/>
    </row>
    <row r="2271" spans="1:1" s="1" customFormat="1" x14ac:dyDescent="0.3">
      <c r="A2271" s="20"/>
    </row>
    <row r="2272" spans="1:1" s="1" customFormat="1" x14ac:dyDescent="0.3">
      <c r="A2272" s="20"/>
    </row>
    <row r="2273" spans="1:1" s="1" customFormat="1" x14ac:dyDescent="0.3">
      <c r="A2273" s="20"/>
    </row>
    <row r="2274" spans="1:1" s="1" customFormat="1" x14ac:dyDescent="0.3">
      <c r="A2274" s="20"/>
    </row>
    <row r="2275" spans="1:1" s="1" customFormat="1" x14ac:dyDescent="0.3">
      <c r="A2275" s="20"/>
    </row>
    <row r="2276" spans="1:1" s="1" customFormat="1" x14ac:dyDescent="0.3">
      <c r="A2276" s="20"/>
    </row>
    <row r="2277" spans="1:1" s="1" customFormat="1" x14ac:dyDescent="0.3">
      <c r="A2277" s="20"/>
    </row>
    <row r="2278" spans="1:1" s="1" customFormat="1" x14ac:dyDescent="0.3">
      <c r="A2278" s="20"/>
    </row>
    <row r="2279" spans="1:1" s="1" customFormat="1" x14ac:dyDescent="0.3">
      <c r="A2279" s="20"/>
    </row>
    <row r="2280" spans="1:1" s="1" customFormat="1" x14ac:dyDescent="0.3">
      <c r="A2280" s="20"/>
    </row>
    <row r="2281" spans="1:1" s="1" customFormat="1" x14ac:dyDescent="0.3">
      <c r="A2281" s="20"/>
    </row>
    <row r="2282" spans="1:1" s="1" customFormat="1" x14ac:dyDescent="0.3">
      <c r="A2282" s="20"/>
    </row>
    <row r="2283" spans="1:1" s="1" customFormat="1" x14ac:dyDescent="0.3">
      <c r="A2283" s="20"/>
    </row>
    <row r="2284" spans="1:1" s="1" customFormat="1" x14ac:dyDescent="0.3">
      <c r="A2284" s="20"/>
    </row>
    <row r="2285" spans="1:1" s="1" customFormat="1" x14ac:dyDescent="0.3">
      <c r="A2285" s="20"/>
    </row>
    <row r="2286" spans="1:1" s="1" customFormat="1" x14ac:dyDescent="0.3">
      <c r="A2286" s="20"/>
    </row>
    <row r="2287" spans="1:1" s="1" customFormat="1" x14ac:dyDescent="0.3">
      <c r="A2287" s="20"/>
    </row>
    <row r="2288" spans="1:1" s="1" customFormat="1" x14ac:dyDescent="0.3">
      <c r="A2288" s="20"/>
    </row>
    <row r="2289" spans="1:1" s="1" customFormat="1" x14ac:dyDescent="0.3">
      <c r="A2289" s="20"/>
    </row>
    <row r="2290" spans="1:1" s="1" customFormat="1" x14ac:dyDescent="0.3">
      <c r="A2290" s="20"/>
    </row>
    <row r="2291" spans="1:1" s="1" customFormat="1" x14ac:dyDescent="0.3">
      <c r="A2291" s="20"/>
    </row>
    <row r="2292" spans="1:1" s="1" customFormat="1" x14ac:dyDescent="0.3">
      <c r="A2292" s="20"/>
    </row>
    <row r="2293" spans="1:1" s="1" customFormat="1" x14ac:dyDescent="0.3">
      <c r="A2293" s="20"/>
    </row>
    <row r="2294" spans="1:1" s="1" customFormat="1" x14ac:dyDescent="0.3">
      <c r="A2294" s="20"/>
    </row>
    <row r="2295" spans="1:1" s="1" customFormat="1" x14ac:dyDescent="0.3">
      <c r="A2295" s="20"/>
    </row>
    <row r="2296" spans="1:1" s="1" customFormat="1" x14ac:dyDescent="0.3">
      <c r="A2296" s="20"/>
    </row>
    <row r="2297" spans="1:1" s="1" customFormat="1" x14ac:dyDescent="0.3">
      <c r="A2297" s="20"/>
    </row>
    <row r="2298" spans="1:1" s="1" customFormat="1" x14ac:dyDescent="0.3">
      <c r="A2298" s="20"/>
    </row>
    <row r="2299" spans="1:1" s="1" customFormat="1" x14ac:dyDescent="0.3">
      <c r="A2299" s="20"/>
    </row>
    <row r="2300" spans="1:1" s="1" customFormat="1" x14ac:dyDescent="0.3">
      <c r="A2300" s="20"/>
    </row>
    <row r="2301" spans="1:1" s="1" customFormat="1" x14ac:dyDescent="0.3">
      <c r="A2301" s="20"/>
    </row>
    <row r="2302" spans="1:1" s="1" customFormat="1" x14ac:dyDescent="0.3">
      <c r="A2302" s="20"/>
    </row>
    <row r="2303" spans="1:1" s="1" customFormat="1" x14ac:dyDescent="0.3">
      <c r="A2303" s="20"/>
    </row>
    <row r="2304" spans="1:1" s="1" customFormat="1" x14ac:dyDescent="0.3">
      <c r="A2304" s="20"/>
    </row>
    <row r="2305" spans="1:1" s="1" customFormat="1" x14ac:dyDescent="0.3">
      <c r="A2305" s="20"/>
    </row>
    <row r="2306" spans="1:1" s="1" customFormat="1" x14ac:dyDescent="0.3">
      <c r="A2306" s="20"/>
    </row>
    <row r="2307" spans="1:1" s="1" customFormat="1" x14ac:dyDescent="0.3">
      <c r="A2307" s="20"/>
    </row>
    <row r="2308" spans="1:1" s="1" customFormat="1" x14ac:dyDescent="0.3">
      <c r="A2308" s="20"/>
    </row>
    <row r="2309" spans="1:1" s="1" customFormat="1" x14ac:dyDescent="0.3">
      <c r="A2309" s="20"/>
    </row>
    <row r="2310" spans="1:1" s="1" customFormat="1" x14ac:dyDescent="0.3">
      <c r="A2310" s="20"/>
    </row>
    <row r="2311" spans="1:1" s="1" customFormat="1" x14ac:dyDescent="0.3">
      <c r="A2311" s="20"/>
    </row>
    <row r="2312" spans="1:1" s="1" customFormat="1" x14ac:dyDescent="0.3">
      <c r="A2312" s="20"/>
    </row>
    <row r="2313" spans="1:1" s="1" customFormat="1" x14ac:dyDescent="0.3">
      <c r="A2313" s="20"/>
    </row>
    <row r="2314" spans="1:1" s="1" customFormat="1" x14ac:dyDescent="0.3">
      <c r="A2314" s="20"/>
    </row>
    <row r="2315" spans="1:1" s="1" customFormat="1" x14ac:dyDescent="0.3">
      <c r="A2315" s="20"/>
    </row>
    <row r="2316" spans="1:1" s="1" customFormat="1" x14ac:dyDescent="0.3">
      <c r="A2316" s="20"/>
    </row>
    <row r="2317" spans="1:1" s="1" customFormat="1" x14ac:dyDescent="0.3">
      <c r="A2317" s="20"/>
    </row>
    <row r="2318" spans="1:1" s="1" customFormat="1" x14ac:dyDescent="0.3">
      <c r="A2318" s="20"/>
    </row>
    <row r="2319" spans="1:1" s="1" customFormat="1" x14ac:dyDescent="0.3">
      <c r="A2319" s="20"/>
    </row>
    <row r="2320" spans="1:1" s="1" customFormat="1" x14ac:dyDescent="0.3">
      <c r="A2320" s="20"/>
    </row>
    <row r="2321" spans="1:1" s="1" customFormat="1" x14ac:dyDescent="0.3">
      <c r="A2321" s="20"/>
    </row>
    <row r="2322" spans="1:1" s="1" customFormat="1" x14ac:dyDescent="0.3">
      <c r="A2322" s="20"/>
    </row>
    <row r="2323" spans="1:1" s="1" customFormat="1" x14ac:dyDescent="0.3">
      <c r="A2323" s="20"/>
    </row>
    <row r="2324" spans="1:1" s="1" customFormat="1" x14ac:dyDescent="0.3">
      <c r="A2324" s="20"/>
    </row>
    <row r="2325" spans="1:1" s="1" customFormat="1" x14ac:dyDescent="0.3">
      <c r="A2325" s="20"/>
    </row>
    <row r="2326" spans="1:1" s="1" customFormat="1" x14ac:dyDescent="0.3">
      <c r="A2326" s="20"/>
    </row>
    <row r="2327" spans="1:1" s="1" customFormat="1" x14ac:dyDescent="0.3">
      <c r="A2327" s="20"/>
    </row>
    <row r="2328" spans="1:1" s="1" customFormat="1" x14ac:dyDescent="0.3">
      <c r="A2328" s="20"/>
    </row>
    <row r="2329" spans="1:1" s="1" customFormat="1" x14ac:dyDescent="0.3">
      <c r="A2329" s="20"/>
    </row>
    <row r="2330" spans="1:1" s="1" customFormat="1" x14ac:dyDescent="0.3">
      <c r="A2330" s="20"/>
    </row>
    <row r="2331" spans="1:1" s="1" customFormat="1" x14ac:dyDescent="0.3">
      <c r="A2331" s="20"/>
    </row>
    <row r="2332" spans="1:1" s="1" customFormat="1" x14ac:dyDescent="0.3">
      <c r="A2332" s="20"/>
    </row>
    <row r="2333" spans="1:1" s="1" customFormat="1" x14ac:dyDescent="0.3">
      <c r="A2333" s="20"/>
    </row>
    <row r="2334" spans="1:1" s="1" customFormat="1" x14ac:dyDescent="0.3">
      <c r="A2334" s="20"/>
    </row>
    <row r="2335" spans="1:1" s="1" customFormat="1" x14ac:dyDescent="0.3">
      <c r="A2335" s="20"/>
    </row>
    <row r="2336" spans="1:1" s="1" customFormat="1" x14ac:dyDescent="0.3">
      <c r="A2336" s="20"/>
    </row>
    <row r="2337" spans="1:1" s="1" customFormat="1" x14ac:dyDescent="0.3">
      <c r="A2337" s="20"/>
    </row>
    <row r="2338" spans="1:1" s="1" customFormat="1" x14ac:dyDescent="0.3">
      <c r="A2338" s="20"/>
    </row>
    <row r="2339" spans="1:1" s="1" customFormat="1" x14ac:dyDescent="0.3">
      <c r="A2339" s="20"/>
    </row>
    <row r="2340" spans="1:1" s="1" customFormat="1" x14ac:dyDescent="0.3">
      <c r="A2340" s="20"/>
    </row>
    <row r="2341" spans="1:1" s="1" customFormat="1" x14ac:dyDescent="0.3">
      <c r="A2341" s="20"/>
    </row>
    <row r="2342" spans="1:1" s="1" customFormat="1" x14ac:dyDescent="0.3">
      <c r="A2342" s="20"/>
    </row>
    <row r="2343" spans="1:1" s="1" customFormat="1" x14ac:dyDescent="0.3">
      <c r="A2343" s="20"/>
    </row>
    <row r="2344" spans="1:1" s="1" customFormat="1" x14ac:dyDescent="0.3">
      <c r="A2344" s="20"/>
    </row>
    <row r="2345" spans="1:1" s="1" customFormat="1" x14ac:dyDescent="0.3">
      <c r="A2345" s="20"/>
    </row>
    <row r="2346" spans="1:1" s="1" customFormat="1" x14ac:dyDescent="0.3">
      <c r="A2346" s="20"/>
    </row>
    <row r="2347" spans="1:1" s="1" customFormat="1" x14ac:dyDescent="0.3">
      <c r="A2347" s="20"/>
    </row>
    <row r="2348" spans="1:1" s="1" customFormat="1" x14ac:dyDescent="0.3">
      <c r="A2348" s="20"/>
    </row>
    <row r="2349" spans="1:1" s="1" customFormat="1" x14ac:dyDescent="0.3">
      <c r="A2349" s="20"/>
    </row>
    <row r="2350" spans="1:1" s="1" customFormat="1" x14ac:dyDescent="0.3">
      <c r="A2350" s="20"/>
    </row>
    <row r="2351" spans="1:1" s="1" customFormat="1" x14ac:dyDescent="0.3">
      <c r="A2351" s="20"/>
    </row>
    <row r="2352" spans="1:1" s="1" customFormat="1" x14ac:dyDescent="0.3">
      <c r="A2352" s="20"/>
    </row>
    <row r="2353" spans="1:1" s="1" customFormat="1" x14ac:dyDescent="0.3">
      <c r="A2353" s="20"/>
    </row>
    <row r="2354" spans="1:1" s="1" customFormat="1" x14ac:dyDescent="0.3">
      <c r="A2354" s="20"/>
    </row>
    <row r="2355" spans="1:1" s="1" customFormat="1" x14ac:dyDescent="0.3">
      <c r="A2355" s="20"/>
    </row>
    <row r="2356" spans="1:1" s="1" customFormat="1" x14ac:dyDescent="0.3">
      <c r="A2356" s="20"/>
    </row>
    <row r="2357" spans="1:1" s="1" customFormat="1" x14ac:dyDescent="0.3">
      <c r="A2357" s="20"/>
    </row>
    <row r="2358" spans="1:1" s="1" customFormat="1" x14ac:dyDescent="0.3">
      <c r="A2358" s="20"/>
    </row>
    <row r="2359" spans="1:1" s="1" customFormat="1" x14ac:dyDescent="0.3">
      <c r="A2359" s="20"/>
    </row>
    <row r="2360" spans="1:1" s="1" customFormat="1" x14ac:dyDescent="0.3">
      <c r="A2360" s="20"/>
    </row>
    <row r="2361" spans="1:1" s="1" customFormat="1" x14ac:dyDescent="0.3">
      <c r="A2361" s="20"/>
    </row>
    <row r="2362" spans="1:1" s="1" customFormat="1" x14ac:dyDescent="0.3">
      <c r="A2362" s="20"/>
    </row>
    <row r="2363" spans="1:1" s="1" customFormat="1" x14ac:dyDescent="0.3">
      <c r="A2363" s="20"/>
    </row>
    <row r="2364" spans="1:1" s="1" customFormat="1" x14ac:dyDescent="0.3">
      <c r="A2364" s="20"/>
    </row>
    <row r="2365" spans="1:1" s="1" customFormat="1" x14ac:dyDescent="0.3">
      <c r="A2365" s="20"/>
    </row>
    <row r="2366" spans="1:1" s="1" customFormat="1" x14ac:dyDescent="0.3">
      <c r="A2366" s="20"/>
    </row>
    <row r="2367" spans="1:1" s="1" customFormat="1" x14ac:dyDescent="0.3">
      <c r="A2367" s="20"/>
    </row>
    <row r="2368" spans="1:1" s="1" customFormat="1" x14ac:dyDescent="0.3">
      <c r="A2368" s="20"/>
    </row>
    <row r="2369" spans="1:1" s="1" customFormat="1" x14ac:dyDescent="0.3">
      <c r="A2369" s="20"/>
    </row>
    <row r="2370" spans="1:1" s="1" customFormat="1" x14ac:dyDescent="0.3">
      <c r="A2370" s="20"/>
    </row>
    <row r="2371" spans="1:1" s="1" customFormat="1" x14ac:dyDescent="0.3">
      <c r="A2371" s="20"/>
    </row>
    <row r="2372" spans="1:1" s="1" customFormat="1" x14ac:dyDescent="0.3">
      <c r="A2372" s="20"/>
    </row>
    <row r="2373" spans="1:1" s="1" customFormat="1" x14ac:dyDescent="0.3">
      <c r="A2373" s="20"/>
    </row>
    <row r="2374" spans="1:1" s="1" customFormat="1" x14ac:dyDescent="0.3">
      <c r="A2374" s="20"/>
    </row>
    <row r="2375" spans="1:1" s="1" customFormat="1" x14ac:dyDescent="0.3">
      <c r="A2375" s="20"/>
    </row>
    <row r="2376" spans="1:1" s="1" customFormat="1" x14ac:dyDescent="0.3">
      <c r="A2376" s="20"/>
    </row>
    <row r="2377" spans="1:1" s="1" customFormat="1" x14ac:dyDescent="0.3">
      <c r="A2377" s="20"/>
    </row>
    <row r="2378" spans="1:1" s="1" customFormat="1" x14ac:dyDescent="0.3">
      <c r="A2378" s="20"/>
    </row>
    <row r="2379" spans="1:1" s="1" customFormat="1" x14ac:dyDescent="0.3">
      <c r="A2379" s="20"/>
    </row>
    <row r="2380" spans="1:1" s="1" customFormat="1" x14ac:dyDescent="0.3">
      <c r="A2380" s="20"/>
    </row>
    <row r="2381" spans="1:1" s="1" customFormat="1" x14ac:dyDescent="0.3">
      <c r="A2381" s="20"/>
    </row>
    <row r="2382" spans="1:1" s="1" customFormat="1" x14ac:dyDescent="0.3">
      <c r="A2382" s="20"/>
    </row>
    <row r="2383" spans="1:1" s="1" customFormat="1" x14ac:dyDescent="0.3">
      <c r="A2383" s="20"/>
    </row>
    <row r="2384" spans="1:1" s="1" customFormat="1" x14ac:dyDescent="0.3">
      <c r="A2384" s="20"/>
    </row>
    <row r="2385" spans="1:1" s="1" customFormat="1" x14ac:dyDescent="0.3">
      <c r="A2385" s="20"/>
    </row>
    <row r="2386" spans="1:1" s="1" customFormat="1" x14ac:dyDescent="0.3">
      <c r="A2386" s="20"/>
    </row>
    <row r="2387" spans="1:1" s="1" customFormat="1" x14ac:dyDescent="0.3">
      <c r="A2387" s="20"/>
    </row>
    <row r="2388" spans="1:1" s="1" customFormat="1" x14ac:dyDescent="0.3">
      <c r="A2388" s="20"/>
    </row>
    <row r="2389" spans="1:1" s="1" customFormat="1" x14ac:dyDescent="0.3">
      <c r="A2389" s="20"/>
    </row>
    <row r="2390" spans="1:1" s="1" customFormat="1" x14ac:dyDescent="0.3">
      <c r="A2390" s="20"/>
    </row>
    <row r="2391" spans="1:1" s="1" customFormat="1" x14ac:dyDescent="0.3">
      <c r="A2391" s="20"/>
    </row>
    <row r="2392" spans="1:1" s="1" customFormat="1" x14ac:dyDescent="0.3">
      <c r="A2392" s="20"/>
    </row>
    <row r="2393" spans="1:1" s="1" customFormat="1" x14ac:dyDescent="0.3">
      <c r="A2393" s="20"/>
    </row>
    <row r="2394" spans="1:1" s="1" customFormat="1" x14ac:dyDescent="0.3">
      <c r="A2394" s="20"/>
    </row>
    <row r="2395" spans="1:1" s="1" customFormat="1" x14ac:dyDescent="0.3">
      <c r="A2395" s="20"/>
    </row>
    <row r="2396" spans="1:1" s="1" customFormat="1" x14ac:dyDescent="0.3">
      <c r="A2396" s="20"/>
    </row>
    <row r="2397" spans="1:1" s="1" customFormat="1" x14ac:dyDescent="0.3">
      <c r="A2397" s="20"/>
    </row>
    <row r="2398" spans="1:1" s="1" customFormat="1" x14ac:dyDescent="0.3">
      <c r="A2398" s="20"/>
    </row>
    <row r="2399" spans="1:1" s="1" customFormat="1" x14ac:dyDescent="0.3">
      <c r="A2399" s="20"/>
    </row>
    <row r="2400" spans="1:1" s="1" customFormat="1" x14ac:dyDescent="0.3">
      <c r="A2400" s="20"/>
    </row>
    <row r="2401" spans="1:1" s="1" customFormat="1" x14ac:dyDescent="0.3">
      <c r="A2401" s="20"/>
    </row>
    <row r="2402" spans="1:1" s="1" customFormat="1" x14ac:dyDescent="0.3">
      <c r="A2402" s="20"/>
    </row>
    <row r="2403" spans="1:1" s="1" customFormat="1" x14ac:dyDescent="0.3">
      <c r="A2403" s="20"/>
    </row>
    <row r="2404" spans="1:1" s="1" customFormat="1" x14ac:dyDescent="0.3">
      <c r="A2404" s="20"/>
    </row>
    <row r="2405" spans="1:1" s="1" customFormat="1" x14ac:dyDescent="0.3">
      <c r="A2405" s="20"/>
    </row>
    <row r="2406" spans="1:1" s="1" customFormat="1" x14ac:dyDescent="0.3">
      <c r="A2406" s="20"/>
    </row>
    <row r="2407" spans="1:1" s="1" customFormat="1" x14ac:dyDescent="0.3">
      <c r="A2407" s="20"/>
    </row>
    <row r="2408" spans="1:1" s="1" customFormat="1" x14ac:dyDescent="0.3">
      <c r="A2408" s="20"/>
    </row>
    <row r="2409" spans="1:1" s="1" customFormat="1" x14ac:dyDescent="0.3">
      <c r="A2409" s="20"/>
    </row>
    <row r="2410" spans="1:1" s="1" customFormat="1" x14ac:dyDescent="0.3">
      <c r="A2410" s="20"/>
    </row>
    <row r="2411" spans="1:1" s="1" customFormat="1" x14ac:dyDescent="0.3">
      <c r="A2411" s="20"/>
    </row>
    <row r="2412" spans="1:1" s="1" customFormat="1" x14ac:dyDescent="0.3">
      <c r="A2412" s="20"/>
    </row>
    <row r="2413" spans="1:1" s="1" customFormat="1" x14ac:dyDescent="0.3">
      <c r="A2413" s="20"/>
    </row>
    <row r="2414" spans="1:1" s="1" customFormat="1" x14ac:dyDescent="0.3">
      <c r="A2414" s="20"/>
    </row>
    <row r="2415" spans="1:1" s="1" customFormat="1" x14ac:dyDescent="0.3">
      <c r="A2415" s="20"/>
    </row>
    <row r="2416" spans="1:1" s="1" customFormat="1" x14ac:dyDescent="0.3">
      <c r="A2416" s="20"/>
    </row>
    <row r="2417" spans="1:1" s="1" customFormat="1" x14ac:dyDescent="0.3">
      <c r="A2417" s="20"/>
    </row>
    <row r="2418" spans="1:1" s="1" customFormat="1" x14ac:dyDescent="0.3">
      <c r="A2418" s="20"/>
    </row>
    <row r="2419" spans="1:1" s="1" customFormat="1" x14ac:dyDescent="0.3">
      <c r="A2419" s="20"/>
    </row>
    <row r="2420" spans="1:1" s="1" customFormat="1" x14ac:dyDescent="0.3">
      <c r="A2420" s="20"/>
    </row>
    <row r="2421" spans="1:1" s="1" customFormat="1" x14ac:dyDescent="0.3">
      <c r="A2421" s="20"/>
    </row>
    <row r="2422" spans="1:1" s="1" customFormat="1" x14ac:dyDescent="0.3">
      <c r="A2422" s="20"/>
    </row>
    <row r="2423" spans="1:1" s="1" customFormat="1" x14ac:dyDescent="0.3">
      <c r="A2423" s="20"/>
    </row>
    <row r="2424" spans="1:1" s="1" customFormat="1" x14ac:dyDescent="0.3">
      <c r="A2424" s="20"/>
    </row>
    <row r="2425" spans="1:1" s="1" customFormat="1" x14ac:dyDescent="0.3">
      <c r="A2425" s="20"/>
    </row>
    <row r="2426" spans="1:1" s="1" customFormat="1" x14ac:dyDescent="0.3">
      <c r="A2426" s="20"/>
    </row>
    <row r="2427" spans="1:1" s="1" customFormat="1" x14ac:dyDescent="0.3">
      <c r="A2427" s="20"/>
    </row>
    <row r="2428" spans="1:1" s="1" customFormat="1" x14ac:dyDescent="0.3">
      <c r="A2428" s="20"/>
    </row>
    <row r="2429" spans="1:1" s="1" customFormat="1" x14ac:dyDescent="0.3">
      <c r="A2429" s="20"/>
    </row>
    <row r="2430" spans="1:1" s="1" customFormat="1" x14ac:dyDescent="0.3">
      <c r="A2430" s="20"/>
    </row>
    <row r="2431" spans="1:1" s="1" customFormat="1" x14ac:dyDescent="0.3">
      <c r="A2431" s="20"/>
    </row>
    <row r="2432" spans="1:1" s="1" customFormat="1" x14ac:dyDescent="0.3">
      <c r="A2432" s="20"/>
    </row>
    <row r="2433" spans="1:1" s="1" customFormat="1" x14ac:dyDescent="0.3">
      <c r="A2433" s="20"/>
    </row>
    <row r="2434" spans="1:1" s="1" customFormat="1" x14ac:dyDescent="0.3">
      <c r="A2434" s="20"/>
    </row>
    <row r="2435" spans="1:1" s="1" customFormat="1" x14ac:dyDescent="0.3">
      <c r="A2435" s="20"/>
    </row>
    <row r="2436" spans="1:1" s="1" customFormat="1" x14ac:dyDescent="0.3">
      <c r="A2436" s="20"/>
    </row>
    <row r="2437" spans="1:1" s="1" customFormat="1" x14ac:dyDescent="0.3">
      <c r="A2437" s="20"/>
    </row>
    <row r="2438" spans="1:1" s="1" customFormat="1" x14ac:dyDescent="0.3">
      <c r="A2438" s="20"/>
    </row>
    <row r="2439" spans="1:1" s="1" customFormat="1" x14ac:dyDescent="0.3">
      <c r="A2439" s="20"/>
    </row>
    <row r="2440" spans="1:1" s="1" customFormat="1" x14ac:dyDescent="0.3">
      <c r="A2440" s="20"/>
    </row>
    <row r="2441" spans="1:1" s="1" customFormat="1" x14ac:dyDescent="0.3">
      <c r="A2441" s="20"/>
    </row>
    <row r="2442" spans="1:1" s="1" customFormat="1" x14ac:dyDescent="0.3">
      <c r="A2442" s="20"/>
    </row>
    <row r="2443" spans="1:1" s="1" customFormat="1" x14ac:dyDescent="0.3">
      <c r="A2443" s="20"/>
    </row>
    <row r="2444" spans="1:1" s="1" customFormat="1" x14ac:dyDescent="0.3">
      <c r="A2444" s="20"/>
    </row>
    <row r="2445" spans="1:1" s="1" customFormat="1" x14ac:dyDescent="0.3">
      <c r="A2445" s="20"/>
    </row>
    <row r="2446" spans="1:1" s="1" customFormat="1" x14ac:dyDescent="0.3">
      <c r="A2446" s="20"/>
    </row>
    <row r="2447" spans="1:1" s="1" customFormat="1" x14ac:dyDescent="0.3">
      <c r="A2447" s="20"/>
    </row>
    <row r="2448" spans="1:1" s="1" customFormat="1" x14ac:dyDescent="0.3">
      <c r="A2448" s="20"/>
    </row>
    <row r="2449" spans="1:1" s="1" customFormat="1" x14ac:dyDescent="0.3">
      <c r="A2449" s="20"/>
    </row>
    <row r="2450" spans="1:1" s="1" customFormat="1" x14ac:dyDescent="0.3">
      <c r="A2450" s="20"/>
    </row>
    <row r="2451" spans="1:1" s="1" customFormat="1" x14ac:dyDescent="0.3">
      <c r="A2451" s="20"/>
    </row>
    <row r="2452" spans="1:1" s="1" customFormat="1" x14ac:dyDescent="0.3">
      <c r="A2452" s="20"/>
    </row>
    <row r="2453" spans="1:1" s="1" customFormat="1" x14ac:dyDescent="0.3">
      <c r="A2453" s="20"/>
    </row>
    <row r="2454" spans="1:1" s="1" customFormat="1" x14ac:dyDescent="0.3">
      <c r="A2454" s="20"/>
    </row>
    <row r="2455" spans="1:1" s="1" customFormat="1" x14ac:dyDescent="0.3">
      <c r="A2455" s="20"/>
    </row>
    <row r="2456" spans="1:1" s="1" customFormat="1" x14ac:dyDescent="0.3">
      <c r="A2456" s="20"/>
    </row>
    <row r="2457" spans="1:1" s="1" customFormat="1" x14ac:dyDescent="0.3">
      <c r="A2457" s="20"/>
    </row>
    <row r="2458" spans="1:1" s="1" customFormat="1" x14ac:dyDescent="0.3">
      <c r="A2458" s="20"/>
    </row>
    <row r="2459" spans="1:1" s="1" customFormat="1" x14ac:dyDescent="0.3">
      <c r="A2459" s="20"/>
    </row>
    <row r="2460" spans="1:1" s="1" customFormat="1" x14ac:dyDescent="0.3">
      <c r="A2460" s="20"/>
    </row>
    <row r="2461" spans="1:1" s="1" customFormat="1" x14ac:dyDescent="0.3">
      <c r="A2461" s="20"/>
    </row>
    <row r="2462" spans="1:1" s="1" customFormat="1" x14ac:dyDescent="0.3">
      <c r="A2462" s="20"/>
    </row>
    <row r="2463" spans="1:1" s="1" customFormat="1" x14ac:dyDescent="0.3">
      <c r="A2463" s="20"/>
    </row>
    <row r="2464" spans="1:1" s="1" customFormat="1" x14ac:dyDescent="0.3">
      <c r="A2464" s="20"/>
    </row>
    <row r="2465" spans="1:1" s="1" customFormat="1" x14ac:dyDescent="0.3">
      <c r="A2465" s="20"/>
    </row>
    <row r="2466" spans="1:1" s="1" customFormat="1" x14ac:dyDescent="0.3">
      <c r="A2466" s="20"/>
    </row>
    <row r="2467" spans="1:1" s="1" customFormat="1" x14ac:dyDescent="0.3">
      <c r="A2467" s="20"/>
    </row>
    <row r="2468" spans="1:1" s="1" customFormat="1" x14ac:dyDescent="0.3">
      <c r="A2468" s="20"/>
    </row>
    <row r="2469" spans="1:1" s="1" customFormat="1" x14ac:dyDescent="0.3">
      <c r="A2469" s="20"/>
    </row>
    <row r="2470" spans="1:1" s="1" customFormat="1" x14ac:dyDescent="0.3">
      <c r="A2470" s="20"/>
    </row>
    <row r="2471" spans="1:1" s="1" customFormat="1" x14ac:dyDescent="0.3">
      <c r="A2471" s="20"/>
    </row>
    <row r="2472" spans="1:1" s="1" customFormat="1" x14ac:dyDescent="0.3">
      <c r="A2472" s="20"/>
    </row>
    <row r="2473" spans="1:1" s="1" customFormat="1" x14ac:dyDescent="0.3">
      <c r="A2473" s="20"/>
    </row>
    <row r="2474" spans="1:1" s="1" customFormat="1" x14ac:dyDescent="0.3">
      <c r="A2474" s="20"/>
    </row>
    <row r="2475" spans="1:1" s="1" customFormat="1" x14ac:dyDescent="0.3">
      <c r="A2475" s="20"/>
    </row>
    <row r="2476" spans="1:1" s="1" customFormat="1" x14ac:dyDescent="0.3">
      <c r="A2476" s="20"/>
    </row>
    <row r="2477" spans="1:1" s="1" customFormat="1" x14ac:dyDescent="0.3">
      <c r="A2477" s="20"/>
    </row>
    <row r="2478" spans="1:1" s="1" customFormat="1" x14ac:dyDescent="0.3">
      <c r="A2478" s="20"/>
    </row>
    <row r="2479" spans="1:1" s="1" customFormat="1" x14ac:dyDescent="0.3">
      <c r="A2479" s="20"/>
    </row>
    <row r="2480" spans="1:1" s="1" customFormat="1" x14ac:dyDescent="0.3">
      <c r="A2480" s="20"/>
    </row>
    <row r="2481" spans="1:1" s="1" customFormat="1" x14ac:dyDescent="0.3">
      <c r="A2481" s="20"/>
    </row>
    <row r="2482" spans="1:1" s="1" customFormat="1" x14ac:dyDescent="0.3">
      <c r="A2482" s="20"/>
    </row>
    <row r="2483" spans="1:1" s="1" customFormat="1" x14ac:dyDescent="0.3">
      <c r="A2483" s="20"/>
    </row>
    <row r="2484" spans="1:1" s="1" customFormat="1" x14ac:dyDescent="0.3">
      <c r="A2484" s="20"/>
    </row>
    <row r="2485" spans="1:1" s="1" customFormat="1" x14ac:dyDescent="0.3">
      <c r="A2485" s="20"/>
    </row>
    <row r="2486" spans="1:1" s="1" customFormat="1" x14ac:dyDescent="0.3">
      <c r="A2486" s="20"/>
    </row>
    <row r="2487" spans="1:1" s="1" customFormat="1" x14ac:dyDescent="0.3">
      <c r="A2487" s="20"/>
    </row>
    <row r="2488" spans="1:1" s="1" customFormat="1" x14ac:dyDescent="0.3">
      <c r="A2488" s="20"/>
    </row>
    <row r="2489" spans="1:1" s="1" customFormat="1" x14ac:dyDescent="0.3">
      <c r="A2489" s="20"/>
    </row>
    <row r="2490" spans="1:1" s="1" customFormat="1" x14ac:dyDescent="0.3">
      <c r="A2490" s="20"/>
    </row>
    <row r="2491" spans="1:1" s="1" customFormat="1" x14ac:dyDescent="0.3">
      <c r="A2491" s="20"/>
    </row>
    <row r="2492" spans="1:1" s="1" customFormat="1" x14ac:dyDescent="0.3">
      <c r="A2492" s="20"/>
    </row>
    <row r="2493" spans="1:1" s="1" customFormat="1" x14ac:dyDescent="0.3">
      <c r="A2493" s="20"/>
    </row>
    <row r="2494" spans="1:1" s="1" customFormat="1" x14ac:dyDescent="0.3">
      <c r="A2494" s="20"/>
    </row>
    <row r="2495" spans="1:1" s="1" customFormat="1" x14ac:dyDescent="0.3">
      <c r="A2495" s="20"/>
    </row>
    <row r="2496" spans="1:1" s="1" customFormat="1" x14ac:dyDescent="0.3">
      <c r="A2496" s="20"/>
    </row>
    <row r="2497" spans="1:1" s="1" customFormat="1" x14ac:dyDescent="0.3">
      <c r="A2497" s="20"/>
    </row>
    <row r="2498" spans="1:1" s="1" customFormat="1" x14ac:dyDescent="0.3">
      <c r="A2498" s="20"/>
    </row>
    <row r="2499" spans="1:1" s="1" customFormat="1" x14ac:dyDescent="0.3">
      <c r="A2499" s="20"/>
    </row>
    <row r="2500" spans="1:1" s="1" customFormat="1" x14ac:dyDescent="0.3">
      <c r="A2500" s="20"/>
    </row>
    <row r="2501" spans="1:1" s="1" customFormat="1" x14ac:dyDescent="0.3">
      <c r="A2501" s="20"/>
    </row>
    <row r="2502" spans="1:1" s="1" customFormat="1" x14ac:dyDescent="0.3">
      <c r="A2502" s="20"/>
    </row>
    <row r="2503" spans="1:1" s="1" customFormat="1" x14ac:dyDescent="0.3">
      <c r="A2503" s="20"/>
    </row>
    <row r="2504" spans="1:1" s="1" customFormat="1" x14ac:dyDescent="0.3">
      <c r="A2504" s="20"/>
    </row>
    <row r="2505" spans="1:1" s="1" customFormat="1" x14ac:dyDescent="0.3">
      <c r="A2505" s="20"/>
    </row>
    <row r="2506" spans="1:1" s="1" customFormat="1" x14ac:dyDescent="0.3">
      <c r="A2506" s="20"/>
    </row>
    <row r="2507" spans="1:1" s="1" customFormat="1" x14ac:dyDescent="0.3">
      <c r="A2507" s="20"/>
    </row>
    <row r="2508" spans="1:1" s="1" customFormat="1" x14ac:dyDescent="0.3">
      <c r="A2508" s="20"/>
    </row>
    <row r="2509" spans="1:1" s="1" customFormat="1" x14ac:dyDescent="0.3">
      <c r="A2509" s="20"/>
    </row>
    <row r="2510" spans="1:1" s="1" customFormat="1" x14ac:dyDescent="0.3">
      <c r="A2510" s="20"/>
    </row>
    <row r="2511" spans="1:1" s="1" customFormat="1" x14ac:dyDescent="0.3">
      <c r="A2511" s="20"/>
    </row>
    <row r="2512" spans="1:1" s="1" customFormat="1" x14ac:dyDescent="0.3">
      <c r="A2512" s="20"/>
    </row>
    <row r="2513" spans="1:1" s="1" customFormat="1" x14ac:dyDescent="0.3">
      <c r="A2513" s="20"/>
    </row>
    <row r="2514" spans="1:1" s="1" customFormat="1" x14ac:dyDescent="0.3">
      <c r="A2514" s="20"/>
    </row>
    <row r="2515" spans="1:1" s="1" customFormat="1" x14ac:dyDescent="0.3">
      <c r="A2515" s="20"/>
    </row>
    <row r="2516" spans="1:1" s="1" customFormat="1" x14ac:dyDescent="0.3">
      <c r="A2516" s="20"/>
    </row>
    <row r="2517" spans="1:1" s="1" customFormat="1" x14ac:dyDescent="0.3">
      <c r="A2517" s="20"/>
    </row>
    <row r="2518" spans="1:1" s="1" customFormat="1" x14ac:dyDescent="0.3">
      <c r="A2518" s="20"/>
    </row>
    <row r="2519" spans="1:1" s="1" customFormat="1" x14ac:dyDescent="0.3">
      <c r="A2519" s="20"/>
    </row>
    <row r="2520" spans="1:1" s="1" customFormat="1" x14ac:dyDescent="0.3">
      <c r="A2520" s="20"/>
    </row>
    <row r="2521" spans="1:1" s="1" customFormat="1" x14ac:dyDescent="0.3">
      <c r="A2521" s="20"/>
    </row>
    <row r="2522" spans="1:1" s="1" customFormat="1" x14ac:dyDescent="0.3">
      <c r="A2522" s="20"/>
    </row>
    <row r="2523" spans="1:1" s="1" customFormat="1" x14ac:dyDescent="0.3">
      <c r="A2523" s="20"/>
    </row>
    <row r="2524" spans="1:1" s="1" customFormat="1" x14ac:dyDescent="0.3">
      <c r="A2524" s="20"/>
    </row>
    <row r="2525" spans="1:1" s="1" customFormat="1" x14ac:dyDescent="0.3">
      <c r="A2525" s="20"/>
    </row>
    <row r="2526" spans="1:1" s="1" customFormat="1" x14ac:dyDescent="0.3">
      <c r="A2526" s="20"/>
    </row>
    <row r="2527" spans="1:1" s="1" customFormat="1" x14ac:dyDescent="0.3">
      <c r="A2527" s="20"/>
    </row>
    <row r="2528" spans="1:1" s="1" customFormat="1" x14ac:dyDescent="0.3">
      <c r="A2528" s="20"/>
    </row>
    <row r="2529" spans="1:1" s="1" customFormat="1" x14ac:dyDescent="0.3">
      <c r="A2529" s="20"/>
    </row>
    <row r="2530" spans="1:1" s="1" customFormat="1" x14ac:dyDescent="0.3">
      <c r="A2530" s="20"/>
    </row>
    <row r="2531" spans="1:1" s="1" customFormat="1" x14ac:dyDescent="0.3">
      <c r="A2531" s="20"/>
    </row>
    <row r="2532" spans="1:1" s="1" customFormat="1" x14ac:dyDescent="0.3">
      <c r="A2532" s="20"/>
    </row>
    <row r="2533" spans="1:1" s="1" customFormat="1" x14ac:dyDescent="0.3">
      <c r="A2533" s="20"/>
    </row>
    <row r="2534" spans="1:1" s="1" customFormat="1" x14ac:dyDescent="0.3">
      <c r="A2534" s="20"/>
    </row>
    <row r="2535" spans="1:1" s="1" customFormat="1" x14ac:dyDescent="0.3">
      <c r="A2535" s="20"/>
    </row>
    <row r="2536" spans="1:1" s="1" customFormat="1" x14ac:dyDescent="0.3">
      <c r="A2536" s="20"/>
    </row>
    <row r="2537" spans="1:1" s="1" customFormat="1" x14ac:dyDescent="0.3">
      <c r="A2537" s="20"/>
    </row>
    <row r="2538" spans="1:1" s="1" customFormat="1" x14ac:dyDescent="0.3">
      <c r="A2538" s="20"/>
    </row>
    <row r="2539" spans="1:1" s="1" customFormat="1" x14ac:dyDescent="0.3">
      <c r="A2539" s="20"/>
    </row>
    <row r="2540" spans="1:1" s="1" customFormat="1" x14ac:dyDescent="0.3">
      <c r="A2540" s="20"/>
    </row>
    <row r="2541" spans="1:1" s="1" customFormat="1" x14ac:dyDescent="0.3">
      <c r="A2541" s="20"/>
    </row>
    <row r="2542" spans="1:1" s="1" customFormat="1" x14ac:dyDescent="0.3">
      <c r="A2542" s="20"/>
    </row>
    <row r="2543" spans="1:1" s="1" customFormat="1" x14ac:dyDescent="0.3">
      <c r="A2543" s="20"/>
    </row>
    <row r="2544" spans="1:1" s="1" customFormat="1" x14ac:dyDescent="0.3">
      <c r="A2544" s="20"/>
    </row>
    <row r="2545" spans="1:1" s="1" customFormat="1" x14ac:dyDescent="0.3">
      <c r="A2545" s="20"/>
    </row>
    <row r="2546" spans="1:1" s="1" customFormat="1" x14ac:dyDescent="0.3">
      <c r="A2546" s="20"/>
    </row>
    <row r="2547" spans="1:1" s="1" customFormat="1" x14ac:dyDescent="0.3">
      <c r="A2547" s="20"/>
    </row>
    <row r="2548" spans="1:1" s="1" customFormat="1" x14ac:dyDescent="0.3">
      <c r="A2548" s="20"/>
    </row>
    <row r="2549" spans="1:1" s="1" customFormat="1" x14ac:dyDescent="0.3">
      <c r="A2549" s="20"/>
    </row>
    <row r="2550" spans="1:1" s="1" customFormat="1" x14ac:dyDescent="0.3">
      <c r="A2550" s="20"/>
    </row>
    <row r="2551" spans="1:1" s="1" customFormat="1" x14ac:dyDescent="0.3">
      <c r="A2551" s="20"/>
    </row>
    <row r="2552" spans="1:1" s="1" customFormat="1" x14ac:dyDescent="0.3">
      <c r="A2552" s="20"/>
    </row>
    <row r="2553" spans="1:1" s="1" customFormat="1" x14ac:dyDescent="0.3">
      <c r="A2553" s="20"/>
    </row>
    <row r="2554" spans="1:1" s="1" customFormat="1" x14ac:dyDescent="0.3">
      <c r="A2554" s="20"/>
    </row>
    <row r="2555" spans="1:1" s="1" customFormat="1" x14ac:dyDescent="0.3">
      <c r="A2555" s="20"/>
    </row>
    <row r="2556" spans="1:1" s="1" customFormat="1" x14ac:dyDescent="0.3">
      <c r="A2556" s="20"/>
    </row>
    <row r="2557" spans="1:1" s="1" customFormat="1" x14ac:dyDescent="0.3">
      <c r="A2557" s="20"/>
    </row>
    <row r="2558" spans="1:1" s="1" customFormat="1" x14ac:dyDescent="0.3">
      <c r="A2558" s="20"/>
    </row>
    <row r="2559" spans="1:1" s="1" customFormat="1" x14ac:dyDescent="0.3">
      <c r="A2559" s="20"/>
    </row>
    <row r="2560" spans="1:1" s="1" customFormat="1" x14ac:dyDescent="0.3">
      <c r="A2560" s="20"/>
    </row>
    <row r="2561" spans="1:1" s="1" customFormat="1" x14ac:dyDescent="0.3">
      <c r="A2561" s="20"/>
    </row>
    <row r="2562" spans="1:1" s="1" customFormat="1" x14ac:dyDescent="0.3">
      <c r="A2562" s="20"/>
    </row>
    <row r="2563" spans="1:1" s="1" customFormat="1" x14ac:dyDescent="0.3">
      <c r="A2563" s="20"/>
    </row>
    <row r="2564" spans="1:1" s="1" customFormat="1" x14ac:dyDescent="0.3">
      <c r="A2564" s="20"/>
    </row>
    <row r="2565" spans="1:1" s="1" customFormat="1" x14ac:dyDescent="0.3">
      <c r="A2565" s="20"/>
    </row>
    <row r="2566" spans="1:1" s="1" customFormat="1" x14ac:dyDescent="0.3">
      <c r="A2566" s="20"/>
    </row>
    <row r="2567" spans="1:1" s="1" customFormat="1" x14ac:dyDescent="0.3">
      <c r="A2567" s="20"/>
    </row>
    <row r="2568" spans="1:1" s="1" customFormat="1" x14ac:dyDescent="0.3">
      <c r="A2568" s="20"/>
    </row>
    <row r="2569" spans="1:1" s="1" customFormat="1" x14ac:dyDescent="0.3">
      <c r="A2569" s="20"/>
    </row>
    <row r="2570" spans="1:1" s="1" customFormat="1" x14ac:dyDescent="0.3">
      <c r="A2570" s="20"/>
    </row>
    <row r="2571" spans="1:1" s="1" customFormat="1" x14ac:dyDescent="0.3">
      <c r="A2571" s="20"/>
    </row>
    <row r="2572" spans="1:1" s="1" customFormat="1" x14ac:dyDescent="0.3">
      <c r="A2572" s="20"/>
    </row>
    <row r="2573" spans="1:1" s="1" customFormat="1" x14ac:dyDescent="0.3">
      <c r="A2573" s="20"/>
    </row>
    <row r="2574" spans="1:1" s="1" customFormat="1" x14ac:dyDescent="0.3">
      <c r="A2574" s="20"/>
    </row>
    <row r="2575" spans="1:1" s="1" customFormat="1" x14ac:dyDescent="0.3">
      <c r="A2575" s="20"/>
    </row>
    <row r="2576" spans="1:1" s="1" customFormat="1" x14ac:dyDescent="0.3">
      <c r="A2576" s="20"/>
    </row>
    <row r="2577" spans="1:1" s="1" customFormat="1" x14ac:dyDescent="0.3">
      <c r="A2577" s="20"/>
    </row>
    <row r="2578" spans="1:1" s="1" customFormat="1" x14ac:dyDescent="0.3">
      <c r="A2578" s="20"/>
    </row>
    <row r="2579" spans="1:1" s="1" customFormat="1" x14ac:dyDescent="0.3">
      <c r="A2579" s="20"/>
    </row>
    <row r="2580" spans="1:1" s="1" customFormat="1" x14ac:dyDescent="0.3">
      <c r="A2580" s="20"/>
    </row>
    <row r="2581" spans="1:1" s="1" customFormat="1" x14ac:dyDescent="0.3">
      <c r="A2581" s="20"/>
    </row>
    <row r="2582" spans="1:1" s="1" customFormat="1" x14ac:dyDescent="0.3">
      <c r="A2582" s="20"/>
    </row>
    <row r="2583" spans="1:1" s="1" customFormat="1" x14ac:dyDescent="0.3">
      <c r="A2583" s="20"/>
    </row>
    <row r="2584" spans="1:1" s="1" customFormat="1" x14ac:dyDescent="0.3">
      <c r="A2584" s="20"/>
    </row>
    <row r="2585" spans="1:1" s="1" customFormat="1" x14ac:dyDescent="0.3">
      <c r="A2585" s="20"/>
    </row>
    <row r="2586" spans="1:1" s="1" customFormat="1" x14ac:dyDescent="0.3">
      <c r="A2586" s="20"/>
    </row>
    <row r="2587" spans="1:1" s="1" customFormat="1" x14ac:dyDescent="0.3">
      <c r="A2587" s="20"/>
    </row>
    <row r="2588" spans="1:1" s="1" customFormat="1" x14ac:dyDescent="0.3">
      <c r="A2588" s="20"/>
    </row>
    <row r="2589" spans="1:1" s="1" customFormat="1" x14ac:dyDescent="0.3">
      <c r="A2589" s="20"/>
    </row>
    <row r="2590" spans="1:1" s="1" customFormat="1" x14ac:dyDescent="0.3">
      <c r="A2590" s="20"/>
    </row>
    <row r="2591" spans="1:1" s="1" customFormat="1" x14ac:dyDescent="0.3">
      <c r="A2591" s="20"/>
    </row>
    <row r="2592" spans="1:1" s="1" customFormat="1" x14ac:dyDescent="0.3">
      <c r="A2592" s="20"/>
    </row>
    <row r="2593" spans="1:1" s="1" customFormat="1" x14ac:dyDescent="0.3">
      <c r="A2593" s="20"/>
    </row>
    <row r="2594" spans="1:1" s="1" customFormat="1" x14ac:dyDescent="0.3">
      <c r="A2594" s="20"/>
    </row>
    <row r="2595" spans="1:1" s="1" customFormat="1" x14ac:dyDescent="0.3">
      <c r="A2595" s="20"/>
    </row>
    <row r="2596" spans="1:1" s="1" customFormat="1" x14ac:dyDescent="0.3">
      <c r="A2596" s="20"/>
    </row>
    <row r="2597" spans="1:1" s="1" customFormat="1" x14ac:dyDescent="0.3">
      <c r="A2597" s="20"/>
    </row>
    <row r="2598" spans="1:1" s="1" customFormat="1" x14ac:dyDescent="0.3">
      <c r="A2598" s="20"/>
    </row>
    <row r="2599" spans="1:1" s="1" customFormat="1" x14ac:dyDescent="0.3">
      <c r="A2599" s="20"/>
    </row>
    <row r="2600" spans="1:1" s="1" customFormat="1" x14ac:dyDescent="0.3">
      <c r="A2600" s="20"/>
    </row>
    <row r="2601" spans="1:1" s="1" customFormat="1" x14ac:dyDescent="0.3">
      <c r="A2601" s="20"/>
    </row>
    <row r="2602" spans="1:1" s="1" customFormat="1" x14ac:dyDescent="0.3">
      <c r="A2602" s="20"/>
    </row>
    <row r="2603" spans="1:1" s="1" customFormat="1" x14ac:dyDescent="0.3">
      <c r="A2603" s="20"/>
    </row>
    <row r="2604" spans="1:1" s="1" customFormat="1" x14ac:dyDescent="0.3">
      <c r="A2604" s="20"/>
    </row>
    <row r="2605" spans="1:1" s="1" customFormat="1" x14ac:dyDescent="0.3">
      <c r="A2605" s="20"/>
    </row>
    <row r="2606" spans="1:1" s="1" customFormat="1" x14ac:dyDescent="0.3">
      <c r="A2606" s="20"/>
    </row>
    <row r="2607" spans="1:1" s="1" customFormat="1" x14ac:dyDescent="0.3">
      <c r="A2607" s="20"/>
    </row>
    <row r="2608" spans="1:1" s="1" customFormat="1" x14ac:dyDescent="0.3">
      <c r="A2608" s="20"/>
    </row>
    <row r="2609" spans="1:1" s="1" customFormat="1" x14ac:dyDescent="0.3">
      <c r="A2609" s="20"/>
    </row>
    <row r="2610" spans="1:1" s="1" customFormat="1" x14ac:dyDescent="0.3">
      <c r="A2610" s="20"/>
    </row>
    <row r="2611" spans="1:1" s="1" customFormat="1" x14ac:dyDescent="0.3">
      <c r="A2611" s="20"/>
    </row>
    <row r="2612" spans="1:1" s="1" customFormat="1" x14ac:dyDescent="0.3">
      <c r="A2612" s="20"/>
    </row>
    <row r="2613" spans="1:1" s="1" customFormat="1" x14ac:dyDescent="0.3">
      <c r="A2613" s="20"/>
    </row>
    <row r="2614" spans="1:1" s="1" customFormat="1" x14ac:dyDescent="0.3">
      <c r="A2614" s="20"/>
    </row>
    <row r="2615" spans="1:1" s="1" customFormat="1" x14ac:dyDescent="0.3">
      <c r="A2615" s="20"/>
    </row>
    <row r="2616" spans="1:1" s="1" customFormat="1" x14ac:dyDescent="0.3">
      <c r="A2616" s="20"/>
    </row>
    <row r="2617" spans="1:1" s="1" customFormat="1" x14ac:dyDescent="0.3">
      <c r="A2617" s="20"/>
    </row>
    <row r="2618" spans="1:1" s="1" customFormat="1" x14ac:dyDescent="0.3">
      <c r="A2618" s="20"/>
    </row>
    <row r="2619" spans="1:1" s="1" customFormat="1" x14ac:dyDescent="0.3">
      <c r="A2619" s="20"/>
    </row>
    <row r="2620" spans="1:1" s="1" customFormat="1" x14ac:dyDescent="0.3">
      <c r="A2620" s="20"/>
    </row>
    <row r="2621" spans="1:1" s="1" customFormat="1" x14ac:dyDescent="0.3">
      <c r="A2621" s="20"/>
    </row>
    <row r="2622" spans="1:1" s="1" customFormat="1" x14ac:dyDescent="0.3">
      <c r="A2622" s="20"/>
    </row>
    <row r="2623" spans="1:1" s="1" customFormat="1" x14ac:dyDescent="0.3">
      <c r="A2623" s="20"/>
    </row>
    <row r="2624" spans="1:1" s="1" customFormat="1" x14ac:dyDescent="0.3">
      <c r="A2624" s="20"/>
    </row>
    <row r="2625" spans="1:1" s="1" customFormat="1" x14ac:dyDescent="0.3">
      <c r="A2625" s="20"/>
    </row>
    <row r="2626" spans="1:1" s="1" customFormat="1" x14ac:dyDescent="0.3">
      <c r="A2626" s="20"/>
    </row>
    <row r="2627" spans="1:1" s="1" customFormat="1" x14ac:dyDescent="0.3">
      <c r="A2627" s="20"/>
    </row>
    <row r="2628" spans="1:1" s="1" customFormat="1" x14ac:dyDescent="0.3">
      <c r="A2628" s="20"/>
    </row>
    <row r="2629" spans="1:1" s="1" customFormat="1" x14ac:dyDescent="0.3">
      <c r="A2629" s="20"/>
    </row>
    <row r="2630" spans="1:1" s="1" customFormat="1" x14ac:dyDescent="0.3">
      <c r="A2630" s="20"/>
    </row>
    <row r="2631" spans="1:1" s="1" customFormat="1" x14ac:dyDescent="0.3">
      <c r="A2631" s="20"/>
    </row>
    <row r="2632" spans="1:1" s="1" customFormat="1" x14ac:dyDescent="0.3">
      <c r="A2632" s="20"/>
    </row>
    <row r="2633" spans="1:1" s="1" customFormat="1" x14ac:dyDescent="0.3">
      <c r="A2633" s="20"/>
    </row>
    <row r="2634" spans="1:1" s="1" customFormat="1" x14ac:dyDescent="0.3">
      <c r="A2634" s="20"/>
    </row>
    <row r="2635" spans="1:1" s="1" customFormat="1" x14ac:dyDescent="0.3">
      <c r="A2635" s="20"/>
    </row>
    <row r="2636" spans="1:1" s="1" customFormat="1" x14ac:dyDescent="0.3">
      <c r="A2636" s="20"/>
    </row>
    <row r="2637" spans="1:1" s="1" customFormat="1" x14ac:dyDescent="0.3">
      <c r="A2637" s="20"/>
    </row>
    <row r="2638" spans="1:1" s="1" customFormat="1" x14ac:dyDescent="0.3">
      <c r="A2638" s="20"/>
    </row>
    <row r="2639" spans="1:1" s="1" customFormat="1" x14ac:dyDescent="0.3">
      <c r="A2639" s="20"/>
    </row>
    <row r="2640" spans="1:1" s="1" customFormat="1" x14ac:dyDescent="0.3">
      <c r="A2640" s="20"/>
    </row>
    <row r="2641" spans="1:1" s="1" customFormat="1" x14ac:dyDescent="0.3">
      <c r="A2641" s="20"/>
    </row>
    <row r="2642" spans="1:1" s="1" customFormat="1" x14ac:dyDescent="0.3">
      <c r="A2642" s="20"/>
    </row>
    <row r="2643" spans="1:1" s="1" customFormat="1" x14ac:dyDescent="0.3">
      <c r="A2643" s="20"/>
    </row>
    <row r="2644" spans="1:1" s="1" customFormat="1" x14ac:dyDescent="0.3">
      <c r="A2644" s="20"/>
    </row>
    <row r="2645" spans="1:1" s="1" customFormat="1" x14ac:dyDescent="0.3">
      <c r="A2645" s="20"/>
    </row>
    <row r="2646" spans="1:1" s="1" customFormat="1" x14ac:dyDescent="0.3">
      <c r="A2646" s="20"/>
    </row>
    <row r="2647" spans="1:1" s="1" customFormat="1" x14ac:dyDescent="0.3">
      <c r="A2647" s="20"/>
    </row>
    <row r="2648" spans="1:1" s="1" customFormat="1" x14ac:dyDescent="0.3">
      <c r="A2648" s="20"/>
    </row>
    <row r="2649" spans="1:1" s="1" customFormat="1" x14ac:dyDescent="0.3">
      <c r="A2649" s="20"/>
    </row>
    <row r="2650" spans="1:1" s="1" customFormat="1" x14ac:dyDescent="0.3">
      <c r="A2650" s="20"/>
    </row>
    <row r="2651" spans="1:1" s="1" customFormat="1" x14ac:dyDescent="0.3">
      <c r="A2651" s="20"/>
    </row>
    <row r="2652" spans="1:1" s="1" customFormat="1" x14ac:dyDescent="0.3">
      <c r="A2652" s="20"/>
    </row>
    <row r="2653" spans="1:1" s="1" customFormat="1" x14ac:dyDescent="0.3">
      <c r="A2653" s="20"/>
    </row>
    <row r="2654" spans="1:1" s="1" customFormat="1" x14ac:dyDescent="0.3">
      <c r="A2654" s="20"/>
    </row>
    <row r="2655" spans="1:1" s="1" customFormat="1" x14ac:dyDescent="0.3">
      <c r="A2655" s="20"/>
    </row>
    <row r="2656" spans="1:1" s="1" customFormat="1" x14ac:dyDescent="0.3">
      <c r="A2656" s="20"/>
    </row>
    <row r="2657" spans="1:1" s="1" customFormat="1" x14ac:dyDescent="0.3">
      <c r="A2657" s="20"/>
    </row>
    <row r="2658" spans="1:1" s="1" customFormat="1" x14ac:dyDescent="0.3">
      <c r="A2658" s="20"/>
    </row>
    <row r="2659" spans="1:1" s="1" customFormat="1" x14ac:dyDescent="0.3">
      <c r="A2659" s="20"/>
    </row>
    <row r="2660" spans="1:1" s="1" customFormat="1" x14ac:dyDescent="0.3">
      <c r="A2660" s="20"/>
    </row>
    <row r="2661" spans="1:1" s="1" customFormat="1" x14ac:dyDescent="0.3">
      <c r="A2661" s="20"/>
    </row>
    <row r="2662" spans="1:1" s="1" customFormat="1" x14ac:dyDescent="0.3">
      <c r="A2662" s="20"/>
    </row>
    <row r="2663" spans="1:1" s="1" customFormat="1" x14ac:dyDescent="0.3">
      <c r="A2663" s="20"/>
    </row>
    <row r="2664" spans="1:1" s="1" customFormat="1" x14ac:dyDescent="0.3">
      <c r="A2664" s="20"/>
    </row>
    <row r="2665" spans="1:1" s="1" customFormat="1" x14ac:dyDescent="0.3">
      <c r="A2665" s="20"/>
    </row>
    <row r="2666" spans="1:1" s="1" customFormat="1" x14ac:dyDescent="0.3">
      <c r="A2666" s="20"/>
    </row>
    <row r="2667" spans="1:1" s="1" customFormat="1" x14ac:dyDescent="0.3">
      <c r="A2667" s="20"/>
    </row>
    <row r="2668" spans="1:1" s="1" customFormat="1" x14ac:dyDescent="0.3">
      <c r="A2668" s="20"/>
    </row>
    <row r="2669" spans="1:1" s="1" customFormat="1" x14ac:dyDescent="0.3">
      <c r="A2669" s="20"/>
    </row>
    <row r="2670" spans="1:1" s="1" customFormat="1" x14ac:dyDescent="0.3">
      <c r="A2670" s="20"/>
    </row>
    <row r="2671" spans="1:1" s="1" customFormat="1" x14ac:dyDescent="0.3">
      <c r="A2671" s="20"/>
    </row>
    <row r="2672" spans="1:1" s="1" customFormat="1" x14ac:dyDescent="0.3">
      <c r="A2672" s="20"/>
    </row>
    <row r="2673" spans="1:1" s="1" customFormat="1" x14ac:dyDescent="0.3">
      <c r="A2673" s="20"/>
    </row>
    <row r="2674" spans="1:1" s="1" customFormat="1" x14ac:dyDescent="0.3">
      <c r="A2674" s="20"/>
    </row>
    <row r="2675" spans="1:1" s="1" customFormat="1" x14ac:dyDescent="0.3">
      <c r="A2675" s="20"/>
    </row>
    <row r="2676" spans="1:1" s="1" customFormat="1" x14ac:dyDescent="0.3">
      <c r="A2676" s="20"/>
    </row>
    <row r="2677" spans="1:1" s="1" customFormat="1" x14ac:dyDescent="0.3">
      <c r="A2677" s="20"/>
    </row>
    <row r="2678" spans="1:1" s="1" customFormat="1" x14ac:dyDescent="0.3">
      <c r="A2678" s="20"/>
    </row>
    <row r="2679" spans="1:1" s="1" customFormat="1" x14ac:dyDescent="0.3">
      <c r="A2679" s="20"/>
    </row>
    <row r="2680" spans="1:1" s="1" customFormat="1" x14ac:dyDescent="0.3">
      <c r="A2680" s="20"/>
    </row>
    <row r="2681" spans="1:1" s="1" customFormat="1" x14ac:dyDescent="0.3">
      <c r="A2681" s="20"/>
    </row>
    <row r="2682" spans="1:1" s="1" customFormat="1" x14ac:dyDescent="0.3">
      <c r="A2682" s="20"/>
    </row>
    <row r="2683" spans="1:1" s="1" customFormat="1" x14ac:dyDescent="0.3">
      <c r="A2683" s="20"/>
    </row>
    <row r="2684" spans="1:1" s="1" customFormat="1" x14ac:dyDescent="0.3">
      <c r="A2684" s="20"/>
    </row>
    <row r="2685" spans="1:1" s="1" customFormat="1" x14ac:dyDescent="0.3">
      <c r="A2685" s="20"/>
    </row>
    <row r="2686" spans="1:1" s="1" customFormat="1" x14ac:dyDescent="0.3">
      <c r="A2686" s="20"/>
    </row>
    <row r="2687" spans="1:1" s="1" customFormat="1" x14ac:dyDescent="0.3">
      <c r="A2687" s="20"/>
    </row>
    <row r="2688" spans="1:1" s="1" customFormat="1" x14ac:dyDescent="0.3">
      <c r="A2688" s="20"/>
    </row>
    <row r="2689" spans="1:1" s="1" customFormat="1" x14ac:dyDescent="0.3">
      <c r="A2689" s="20"/>
    </row>
    <row r="2690" spans="1:1" s="1" customFormat="1" x14ac:dyDescent="0.3">
      <c r="A2690" s="20"/>
    </row>
    <row r="2691" spans="1:1" s="1" customFormat="1" x14ac:dyDescent="0.3">
      <c r="A2691" s="20"/>
    </row>
    <row r="2692" spans="1:1" s="1" customFormat="1" x14ac:dyDescent="0.3">
      <c r="A2692" s="20"/>
    </row>
    <row r="2693" spans="1:1" s="1" customFormat="1" x14ac:dyDescent="0.3">
      <c r="A2693" s="20"/>
    </row>
    <row r="2694" spans="1:1" s="1" customFormat="1" x14ac:dyDescent="0.3">
      <c r="A2694" s="20"/>
    </row>
    <row r="2695" spans="1:1" s="1" customFormat="1" x14ac:dyDescent="0.3">
      <c r="A2695" s="20"/>
    </row>
    <row r="2696" spans="1:1" s="1" customFormat="1" x14ac:dyDescent="0.3">
      <c r="A2696" s="20"/>
    </row>
    <row r="2697" spans="1:1" s="1" customFormat="1" x14ac:dyDescent="0.3">
      <c r="A2697" s="20"/>
    </row>
    <row r="2698" spans="1:1" s="1" customFormat="1" x14ac:dyDescent="0.3">
      <c r="A2698" s="20"/>
    </row>
    <row r="2699" spans="1:1" s="1" customFormat="1" x14ac:dyDescent="0.3">
      <c r="A2699" s="20"/>
    </row>
    <row r="2700" spans="1:1" s="1" customFormat="1" x14ac:dyDescent="0.3">
      <c r="A2700" s="20"/>
    </row>
    <row r="2701" spans="1:1" s="1" customFormat="1" x14ac:dyDescent="0.3">
      <c r="A2701" s="20"/>
    </row>
    <row r="2702" spans="1:1" s="1" customFormat="1" x14ac:dyDescent="0.3">
      <c r="A2702" s="20"/>
    </row>
    <row r="2703" spans="1:1" s="1" customFormat="1" x14ac:dyDescent="0.3">
      <c r="A2703" s="20"/>
    </row>
    <row r="2704" spans="1:1" s="1" customFormat="1" x14ac:dyDescent="0.3">
      <c r="A2704" s="20"/>
    </row>
    <row r="2705" spans="1:1" s="1" customFormat="1" x14ac:dyDescent="0.3">
      <c r="A2705" s="20"/>
    </row>
    <row r="2706" spans="1:1" s="1" customFormat="1" x14ac:dyDescent="0.3">
      <c r="A2706" s="20"/>
    </row>
    <row r="2707" spans="1:1" s="1" customFormat="1" x14ac:dyDescent="0.3">
      <c r="A2707" s="20"/>
    </row>
    <row r="2708" spans="1:1" s="1" customFormat="1" x14ac:dyDescent="0.3">
      <c r="A2708" s="20"/>
    </row>
    <row r="2709" spans="1:1" s="1" customFormat="1" x14ac:dyDescent="0.3">
      <c r="A2709" s="20"/>
    </row>
    <row r="2710" spans="1:1" s="1" customFormat="1" x14ac:dyDescent="0.3">
      <c r="A2710" s="20"/>
    </row>
    <row r="2711" spans="1:1" s="1" customFormat="1" x14ac:dyDescent="0.3">
      <c r="A2711" s="20"/>
    </row>
    <row r="2712" spans="1:1" s="1" customFormat="1" x14ac:dyDescent="0.3">
      <c r="A2712" s="20"/>
    </row>
    <row r="2713" spans="1:1" s="1" customFormat="1" x14ac:dyDescent="0.3">
      <c r="A2713" s="20"/>
    </row>
    <row r="2714" spans="1:1" s="1" customFormat="1" x14ac:dyDescent="0.3">
      <c r="A2714" s="20"/>
    </row>
    <row r="2715" spans="1:1" s="1" customFormat="1" x14ac:dyDescent="0.3">
      <c r="A2715" s="20"/>
    </row>
    <row r="2716" spans="1:1" s="1" customFormat="1" x14ac:dyDescent="0.3">
      <c r="A2716" s="20"/>
    </row>
    <row r="2717" spans="1:1" s="1" customFormat="1" x14ac:dyDescent="0.3">
      <c r="A2717" s="20"/>
    </row>
    <row r="2718" spans="1:1" s="1" customFormat="1" x14ac:dyDescent="0.3">
      <c r="A2718" s="20"/>
    </row>
    <row r="2719" spans="1:1" s="1" customFormat="1" x14ac:dyDescent="0.3">
      <c r="A2719" s="20"/>
    </row>
    <row r="2720" spans="1:1" s="1" customFormat="1" x14ac:dyDescent="0.3">
      <c r="A2720" s="20"/>
    </row>
    <row r="2721" spans="1:1" s="1" customFormat="1" x14ac:dyDescent="0.3">
      <c r="A2721" s="20"/>
    </row>
    <row r="2722" spans="1:1" s="1" customFormat="1" x14ac:dyDescent="0.3">
      <c r="A2722" s="20"/>
    </row>
    <row r="2723" spans="1:1" s="1" customFormat="1" x14ac:dyDescent="0.3">
      <c r="A2723" s="20"/>
    </row>
    <row r="2724" spans="1:1" s="1" customFormat="1" x14ac:dyDescent="0.3">
      <c r="A2724" s="20"/>
    </row>
    <row r="2725" spans="1:1" s="1" customFormat="1" x14ac:dyDescent="0.3">
      <c r="A2725" s="20"/>
    </row>
    <row r="2726" spans="1:1" s="1" customFormat="1" x14ac:dyDescent="0.3">
      <c r="A2726" s="20"/>
    </row>
    <row r="2727" spans="1:1" s="1" customFormat="1" x14ac:dyDescent="0.3">
      <c r="A2727" s="20"/>
    </row>
    <row r="2728" spans="1:1" s="1" customFormat="1" x14ac:dyDescent="0.3">
      <c r="A2728" s="20"/>
    </row>
    <row r="2729" spans="1:1" s="1" customFormat="1" x14ac:dyDescent="0.3">
      <c r="A2729" s="20"/>
    </row>
    <row r="2730" spans="1:1" s="1" customFormat="1" x14ac:dyDescent="0.3">
      <c r="A2730" s="20"/>
    </row>
    <row r="2731" spans="1:1" s="1" customFormat="1" x14ac:dyDescent="0.3">
      <c r="A2731" s="20"/>
    </row>
    <row r="2732" spans="1:1" s="1" customFormat="1" x14ac:dyDescent="0.3">
      <c r="A2732" s="20"/>
    </row>
    <row r="2733" spans="1:1" s="1" customFormat="1" x14ac:dyDescent="0.3">
      <c r="A2733" s="20"/>
    </row>
    <row r="2734" spans="1:1" s="1" customFormat="1" x14ac:dyDescent="0.3">
      <c r="A2734" s="20"/>
    </row>
    <row r="2735" spans="1:1" s="1" customFormat="1" x14ac:dyDescent="0.3">
      <c r="A2735" s="20"/>
    </row>
    <row r="2736" spans="1:1" s="1" customFormat="1" x14ac:dyDescent="0.3">
      <c r="A2736" s="20"/>
    </row>
    <row r="2737" spans="1:1" s="1" customFormat="1" x14ac:dyDescent="0.3">
      <c r="A2737" s="20"/>
    </row>
    <row r="2738" spans="1:1" s="1" customFormat="1" x14ac:dyDescent="0.3">
      <c r="A2738" s="20"/>
    </row>
    <row r="2739" spans="1:1" s="1" customFormat="1" x14ac:dyDescent="0.3">
      <c r="A2739" s="20"/>
    </row>
    <row r="2740" spans="1:1" s="1" customFormat="1" x14ac:dyDescent="0.3">
      <c r="A2740" s="20"/>
    </row>
    <row r="2741" spans="1:1" s="1" customFormat="1" x14ac:dyDescent="0.3">
      <c r="A2741" s="20"/>
    </row>
    <row r="2742" spans="1:1" s="1" customFormat="1" x14ac:dyDescent="0.3">
      <c r="A2742" s="20"/>
    </row>
    <row r="2743" spans="1:1" s="1" customFormat="1" x14ac:dyDescent="0.3">
      <c r="A2743" s="20"/>
    </row>
    <row r="2744" spans="1:1" s="1" customFormat="1" x14ac:dyDescent="0.3">
      <c r="A2744" s="20"/>
    </row>
    <row r="2745" spans="1:1" s="1" customFormat="1" x14ac:dyDescent="0.3">
      <c r="A2745" s="20"/>
    </row>
    <row r="2746" spans="1:1" s="1" customFormat="1" x14ac:dyDescent="0.3">
      <c r="A2746" s="20"/>
    </row>
    <row r="2747" spans="1:1" s="1" customFormat="1" x14ac:dyDescent="0.3">
      <c r="A2747" s="20"/>
    </row>
    <row r="2748" spans="1:1" s="1" customFormat="1" x14ac:dyDescent="0.3">
      <c r="A2748" s="20"/>
    </row>
    <row r="2749" spans="1:1" s="1" customFormat="1" x14ac:dyDescent="0.3">
      <c r="A2749" s="20"/>
    </row>
    <row r="2750" spans="1:1" s="1" customFormat="1" x14ac:dyDescent="0.3">
      <c r="A2750" s="20"/>
    </row>
    <row r="2751" spans="1:1" s="1" customFormat="1" x14ac:dyDescent="0.3">
      <c r="A2751" s="20"/>
    </row>
    <row r="2752" spans="1:1" s="1" customFormat="1" x14ac:dyDescent="0.3">
      <c r="A2752" s="20"/>
    </row>
    <row r="2753" spans="1:1" s="1" customFormat="1" x14ac:dyDescent="0.3">
      <c r="A2753" s="20"/>
    </row>
    <row r="2754" spans="1:1" s="1" customFormat="1" x14ac:dyDescent="0.3">
      <c r="A2754" s="20"/>
    </row>
    <row r="2755" spans="1:1" s="1" customFormat="1" x14ac:dyDescent="0.3">
      <c r="A2755" s="20"/>
    </row>
    <row r="2756" spans="1:1" s="1" customFormat="1" x14ac:dyDescent="0.3">
      <c r="A2756" s="20"/>
    </row>
    <row r="2757" spans="1:1" s="1" customFormat="1" x14ac:dyDescent="0.3">
      <c r="A2757" s="20"/>
    </row>
    <row r="2758" spans="1:1" s="1" customFormat="1" x14ac:dyDescent="0.3">
      <c r="A2758" s="20"/>
    </row>
    <row r="2759" spans="1:1" s="1" customFormat="1" x14ac:dyDescent="0.3">
      <c r="A2759" s="20"/>
    </row>
    <row r="2760" spans="1:1" s="1" customFormat="1" x14ac:dyDescent="0.3">
      <c r="A2760" s="20"/>
    </row>
    <row r="2761" spans="1:1" s="1" customFormat="1" x14ac:dyDescent="0.3">
      <c r="A2761" s="20"/>
    </row>
    <row r="2762" spans="1:1" s="1" customFormat="1" x14ac:dyDescent="0.3">
      <c r="A2762" s="20"/>
    </row>
    <row r="2763" spans="1:1" s="1" customFormat="1" x14ac:dyDescent="0.3">
      <c r="A2763" s="20"/>
    </row>
    <row r="2764" spans="1:1" s="1" customFormat="1" x14ac:dyDescent="0.3">
      <c r="A2764" s="20"/>
    </row>
    <row r="2765" spans="1:1" s="1" customFormat="1" x14ac:dyDescent="0.3">
      <c r="A2765" s="20"/>
    </row>
    <row r="2766" spans="1:1" s="1" customFormat="1" x14ac:dyDescent="0.3">
      <c r="A2766" s="20"/>
    </row>
    <row r="2767" spans="1:1" s="1" customFormat="1" x14ac:dyDescent="0.3">
      <c r="A2767" s="20"/>
    </row>
    <row r="2768" spans="1:1" s="1" customFormat="1" x14ac:dyDescent="0.3">
      <c r="A2768" s="20"/>
    </row>
    <row r="2769" spans="1:1" s="1" customFormat="1" x14ac:dyDescent="0.3">
      <c r="A2769" s="20"/>
    </row>
    <row r="2770" spans="1:1" s="1" customFormat="1" x14ac:dyDescent="0.3">
      <c r="A2770" s="20"/>
    </row>
    <row r="2771" spans="1:1" s="1" customFormat="1" x14ac:dyDescent="0.3">
      <c r="A2771" s="20"/>
    </row>
    <row r="2772" spans="1:1" s="1" customFormat="1" x14ac:dyDescent="0.3">
      <c r="A2772" s="20"/>
    </row>
    <row r="2773" spans="1:1" s="1" customFormat="1" x14ac:dyDescent="0.3">
      <c r="A2773" s="20"/>
    </row>
    <row r="2774" spans="1:1" s="1" customFormat="1" x14ac:dyDescent="0.3">
      <c r="A2774" s="20"/>
    </row>
    <row r="2775" spans="1:1" s="1" customFormat="1" x14ac:dyDescent="0.3">
      <c r="A2775" s="20"/>
    </row>
    <row r="2776" spans="1:1" s="1" customFormat="1" x14ac:dyDescent="0.3">
      <c r="A2776" s="20"/>
    </row>
    <row r="2777" spans="1:1" s="1" customFormat="1" x14ac:dyDescent="0.3">
      <c r="A2777" s="20"/>
    </row>
    <row r="2778" spans="1:1" s="1" customFormat="1" x14ac:dyDescent="0.3">
      <c r="A2778" s="20"/>
    </row>
    <row r="2779" spans="1:1" s="1" customFormat="1" x14ac:dyDescent="0.3">
      <c r="A2779" s="20"/>
    </row>
    <row r="2780" spans="1:1" s="1" customFormat="1" x14ac:dyDescent="0.3">
      <c r="A2780" s="20"/>
    </row>
    <row r="2781" spans="1:1" s="1" customFormat="1" x14ac:dyDescent="0.3">
      <c r="A2781" s="20"/>
    </row>
    <row r="2782" spans="1:1" s="1" customFormat="1" x14ac:dyDescent="0.3">
      <c r="A2782" s="20"/>
    </row>
    <row r="2783" spans="1:1" s="1" customFormat="1" x14ac:dyDescent="0.3">
      <c r="A2783" s="20"/>
    </row>
    <row r="2784" spans="1:1" s="1" customFormat="1" x14ac:dyDescent="0.3">
      <c r="A2784" s="20"/>
    </row>
    <row r="2785" spans="1:1" s="1" customFormat="1" x14ac:dyDescent="0.3">
      <c r="A2785" s="20"/>
    </row>
    <row r="2786" spans="1:1" s="1" customFormat="1" x14ac:dyDescent="0.3">
      <c r="A2786" s="20"/>
    </row>
    <row r="2787" spans="1:1" s="1" customFormat="1" x14ac:dyDescent="0.3">
      <c r="A2787" s="20"/>
    </row>
    <row r="2788" spans="1:1" s="1" customFormat="1" x14ac:dyDescent="0.3">
      <c r="A2788" s="20"/>
    </row>
    <row r="2789" spans="1:1" s="1" customFormat="1" x14ac:dyDescent="0.3">
      <c r="A2789" s="20"/>
    </row>
    <row r="2790" spans="1:1" s="1" customFormat="1" x14ac:dyDescent="0.3">
      <c r="A2790" s="20"/>
    </row>
    <row r="2791" spans="1:1" s="1" customFormat="1" x14ac:dyDescent="0.3">
      <c r="A2791" s="20"/>
    </row>
    <row r="2792" spans="1:1" s="1" customFormat="1" x14ac:dyDescent="0.3">
      <c r="A2792" s="20"/>
    </row>
    <row r="2793" spans="1:1" s="1" customFormat="1" x14ac:dyDescent="0.3">
      <c r="A2793" s="20"/>
    </row>
    <row r="2794" spans="1:1" s="1" customFormat="1" x14ac:dyDescent="0.3">
      <c r="A2794" s="20"/>
    </row>
    <row r="2795" spans="1:1" s="1" customFormat="1" x14ac:dyDescent="0.3">
      <c r="A2795" s="20"/>
    </row>
    <row r="2796" spans="1:1" s="1" customFormat="1" x14ac:dyDescent="0.3">
      <c r="A2796" s="20"/>
    </row>
    <row r="2797" spans="1:1" s="1" customFormat="1" x14ac:dyDescent="0.3">
      <c r="A2797" s="20"/>
    </row>
    <row r="2798" spans="1:1" s="1" customFormat="1" x14ac:dyDescent="0.3">
      <c r="A2798" s="20"/>
    </row>
    <row r="2799" spans="1:1" s="1" customFormat="1" x14ac:dyDescent="0.3">
      <c r="A2799" s="20"/>
    </row>
    <row r="2800" spans="1:1" s="1" customFormat="1" x14ac:dyDescent="0.3">
      <c r="A2800" s="20"/>
    </row>
    <row r="2801" spans="1:1" s="1" customFormat="1" x14ac:dyDescent="0.3">
      <c r="A2801" s="20"/>
    </row>
    <row r="2802" spans="1:1" s="1" customFormat="1" x14ac:dyDescent="0.3">
      <c r="A2802" s="20"/>
    </row>
    <row r="2803" spans="1:1" s="1" customFormat="1" x14ac:dyDescent="0.3">
      <c r="A2803" s="20"/>
    </row>
    <row r="2804" spans="1:1" s="1" customFormat="1" x14ac:dyDescent="0.3">
      <c r="A2804" s="20"/>
    </row>
    <row r="2805" spans="1:1" s="1" customFormat="1" x14ac:dyDescent="0.3">
      <c r="A2805" s="20"/>
    </row>
    <row r="2806" spans="1:1" s="1" customFormat="1" x14ac:dyDescent="0.3">
      <c r="A2806" s="20"/>
    </row>
    <row r="2807" spans="1:1" s="1" customFormat="1" x14ac:dyDescent="0.3">
      <c r="A2807" s="20"/>
    </row>
    <row r="2808" spans="1:1" s="1" customFormat="1" x14ac:dyDescent="0.3">
      <c r="A2808" s="20"/>
    </row>
    <row r="2809" spans="1:1" s="1" customFormat="1" x14ac:dyDescent="0.3">
      <c r="A2809" s="20"/>
    </row>
    <row r="2810" spans="1:1" s="1" customFormat="1" x14ac:dyDescent="0.3">
      <c r="A2810" s="20"/>
    </row>
    <row r="2811" spans="1:1" s="1" customFormat="1" x14ac:dyDescent="0.3">
      <c r="A2811" s="20"/>
    </row>
    <row r="2812" spans="1:1" s="1" customFormat="1" x14ac:dyDescent="0.3">
      <c r="A2812" s="20"/>
    </row>
    <row r="2813" spans="1:1" s="1" customFormat="1" x14ac:dyDescent="0.3">
      <c r="A2813" s="20"/>
    </row>
    <row r="2814" spans="1:1" s="1" customFormat="1" x14ac:dyDescent="0.3">
      <c r="A2814" s="20"/>
    </row>
    <row r="2815" spans="1:1" s="1" customFormat="1" x14ac:dyDescent="0.3">
      <c r="A2815" s="20"/>
    </row>
    <row r="2816" spans="1:1" s="1" customFormat="1" x14ac:dyDescent="0.3">
      <c r="A2816" s="20"/>
    </row>
    <row r="2817" spans="1:1" s="1" customFormat="1" x14ac:dyDescent="0.3">
      <c r="A2817" s="20"/>
    </row>
    <row r="2818" spans="1:1" s="1" customFormat="1" x14ac:dyDescent="0.3">
      <c r="A2818" s="20"/>
    </row>
    <row r="2819" spans="1:1" s="1" customFormat="1" x14ac:dyDescent="0.3">
      <c r="A2819" s="20"/>
    </row>
    <row r="2820" spans="1:1" s="1" customFormat="1" x14ac:dyDescent="0.3">
      <c r="A2820" s="20"/>
    </row>
    <row r="2821" spans="1:1" s="1" customFormat="1" x14ac:dyDescent="0.3">
      <c r="A2821" s="20"/>
    </row>
    <row r="2822" spans="1:1" s="1" customFormat="1" x14ac:dyDescent="0.3">
      <c r="A2822" s="20"/>
    </row>
    <row r="2823" spans="1:1" s="1" customFormat="1" x14ac:dyDescent="0.3">
      <c r="A2823" s="20"/>
    </row>
    <row r="2824" spans="1:1" s="1" customFormat="1" x14ac:dyDescent="0.3">
      <c r="A2824" s="20"/>
    </row>
    <row r="2825" spans="1:1" s="1" customFormat="1" x14ac:dyDescent="0.3">
      <c r="A2825" s="20"/>
    </row>
    <row r="2826" spans="1:1" s="1" customFormat="1" x14ac:dyDescent="0.3">
      <c r="A2826" s="20"/>
    </row>
    <row r="2827" spans="1:1" s="1" customFormat="1" x14ac:dyDescent="0.3">
      <c r="A2827" s="20"/>
    </row>
    <row r="2828" spans="1:1" s="1" customFormat="1" x14ac:dyDescent="0.3">
      <c r="A2828" s="20"/>
    </row>
    <row r="2829" spans="1:1" s="1" customFormat="1" x14ac:dyDescent="0.3">
      <c r="A2829" s="20"/>
    </row>
    <row r="2830" spans="1:1" s="1" customFormat="1" x14ac:dyDescent="0.3">
      <c r="A2830" s="20"/>
    </row>
    <row r="2831" spans="1:1" s="1" customFormat="1" x14ac:dyDescent="0.3">
      <c r="A2831" s="20"/>
    </row>
    <row r="2832" spans="1:1" s="1" customFormat="1" x14ac:dyDescent="0.3">
      <c r="A2832" s="20"/>
    </row>
    <row r="2833" spans="1:1" s="1" customFormat="1" x14ac:dyDescent="0.3">
      <c r="A2833" s="20"/>
    </row>
    <row r="2834" spans="1:1" s="1" customFormat="1" x14ac:dyDescent="0.3">
      <c r="A2834" s="20"/>
    </row>
    <row r="2835" spans="1:1" s="1" customFormat="1" x14ac:dyDescent="0.3">
      <c r="A2835" s="20"/>
    </row>
    <row r="2836" spans="1:1" s="1" customFormat="1" x14ac:dyDescent="0.3">
      <c r="A2836" s="20"/>
    </row>
    <row r="2837" spans="1:1" s="1" customFormat="1" x14ac:dyDescent="0.3">
      <c r="A2837" s="20"/>
    </row>
    <row r="2838" spans="1:1" s="1" customFormat="1" x14ac:dyDescent="0.3">
      <c r="A2838" s="20"/>
    </row>
    <row r="2839" spans="1:1" s="1" customFormat="1" x14ac:dyDescent="0.3">
      <c r="A2839" s="20"/>
    </row>
    <row r="2840" spans="1:1" s="1" customFormat="1" x14ac:dyDescent="0.3">
      <c r="A2840" s="20"/>
    </row>
    <row r="2841" spans="1:1" s="1" customFormat="1" x14ac:dyDescent="0.3">
      <c r="A2841" s="20"/>
    </row>
    <row r="2842" spans="1:1" s="1" customFormat="1" x14ac:dyDescent="0.3">
      <c r="A2842" s="20"/>
    </row>
    <row r="2843" spans="1:1" s="1" customFormat="1" x14ac:dyDescent="0.3">
      <c r="A2843" s="20"/>
    </row>
    <row r="2844" spans="1:1" s="1" customFormat="1" x14ac:dyDescent="0.3">
      <c r="A2844" s="20"/>
    </row>
    <row r="2845" spans="1:1" s="1" customFormat="1" x14ac:dyDescent="0.3">
      <c r="A2845" s="20"/>
    </row>
    <row r="2846" spans="1:1" s="1" customFormat="1" x14ac:dyDescent="0.3">
      <c r="A2846" s="20"/>
    </row>
    <row r="2847" spans="1:1" s="1" customFormat="1" x14ac:dyDescent="0.3">
      <c r="A2847" s="20"/>
    </row>
    <row r="2848" spans="1:1" s="1" customFormat="1" x14ac:dyDescent="0.3">
      <c r="A2848" s="20"/>
    </row>
    <row r="2849" spans="1:1" s="1" customFormat="1" x14ac:dyDescent="0.3">
      <c r="A2849" s="20"/>
    </row>
    <row r="2850" spans="1:1" s="1" customFormat="1" x14ac:dyDescent="0.3">
      <c r="A2850" s="20"/>
    </row>
    <row r="2851" spans="1:1" s="1" customFormat="1" x14ac:dyDescent="0.3">
      <c r="A2851" s="20"/>
    </row>
    <row r="2852" spans="1:1" s="1" customFormat="1" x14ac:dyDescent="0.3">
      <c r="A2852" s="20"/>
    </row>
    <row r="2853" spans="1:1" s="1" customFormat="1" x14ac:dyDescent="0.3">
      <c r="A2853" s="20"/>
    </row>
    <row r="2854" spans="1:1" s="1" customFormat="1" x14ac:dyDescent="0.3">
      <c r="A2854" s="20"/>
    </row>
    <row r="2855" spans="1:1" s="1" customFormat="1" x14ac:dyDescent="0.3">
      <c r="A2855" s="20"/>
    </row>
    <row r="2856" spans="1:1" s="1" customFormat="1" x14ac:dyDescent="0.3">
      <c r="A2856" s="20"/>
    </row>
    <row r="2857" spans="1:1" s="1" customFormat="1" x14ac:dyDescent="0.3">
      <c r="A2857" s="20"/>
    </row>
    <row r="2858" spans="1:1" s="1" customFormat="1" x14ac:dyDescent="0.3">
      <c r="A2858" s="20"/>
    </row>
    <row r="2859" spans="1:1" s="1" customFormat="1" x14ac:dyDescent="0.3">
      <c r="A2859" s="20"/>
    </row>
    <row r="2860" spans="1:1" s="1" customFormat="1" x14ac:dyDescent="0.3">
      <c r="A2860" s="20"/>
    </row>
    <row r="2861" spans="1:1" s="1" customFormat="1" x14ac:dyDescent="0.3">
      <c r="A2861" s="20"/>
    </row>
    <row r="2862" spans="1:1" s="1" customFormat="1" x14ac:dyDescent="0.3">
      <c r="A2862" s="20"/>
    </row>
    <row r="2863" spans="1:1" s="1" customFormat="1" x14ac:dyDescent="0.3">
      <c r="A2863" s="20"/>
    </row>
    <row r="2864" spans="1:1" s="1" customFormat="1" x14ac:dyDescent="0.3">
      <c r="A2864" s="20"/>
    </row>
    <row r="2865" spans="1:1" s="1" customFormat="1" x14ac:dyDescent="0.3">
      <c r="A2865" s="20"/>
    </row>
    <row r="2866" spans="1:1" s="1" customFormat="1" x14ac:dyDescent="0.3">
      <c r="A2866" s="20"/>
    </row>
    <row r="2867" spans="1:1" s="1" customFormat="1" x14ac:dyDescent="0.3">
      <c r="A2867" s="20"/>
    </row>
    <row r="2868" spans="1:1" s="1" customFormat="1" x14ac:dyDescent="0.3">
      <c r="A2868" s="20"/>
    </row>
    <row r="2869" spans="1:1" s="1" customFormat="1" x14ac:dyDescent="0.3">
      <c r="A2869" s="20"/>
    </row>
    <row r="2870" spans="1:1" s="1" customFormat="1" x14ac:dyDescent="0.3">
      <c r="A2870" s="20"/>
    </row>
    <row r="2871" spans="1:1" s="1" customFormat="1" x14ac:dyDescent="0.3">
      <c r="A2871" s="20"/>
    </row>
    <row r="2872" spans="1:1" s="1" customFormat="1" x14ac:dyDescent="0.3">
      <c r="A2872" s="20"/>
    </row>
    <row r="2873" spans="1:1" s="1" customFormat="1" x14ac:dyDescent="0.3">
      <c r="A2873" s="20"/>
    </row>
    <row r="2874" spans="1:1" s="1" customFormat="1" x14ac:dyDescent="0.3">
      <c r="A2874" s="20"/>
    </row>
    <row r="2875" spans="1:1" s="1" customFormat="1" x14ac:dyDescent="0.3">
      <c r="A2875" s="20"/>
    </row>
    <row r="2876" spans="1:1" s="1" customFormat="1" x14ac:dyDescent="0.3">
      <c r="A2876" s="20"/>
    </row>
    <row r="2877" spans="1:1" s="1" customFormat="1" x14ac:dyDescent="0.3">
      <c r="A2877" s="20"/>
    </row>
    <row r="2878" spans="1:1" s="1" customFormat="1" x14ac:dyDescent="0.3">
      <c r="A2878" s="20"/>
    </row>
    <row r="2879" spans="1:1" s="1" customFormat="1" x14ac:dyDescent="0.3">
      <c r="A2879" s="20"/>
    </row>
    <row r="2880" spans="1:1" s="1" customFormat="1" x14ac:dyDescent="0.3">
      <c r="A2880" s="20"/>
    </row>
    <row r="2881" spans="1:1" s="1" customFormat="1" x14ac:dyDescent="0.3">
      <c r="A2881" s="20"/>
    </row>
    <row r="2882" spans="1:1" s="1" customFormat="1" x14ac:dyDescent="0.3">
      <c r="A2882" s="20"/>
    </row>
    <row r="2883" spans="1:1" s="1" customFormat="1" x14ac:dyDescent="0.3">
      <c r="A2883" s="20"/>
    </row>
    <row r="2884" spans="1:1" s="1" customFormat="1" x14ac:dyDescent="0.3">
      <c r="A2884" s="20"/>
    </row>
    <row r="2885" spans="1:1" s="1" customFormat="1" x14ac:dyDescent="0.3">
      <c r="A2885" s="20"/>
    </row>
    <row r="2886" spans="1:1" s="1" customFormat="1" x14ac:dyDescent="0.3">
      <c r="A2886" s="20"/>
    </row>
    <row r="2887" spans="1:1" s="1" customFormat="1" x14ac:dyDescent="0.3">
      <c r="A2887" s="20"/>
    </row>
    <row r="2888" spans="1:1" s="1" customFormat="1" x14ac:dyDescent="0.3">
      <c r="A2888" s="20"/>
    </row>
    <row r="2889" spans="1:1" s="1" customFormat="1" x14ac:dyDescent="0.3">
      <c r="A2889" s="20"/>
    </row>
    <row r="2890" spans="1:1" s="1" customFormat="1" x14ac:dyDescent="0.3">
      <c r="A2890" s="20"/>
    </row>
    <row r="2891" spans="1:1" s="1" customFormat="1" x14ac:dyDescent="0.3">
      <c r="A2891" s="20"/>
    </row>
    <row r="2892" spans="1:1" s="1" customFormat="1" x14ac:dyDescent="0.3">
      <c r="A2892" s="20"/>
    </row>
    <row r="2893" spans="1:1" s="1" customFormat="1" x14ac:dyDescent="0.3">
      <c r="A2893" s="20"/>
    </row>
    <row r="2894" spans="1:1" s="1" customFormat="1" x14ac:dyDescent="0.3">
      <c r="A2894" s="20"/>
    </row>
    <row r="2895" spans="1:1" s="1" customFormat="1" x14ac:dyDescent="0.3">
      <c r="A2895" s="20"/>
    </row>
    <row r="2896" spans="1:1" s="1" customFormat="1" x14ac:dyDescent="0.3">
      <c r="A2896" s="20"/>
    </row>
    <row r="2897" spans="1:1" s="1" customFormat="1" x14ac:dyDescent="0.3">
      <c r="A2897" s="20"/>
    </row>
    <row r="2898" spans="1:1" s="1" customFormat="1" x14ac:dyDescent="0.3">
      <c r="A2898" s="20"/>
    </row>
    <row r="2899" spans="1:1" s="1" customFormat="1" x14ac:dyDescent="0.3">
      <c r="A2899" s="20"/>
    </row>
    <row r="2900" spans="1:1" s="1" customFormat="1" x14ac:dyDescent="0.3">
      <c r="A2900" s="20"/>
    </row>
    <row r="2901" spans="1:1" s="1" customFormat="1" x14ac:dyDescent="0.3">
      <c r="A2901" s="20"/>
    </row>
    <row r="2902" spans="1:1" s="1" customFormat="1" x14ac:dyDescent="0.3">
      <c r="A2902" s="20"/>
    </row>
    <row r="2903" spans="1:1" s="1" customFormat="1" x14ac:dyDescent="0.3">
      <c r="A2903" s="20"/>
    </row>
    <row r="2904" spans="1:1" s="1" customFormat="1" x14ac:dyDescent="0.3">
      <c r="A2904" s="20"/>
    </row>
    <row r="2905" spans="1:1" s="1" customFormat="1" x14ac:dyDescent="0.3">
      <c r="A2905" s="20"/>
    </row>
    <row r="2906" spans="1:1" s="1" customFormat="1" x14ac:dyDescent="0.3">
      <c r="A2906" s="20"/>
    </row>
    <row r="2907" spans="1:1" s="1" customFormat="1" x14ac:dyDescent="0.3">
      <c r="A2907" s="20"/>
    </row>
    <row r="2908" spans="1:1" s="1" customFormat="1" x14ac:dyDescent="0.3">
      <c r="A2908" s="20"/>
    </row>
    <row r="2909" spans="1:1" s="1" customFormat="1" x14ac:dyDescent="0.3">
      <c r="A2909" s="20"/>
    </row>
    <row r="2910" spans="1:1" s="1" customFormat="1" x14ac:dyDescent="0.3">
      <c r="A2910" s="20"/>
    </row>
    <row r="2911" spans="1:1" s="1" customFormat="1" x14ac:dyDescent="0.3">
      <c r="A2911" s="20"/>
    </row>
    <row r="2912" spans="1:1" s="1" customFormat="1" x14ac:dyDescent="0.3">
      <c r="A2912" s="20"/>
    </row>
    <row r="2913" spans="1:1" s="1" customFormat="1" x14ac:dyDescent="0.3">
      <c r="A2913" s="20"/>
    </row>
    <row r="2914" spans="1:1" s="1" customFormat="1" x14ac:dyDescent="0.3">
      <c r="A2914" s="20"/>
    </row>
    <row r="2915" spans="1:1" s="1" customFormat="1" x14ac:dyDescent="0.3">
      <c r="A2915" s="20"/>
    </row>
    <row r="2916" spans="1:1" s="1" customFormat="1" x14ac:dyDescent="0.3">
      <c r="A2916" s="20"/>
    </row>
    <row r="2917" spans="1:1" s="1" customFormat="1" x14ac:dyDescent="0.3">
      <c r="A2917" s="20"/>
    </row>
    <row r="2918" spans="1:1" s="1" customFormat="1" x14ac:dyDescent="0.3">
      <c r="A2918" s="20"/>
    </row>
    <row r="2919" spans="1:1" s="1" customFormat="1" x14ac:dyDescent="0.3">
      <c r="A2919" s="20"/>
    </row>
    <row r="2920" spans="1:1" s="1" customFormat="1" x14ac:dyDescent="0.3">
      <c r="A2920" s="20"/>
    </row>
    <row r="2921" spans="1:1" s="1" customFormat="1" x14ac:dyDescent="0.3">
      <c r="A2921" s="20"/>
    </row>
    <row r="2922" spans="1:1" s="1" customFormat="1" x14ac:dyDescent="0.3">
      <c r="A2922" s="20"/>
    </row>
    <row r="2923" spans="1:1" s="1" customFormat="1" x14ac:dyDescent="0.3">
      <c r="A2923" s="20"/>
    </row>
    <row r="2924" spans="1:1" s="1" customFormat="1" x14ac:dyDescent="0.3">
      <c r="A2924" s="20"/>
    </row>
    <row r="2925" spans="1:1" s="1" customFormat="1" x14ac:dyDescent="0.3">
      <c r="A2925" s="20"/>
    </row>
    <row r="2926" spans="1:1" s="1" customFormat="1" x14ac:dyDescent="0.3">
      <c r="A2926" s="20"/>
    </row>
    <row r="2927" spans="1:1" s="1" customFormat="1" x14ac:dyDescent="0.3">
      <c r="A2927" s="20"/>
    </row>
    <row r="2928" spans="1:1" s="1" customFormat="1" x14ac:dyDescent="0.3">
      <c r="A2928" s="20"/>
    </row>
    <row r="2929" spans="1:1" s="1" customFormat="1" x14ac:dyDescent="0.3">
      <c r="A2929" s="20"/>
    </row>
    <row r="2930" spans="1:1" s="1" customFormat="1" x14ac:dyDescent="0.3">
      <c r="A2930" s="20"/>
    </row>
    <row r="2931" spans="1:1" s="1" customFormat="1" x14ac:dyDescent="0.3">
      <c r="A2931" s="20"/>
    </row>
    <row r="2932" spans="1:1" s="1" customFormat="1" x14ac:dyDescent="0.3">
      <c r="A2932" s="20"/>
    </row>
    <row r="2933" spans="1:1" s="1" customFormat="1" x14ac:dyDescent="0.3">
      <c r="A2933" s="20"/>
    </row>
    <row r="2934" spans="1:1" s="1" customFormat="1" x14ac:dyDescent="0.3">
      <c r="A2934" s="20"/>
    </row>
    <row r="2935" spans="1:1" s="1" customFormat="1" x14ac:dyDescent="0.3">
      <c r="A2935" s="20"/>
    </row>
    <row r="2936" spans="1:1" s="1" customFormat="1" x14ac:dyDescent="0.3">
      <c r="A2936" s="20"/>
    </row>
    <row r="2937" spans="1:1" s="1" customFormat="1" x14ac:dyDescent="0.3">
      <c r="A2937" s="20"/>
    </row>
    <row r="2938" spans="1:1" s="1" customFormat="1" x14ac:dyDescent="0.3">
      <c r="A2938" s="20"/>
    </row>
    <row r="2939" spans="1:1" s="1" customFormat="1" x14ac:dyDescent="0.3">
      <c r="A2939" s="20"/>
    </row>
    <row r="2940" spans="1:1" s="1" customFormat="1" x14ac:dyDescent="0.3">
      <c r="A2940" s="20"/>
    </row>
    <row r="2941" spans="1:1" s="1" customFormat="1" x14ac:dyDescent="0.3">
      <c r="A2941" s="20"/>
    </row>
    <row r="2942" spans="1:1" s="1" customFormat="1" x14ac:dyDescent="0.3">
      <c r="A2942" s="20"/>
    </row>
    <row r="2943" spans="1:1" s="1" customFormat="1" x14ac:dyDescent="0.3">
      <c r="A2943" s="20"/>
    </row>
    <row r="2944" spans="1:1" s="1" customFormat="1" x14ac:dyDescent="0.3">
      <c r="A2944" s="20"/>
    </row>
    <row r="2945" spans="1:1" s="1" customFormat="1" x14ac:dyDescent="0.3">
      <c r="A2945" s="20"/>
    </row>
    <row r="2946" spans="1:1" s="1" customFormat="1" x14ac:dyDescent="0.3">
      <c r="A2946" s="20"/>
    </row>
    <row r="2947" spans="1:1" s="1" customFormat="1" x14ac:dyDescent="0.3">
      <c r="A2947" s="20"/>
    </row>
    <row r="2948" spans="1:1" s="1" customFormat="1" x14ac:dyDescent="0.3">
      <c r="A2948" s="20"/>
    </row>
    <row r="2949" spans="1:1" s="1" customFormat="1" x14ac:dyDescent="0.3">
      <c r="A2949" s="20"/>
    </row>
    <row r="2950" spans="1:1" s="1" customFormat="1" x14ac:dyDescent="0.3">
      <c r="A2950" s="20"/>
    </row>
    <row r="2951" spans="1:1" s="1" customFormat="1" x14ac:dyDescent="0.3">
      <c r="A2951" s="20"/>
    </row>
    <row r="2952" spans="1:1" s="1" customFormat="1" x14ac:dyDescent="0.3">
      <c r="A2952" s="20"/>
    </row>
    <row r="2953" spans="1:1" s="1" customFormat="1" x14ac:dyDescent="0.3">
      <c r="A2953" s="20"/>
    </row>
    <row r="2954" spans="1:1" s="1" customFormat="1" x14ac:dyDescent="0.3">
      <c r="A2954" s="20"/>
    </row>
    <row r="2955" spans="1:1" s="1" customFormat="1" x14ac:dyDescent="0.3">
      <c r="A2955" s="20"/>
    </row>
    <row r="2956" spans="1:1" s="1" customFormat="1" x14ac:dyDescent="0.3">
      <c r="A2956" s="20"/>
    </row>
    <row r="2957" spans="1:1" s="1" customFormat="1" x14ac:dyDescent="0.3">
      <c r="A2957" s="20"/>
    </row>
    <row r="2958" spans="1:1" s="1" customFormat="1" x14ac:dyDescent="0.3">
      <c r="A2958" s="20"/>
    </row>
    <row r="2959" spans="1:1" s="1" customFormat="1" x14ac:dyDescent="0.3">
      <c r="A2959" s="20"/>
    </row>
    <row r="2960" spans="1:1" s="1" customFormat="1" x14ac:dyDescent="0.3">
      <c r="A2960" s="20"/>
    </row>
    <row r="2961" spans="1:1" s="1" customFormat="1" x14ac:dyDescent="0.3">
      <c r="A2961" s="20"/>
    </row>
    <row r="2962" spans="1:1" s="1" customFormat="1" x14ac:dyDescent="0.3">
      <c r="A2962" s="20"/>
    </row>
    <row r="2963" spans="1:1" s="1" customFormat="1" x14ac:dyDescent="0.3">
      <c r="A2963" s="20"/>
    </row>
    <row r="2964" spans="1:1" s="1" customFormat="1" x14ac:dyDescent="0.3">
      <c r="A2964" s="20"/>
    </row>
    <row r="2965" spans="1:1" s="1" customFormat="1" x14ac:dyDescent="0.3">
      <c r="A2965" s="20"/>
    </row>
    <row r="2966" spans="1:1" s="1" customFormat="1" x14ac:dyDescent="0.3">
      <c r="A2966" s="20"/>
    </row>
    <row r="2967" spans="1:1" s="1" customFormat="1" x14ac:dyDescent="0.3">
      <c r="A2967" s="20"/>
    </row>
    <row r="2968" spans="1:1" s="1" customFormat="1" x14ac:dyDescent="0.3">
      <c r="A2968" s="20"/>
    </row>
    <row r="2969" spans="1:1" s="1" customFormat="1" x14ac:dyDescent="0.3">
      <c r="A2969" s="20"/>
    </row>
    <row r="2970" spans="1:1" s="1" customFormat="1" x14ac:dyDescent="0.3">
      <c r="A2970" s="20"/>
    </row>
    <row r="2971" spans="1:1" s="1" customFormat="1" x14ac:dyDescent="0.3">
      <c r="A2971" s="20"/>
    </row>
    <row r="2972" spans="1:1" s="1" customFormat="1" x14ac:dyDescent="0.3">
      <c r="A2972" s="20"/>
    </row>
    <row r="2973" spans="1:1" s="1" customFormat="1" x14ac:dyDescent="0.3">
      <c r="A2973" s="20"/>
    </row>
    <row r="2974" spans="1:1" s="1" customFormat="1" x14ac:dyDescent="0.3">
      <c r="A2974" s="20"/>
    </row>
    <row r="2975" spans="1:1" s="1" customFormat="1" x14ac:dyDescent="0.3">
      <c r="A2975" s="20"/>
    </row>
    <row r="2976" spans="1:1" s="1" customFormat="1" x14ac:dyDescent="0.3">
      <c r="A2976" s="20"/>
    </row>
    <row r="2977" spans="1:1" s="1" customFormat="1" x14ac:dyDescent="0.3">
      <c r="A2977" s="20"/>
    </row>
    <row r="2978" spans="1:1" s="1" customFormat="1" x14ac:dyDescent="0.3">
      <c r="A2978" s="20"/>
    </row>
    <row r="2979" spans="1:1" s="1" customFormat="1" x14ac:dyDescent="0.3">
      <c r="A2979" s="20"/>
    </row>
    <row r="2980" spans="1:1" s="1" customFormat="1" x14ac:dyDescent="0.3">
      <c r="A2980" s="20"/>
    </row>
    <row r="2981" spans="1:1" s="1" customFormat="1" x14ac:dyDescent="0.3">
      <c r="A2981" s="20"/>
    </row>
    <row r="2982" spans="1:1" s="1" customFormat="1" x14ac:dyDescent="0.3">
      <c r="A2982" s="20"/>
    </row>
    <row r="2983" spans="1:1" s="1" customFormat="1" x14ac:dyDescent="0.3">
      <c r="A2983" s="20"/>
    </row>
    <row r="2984" spans="1:1" s="1" customFormat="1" x14ac:dyDescent="0.3">
      <c r="A2984" s="20"/>
    </row>
    <row r="2985" spans="1:1" s="1" customFormat="1" x14ac:dyDescent="0.3">
      <c r="A2985" s="20"/>
    </row>
    <row r="2986" spans="1:1" s="1" customFormat="1" x14ac:dyDescent="0.3">
      <c r="A2986" s="20"/>
    </row>
    <row r="2987" spans="1:1" s="1" customFormat="1" x14ac:dyDescent="0.3">
      <c r="A2987" s="20"/>
    </row>
    <row r="2988" spans="1:1" s="1" customFormat="1" x14ac:dyDescent="0.3">
      <c r="A2988" s="20"/>
    </row>
    <row r="2989" spans="1:1" s="1" customFormat="1" x14ac:dyDescent="0.3">
      <c r="A2989" s="20"/>
    </row>
    <row r="2990" spans="1:1" s="1" customFormat="1" x14ac:dyDescent="0.3">
      <c r="A2990" s="20"/>
    </row>
    <row r="2991" spans="1:1" s="1" customFormat="1" x14ac:dyDescent="0.3">
      <c r="A2991" s="20"/>
    </row>
    <row r="2992" spans="1:1" s="1" customFormat="1" x14ac:dyDescent="0.3">
      <c r="A2992" s="20"/>
    </row>
    <row r="2993" spans="1:1" s="1" customFormat="1" x14ac:dyDescent="0.3">
      <c r="A2993" s="20"/>
    </row>
    <row r="2994" spans="1:1" s="1" customFormat="1" x14ac:dyDescent="0.3">
      <c r="A2994" s="20"/>
    </row>
    <row r="2995" spans="1:1" s="1" customFormat="1" x14ac:dyDescent="0.3">
      <c r="A2995" s="20"/>
    </row>
    <row r="2996" spans="1:1" s="1" customFormat="1" x14ac:dyDescent="0.3">
      <c r="A2996" s="20"/>
    </row>
    <row r="2997" spans="1:1" s="1" customFormat="1" x14ac:dyDescent="0.3">
      <c r="A2997" s="20"/>
    </row>
    <row r="2998" spans="1:1" s="1" customFormat="1" x14ac:dyDescent="0.3">
      <c r="A2998" s="20"/>
    </row>
    <row r="2999" spans="1:1" s="1" customFormat="1" x14ac:dyDescent="0.3">
      <c r="A2999" s="20"/>
    </row>
    <row r="3000" spans="1:1" s="1" customFormat="1" x14ac:dyDescent="0.3">
      <c r="A3000" s="20"/>
    </row>
    <row r="3001" spans="1:1" s="1" customFormat="1" x14ac:dyDescent="0.3">
      <c r="A3001" s="20"/>
    </row>
    <row r="3002" spans="1:1" s="1" customFormat="1" x14ac:dyDescent="0.3">
      <c r="A3002" s="20"/>
    </row>
    <row r="3003" spans="1:1" s="1" customFormat="1" x14ac:dyDescent="0.3">
      <c r="A3003" s="20"/>
    </row>
    <row r="3004" spans="1:1" s="1" customFormat="1" x14ac:dyDescent="0.3">
      <c r="A3004" s="20"/>
    </row>
    <row r="3005" spans="1:1" s="1" customFormat="1" x14ac:dyDescent="0.3">
      <c r="A3005" s="20"/>
    </row>
    <row r="3006" spans="1:1" s="1" customFormat="1" x14ac:dyDescent="0.3">
      <c r="A3006" s="20"/>
    </row>
    <row r="3007" spans="1:1" s="1" customFormat="1" x14ac:dyDescent="0.3">
      <c r="A3007" s="20"/>
    </row>
    <row r="3008" spans="1:1" s="1" customFormat="1" x14ac:dyDescent="0.3">
      <c r="A3008" s="20"/>
    </row>
    <row r="3009" spans="1:1" s="1" customFormat="1" x14ac:dyDescent="0.3">
      <c r="A3009" s="20"/>
    </row>
    <row r="3010" spans="1:1" s="1" customFormat="1" x14ac:dyDescent="0.3">
      <c r="A3010" s="20"/>
    </row>
    <row r="3011" spans="1:1" s="1" customFormat="1" x14ac:dyDescent="0.3">
      <c r="A3011" s="20"/>
    </row>
    <row r="3012" spans="1:1" s="1" customFormat="1" x14ac:dyDescent="0.3">
      <c r="A3012" s="20"/>
    </row>
    <row r="3013" spans="1:1" s="1" customFormat="1" x14ac:dyDescent="0.3">
      <c r="A3013" s="20"/>
    </row>
    <row r="3014" spans="1:1" s="1" customFormat="1" x14ac:dyDescent="0.3">
      <c r="A3014" s="20"/>
    </row>
    <row r="3015" spans="1:1" s="1" customFormat="1" x14ac:dyDescent="0.3">
      <c r="A3015" s="20"/>
    </row>
    <row r="3016" spans="1:1" s="1" customFormat="1" x14ac:dyDescent="0.3">
      <c r="A3016" s="20"/>
    </row>
    <row r="3017" spans="1:1" s="1" customFormat="1" x14ac:dyDescent="0.3">
      <c r="A3017" s="20"/>
    </row>
    <row r="3018" spans="1:1" s="1" customFormat="1" x14ac:dyDescent="0.3">
      <c r="A3018" s="20"/>
    </row>
    <row r="3019" spans="1:1" s="1" customFormat="1" x14ac:dyDescent="0.3">
      <c r="A3019" s="20"/>
    </row>
    <row r="3020" spans="1:1" s="1" customFormat="1" x14ac:dyDescent="0.3">
      <c r="A3020" s="20"/>
    </row>
    <row r="3021" spans="1:1" s="1" customFormat="1" x14ac:dyDescent="0.3">
      <c r="A3021" s="20"/>
    </row>
    <row r="3022" spans="1:1" s="1" customFormat="1" x14ac:dyDescent="0.3">
      <c r="A3022" s="20"/>
    </row>
    <row r="3023" spans="1:1" s="1" customFormat="1" x14ac:dyDescent="0.3">
      <c r="A3023" s="20"/>
    </row>
    <row r="3024" spans="1:1" s="1" customFormat="1" x14ac:dyDescent="0.3">
      <c r="A3024" s="20"/>
    </row>
    <row r="3025" spans="1:1" s="1" customFormat="1" x14ac:dyDescent="0.3">
      <c r="A3025" s="20"/>
    </row>
    <row r="3026" spans="1:1" s="1" customFormat="1" x14ac:dyDescent="0.3">
      <c r="A3026" s="20"/>
    </row>
    <row r="3027" spans="1:1" s="1" customFormat="1" x14ac:dyDescent="0.3">
      <c r="A3027" s="20"/>
    </row>
    <row r="3028" spans="1:1" s="1" customFormat="1" x14ac:dyDescent="0.3">
      <c r="A3028" s="20"/>
    </row>
    <row r="3029" spans="1:1" s="1" customFormat="1" x14ac:dyDescent="0.3">
      <c r="A3029" s="20"/>
    </row>
    <row r="3030" spans="1:1" s="1" customFormat="1" x14ac:dyDescent="0.3">
      <c r="A3030" s="20"/>
    </row>
    <row r="3031" spans="1:1" s="1" customFormat="1" x14ac:dyDescent="0.3">
      <c r="A3031" s="20"/>
    </row>
    <row r="3032" spans="1:1" s="1" customFormat="1" x14ac:dyDescent="0.3">
      <c r="A3032" s="20"/>
    </row>
    <row r="3033" spans="1:1" s="1" customFormat="1" x14ac:dyDescent="0.3">
      <c r="A3033" s="20"/>
    </row>
    <row r="3034" spans="1:1" s="1" customFormat="1" x14ac:dyDescent="0.3">
      <c r="A3034" s="20"/>
    </row>
    <row r="3035" spans="1:1" s="1" customFormat="1" x14ac:dyDescent="0.3">
      <c r="A3035" s="20"/>
    </row>
    <row r="3036" spans="1:1" s="1" customFormat="1" x14ac:dyDescent="0.3">
      <c r="A3036" s="20"/>
    </row>
    <row r="3037" spans="1:1" s="1" customFormat="1" x14ac:dyDescent="0.3">
      <c r="A3037" s="20"/>
    </row>
    <row r="3038" spans="1:1" s="1" customFormat="1" x14ac:dyDescent="0.3">
      <c r="A3038" s="20"/>
    </row>
    <row r="3039" spans="1:1" s="1" customFormat="1" x14ac:dyDescent="0.3">
      <c r="A3039" s="20"/>
    </row>
    <row r="3040" spans="1:1" s="1" customFormat="1" x14ac:dyDescent="0.3">
      <c r="A3040" s="20"/>
    </row>
    <row r="3041" spans="1:1" s="1" customFormat="1" x14ac:dyDescent="0.3">
      <c r="A3041" s="20"/>
    </row>
    <row r="3042" spans="1:1" s="1" customFormat="1" x14ac:dyDescent="0.3">
      <c r="A3042" s="20"/>
    </row>
    <row r="3043" spans="1:1" s="1" customFormat="1" x14ac:dyDescent="0.3">
      <c r="A3043" s="20"/>
    </row>
    <row r="3044" spans="1:1" s="1" customFormat="1" x14ac:dyDescent="0.3">
      <c r="A3044" s="20"/>
    </row>
    <row r="3045" spans="1:1" s="1" customFormat="1" x14ac:dyDescent="0.3">
      <c r="A3045" s="20"/>
    </row>
    <row r="3046" spans="1:1" s="1" customFormat="1" x14ac:dyDescent="0.3">
      <c r="A3046" s="20"/>
    </row>
    <row r="3047" spans="1:1" s="1" customFormat="1" x14ac:dyDescent="0.3">
      <c r="A3047" s="20"/>
    </row>
    <row r="3048" spans="1:1" s="1" customFormat="1" x14ac:dyDescent="0.3">
      <c r="A3048" s="20"/>
    </row>
    <row r="3049" spans="1:1" s="1" customFormat="1" x14ac:dyDescent="0.3">
      <c r="A3049" s="20"/>
    </row>
    <row r="3050" spans="1:1" s="1" customFormat="1" x14ac:dyDescent="0.3">
      <c r="A3050" s="20"/>
    </row>
    <row r="3051" spans="1:1" s="1" customFormat="1" x14ac:dyDescent="0.3">
      <c r="A3051" s="20"/>
    </row>
    <row r="3052" spans="1:1" s="1" customFormat="1" x14ac:dyDescent="0.3">
      <c r="A3052" s="20"/>
    </row>
    <row r="3053" spans="1:1" s="1" customFormat="1" x14ac:dyDescent="0.3">
      <c r="A3053" s="20"/>
    </row>
    <row r="3054" spans="1:1" s="1" customFormat="1" x14ac:dyDescent="0.3">
      <c r="A3054" s="20"/>
    </row>
    <row r="3055" spans="1:1" s="1" customFormat="1" x14ac:dyDescent="0.3">
      <c r="A3055" s="20"/>
    </row>
    <row r="3056" spans="1:1" s="1" customFormat="1" x14ac:dyDescent="0.3">
      <c r="A3056" s="20"/>
    </row>
    <row r="3057" spans="1:1" s="1" customFormat="1" x14ac:dyDescent="0.3">
      <c r="A3057" s="20"/>
    </row>
    <row r="3058" spans="1:1" s="1" customFormat="1" x14ac:dyDescent="0.3">
      <c r="A3058" s="20"/>
    </row>
    <row r="3059" spans="1:1" s="1" customFormat="1" x14ac:dyDescent="0.3">
      <c r="A3059" s="20"/>
    </row>
    <row r="3060" spans="1:1" s="1" customFormat="1" x14ac:dyDescent="0.3">
      <c r="A3060" s="20"/>
    </row>
    <row r="3061" spans="1:1" s="1" customFormat="1" x14ac:dyDescent="0.3">
      <c r="A3061" s="20"/>
    </row>
    <row r="3062" spans="1:1" s="1" customFormat="1" x14ac:dyDescent="0.3">
      <c r="A3062" s="20"/>
    </row>
    <row r="3063" spans="1:1" s="1" customFormat="1" x14ac:dyDescent="0.3">
      <c r="A3063" s="20"/>
    </row>
    <row r="3064" spans="1:1" s="1" customFormat="1" x14ac:dyDescent="0.3">
      <c r="A3064" s="20"/>
    </row>
    <row r="3065" spans="1:1" s="1" customFormat="1" x14ac:dyDescent="0.3">
      <c r="A3065" s="20"/>
    </row>
    <row r="3066" spans="1:1" s="1" customFormat="1" x14ac:dyDescent="0.3">
      <c r="A3066" s="20"/>
    </row>
    <row r="3067" spans="1:1" s="1" customFormat="1" x14ac:dyDescent="0.3">
      <c r="A3067" s="20"/>
    </row>
    <row r="3068" spans="1:1" s="1" customFormat="1" x14ac:dyDescent="0.3">
      <c r="A3068" s="20"/>
    </row>
    <row r="3069" spans="1:1" s="1" customFormat="1" x14ac:dyDescent="0.3">
      <c r="A3069" s="20"/>
    </row>
    <row r="3070" spans="1:1" s="1" customFormat="1" x14ac:dyDescent="0.3">
      <c r="A3070" s="20"/>
    </row>
    <row r="3071" spans="1:1" s="1" customFormat="1" x14ac:dyDescent="0.3">
      <c r="A3071" s="20"/>
    </row>
    <row r="3072" spans="1:1" s="1" customFormat="1" x14ac:dyDescent="0.3">
      <c r="A3072" s="20"/>
    </row>
    <row r="3073" spans="1:1" s="1" customFormat="1" x14ac:dyDescent="0.3">
      <c r="A3073" s="20"/>
    </row>
    <row r="3074" spans="1:1" s="1" customFormat="1" x14ac:dyDescent="0.3">
      <c r="A3074" s="20"/>
    </row>
    <row r="3075" spans="1:1" s="1" customFormat="1" x14ac:dyDescent="0.3">
      <c r="A3075" s="20"/>
    </row>
    <row r="3076" spans="1:1" s="1" customFormat="1" x14ac:dyDescent="0.3">
      <c r="A3076" s="20"/>
    </row>
    <row r="3077" spans="1:1" s="1" customFormat="1" x14ac:dyDescent="0.3">
      <c r="A3077" s="20"/>
    </row>
    <row r="3078" spans="1:1" s="1" customFormat="1" x14ac:dyDescent="0.3">
      <c r="A3078" s="20"/>
    </row>
    <row r="3079" spans="1:1" s="1" customFormat="1" x14ac:dyDescent="0.3">
      <c r="A3079" s="20"/>
    </row>
    <row r="3080" spans="1:1" s="1" customFormat="1" x14ac:dyDescent="0.3">
      <c r="A3080" s="20"/>
    </row>
    <row r="3081" spans="1:1" s="1" customFormat="1" x14ac:dyDescent="0.3">
      <c r="A3081" s="20"/>
    </row>
    <row r="3082" spans="1:1" s="1" customFormat="1" x14ac:dyDescent="0.3">
      <c r="A3082" s="20"/>
    </row>
    <row r="3083" spans="1:1" s="1" customFormat="1" x14ac:dyDescent="0.3">
      <c r="A3083" s="20"/>
    </row>
    <row r="3084" spans="1:1" s="1" customFormat="1" x14ac:dyDescent="0.3">
      <c r="A3084" s="20"/>
    </row>
    <row r="3085" spans="1:1" s="1" customFormat="1" x14ac:dyDescent="0.3">
      <c r="A3085" s="20"/>
    </row>
    <row r="3086" spans="1:1" s="1" customFormat="1" x14ac:dyDescent="0.3">
      <c r="A3086" s="20"/>
    </row>
    <row r="3087" spans="1:1" s="1" customFormat="1" x14ac:dyDescent="0.3">
      <c r="A3087" s="20"/>
    </row>
    <row r="3088" spans="1:1" s="1" customFormat="1" x14ac:dyDescent="0.3">
      <c r="A3088" s="20"/>
    </row>
    <row r="3089" spans="1:1" s="1" customFormat="1" x14ac:dyDescent="0.3">
      <c r="A3089" s="20"/>
    </row>
    <row r="3090" spans="1:1" s="1" customFormat="1" x14ac:dyDescent="0.3">
      <c r="A3090" s="20"/>
    </row>
    <row r="3091" spans="1:1" s="1" customFormat="1" x14ac:dyDescent="0.3">
      <c r="A3091" s="20"/>
    </row>
    <row r="3092" spans="1:1" s="1" customFormat="1" x14ac:dyDescent="0.3">
      <c r="A3092" s="20"/>
    </row>
    <row r="3093" spans="1:1" s="1" customFormat="1" x14ac:dyDescent="0.3">
      <c r="A3093" s="20"/>
    </row>
    <row r="3094" spans="1:1" s="1" customFormat="1" x14ac:dyDescent="0.3">
      <c r="A3094" s="20"/>
    </row>
    <row r="3095" spans="1:1" s="1" customFormat="1" x14ac:dyDescent="0.3">
      <c r="A3095" s="20"/>
    </row>
    <row r="3096" spans="1:1" s="1" customFormat="1" x14ac:dyDescent="0.3">
      <c r="A3096" s="20"/>
    </row>
    <row r="3097" spans="1:1" s="1" customFormat="1" x14ac:dyDescent="0.3">
      <c r="A3097" s="20"/>
    </row>
    <row r="3098" spans="1:1" s="1" customFormat="1" x14ac:dyDescent="0.3">
      <c r="A3098" s="20"/>
    </row>
    <row r="3099" spans="1:1" s="1" customFormat="1" x14ac:dyDescent="0.3">
      <c r="A3099" s="20"/>
    </row>
    <row r="3100" spans="1:1" s="1" customFormat="1" x14ac:dyDescent="0.3">
      <c r="A3100" s="20"/>
    </row>
    <row r="3101" spans="1:1" s="1" customFormat="1" x14ac:dyDescent="0.3">
      <c r="A3101" s="20"/>
    </row>
    <row r="3102" spans="1:1" s="1" customFormat="1" x14ac:dyDescent="0.3">
      <c r="A3102" s="20"/>
    </row>
    <row r="3103" spans="1:1" s="1" customFormat="1" x14ac:dyDescent="0.3">
      <c r="A3103" s="20"/>
    </row>
    <row r="3104" spans="1:1" s="1" customFormat="1" x14ac:dyDescent="0.3">
      <c r="A3104" s="20"/>
    </row>
    <row r="3105" spans="1:1" s="1" customFormat="1" x14ac:dyDescent="0.3">
      <c r="A3105" s="20"/>
    </row>
    <row r="3106" spans="1:1" s="1" customFormat="1" x14ac:dyDescent="0.3">
      <c r="A3106" s="20"/>
    </row>
    <row r="3107" spans="1:1" s="1" customFormat="1" x14ac:dyDescent="0.3">
      <c r="A3107" s="20"/>
    </row>
    <row r="3108" spans="1:1" s="1" customFormat="1" x14ac:dyDescent="0.3">
      <c r="A3108" s="20"/>
    </row>
    <row r="3109" spans="1:1" s="1" customFormat="1" x14ac:dyDescent="0.3">
      <c r="A3109" s="20"/>
    </row>
    <row r="3110" spans="1:1" s="1" customFormat="1" x14ac:dyDescent="0.3">
      <c r="A3110" s="20"/>
    </row>
    <row r="3111" spans="1:1" s="1" customFormat="1" x14ac:dyDescent="0.3">
      <c r="A3111" s="20"/>
    </row>
    <row r="3112" spans="1:1" s="1" customFormat="1" x14ac:dyDescent="0.3">
      <c r="A3112" s="20"/>
    </row>
    <row r="3113" spans="1:1" s="1" customFormat="1" x14ac:dyDescent="0.3">
      <c r="A3113" s="20"/>
    </row>
    <row r="3114" spans="1:1" s="1" customFormat="1" x14ac:dyDescent="0.3">
      <c r="A3114" s="20"/>
    </row>
    <row r="3115" spans="1:1" s="1" customFormat="1" x14ac:dyDescent="0.3">
      <c r="A3115" s="20"/>
    </row>
    <row r="3116" spans="1:1" s="1" customFormat="1" x14ac:dyDescent="0.3">
      <c r="A3116" s="20"/>
    </row>
    <row r="3117" spans="1:1" s="1" customFormat="1" x14ac:dyDescent="0.3">
      <c r="A3117" s="20"/>
    </row>
    <row r="3118" spans="1:1" s="1" customFormat="1" x14ac:dyDescent="0.3">
      <c r="A3118" s="20"/>
    </row>
    <row r="3119" spans="1:1" s="1" customFormat="1" x14ac:dyDescent="0.3">
      <c r="A3119" s="20"/>
    </row>
    <row r="3120" spans="1:1" s="1" customFormat="1" x14ac:dyDescent="0.3">
      <c r="A3120" s="20"/>
    </row>
    <row r="3121" spans="1:1" s="1" customFormat="1" x14ac:dyDescent="0.3">
      <c r="A3121" s="20"/>
    </row>
    <row r="3122" spans="1:1" s="1" customFormat="1" x14ac:dyDescent="0.3">
      <c r="A3122" s="20"/>
    </row>
    <row r="3123" spans="1:1" s="1" customFormat="1" x14ac:dyDescent="0.3">
      <c r="A3123" s="20"/>
    </row>
    <row r="3124" spans="1:1" s="1" customFormat="1" x14ac:dyDescent="0.3">
      <c r="A3124" s="20"/>
    </row>
    <row r="3125" spans="1:1" s="1" customFormat="1" x14ac:dyDescent="0.3">
      <c r="A3125" s="20"/>
    </row>
    <row r="3126" spans="1:1" s="1" customFormat="1" x14ac:dyDescent="0.3">
      <c r="A3126" s="20"/>
    </row>
    <row r="3127" spans="1:1" s="1" customFormat="1" x14ac:dyDescent="0.3">
      <c r="A3127" s="20"/>
    </row>
    <row r="3128" spans="1:1" s="1" customFormat="1" x14ac:dyDescent="0.3">
      <c r="A3128" s="20"/>
    </row>
    <row r="3129" spans="1:1" s="1" customFormat="1" x14ac:dyDescent="0.3">
      <c r="A3129" s="20"/>
    </row>
    <row r="3130" spans="1:1" s="1" customFormat="1" x14ac:dyDescent="0.3">
      <c r="A3130" s="20"/>
    </row>
    <row r="3131" spans="1:1" s="1" customFormat="1" x14ac:dyDescent="0.3">
      <c r="A3131" s="20"/>
    </row>
    <row r="3132" spans="1:1" s="1" customFormat="1" x14ac:dyDescent="0.3">
      <c r="A3132" s="20"/>
    </row>
    <row r="3133" spans="1:1" s="1" customFormat="1" x14ac:dyDescent="0.3">
      <c r="A3133" s="20"/>
    </row>
    <row r="3134" spans="1:1" s="1" customFormat="1" x14ac:dyDescent="0.3">
      <c r="A3134" s="20"/>
    </row>
    <row r="3135" spans="1:1" s="1" customFormat="1" x14ac:dyDescent="0.3">
      <c r="A3135" s="20"/>
    </row>
    <row r="3136" spans="1:1" s="1" customFormat="1" x14ac:dyDescent="0.3">
      <c r="A3136" s="20"/>
    </row>
    <row r="3137" spans="1:1" s="1" customFormat="1" x14ac:dyDescent="0.3">
      <c r="A3137" s="20"/>
    </row>
    <row r="3138" spans="1:1" s="1" customFormat="1" x14ac:dyDescent="0.3">
      <c r="A3138" s="20"/>
    </row>
    <row r="3139" spans="1:1" s="1" customFormat="1" x14ac:dyDescent="0.3">
      <c r="A3139" s="20"/>
    </row>
    <row r="3140" spans="1:1" s="1" customFormat="1" x14ac:dyDescent="0.3">
      <c r="A3140" s="20"/>
    </row>
    <row r="3141" spans="1:1" s="1" customFormat="1" x14ac:dyDescent="0.3">
      <c r="A3141" s="20"/>
    </row>
    <row r="3142" spans="1:1" s="1" customFormat="1" x14ac:dyDescent="0.3">
      <c r="A3142" s="20"/>
    </row>
    <row r="3143" spans="1:1" s="1" customFormat="1" x14ac:dyDescent="0.3">
      <c r="A3143" s="20"/>
    </row>
    <row r="3144" spans="1:1" s="1" customFormat="1" x14ac:dyDescent="0.3">
      <c r="A3144" s="20"/>
    </row>
    <row r="3145" spans="1:1" s="1" customFormat="1" x14ac:dyDescent="0.3">
      <c r="A3145" s="20"/>
    </row>
    <row r="3146" spans="1:1" s="1" customFormat="1" x14ac:dyDescent="0.3">
      <c r="A3146" s="20"/>
    </row>
    <row r="3147" spans="1:1" s="1" customFormat="1" x14ac:dyDescent="0.3">
      <c r="A3147" s="20"/>
    </row>
    <row r="3148" spans="1:1" s="1" customFormat="1" x14ac:dyDescent="0.3">
      <c r="A3148" s="20"/>
    </row>
    <row r="3149" spans="1:1" s="1" customFormat="1" x14ac:dyDescent="0.3">
      <c r="A3149" s="20"/>
    </row>
    <row r="3150" spans="1:1" s="1" customFormat="1" x14ac:dyDescent="0.3">
      <c r="A3150" s="20"/>
    </row>
    <row r="3151" spans="1:1" s="1" customFormat="1" x14ac:dyDescent="0.3">
      <c r="A3151" s="20"/>
    </row>
    <row r="3152" spans="1:1" s="1" customFormat="1" x14ac:dyDescent="0.3">
      <c r="A3152" s="20"/>
    </row>
    <row r="3153" spans="1:1" s="1" customFormat="1" x14ac:dyDescent="0.3">
      <c r="A3153" s="20"/>
    </row>
    <row r="3154" spans="1:1" s="1" customFormat="1" x14ac:dyDescent="0.3">
      <c r="A3154" s="20"/>
    </row>
    <row r="3155" spans="1:1" s="1" customFormat="1" x14ac:dyDescent="0.3">
      <c r="A3155" s="20"/>
    </row>
    <row r="3156" spans="1:1" s="1" customFormat="1" x14ac:dyDescent="0.3">
      <c r="A3156" s="20"/>
    </row>
    <row r="3157" spans="1:1" s="1" customFormat="1" x14ac:dyDescent="0.3">
      <c r="A3157" s="20"/>
    </row>
    <row r="3158" spans="1:1" s="1" customFormat="1" x14ac:dyDescent="0.3">
      <c r="A3158" s="20"/>
    </row>
    <row r="3159" spans="1:1" s="1" customFormat="1" x14ac:dyDescent="0.3">
      <c r="A3159" s="20"/>
    </row>
    <row r="3160" spans="1:1" s="1" customFormat="1" x14ac:dyDescent="0.3">
      <c r="A3160" s="20"/>
    </row>
    <row r="3161" spans="1:1" s="1" customFormat="1" x14ac:dyDescent="0.3">
      <c r="A3161" s="20"/>
    </row>
    <row r="3162" spans="1:1" s="1" customFormat="1" x14ac:dyDescent="0.3">
      <c r="A3162" s="20"/>
    </row>
    <row r="3163" spans="1:1" s="1" customFormat="1" x14ac:dyDescent="0.3">
      <c r="A3163" s="20"/>
    </row>
    <row r="3164" spans="1:1" s="1" customFormat="1" x14ac:dyDescent="0.3">
      <c r="A3164" s="20"/>
    </row>
    <row r="3165" spans="1:1" s="1" customFormat="1" x14ac:dyDescent="0.3">
      <c r="A3165" s="20"/>
    </row>
    <row r="3166" spans="1:1" s="1" customFormat="1" x14ac:dyDescent="0.3">
      <c r="A3166" s="20"/>
    </row>
    <row r="3167" spans="1:1" s="1" customFormat="1" x14ac:dyDescent="0.3">
      <c r="A3167" s="20"/>
    </row>
    <row r="3168" spans="1:1" s="1" customFormat="1" x14ac:dyDescent="0.3">
      <c r="A3168" s="20"/>
    </row>
    <row r="3169" spans="1:1" s="1" customFormat="1" x14ac:dyDescent="0.3">
      <c r="A3169" s="20"/>
    </row>
    <row r="3170" spans="1:1" s="1" customFormat="1" x14ac:dyDescent="0.3">
      <c r="A3170" s="20"/>
    </row>
    <row r="3171" spans="1:1" s="1" customFormat="1" x14ac:dyDescent="0.3">
      <c r="A3171" s="20"/>
    </row>
    <row r="3172" spans="1:1" s="1" customFormat="1" x14ac:dyDescent="0.3">
      <c r="A3172" s="20"/>
    </row>
    <row r="3173" spans="1:1" s="1" customFormat="1" x14ac:dyDescent="0.3">
      <c r="A3173" s="20"/>
    </row>
    <row r="3174" spans="1:1" s="1" customFormat="1" x14ac:dyDescent="0.3">
      <c r="A3174" s="20"/>
    </row>
    <row r="3175" spans="1:1" s="1" customFormat="1" x14ac:dyDescent="0.3">
      <c r="A3175" s="20"/>
    </row>
    <row r="3176" spans="1:1" s="1" customFormat="1" x14ac:dyDescent="0.3">
      <c r="A3176" s="20"/>
    </row>
    <row r="3177" spans="1:1" s="1" customFormat="1" x14ac:dyDescent="0.3">
      <c r="A3177" s="20"/>
    </row>
    <row r="3178" spans="1:1" s="1" customFormat="1" x14ac:dyDescent="0.3">
      <c r="A3178" s="20"/>
    </row>
    <row r="3179" spans="1:1" s="1" customFormat="1" x14ac:dyDescent="0.3">
      <c r="A3179" s="20"/>
    </row>
    <row r="3180" spans="1:1" s="1" customFormat="1" x14ac:dyDescent="0.3">
      <c r="A3180" s="20"/>
    </row>
    <row r="3181" spans="1:1" s="1" customFormat="1" x14ac:dyDescent="0.3">
      <c r="A3181" s="20"/>
    </row>
    <row r="3182" spans="1:1" s="1" customFormat="1" x14ac:dyDescent="0.3">
      <c r="A3182" s="20"/>
    </row>
    <row r="3183" spans="1:1" s="1" customFormat="1" x14ac:dyDescent="0.3">
      <c r="A3183" s="20"/>
    </row>
    <row r="3184" spans="1:1" s="1" customFormat="1" x14ac:dyDescent="0.3">
      <c r="A3184" s="20"/>
    </row>
    <row r="3185" spans="1:1" s="1" customFormat="1" x14ac:dyDescent="0.3">
      <c r="A3185" s="20"/>
    </row>
    <row r="3186" spans="1:1" s="1" customFormat="1" x14ac:dyDescent="0.3">
      <c r="A3186" s="20"/>
    </row>
    <row r="3187" spans="1:1" s="1" customFormat="1" x14ac:dyDescent="0.3">
      <c r="A3187" s="20"/>
    </row>
    <row r="3188" spans="1:1" s="1" customFormat="1" x14ac:dyDescent="0.3">
      <c r="A3188" s="20"/>
    </row>
    <row r="3189" spans="1:1" s="1" customFormat="1" x14ac:dyDescent="0.3">
      <c r="A3189" s="20"/>
    </row>
    <row r="3190" spans="1:1" s="1" customFormat="1" x14ac:dyDescent="0.3">
      <c r="A3190" s="20"/>
    </row>
    <row r="3191" spans="1:1" s="1" customFormat="1" x14ac:dyDescent="0.3">
      <c r="A3191" s="20"/>
    </row>
    <row r="3192" spans="1:1" s="1" customFormat="1" x14ac:dyDescent="0.3">
      <c r="A3192" s="20"/>
    </row>
    <row r="3193" spans="1:1" s="1" customFormat="1" x14ac:dyDescent="0.3">
      <c r="A3193" s="20"/>
    </row>
    <row r="3194" spans="1:1" s="1" customFormat="1" x14ac:dyDescent="0.3">
      <c r="A3194" s="20"/>
    </row>
    <row r="3195" spans="1:1" s="1" customFormat="1" x14ac:dyDescent="0.3">
      <c r="A3195" s="20"/>
    </row>
    <row r="3196" spans="1:1" s="1" customFormat="1" x14ac:dyDescent="0.3">
      <c r="A3196" s="20"/>
    </row>
    <row r="3197" spans="1:1" s="1" customFormat="1" x14ac:dyDescent="0.3">
      <c r="A3197" s="20"/>
    </row>
    <row r="3198" spans="1:1" s="1" customFormat="1" x14ac:dyDescent="0.3">
      <c r="A3198" s="20"/>
    </row>
    <row r="3199" spans="1:1" s="1" customFormat="1" x14ac:dyDescent="0.3">
      <c r="A3199" s="20"/>
    </row>
    <row r="3200" spans="1:1" s="1" customFormat="1" x14ac:dyDescent="0.3">
      <c r="A3200" s="20"/>
    </row>
    <row r="3201" spans="1:1" s="1" customFormat="1" x14ac:dyDescent="0.3">
      <c r="A3201" s="20"/>
    </row>
    <row r="3202" spans="1:1" s="1" customFormat="1" x14ac:dyDescent="0.3">
      <c r="A3202" s="20"/>
    </row>
    <row r="3203" spans="1:1" s="1" customFormat="1" x14ac:dyDescent="0.3">
      <c r="A3203" s="20"/>
    </row>
    <row r="3204" spans="1:1" s="1" customFormat="1" x14ac:dyDescent="0.3">
      <c r="A3204" s="20"/>
    </row>
    <row r="3205" spans="1:1" s="1" customFormat="1" x14ac:dyDescent="0.3">
      <c r="A3205" s="20"/>
    </row>
    <row r="3206" spans="1:1" s="1" customFormat="1" x14ac:dyDescent="0.3">
      <c r="A3206" s="20"/>
    </row>
    <row r="3207" spans="1:1" s="1" customFormat="1" x14ac:dyDescent="0.3">
      <c r="A3207" s="20"/>
    </row>
    <row r="3208" spans="1:1" s="1" customFormat="1" x14ac:dyDescent="0.3">
      <c r="A3208" s="20"/>
    </row>
    <row r="3209" spans="1:1" s="1" customFormat="1" x14ac:dyDescent="0.3">
      <c r="A3209" s="20"/>
    </row>
    <row r="3210" spans="1:1" s="1" customFormat="1" x14ac:dyDescent="0.3">
      <c r="A3210" s="20"/>
    </row>
    <row r="3211" spans="1:1" s="1" customFormat="1" x14ac:dyDescent="0.3">
      <c r="A3211" s="20"/>
    </row>
    <row r="3212" spans="1:1" s="1" customFormat="1" x14ac:dyDescent="0.3">
      <c r="A3212" s="20"/>
    </row>
    <row r="3213" spans="1:1" s="1" customFormat="1" x14ac:dyDescent="0.3">
      <c r="A3213" s="20"/>
    </row>
    <row r="3214" spans="1:1" s="1" customFormat="1" x14ac:dyDescent="0.3">
      <c r="A3214" s="20"/>
    </row>
    <row r="3215" spans="1:1" s="1" customFormat="1" x14ac:dyDescent="0.3">
      <c r="A3215" s="20"/>
    </row>
    <row r="3216" spans="1:1" s="1" customFormat="1" x14ac:dyDescent="0.3">
      <c r="A3216" s="20"/>
    </row>
    <row r="3217" spans="1:1" s="1" customFormat="1" x14ac:dyDescent="0.3">
      <c r="A3217" s="20"/>
    </row>
    <row r="3218" spans="1:1" s="1" customFormat="1" x14ac:dyDescent="0.3">
      <c r="A3218" s="20"/>
    </row>
    <row r="3219" spans="1:1" s="1" customFormat="1" x14ac:dyDescent="0.3">
      <c r="A3219" s="20"/>
    </row>
    <row r="3220" spans="1:1" s="1" customFormat="1" x14ac:dyDescent="0.3">
      <c r="A3220" s="20"/>
    </row>
    <row r="3221" spans="1:1" s="1" customFormat="1" x14ac:dyDescent="0.3">
      <c r="A3221" s="20"/>
    </row>
    <row r="3222" spans="1:1" s="1" customFormat="1" x14ac:dyDescent="0.3">
      <c r="A3222" s="20"/>
    </row>
    <row r="3223" spans="1:1" s="1" customFormat="1" x14ac:dyDescent="0.3">
      <c r="A3223" s="20"/>
    </row>
    <row r="3224" spans="1:1" s="1" customFormat="1" x14ac:dyDescent="0.3">
      <c r="A3224" s="20"/>
    </row>
    <row r="3225" spans="1:1" s="1" customFormat="1" x14ac:dyDescent="0.3">
      <c r="A3225" s="20"/>
    </row>
    <row r="3226" spans="1:1" s="1" customFormat="1" x14ac:dyDescent="0.3">
      <c r="A3226" s="20"/>
    </row>
    <row r="3227" spans="1:1" s="1" customFormat="1" x14ac:dyDescent="0.3">
      <c r="A3227" s="20"/>
    </row>
    <row r="3228" spans="1:1" s="1" customFormat="1" x14ac:dyDescent="0.3">
      <c r="A3228" s="20"/>
    </row>
    <row r="3229" spans="1:1" s="1" customFormat="1" x14ac:dyDescent="0.3">
      <c r="A3229" s="20"/>
    </row>
    <row r="3230" spans="1:1" s="1" customFormat="1" x14ac:dyDescent="0.3">
      <c r="A3230" s="20"/>
    </row>
    <row r="3231" spans="1:1" s="1" customFormat="1" x14ac:dyDescent="0.3">
      <c r="A3231" s="20"/>
    </row>
    <row r="3232" spans="1:1" s="1" customFormat="1" x14ac:dyDescent="0.3">
      <c r="A3232" s="20"/>
    </row>
    <row r="3233" spans="1:1" s="1" customFormat="1" x14ac:dyDescent="0.3">
      <c r="A3233" s="20"/>
    </row>
    <row r="3234" spans="1:1" s="1" customFormat="1" x14ac:dyDescent="0.3">
      <c r="A3234" s="20"/>
    </row>
    <row r="3235" spans="1:1" s="1" customFormat="1" x14ac:dyDescent="0.3">
      <c r="A3235" s="20"/>
    </row>
    <row r="3236" spans="1:1" s="1" customFormat="1" x14ac:dyDescent="0.3">
      <c r="A3236" s="20"/>
    </row>
    <row r="3237" spans="1:1" s="1" customFormat="1" x14ac:dyDescent="0.3">
      <c r="A3237" s="20"/>
    </row>
    <row r="3238" spans="1:1" s="1" customFormat="1" x14ac:dyDescent="0.3">
      <c r="A3238" s="20"/>
    </row>
    <row r="3239" spans="1:1" s="1" customFormat="1" x14ac:dyDescent="0.3">
      <c r="A3239" s="20"/>
    </row>
    <row r="3240" spans="1:1" s="1" customFormat="1" x14ac:dyDescent="0.3">
      <c r="A3240" s="20"/>
    </row>
    <row r="3241" spans="1:1" s="1" customFormat="1" x14ac:dyDescent="0.3">
      <c r="A3241" s="20"/>
    </row>
    <row r="3242" spans="1:1" s="1" customFormat="1" x14ac:dyDescent="0.3">
      <c r="A3242" s="20"/>
    </row>
    <row r="3243" spans="1:1" s="1" customFormat="1" x14ac:dyDescent="0.3">
      <c r="A3243" s="20"/>
    </row>
    <row r="3244" spans="1:1" s="1" customFormat="1" x14ac:dyDescent="0.3">
      <c r="A3244" s="20"/>
    </row>
    <row r="3245" spans="1:1" s="1" customFormat="1" x14ac:dyDescent="0.3">
      <c r="A3245" s="20"/>
    </row>
    <row r="3246" spans="1:1" s="1" customFormat="1" x14ac:dyDescent="0.3">
      <c r="A3246" s="20"/>
    </row>
    <row r="3247" spans="1:1" s="1" customFormat="1" x14ac:dyDescent="0.3">
      <c r="A3247" s="20"/>
    </row>
    <row r="3248" spans="1:1" s="1" customFormat="1" x14ac:dyDescent="0.3">
      <c r="A3248" s="20"/>
    </row>
    <row r="3249" spans="1:1" s="1" customFormat="1" x14ac:dyDescent="0.3">
      <c r="A3249" s="20"/>
    </row>
    <row r="3250" spans="1:1" s="1" customFormat="1" x14ac:dyDescent="0.3">
      <c r="A3250" s="20"/>
    </row>
    <row r="3251" spans="1:1" s="1" customFormat="1" x14ac:dyDescent="0.3">
      <c r="A3251" s="20"/>
    </row>
    <row r="3252" spans="1:1" s="1" customFormat="1" x14ac:dyDescent="0.3">
      <c r="A3252" s="20"/>
    </row>
    <row r="3253" spans="1:1" s="1" customFormat="1" x14ac:dyDescent="0.3">
      <c r="A3253" s="20"/>
    </row>
    <row r="3254" spans="1:1" s="1" customFormat="1" x14ac:dyDescent="0.3">
      <c r="A3254" s="20"/>
    </row>
    <row r="3255" spans="1:1" s="1" customFormat="1" x14ac:dyDescent="0.3">
      <c r="A3255" s="20"/>
    </row>
    <row r="3256" spans="1:1" s="1" customFormat="1" x14ac:dyDescent="0.3">
      <c r="A3256" s="20"/>
    </row>
    <row r="3257" spans="1:1" s="1" customFormat="1" x14ac:dyDescent="0.3">
      <c r="A3257" s="20"/>
    </row>
    <row r="3258" spans="1:1" s="1" customFormat="1" x14ac:dyDescent="0.3">
      <c r="A3258" s="20"/>
    </row>
    <row r="3259" spans="1:1" s="1" customFormat="1" x14ac:dyDescent="0.3">
      <c r="A3259" s="20"/>
    </row>
    <row r="3260" spans="1:1" s="1" customFormat="1" x14ac:dyDescent="0.3">
      <c r="A3260" s="20"/>
    </row>
    <row r="3261" spans="1:1" s="1" customFormat="1" x14ac:dyDescent="0.3">
      <c r="A3261" s="20"/>
    </row>
    <row r="3262" spans="1:1" s="1" customFormat="1" x14ac:dyDescent="0.3">
      <c r="A3262" s="20"/>
    </row>
    <row r="3263" spans="1:1" s="1" customFormat="1" x14ac:dyDescent="0.3">
      <c r="A3263" s="20"/>
    </row>
    <row r="3264" spans="1:1" s="1" customFormat="1" x14ac:dyDescent="0.3">
      <c r="A3264" s="20"/>
    </row>
    <row r="3265" spans="1:1" s="1" customFormat="1" x14ac:dyDescent="0.3">
      <c r="A3265" s="20"/>
    </row>
    <row r="3266" spans="1:1" s="1" customFormat="1" x14ac:dyDescent="0.3">
      <c r="A3266" s="20"/>
    </row>
    <row r="3267" spans="1:1" s="1" customFormat="1" x14ac:dyDescent="0.3">
      <c r="A3267" s="20"/>
    </row>
    <row r="3268" spans="1:1" s="1" customFormat="1" x14ac:dyDescent="0.3">
      <c r="A3268" s="20"/>
    </row>
    <row r="3269" spans="1:1" s="1" customFormat="1" x14ac:dyDescent="0.3">
      <c r="A3269" s="20"/>
    </row>
    <row r="3270" spans="1:1" s="1" customFormat="1" x14ac:dyDescent="0.3">
      <c r="A3270" s="20"/>
    </row>
    <row r="3271" spans="1:1" s="1" customFormat="1" x14ac:dyDescent="0.3">
      <c r="A3271" s="20"/>
    </row>
    <row r="3272" spans="1:1" s="1" customFormat="1" x14ac:dyDescent="0.3">
      <c r="A3272" s="20"/>
    </row>
    <row r="3273" spans="1:1" s="1" customFormat="1" x14ac:dyDescent="0.3">
      <c r="A3273" s="20"/>
    </row>
    <row r="3274" spans="1:1" s="1" customFormat="1" x14ac:dyDescent="0.3">
      <c r="A3274" s="20"/>
    </row>
    <row r="3275" spans="1:1" s="1" customFormat="1" x14ac:dyDescent="0.3">
      <c r="A3275" s="20"/>
    </row>
    <row r="3276" spans="1:1" s="1" customFormat="1" x14ac:dyDescent="0.3">
      <c r="A3276" s="20"/>
    </row>
    <row r="3277" spans="1:1" s="1" customFormat="1" x14ac:dyDescent="0.3">
      <c r="A3277" s="20"/>
    </row>
    <row r="3278" spans="1:1" s="1" customFormat="1" x14ac:dyDescent="0.3">
      <c r="A3278" s="20"/>
    </row>
    <row r="3279" spans="1:1" s="1" customFormat="1" x14ac:dyDescent="0.3">
      <c r="A3279" s="20"/>
    </row>
    <row r="3280" spans="1:1" s="1" customFormat="1" x14ac:dyDescent="0.3">
      <c r="A3280" s="20"/>
    </row>
    <row r="3281" spans="1:1" s="1" customFormat="1" x14ac:dyDescent="0.3">
      <c r="A3281" s="20"/>
    </row>
    <row r="3282" spans="1:1" s="1" customFormat="1" x14ac:dyDescent="0.3">
      <c r="A3282" s="20"/>
    </row>
    <row r="3283" spans="1:1" s="1" customFormat="1" x14ac:dyDescent="0.3">
      <c r="A3283" s="20"/>
    </row>
    <row r="3284" spans="1:1" s="1" customFormat="1" x14ac:dyDescent="0.3">
      <c r="A3284" s="20"/>
    </row>
    <row r="3285" spans="1:1" s="1" customFormat="1" x14ac:dyDescent="0.3">
      <c r="A3285" s="20"/>
    </row>
    <row r="3286" spans="1:1" s="1" customFormat="1" x14ac:dyDescent="0.3">
      <c r="A3286" s="20"/>
    </row>
    <row r="3287" spans="1:1" s="1" customFormat="1" x14ac:dyDescent="0.3">
      <c r="A3287" s="20"/>
    </row>
    <row r="3288" spans="1:1" s="1" customFormat="1" x14ac:dyDescent="0.3">
      <c r="A3288" s="20"/>
    </row>
    <row r="3289" spans="1:1" s="1" customFormat="1" x14ac:dyDescent="0.3">
      <c r="A3289" s="20"/>
    </row>
    <row r="3290" spans="1:1" s="1" customFormat="1" x14ac:dyDescent="0.3">
      <c r="A3290" s="20"/>
    </row>
    <row r="3291" spans="1:1" s="1" customFormat="1" x14ac:dyDescent="0.3">
      <c r="A3291" s="20"/>
    </row>
    <row r="3292" spans="1:1" s="1" customFormat="1" x14ac:dyDescent="0.3">
      <c r="A3292" s="20"/>
    </row>
    <row r="3293" spans="1:1" s="1" customFormat="1" x14ac:dyDescent="0.3">
      <c r="A3293" s="20"/>
    </row>
    <row r="3294" spans="1:1" s="1" customFormat="1" x14ac:dyDescent="0.3">
      <c r="A3294" s="20"/>
    </row>
    <row r="3295" spans="1:1" s="1" customFormat="1" x14ac:dyDescent="0.3">
      <c r="A3295" s="20"/>
    </row>
    <row r="3296" spans="1:1" s="1" customFormat="1" x14ac:dyDescent="0.3">
      <c r="A3296" s="20"/>
    </row>
    <row r="3297" spans="1:1" s="1" customFormat="1" x14ac:dyDescent="0.3">
      <c r="A3297" s="20"/>
    </row>
    <row r="3298" spans="1:1" s="1" customFormat="1" x14ac:dyDescent="0.3">
      <c r="A3298" s="20"/>
    </row>
    <row r="3299" spans="1:1" s="1" customFormat="1" x14ac:dyDescent="0.3">
      <c r="A3299" s="20"/>
    </row>
    <row r="3300" spans="1:1" s="1" customFormat="1" x14ac:dyDescent="0.3">
      <c r="A3300" s="20"/>
    </row>
    <row r="3301" spans="1:1" s="1" customFormat="1" x14ac:dyDescent="0.3">
      <c r="A3301" s="20"/>
    </row>
    <row r="3302" spans="1:1" s="1" customFormat="1" x14ac:dyDescent="0.3">
      <c r="A3302" s="20"/>
    </row>
    <row r="3303" spans="1:1" s="1" customFormat="1" x14ac:dyDescent="0.3">
      <c r="A3303" s="20"/>
    </row>
    <row r="3304" spans="1:1" s="1" customFormat="1" x14ac:dyDescent="0.3">
      <c r="A3304" s="20"/>
    </row>
    <row r="3305" spans="1:1" s="1" customFormat="1" x14ac:dyDescent="0.3">
      <c r="A3305" s="20"/>
    </row>
    <row r="3306" spans="1:1" s="1" customFormat="1" x14ac:dyDescent="0.3">
      <c r="A3306" s="20"/>
    </row>
    <row r="3307" spans="1:1" s="1" customFormat="1" x14ac:dyDescent="0.3">
      <c r="A3307" s="20"/>
    </row>
    <row r="3308" spans="1:1" s="1" customFormat="1" x14ac:dyDescent="0.3">
      <c r="A3308" s="20"/>
    </row>
    <row r="3309" spans="1:1" s="1" customFormat="1" x14ac:dyDescent="0.3">
      <c r="A3309" s="20"/>
    </row>
    <row r="3310" spans="1:1" s="1" customFormat="1" x14ac:dyDescent="0.3">
      <c r="A3310" s="20"/>
    </row>
    <row r="3311" spans="1:1" s="1" customFormat="1" x14ac:dyDescent="0.3">
      <c r="A3311" s="20"/>
    </row>
    <row r="3312" spans="1:1" s="1" customFormat="1" x14ac:dyDescent="0.3">
      <c r="A3312" s="20"/>
    </row>
    <row r="3313" spans="1:1" s="1" customFormat="1" x14ac:dyDescent="0.3">
      <c r="A3313" s="20"/>
    </row>
    <row r="3314" spans="1:1" s="1" customFormat="1" x14ac:dyDescent="0.3">
      <c r="A3314" s="20"/>
    </row>
    <row r="3315" spans="1:1" s="1" customFormat="1" x14ac:dyDescent="0.3">
      <c r="A3315" s="20"/>
    </row>
    <row r="3316" spans="1:1" s="1" customFormat="1" x14ac:dyDescent="0.3">
      <c r="A3316" s="20"/>
    </row>
    <row r="3317" spans="1:1" s="1" customFormat="1" x14ac:dyDescent="0.3">
      <c r="A3317" s="20"/>
    </row>
    <row r="3318" spans="1:1" s="1" customFormat="1" x14ac:dyDescent="0.3">
      <c r="A3318" s="20"/>
    </row>
    <row r="3319" spans="1:1" s="1" customFormat="1" x14ac:dyDescent="0.3">
      <c r="A3319" s="20"/>
    </row>
    <row r="3320" spans="1:1" s="1" customFormat="1" x14ac:dyDescent="0.3">
      <c r="A3320" s="20"/>
    </row>
    <row r="3321" spans="1:1" s="1" customFormat="1" x14ac:dyDescent="0.3">
      <c r="A3321" s="20"/>
    </row>
    <row r="3322" spans="1:1" s="1" customFormat="1" x14ac:dyDescent="0.3">
      <c r="A3322" s="20"/>
    </row>
    <row r="3323" spans="1:1" s="1" customFormat="1" x14ac:dyDescent="0.3">
      <c r="A3323" s="20"/>
    </row>
    <row r="3324" spans="1:1" s="1" customFormat="1" x14ac:dyDescent="0.3">
      <c r="A3324" s="20"/>
    </row>
    <row r="3325" spans="1:1" s="1" customFormat="1" x14ac:dyDescent="0.3">
      <c r="A3325" s="20"/>
    </row>
    <row r="3326" spans="1:1" s="1" customFormat="1" x14ac:dyDescent="0.3">
      <c r="A3326" s="20"/>
    </row>
    <row r="3327" spans="1:1" s="1" customFormat="1" x14ac:dyDescent="0.3">
      <c r="A3327" s="20"/>
    </row>
    <row r="3328" spans="1:1" s="1" customFormat="1" x14ac:dyDescent="0.3">
      <c r="A3328" s="20"/>
    </row>
    <row r="3329" spans="1:1" s="1" customFormat="1" x14ac:dyDescent="0.3">
      <c r="A3329" s="20"/>
    </row>
    <row r="3330" spans="1:1" s="1" customFormat="1" x14ac:dyDescent="0.3">
      <c r="A3330" s="20"/>
    </row>
    <row r="3331" spans="1:1" s="1" customFormat="1" x14ac:dyDescent="0.3">
      <c r="A3331" s="20"/>
    </row>
    <row r="3332" spans="1:1" s="1" customFormat="1" x14ac:dyDescent="0.3">
      <c r="A3332" s="20"/>
    </row>
    <row r="3333" spans="1:1" s="1" customFormat="1" x14ac:dyDescent="0.3">
      <c r="A3333" s="20"/>
    </row>
    <row r="3334" spans="1:1" s="1" customFormat="1" x14ac:dyDescent="0.3">
      <c r="A3334" s="20"/>
    </row>
    <row r="3335" spans="1:1" s="1" customFormat="1" x14ac:dyDescent="0.3">
      <c r="A3335" s="20"/>
    </row>
    <row r="3336" spans="1:1" s="1" customFormat="1" x14ac:dyDescent="0.3">
      <c r="A3336" s="20"/>
    </row>
    <row r="3337" spans="1:1" s="1" customFormat="1" x14ac:dyDescent="0.3">
      <c r="A3337" s="20"/>
    </row>
    <row r="3338" spans="1:1" s="1" customFormat="1" x14ac:dyDescent="0.3">
      <c r="A3338" s="20"/>
    </row>
    <row r="3339" spans="1:1" s="1" customFormat="1" x14ac:dyDescent="0.3">
      <c r="A3339" s="20"/>
    </row>
    <row r="3340" spans="1:1" s="1" customFormat="1" x14ac:dyDescent="0.3">
      <c r="A3340" s="20"/>
    </row>
    <row r="3341" spans="1:1" s="1" customFormat="1" x14ac:dyDescent="0.3">
      <c r="A3341" s="20"/>
    </row>
    <row r="3342" spans="1:1" s="1" customFormat="1" x14ac:dyDescent="0.3">
      <c r="A3342" s="20"/>
    </row>
    <row r="3343" spans="1:1" s="1" customFormat="1" x14ac:dyDescent="0.3">
      <c r="A3343" s="20"/>
    </row>
    <row r="3344" spans="1:1" s="1" customFormat="1" x14ac:dyDescent="0.3">
      <c r="A3344" s="20"/>
    </row>
    <row r="3345" spans="1:1" s="1" customFormat="1" x14ac:dyDescent="0.3">
      <c r="A3345" s="20"/>
    </row>
    <row r="3346" spans="1:1" s="1" customFormat="1" x14ac:dyDescent="0.3">
      <c r="A3346" s="20"/>
    </row>
    <row r="3347" spans="1:1" s="1" customFormat="1" x14ac:dyDescent="0.3">
      <c r="A3347" s="20"/>
    </row>
    <row r="3348" spans="1:1" s="1" customFormat="1" x14ac:dyDescent="0.3">
      <c r="A3348" s="20"/>
    </row>
    <row r="3349" spans="1:1" s="1" customFormat="1" x14ac:dyDescent="0.3">
      <c r="A3349" s="20"/>
    </row>
    <row r="3350" spans="1:1" s="1" customFormat="1" x14ac:dyDescent="0.3">
      <c r="A3350" s="20"/>
    </row>
    <row r="3351" spans="1:1" s="1" customFormat="1" x14ac:dyDescent="0.3">
      <c r="A3351" s="20"/>
    </row>
    <row r="3352" spans="1:1" s="1" customFormat="1" x14ac:dyDescent="0.3">
      <c r="A3352" s="20"/>
    </row>
    <row r="3353" spans="1:1" s="1" customFormat="1" x14ac:dyDescent="0.3">
      <c r="A3353" s="20"/>
    </row>
    <row r="3354" spans="1:1" s="1" customFormat="1" x14ac:dyDescent="0.3">
      <c r="A3354" s="20"/>
    </row>
    <row r="3355" spans="1:1" s="1" customFormat="1" x14ac:dyDescent="0.3">
      <c r="A3355" s="20"/>
    </row>
    <row r="3356" spans="1:1" s="1" customFormat="1" x14ac:dyDescent="0.3">
      <c r="A3356" s="20"/>
    </row>
    <row r="3357" spans="1:1" s="1" customFormat="1" x14ac:dyDescent="0.3">
      <c r="A3357" s="20"/>
    </row>
    <row r="3358" spans="1:1" s="1" customFormat="1" x14ac:dyDescent="0.3">
      <c r="A3358" s="20"/>
    </row>
    <row r="3359" spans="1:1" s="1" customFormat="1" x14ac:dyDescent="0.3">
      <c r="A3359" s="20"/>
    </row>
    <row r="3360" spans="1:1" s="1" customFormat="1" x14ac:dyDescent="0.3">
      <c r="A3360" s="20"/>
    </row>
    <row r="3361" spans="1:1" s="1" customFormat="1" x14ac:dyDescent="0.3">
      <c r="A3361" s="20"/>
    </row>
    <row r="3362" spans="1:1" s="1" customFormat="1" x14ac:dyDescent="0.3">
      <c r="A3362" s="20"/>
    </row>
    <row r="3363" spans="1:1" s="1" customFormat="1" x14ac:dyDescent="0.3">
      <c r="A3363" s="20"/>
    </row>
    <row r="3364" spans="1:1" s="1" customFormat="1" x14ac:dyDescent="0.3">
      <c r="A3364" s="20"/>
    </row>
    <row r="3365" spans="1:1" s="1" customFormat="1" x14ac:dyDescent="0.3">
      <c r="A3365" s="20"/>
    </row>
    <row r="3366" spans="1:1" s="1" customFormat="1" x14ac:dyDescent="0.3">
      <c r="A3366" s="20"/>
    </row>
    <row r="3367" spans="1:1" s="1" customFormat="1" x14ac:dyDescent="0.3">
      <c r="A3367" s="20"/>
    </row>
    <row r="3368" spans="1:1" s="1" customFormat="1" x14ac:dyDescent="0.3">
      <c r="A3368" s="20"/>
    </row>
    <row r="3369" spans="1:1" s="1" customFormat="1" x14ac:dyDescent="0.3">
      <c r="A3369" s="20"/>
    </row>
    <row r="3370" spans="1:1" s="1" customFormat="1" x14ac:dyDescent="0.3">
      <c r="A3370" s="20"/>
    </row>
    <row r="3371" spans="1:1" s="1" customFormat="1" x14ac:dyDescent="0.3">
      <c r="A3371" s="20"/>
    </row>
    <row r="3372" spans="1:1" s="1" customFormat="1" x14ac:dyDescent="0.3">
      <c r="A3372" s="20"/>
    </row>
    <row r="3373" spans="1:1" s="1" customFormat="1" x14ac:dyDescent="0.3">
      <c r="A3373" s="20"/>
    </row>
    <row r="3374" spans="1:1" s="1" customFormat="1" x14ac:dyDescent="0.3">
      <c r="A3374" s="20"/>
    </row>
    <row r="3375" spans="1:1" s="1" customFormat="1" x14ac:dyDescent="0.3">
      <c r="A3375" s="20"/>
    </row>
    <row r="3376" spans="1:1" s="1" customFormat="1" x14ac:dyDescent="0.3">
      <c r="A3376" s="20"/>
    </row>
    <row r="3377" spans="1:1" s="1" customFormat="1" x14ac:dyDescent="0.3">
      <c r="A3377" s="20"/>
    </row>
    <row r="3378" spans="1:1" s="1" customFormat="1" x14ac:dyDescent="0.3">
      <c r="A3378" s="20"/>
    </row>
    <row r="3379" spans="1:1" s="1" customFormat="1" x14ac:dyDescent="0.3">
      <c r="A3379" s="20"/>
    </row>
    <row r="3380" spans="1:1" s="1" customFormat="1" x14ac:dyDescent="0.3">
      <c r="A3380" s="20"/>
    </row>
    <row r="3381" spans="1:1" s="1" customFormat="1" x14ac:dyDescent="0.3">
      <c r="A3381" s="20"/>
    </row>
    <row r="3382" spans="1:1" s="1" customFormat="1" x14ac:dyDescent="0.3">
      <c r="A3382" s="20"/>
    </row>
    <row r="3383" spans="1:1" s="1" customFormat="1" x14ac:dyDescent="0.3">
      <c r="A3383" s="20"/>
    </row>
    <row r="3384" spans="1:1" s="1" customFormat="1" x14ac:dyDescent="0.3">
      <c r="A3384" s="20"/>
    </row>
    <row r="3385" spans="1:1" s="1" customFormat="1" x14ac:dyDescent="0.3">
      <c r="A3385" s="20"/>
    </row>
    <row r="3386" spans="1:1" s="1" customFormat="1" x14ac:dyDescent="0.3">
      <c r="A3386" s="20"/>
    </row>
    <row r="3387" spans="1:1" s="1" customFormat="1" x14ac:dyDescent="0.3">
      <c r="A3387" s="20"/>
    </row>
    <row r="3388" spans="1:1" s="1" customFormat="1" x14ac:dyDescent="0.3">
      <c r="A3388" s="20"/>
    </row>
    <row r="3389" spans="1:1" s="1" customFormat="1" x14ac:dyDescent="0.3">
      <c r="A3389" s="20"/>
    </row>
    <row r="3390" spans="1:1" s="1" customFormat="1" x14ac:dyDescent="0.3">
      <c r="A3390" s="20"/>
    </row>
    <row r="3391" spans="1:1" s="1" customFormat="1" x14ac:dyDescent="0.3">
      <c r="A3391" s="20"/>
    </row>
    <row r="3392" spans="1:1" s="1" customFormat="1" x14ac:dyDescent="0.3">
      <c r="A3392" s="20"/>
    </row>
    <row r="3393" spans="1:1" s="1" customFormat="1" x14ac:dyDescent="0.3">
      <c r="A3393" s="20"/>
    </row>
    <row r="3394" spans="1:1" s="1" customFormat="1" x14ac:dyDescent="0.3">
      <c r="A3394" s="20"/>
    </row>
    <row r="3395" spans="1:1" s="1" customFormat="1" x14ac:dyDescent="0.3">
      <c r="A3395" s="20"/>
    </row>
    <row r="3396" spans="1:1" s="1" customFormat="1" x14ac:dyDescent="0.3">
      <c r="A3396" s="20"/>
    </row>
    <row r="3397" spans="1:1" s="1" customFormat="1" x14ac:dyDescent="0.3">
      <c r="A3397" s="20"/>
    </row>
    <row r="3398" spans="1:1" s="1" customFormat="1" x14ac:dyDescent="0.3">
      <c r="A3398" s="20"/>
    </row>
    <row r="3399" spans="1:1" s="1" customFormat="1" x14ac:dyDescent="0.3">
      <c r="A3399" s="20"/>
    </row>
    <row r="3400" spans="1:1" s="1" customFormat="1" x14ac:dyDescent="0.3">
      <c r="A3400" s="20"/>
    </row>
    <row r="3401" spans="1:1" s="1" customFormat="1" x14ac:dyDescent="0.3">
      <c r="A3401" s="20"/>
    </row>
    <row r="3402" spans="1:1" s="1" customFormat="1" x14ac:dyDescent="0.3">
      <c r="A3402" s="20"/>
    </row>
    <row r="3403" spans="1:1" s="1" customFormat="1" x14ac:dyDescent="0.3">
      <c r="A3403" s="20"/>
    </row>
    <row r="3404" spans="1:1" s="1" customFormat="1" x14ac:dyDescent="0.3">
      <c r="A3404" s="20"/>
    </row>
    <row r="3405" spans="1:1" s="1" customFormat="1" x14ac:dyDescent="0.3">
      <c r="A3405" s="20"/>
    </row>
    <row r="3406" spans="1:1" s="1" customFormat="1" x14ac:dyDescent="0.3">
      <c r="A3406" s="20"/>
    </row>
    <row r="3407" spans="1:1" s="1" customFormat="1" x14ac:dyDescent="0.3">
      <c r="A3407" s="20"/>
    </row>
    <row r="3408" spans="1:1" s="1" customFormat="1" x14ac:dyDescent="0.3">
      <c r="A3408" s="20"/>
    </row>
    <row r="3409" spans="1:1" s="1" customFormat="1" x14ac:dyDescent="0.3">
      <c r="A3409" s="20"/>
    </row>
    <row r="3410" spans="1:1" s="1" customFormat="1" x14ac:dyDescent="0.3">
      <c r="A3410" s="20"/>
    </row>
    <row r="3411" spans="1:1" s="1" customFormat="1" x14ac:dyDescent="0.3">
      <c r="A3411" s="20"/>
    </row>
    <row r="3412" spans="1:1" s="1" customFormat="1" x14ac:dyDescent="0.3">
      <c r="A3412" s="20"/>
    </row>
    <row r="3413" spans="1:1" s="1" customFormat="1" x14ac:dyDescent="0.3">
      <c r="A3413" s="20"/>
    </row>
    <row r="3414" spans="1:1" s="1" customFormat="1" x14ac:dyDescent="0.3">
      <c r="A3414" s="20"/>
    </row>
    <row r="3415" spans="1:1" s="1" customFormat="1" x14ac:dyDescent="0.3">
      <c r="A3415" s="20"/>
    </row>
    <row r="3416" spans="1:1" s="1" customFormat="1" x14ac:dyDescent="0.3">
      <c r="A3416" s="20"/>
    </row>
    <row r="3417" spans="1:1" s="1" customFormat="1" x14ac:dyDescent="0.3">
      <c r="A3417" s="20"/>
    </row>
    <row r="3418" spans="1:1" s="1" customFormat="1" x14ac:dyDescent="0.3">
      <c r="A3418" s="20"/>
    </row>
    <row r="3419" spans="1:1" s="1" customFormat="1" x14ac:dyDescent="0.3">
      <c r="A3419" s="20"/>
    </row>
    <row r="3420" spans="1:1" s="1" customFormat="1" x14ac:dyDescent="0.3">
      <c r="A3420" s="20"/>
    </row>
    <row r="3421" spans="1:1" s="1" customFormat="1" x14ac:dyDescent="0.3">
      <c r="A3421" s="20"/>
    </row>
    <row r="3422" spans="1:1" s="1" customFormat="1" x14ac:dyDescent="0.3">
      <c r="A3422" s="20"/>
    </row>
    <row r="3423" spans="1:1" s="1" customFormat="1" x14ac:dyDescent="0.3">
      <c r="A3423" s="20"/>
    </row>
    <row r="3424" spans="1:1" s="1" customFormat="1" x14ac:dyDescent="0.3">
      <c r="A3424" s="20"/>
    </row>
    <row r="3425" spans="1:1" s="1" customFormat="1" x14ac:dyDescent="0.3">
      <c r="A3425" s="20"/>
    </row>
    <row r="3426" spans="1:1" s="1" customFormat="1" x14ac:dyDescent="0.3">
      <c r="A3426" s="20"/>
    </row>
    <row r="3427" spans="1:1" s="1" customFormat="1" x14ac:dyDescent="0.3">
      <c r="A3427" s="20"/>
    </row>
    <row r="3428" spans="1:1" s="1" customFormat="1" x14ac:dyDescent="0.3">
      <c r="A3428" s="20"/>
    </row>
    <row r="3429" spans="1:1" s="1" customFormat="1" x14ac:dyDescent="0.3">
      <c r="A3429" s="20"/>
    </row>
    <row r="3430" spans="1:1" s="1" customFormat="1" x14ac:dyDescent="0.3">
      <c r="A3430" s="20"/>
    </row>
    <row r="3431" spans="1:1" s="1" customFormat="1" x14ac:dyDescent="0.3">
      <c r="A3431" s="20"/>
    </row>
    <row r="3432" spans="1:1" s="1" customFormat="1" x14ac:dyDescent="0.3">
      <c r="A3432" s="20"/>
    </row>
    <row r="3433" spans="1:1" s="1" customFormat="1" x14ac:dyDescent="0.3">
      <c r="A3433" s="20"/>
    </row>
    <row r="3434" spans="1:1" s="1" customFormat="1" x14ac:dyDescent="0.3">
      <c r="A3434" s="20"/>
    </row>
    <row r="3435" spans="1:1" s="1" customFormat="1" x14ac:dyDescent="0.3">
      <c r="A3435" s="20"/>
    </row>
    <row r="3436" spans="1:1" s="1" customFormat="1" x14ac:dyDescent="0.3">
      <c r="A3436" s="20"/>
    </row>
    <row r="3437" spans="1:1" s="1" customFormat="1" x14ac:dyDescent="0.3">
      <c r="A3437" s="20"/>
    </row>
    <row r="3438" spans="1:1" s="1" customFormat="1" x14ac:dyDescent="0.3">
      <c r="A3438" s="20"/>
    </row>
    <row r="3439" spans="1:1" s="1" customFormat="1" x14ac:dyDescent="0.3">
      <c r="A3439" s="20"/>
    </row>
    <row r="3440" spans="1:1" s="1" customFormat="1" x14ac:dyDescent="0.3">
      <c r="A3440" s="20"/>
    </row>
    <row r="3441" spans="1:1" s="1" customFormat="1" x14ac:dyDescent="0.3">
      <c r="A3441" s="20"/>
    </row>
    <row r="3442" spans="1:1" s="1" customFormat="1" x14ac:dyDescent="0.3">
      <c r="A3442" s="20"/>
    </row>
    <row r="3443" spans="1:1" s="1" customFormat="1" x14ac:dyDescent="0.3">
      <c r="A3443" s="20"/>
    </row>
    <row r="3444" spans="1:1" s="1" customFormat="1" x14ac:dyDescent="0.3">
      <c r="A3444" s="20"/>
    </row>
    <row r="3445" spans="1:1" s="1" customFormat="1" x14ac:dyDescent="0.3">
      <c r="A3445" s="20"/>
    </row>
    <row r="3446" spans="1:1" s="1" customFormat="1" x14ac:dyDescent="0.3">
      <c r="A3446" s="20"/>
    </row>
    <row r="3447" spans="1:1" s="1" customFormat="1" x14ac:dyDescent="0.3">
      <c r="A3447" s="20"/>
    </row>
    <row r="3448" spans="1:1" s="1" customFormat="1" x14ac:dyDescent="0.3">
      <c r="A3448" s="20"/>
    </row>
    <row r="3449" spans="1:1" s="1" customFormat="1" x14ac:dyDescent="0.3">
      <c r="A3449" s="20"/>
    </row>
    <row r="3450" spans="1:1" s="1" customFormat="1" x14ac:dyDescent="0.3">
      <c r="A3450" s="20"/>
    </row>
    <row r="3451" spans="1:1" s="1" customFormat="1" x14ac:dyDescent="0.3">
      <c r="A3451" s="20"/>
    </row>
    <row r="3452" spans="1:1" s="1" customFormat="1" x14ac:dyDescent="0.3">
      <c r="A3452" s="20"/>
    </row>
    <row r="3453" spans="1:1" s="1" customFormat="1" x14ac:dyDescent="0.3">
      <c r="A3453" s="20"/>
    </row>
    <row r="3454" spans="1:1" s="1" customFormat="1" x14ac:dyDescent="0.3">
      <c r="A3454" s="20"/>
    </row>
    <row r="3455" spans="1:1" s="1" customFormat="1" x14ac:dyDescent="0.3">
      <c r="A3455" s="20"/>
    </row>
    <row r="3456" spans="1:1" s="1" customFormat="1" x14ac:dyDescent="0.3">
      <c r="A3456" s="20"/>
    </row>
    <row r="3457" spans="1:1" s="1" customFormat="1" x14ac:dyDescent="0.3">
      <c r="A3457" s="20"/>
    </row>
    <row r="3458" spans="1:1" s="1" customFormat="1" x14ac:dyDescent="0.3">
      <c r="A3458" s="20"/>
    </row>
    <row r="3459" spans="1:1" s="1" customFormat="1" x14ac:dyDescent="0.3">
      <c r="A3459" s="20"/>
    </row>
    <row r="3460" spans="1:1" s="1" customFormat="1" x14ac:dyDescent="0.3">
      <c r="A3460" s="20"/>
    </row>
    <row r="3461" spans="1:1" s="1" customFormat="1" x14ac:dyDescent="0.3">
      <c r="A3461" s="20"/>
    </row>
    <row r="3462" spans="1:1" s="1" customFormat="1" x14ac:dyDescent="0.3">
      <c r="A3462" s="20"/>
    </row>
    <row r="3463" spans="1:1" s="1" customFormat="1" x14ac:dyDescent="0.3">
      <c r="A3463" s="20"/>
    </row>
    <row r="3464" spans="1:1" s="1" customFormat="1" x14ac:dyDescent="0.3">
      <c r="A3464" s="20"/>
    </row>
    <row r="3465" spans="1:1" s="1" customFormat="1" x14ac:dyDescent="0.3">
      <c r="A3465" s="20"/>
    </row>
    <row r="3466" spans="1:1" s="1" customFormat="1" x14ac:dyDescent="0.3">
      <c r="A3466" s="20"/>
    </row>
    <row r="3467" spans="1:1" s="1" customFormat="1" x14ac:dyDescent="0.3">
      <c r="A3467" s="20"/>
    </row>
    <row r="3468" spans="1:1" s="1" customFormat="1" x14ac:dyDescent="0.3">
      <c r="A3468" s="20"/>
    </row>
    <row r="3469" spans="1:1" s="1" customFormat="1" x14ac:dyDescent="0.3">
      <c r="A3469" s="20"/>
    </row>
    <row r="3470" spans="1:1" s="1" customFormat="1" x14ac:dyDescent="0.3">
      <c r="A3470" s="20"/>
    </row>
    <row r="3471" spans="1:1" s="1" customFormat="1" x14ac:dyDescent="0.3">
      <c r="A3471" s="20"/>
    </row>
    <row r="3472" spans="1:1" s="1" customFormat="1" x14ac:dyDescent="0.3">
      <c r="A3472" s="20"/>
    </row>
    <row r="3473" spans="1:1" s="1" customFormat="1" x14ac:dyDescent="0.3">
      <c r="A3473" s="20"/>
    </row>
    <row r="3474" spans="1:1" s="1" customFormat="1" x14ac:dyDescent="0.3">
      <c r="A3474" s="20"/>
    </row>
    <row r="3475" spans="1:1" s="1" customFormat="1" x14ac:dyDescent="0.3">
      <c r="A3475" s="20"/>
    </row>
    <row r="3476" spans="1:1" s="1" customFormat="1" x14ac:dyDescent="0.3">
      <c r="A3476" s="20"/>
    </row>
    <row r="3477" spans="1:1" s="1" customFormat="1" x14ac:dyDescent="0.3">
      <c r="A3477" s="20"/>
    </row>
    <row r="3478" spans="1:1" s="1" customFormat="1" x14ac:dyDescent="0.3">
      <c r="A3478" s="20"/>
    </row>
    <row r="3479" spans="1:1" s="1" customFormat="1" x14ac:dyDescent="0.3">
      <c r="A3479" s="20"/>
    </row>
    <row r="3480" spans="1:1" s="1" customFormat="1" x14ac:dyDescent="0.3">
      <c r="A3480" s="20"/>
    </row>
    <row r="3481" spans="1:1" s="1" customFormat="1" x14ac:dyDescent="0.3">
      <c r="A3481" s="20"/>
    </row>
    <row r="3482" spans="1:1" s="1" customFormat="1" x14ac:dyDescent="0.3">
      <c r="A3482" s="20"/>
    </row>
    <row r="3483" spans="1:1" s="1" customFormat="1" x14ac:dyDescent="0.3">
      <c r="A3483" s="20"/>
    </row>
    <row r="3484" spans="1:1" s="1" customFormat="1" x14ac:dyDescent="0.3">
      <c r="A3484" s="20"/>
    </row>
    <row r="3485" spans="1:1" s="1" customFormat="1" x14ac:dyDescent="0.3">
      <c r="A3485" s="20"/>
    </row>
    <row r="3486" spans="1:1" s="1" customFormat="1" x14ac:dyDescent="0.3">
      <c r="A3486" s="20"/>
    </row>
    <row r="3487" spans="1:1" s="1" customFormat="1" x14ac:dyDescent="0.3">
      <c r="A3487" s="20"/>
    </row>
    <row r="3488" spans="1:1" s="1" customFormat="1" x14ac:dyDescent="0.3">
      <c r="A3488" s="20"/>
    </row>
    <row r="3489" spans="1:1" s="1" customFormat="1" x14ac:dyDescent="0.3">
      <c r="A3489" s="20"/>
    </row>
    <row r="3490" spans="1:1" s="1" customFormat="1" x14ac:dyDescent="0.3">
      <c r="A3490" s="20"/>
    </row>
    <row r="3491" spans="1:1" s="1" customFormat="1" x14ac:dyDescent="0.3">
      <c r="A3491" s="20"/>
    </row>
    <row r="3492" spans="1:1" s="1" customFormat="1" x14ac:dyDescent="0.3">
      <c r="A3492" s="20"/>
    </row>
    <row r="3493" spans="1:1" s="1" customFormat="1" x14ac:dyDescent="0.3">
      <c r="A3493" s="20"/>
    </row>
    <row r="3494" spans="1:1" s="1" customFormat="1" x14ac:dyDescent="0.3">
      <c r="A3494" s="20"/>
    </row>
    <row r="3495" spans="1:1" s="1" customFormat="1" x14ac:dyDescent="0.3">
      <c r="A3495" s="20"/>
    </row>
    <row r="3496" spans="1:1" s="1" customFormat="1" x14ac:dyDescent="0.3">
      <c r="A3496" s="20"/>
    </row>
    <row r="3497" spans="1:1" s="1" customFormat="1" x14ac:dyDescent="0.3">
      <c r="A3497" s="20"/>
    </row>
    <row r="3498" spans="1:1" s="1" customFormat="1" x14ac:dyDescent="0.3">
      <c r="A3498" s="20"/>
    </row>
    <row r="3499" spans="1:1" s="1" customFormat="1" x14ac:dyDescent="0.3">
      <c r="A3499" s="20"/>
    </row>
    <row r="3500" spans="1:1" s="1" customFormat="1" x14ac:dyDescent="0.3">
      <c r="A3500" s="20"/>
    </row>
    <row r="3501" spans="1:1" s="1" customFormat="1" x14ac:dyDescent="0.3">
      <c r="A3501" s="20"/>
    </row>
    <row r="3502" spans="1:1" s="1" customFormat="1" x14ac:dyDescent="0.3">
      <c r="A3502" s="20"/>
    </row>
    <row r="3503" spans="1:1" s="1" customFormat="1" x14ac:dyDescent="0.3">
      <c r="A3503" s="20"/>
    </row>
    <row r="3504" spans="1:1" s="1" customFormat="1" x14ac:dyDescent="0.3">
      <c r="A3504" s="20"/>
    </row>
    <row r="3505" spans="1:1" s="1" customFormat="1" x14ac:dyDescent="0.3">
      <c r="A3505" s="20"/>
    </row>
    <row r="3506" spans="1:1" s="1" customFormat="1" x14ac:dyDescent="0.3">
      <c r="A3506" s="20"/>
    </row>
    <row r="3507" spans="1:1" s="1" customFormat="1" x14ac:dyDescent="0.3">
      <c r="A3507" s="20"/>
    </row>
    <row r="3508" spans="1:1" s="1" customFormat="1" x14ac:dyDescent="0.3">
      <c r="A3508" s="20"/>
    </row>
    <row r="3509" spans="1:1" s="1" customFormat="1" x14ac:dyDescent="0.3">
      <c r="A3509" s="20"/>
    </row>
    <row r="3510" spans="1:1" s="1" customFormat="1" x14ac:dyDescent="0.3">
      <c r="A3510" s="20"/>
    </row>
    <row r="3511" spans="1:1" s="1" customFormat="1" x14ac:dyDescent="0.3">
      <c r="A3511" s="20"/>
    </row>
    <row r="3512" spans="1:1" s="1" customFormat="1" x14ac:dyDescent="0.3">
      <c r="A3512" s="20"/>
    </row>
    <row r="3513" spans="1:1" s="1" customFormat="1" x14ac:dyDescent="0.3">
      <c r="A3513" s="20"/>
    </row>
    <row r="3514" spans="1:1" s="1" customFormat="1" x14ac:dyDescent="0.3">
      <c r="A3514" s="20"/>
    </row>
    <row r="3515" spans="1:1" s="1" customFormat="1" x14ac:dyDescent="0.3">
      <c r="A3515" s="20"/>
    </row>
    <row r="3516" spans="1:1" s="1" customFormat="1" x14ac:dyDescent="0.3">
      <c r="A3516" s="20"/>
    </row>
    <row r="3517" spans="1:1" s="1" customFormat="1" x14ac:dyDescent="0.3">
      <c r="A3517" s="20"/>
    </row>
    <row r="3518" spans="1:1" s="1" customFormat="1" x14ac:dyDescent="0.3">
      <c r="A3518" s="20"/>
    </row>
    <row r="3519" spans="1:1" s="1" customFormat="1" x14ac:dyDescent="0.3">
      <c r="A3519" s="20"/>
    </row>
    <row r="3520" spans="1:1" s="1" customFormat="1" x14ac:dyDescent="0.3">
      <c r="A3520" s="20"/>
    </row>
    <row r="3521" spans="1:1" s="1" customFormat="1" x14ac:dyDescent="0.3">
      <c r="A3521" s="20"/>
    </row>
    <row r="3522" spans="1:1" s="1" customFormat="1" x14ac:dyDescent="0.3">
      <c r="A3522" s="20"/>
    </row>
    <row r="3523" spans="1:1" s="1" customFormat="1" x14ac:dyDescent="0.3">
      <c r="A3523" s="20"/>
    </row>
    <row r="3524" spans="1:1" s="1" customFormat="1" x14ac:dyDescent="0.3">
      <c r="A3524" s="20"/>
    </row>
    <row r="3525" spans="1:1" s="1" customFormat="1" x14ac:dyDescent="0.3">
      <c r="A3525" s="20"/>
    </row>
    <row r="3526" spans="1:1" s="1" customFormat="1" x14ac:dyDescent="0.3">
      <c r="A3526" s="20"/>
    </row>
    <row r="3527" spans="1:1" s="1" customFormat="1" x14ac:dyDescent="0.3">
      <c r="A3527" s="20"/>
    </row>
    <row r="3528" spans="1:1" s="1" customFormat="1" x14ac:dyDescent="0.3">
      <c r="A3528" s="20"/>
    </row>
    <row r="3529" spans="1:1" s="1" customFormat="1" x14ac:dyDescent="0.3">
      <c r="A3529" s="20"/>
    </row>
    <row r="3530" spans="1:1" s="1" customFormat="1" x14ac:dyDescent="0.3">
      <c r="A3530" s="20"/>
    </row>
    <row r="3531" spans="1:1" s="1" customFormat="1" x14ac:dyDescent="0.3">
      <c r="A3531" s="20"/>
    </row>
    <row r="3532" spans="1:1" s="1" customFormat="1" x14ac:dyDescent="0.3">
      <c r="A3532" s="20"/>
    </row>
    <row r="3533" spans="1:1" s="1" customFormat="1" x14ac:dyDescent="0.3">
      <c r="A3533" s="20"/>
    </row>
    <row r="3534" spans="1:1" s="1" customFormat="1" x14ac:dyDescent="0.3">
      <c r="A3534" s="20"/>
    </row>
    <row r="3535" spans="1:1" s="1" customFormat="1" x14ac:dyDescent="0.3">
      <c r="A3535" s="20"/>
    </row>
    <row r="3536" spans="1:1" s="1" customFormat="1" x14ac:dyDescent="0.3">
      <c r="A3536" s="20"/>
    </row>
    <row r="3537" spans="1:1" s="1" customFormat="1" x14ac:dyDescent="0.3">
      <c r="A3537" s="20"/>
    </row>
    <row r="3538" spans="1:1" s="1" customFormat="1" x14ac:dyDescent="0.3">
      <c r="A3538" s="20"/>
    </row>
    <row r="3539" spans="1:1" s="1" customFormat="1" x14ac:dyDescent="0.3">
      <c r="A3539" s="20"/>
    </row>
    <row r="3540" spans="1:1" s="1" customFormat="1" x14ac:dyDescent="0.3">
      <c r="A3540" s="20"/>
    </row>
    <row r="3541" spans="1:1" s="1" customFormat="1" x14ac:dyDescent="0.3">
      <c r="A3541" s="20"/>
    </row>
    <row r="3542" spans="1:1" s="1" customFormat="1" x14ac:dyDescent="0.3">
      <c r="A3542" s="20"/>
    </row>
    <row r="3543" spans="1:1" s="1" customFormat="1" x14ac:dyDescent="0.3">
      <c r="A3543" s="20"/>
    </row>
    <row r="3544" spans="1:1" s="1" customFormat="1" x14ac:dyDescent="0.3">
      <c r="A3544" s="20"/>
    </row>
    <row r="3545" spans="1:1" s="1" customFormat="1" x14ac:dyDescent="0.3">
      <c r="A3545" s="20"/>
    </row>
    <row r="3546" spans="1:1" s="1" customFormat="1" x14ac:dyDescent="0.3">
      <c r="A3546" s="20"/>
    </row>
    <row r="3547" spans="1:1" s="1" customFormat="1" x14ac:dyDescent="0.3">
      <c r="A3547" s="20"/>
    </row>
    <row r="3548" spans="1:1" s="1" customFormat="1" x14ac:dyDescent="0.3">
      <c r="A3548" s="20"/>
    </row>
    <row r="3549" spans="1:1" s="1" customFormat="1" x14ac:dyDescent="0.3">
      <c r="A3549" s="20"/>
    </row>
    <row r="3550" spans="1:1" s="1" customFormat="1" x14ac:dyDescent="0.3">
      <c r="A3550" s="20"/>
    </row>
    <row r="3551" spans="1:1" s="1" customFormat="1" x14ac:dyDescent="0.3">
      <c r="A3551" s="20"/>
    </row>
    <row r="3552" spans="1:1" s="1" customFormat="1" x14ac:dyDescent="0.3">
      <c r="A3552" s="20"/>
    </row>
    <row r="3553" spans="1:1" s="1" customFormat="1" x14ac:dyDescent="0.3">
      <c r="A3553" s="20"/>
    </row>
    <row r="3554" spans="1:1" s="1" customFormat="1" x14ac:dyDescent="0.3">
      <c r="A3554" s="20"/>
    </row>
    <row r="3555" spans="1:1" s="1" customFormat="1" x14ac:dyDescent="0.3">
      <c r="A3555" s="20"/>
    </row>
    <row r="3556" spans="1:1" s="1" customFormat="1" x14ac:dyDescent="0.3">
      <c r="A3556" s="20"/>
    </row>
    <row r="3557" spans="1:1" s="1" customFormat="1" x14ac:dyDescent="0.3">
      <c r="A3557" s="20"/>
    </row>
    <row r="3558" spans="1:1" s="1" customFormat="1" x14ac:dyDescent="0.3">
      <c r="A3558" s="20"/>
    </row>
    <row r="3559" spans="1:1" s="1" customFormat="1" x14ac:dyDescent="0.3">
      <c r="A3559" s="20"/>
    </row>
    <row r="3560" spans="1:1" s="1" customFormat="1" x14ac:dyDescent="0.3">
      <c r="A3560" s="20"/>
    </row>
    <row r="3561" spans="1:1" s="1" customFormat="1" x14ac:dyDescent="0.3">
      <c r="A3561" s="20"/>
    </row>
    <row r="3562" spans="1:1" s="1" customFormat="1" x14ac:dyDescent="0.3">
      <c r="A3562" s="20"/>
    </row>
    <row r="3563" spans="1:1" s="1" customFormat="1" x14ac:dyDescent="0.3">
      <c r="A3563" s="20"/>
    </row>
    <row r="3564" spans="1:1" s="1" customFormat="1" x14ac:dyDescent="0.3">
      <c r="A3564" s="20"/>
    </row>
    <row r="3565" spans="1:1" s="1" customFormat="1" x14ac:dyDescent="0.3">
      <c r="A3565" s="20"/>
    </row>
    <row r="3566" spans="1:1" s="1" customFormat="1" x14ac:dyDescent="0.3">
      <c r="A3566" s="20"/>
    </row>
    <row r="3567" spans="1:1" s="1" customFormat="1" x14ac:dyDescent="0.3">
      <c r="A3567" s="20"/>
    </row>
    <row r="3568" spans="1:1" s="1" customFormat="1" x14ac:dyDescent="0.3">
      <c r="A3568" s="20"/>
    </row>
    <row r="3569" spans="1:1" s="1" customFormat="1" x14ac:dyDescent="0.3">
      <c r="A3569" s="20"/>
    </row>
    <row r="3570" spans="1:1" s="1" customFormat="1" x14ac:dyDescent="0.3">
      <c r="A3570" s="20"/>
    </row>
    <row r="3571" spans="1:1" s="1" customFormat="1" x14ac:dyDescent="0.3">
      <c r="A3571" s="20"/>
    </row>
    <row r="3572" spans="1:1" s="1" customFormat="1" x14ac:dyDescent="0.3">
      <c r="A3572" s="20"/>
    </row>
    <row r="3573" spans="1:1" s="1" customFormat="1" x14ac:dyDescent="0.3">
      <c r="A3573" s="20"/>
    </row>
    <row r="3574" spans="1:1" s="1" customFormat="1" x14ac:dyDescent="0.3">
      <c r="A3574" s="20"/>
    </row>
    <row r="3575" spans="1:1" s="1" customFormat="1" x14ac:dyDescent="0.3">
      <c r="A3575" s="20"/>
    </row>
    <row r="3576" spans="1:1" s="1" customFormat="1" x14ac:dyDescent="0.3">
      <c r="A3576" s="20"/>
    </row>
    <row r="3577" spans="1:1" s="1" customFormat="1" x14ac:dyDescent="0.3">
      <c r="A3577" s="20"/>
    </row>
    <row r="3578" spans="1:1" s="1" customFormat="1" x14ac:dyDescent="0.3">
      <c r="A3578" s="20"/>
    </row>
    <row r="3579" spans="1:1" s="1" customFormat="1" x14ac:dyDescent="0.3">
      <c r="A3579" s="20"/>
    </row>
    <row r="3580" spans="1:1" s="1" customFormat="1" x14ac:dyDescent="0.3">
      <c r="A3580" s="20"/>
    </row>
    <row r="3581" spans="1:1" s="1" customFormat="1" x14ac:dyDescent="0.3">
      <c r="A3581" s="20"/>
    </row>
    <row r="3582" spans="1:1" s="1" customFormat="1" x14ac:dyDescent="0.3">
      <c r="A3582" s="20"/>
    </row>
    <row r="3583" spans="1:1" s="1" customFormat="1" x14ac:dyDescent="0.3">
      <c r="A3583" s="20"/>
    </row>
    <row r="3584" spans="1:1" s="1" customFormat="1" x14ac:dyDescent="0.3">
      <c r="A3584" s="20"/>
    </row>
    <row r="3585" spans="1:1" s="1" customFormat="1" x14ac:dyDescent="0.3">
      <c r="A3585" s="20"/>
    </row>
    <row r="3586" spans="1:1" s="1" customFormat="1" x14ac:dyDescent="0.3">
      <c r="A3586" s="20"/>
    </row>
    <row r="3587" spans="1:1" s="1" customFormat="1" x14ac:dyDescent="0.3">
      <c r="A3587" s="20"/>
    </row>
    <row r="3588" spans="1:1" s="1" customFormat="1" x14ac:dyDescent="0.3">
      <c r="A3588" s="20"/>
    </row>
    <row r="3589" spans="1:1" s="1" customFormat="1" x14ac:dyDescent="0.3">
      <c r="A3589" s="20"/>
    </row>
    <row r="3590" spans="1:1" s="1" customFormat="1" x14ac:dyDescent="0.3">
      <c r="A3590" s="20"/>
    </row>
    <row r="3591" spans="1:1" s="1" customFormat="1" x14ac:dyDescent="0.3">
      <c r="A3591" s="20"/>
    </row>
    <row r="3592" spans="1:1" s="1" customFormat="1" x14ac:dyDescent="0.3">
      <c r="A3592" s="20"/>
    </row>
    <row r="3593" spans="1:1" s="1" customFormat="1" x14ac:dyDescent="0.3">
      <c r="A3593" s="20"/>
    </row>
    <row r="3594" spans="1:1" s="1" customFormat="1" x14ac:dyDescent="0.3">
      <c r="A3594" s="20"/>
    </row>
    <row r="3595" spans="1:1" s="1" customFormat="1" x14ac:dyDescent="0.3">
      <c r="A3595" s="20"/>
    </row>
    <row r="3596" spans="1:1" s="1" customFormat="1" x14ac:dyDescent="0.3">
      <c r="A3596" s="20"/>
    </row>
    <row r="3597" spans="1:1" s="1" customFormat="1" x14ac:dyDescent="0.3">
      <c r="A3597" s="20"/>
    </row>
    <row r="3598" spans="1:1" s="1" customFormat="1" x14ac:dyDescent="0.3">
      <c r="A3598" s="20"/>
    </row>
    <row r="3599" spans="1:1" s="1" customFormat="1" x14ac:dyDescent="0.3">
      <c r="A3599" s="20"/>
    </row>
    <row r="3600" spans="1:1" s="1" customFormat="1" x14ac:dyDescent="0.3">
      <c r="A3600" s="20"/>
    </row>
    <row r="3601" spans="1:1" s="1" customFormat="1" x14ac:dyDescent="0.3">
      <c r="A3601" s="20"/>
    </row>
    <row r="3602" spans="1:1" s="1" customFormat="1" x14ac:dyDescent="0.3">
      <c r="A3602" s="20"/>
    </row>
    <row r="3603" spans="1:1" s="1" customFormat="1" x14ac:dyDescent="0.3">
      <c r="A3603" s="20"/>
    </row>
    <row r="3604" spans="1:1" s="1" customFormat="1" x14ac:dyDescent="0.3">
      <c r="A3604" s="20"/>
    </row>
    <row r="3605" spans="1:1" s="1" customFormat="1" x14ac:dyDescent="0.3">
      <c r="A3605" s="20"/>
    </row>
    <row r="3606" spans="1:1" s="1" customFormat="1" x14ac:dyDescent="0.3">
      <c r="A3606" s="20"/>
    </row>
    <row r="3607" spans="1:1" s="1" customFormat="1" x14ac:dyDescent="0.3">
      <c r="A3607" s="20"/>
    </row>
    <row r="3608" spans="1:1" s="1" customFormat="1" x14ac:dyDescent="0.3">
      <c r="A3608" s="20"/>
    </row>
    <row r="3609" spans="1:1" s="1" customFormat="1" x14ac:dyDescent="0.3">
      <c r="A3609" s="20"/>
    </row>
    <row r="3610" spans="1:1" s="1" customFormat="1" x14ac:dyDescent="0.3">
      <c r="A3610" s="20"/>
    </row>
    <row r="3611" spans="1:1" s="1" customFormat="1" x14ac:dyDescent="0.3">
      <c r="A3611" s="20"/>
    </row>
    <row r="3612" spans="1:1" s="1" customFormat="1" x14ac:dyDescent="0.3">
      <c r="A3612" s="20"/>
    </row>
    <row r="3613" spans="1:1" s="1" customFormat="1" x14ac:dyDescent="0.3">
      <c r="A3613" s="20"/>
    </row>
    <row r="3614" spans="1:1" s="1" customFormat="1" x14ac:dyDescent="0.3">
      <c r="A3614" s="20"/>
    </row>
    <row r="3615" spans="1:1" s="1" customFormat="1" x14ac:dyDescent="0.3">
      <c r="A3615" s="20"/>
    </row>
    <row r="3616" spans="1:1" s="1" customFormat="1" x14ac:dyDescent="0.3">
      <c r="A3616" s="20"/>
    </row>
    <row r="3617" spans="1:1" s="1" customFormat="1" x14ac:dyDescent="0.3">
      <c r="A3617" s="20"/>
    </row>
    <row r="3618" spans="1:1" s="1" customFormat="1" x14ac:dyDescent="0.3">
      <c r="A3618" s="20"/>
    </row>
    <row r="3619" spans="1:1" s="1" customFormat="1" x14ac:dyDescent="0.3">
      <c r="A3619" s="20"/>
    </row>
    <row r="3620" spans="1:1" s="1" customFormat="1" x14ac:dyDescent="0.3">
      <c r="A3620" s="20"/>
    </row>
    <row r="3621" spans="1:1" s="1" customFormat="1" x14ac:dyDescent="0.3">
      <c r="A3621" s="20"/>
    </row>
    <row r="3622" spans="1:1" s="1" customFormat="1" x14ac:dyDescent="0.3">
      <c r="A3622" s="20"/>
    </row>
    <row r="3623" spans="1:1" s="1" customFormat="1" x14ac:dyDescent="0.3">
      <c r="A3623" s="20"/>
    </row>
    <row r="3624" spans="1:1" s="1" customFormat="1" x14ac:dyDescent="0.3">
      <c r="A3624" s="20"/>
    </row>
    <row r="3625" spans="1:1" s="1" customFormat="1" x14ac:dyDescent="0.3">
      <c r="A3625" s="20"/>
    </row>
    <row r="3626" spans="1:1" s="1" customFormat="1" x14ac:dyDescent="0.3">
      <c r="A3626" s="20"/>
    </row>
    <row r="3627" spans="1:1" s="1" customFormat="1" x14ac:dyDescent="0.3">
      <c r="A3627" s="20"/>
    </row>
    <row r="3628" spans="1:1" s="1" customFormat="1" x14ac:dyDescent="0.3">
      <c r="A3628" s="20"/>
    </row>
    <row r="3629" spans="1:1" s="1" customFormat="1" x14ac:dyDescent="0.3">
      <c r="A3629" s="20"/>
    </row>
    <row r="3630" spans="1:1" s="1" customFormat="1" x14ac:dyDescent="0.3">
      <c r="A3630" s="20"/>
    </row>
    <row r="3631" spans="1:1" s="1" customFormat="1" x14ac:dyDescent="0.3">
      <c r="A3631" s="20"/>
    </row>
    <row r="3632" spans="1:1" s="1" customFormat="1" x14ac:dyDescent="0.3">
      <c r="A3632" s="20"/>
    </row>
    <row r="3633" spans="1:1" s="1" customFormat="1" x14ac:dyDescent="0.3">
      <c r="A3633" s="20"/>
    </row>
    <row r="3634" spans="1:1" s="1" customFormat="1" x14ac:dyDescent="0.3">
      <c r="A3634" s="20"/>
    </row>
    <row r="3635" spans="1:1" s="1" customFormat="1" x14ac:dyDescent="0.3">
      <c r="A3635" s="20"/>
    </row>
    <row r="3636" spans="1:1" s="1" customFormat="1" x14ac:dyDescent="0.3">
      <c r="A3636" s="20"/>
    </row>
    <row r="3637" spans="1:1" s="1" customFormat="1" x14ac:dyDescent="0.3">
      <c r="A3637" s="20"/>
    </row>
    <row r="3638" spans="1:1" s="1" customFormat="1" x14ac:dyDescent="0.3">
      <c r="A3638" s="20"/>
    </row>
    <row r="3639" spans="1:1" s="1" customFormat="1" x14ac:dyDescent="0.3">
      <c r="A3639" s="20"/>
    </row>
    <row r="3640" spans="1:1" s="1" customFormat="1" x14ac:dyDescent="0.3">
      <c r="A3640" s="20"/>
    </row>
    <row r="3641" spans="1:1" s="1" customFormat="1" x14ac:dyDescent="0.3">
      <c r="A3641" s="20"/>
    </row>
    <row r="3642" spans="1:1" s="1" customFormat="1" x14ac:dyDescent="0.3">
      <c r="A3642" s="20"/>
    </row>
    <row r="3643" spans="1:1" s="1" customFormat="1" x14ac:dyDescent="0.3">
      <c r="A3643" s="20"/>
    </row>
    <row r="3644" spans="1:1" s="1" customFormat="1" x14ac:dyDescent="0.3">
      <c r="A3644" s="20"/>
    </row>
    <row r="3645" spans="1:1" s="1" customFormat="1" x14ac:dyDescent="0.3">
      <c r="A3645" s="20"/>
    </row>
    <row r="3646" spans="1:1" s="1" customFormat="1" x14ac:dyDescent="0.3">
      <c r="A3646" s="20"/>
    </row>
    <row r="3647" spans="1:1" s="1" customFormat="1" x14ac:dyDescent="0.3">
      <c r="A3647" s="20"/>
    </row>
    <row r="3648" spans="1:1" s="1" customFormat="1" x14ac:dyDescent="0.3">
      <c r="A3648" s="20"/>
    </row>
    <row r="3649" spans="1:1" s="1" customFormat="1" x14ac:dyDescent="0.3">
      <c r="A3649" s="20"/>
    </row>
    <row r="3650" spans="1:1" s="1" customFormat="1" x14ac:dyDescent="0.3">
      <c r="A3650" s="20"/>
    </row>
    <row r="3651" spans="1:1" s="1" customFormat="1" x14ac:dyDescent="0.3">
      <c r="A3651" s="20"/>
    </row>
    <row r="3652" spans="1:1" s="1" customFormat="1" x14ac:dyDescent="0.3">
      <c r="A3652" s="20"/>
    </row>
    <row r="3653" spans="1:1" s="1" customFormat="1" x14ac:dyDescent="0.3">
      <c r="A3653" s="20"/>
    </row>
    <row r="3654" spans="1:1" s="1" customFormat="1" x14ac:dyDescent="0.3">
      <c r="A3654" s="20"/>
    </row>
    <row r="3655" spans="1:1" s="1" customFormat="1" x14ac:dyDescent="0.3">
      <c r="A3655" s="20"/>
    </row>
    <row r="3656" spans="1:1" s="1" customFormat="1" x14ac:dyDescent="0.3">
      <c r="A3656" s="20"/>
    </row>
    <row r="3657" spans="1:1" s="1" customFormat="1" x14ac:dyDescent="0.3">
      <c r="A3657" s="20"/>
    </row>
    <row r="3658" spans="1:1" s="1" customFormat="1" x14ac:dyDescent="0.3">
      <c r="A3658" s="20"/>
    </row>
    <row r="3659" spans="1:1" s="1" customFormat="1" x14ac:dyDescent="0.3">
      <c r="A3659" s="20"/>
    </row>
    <row r="3660" spans="1:1" s="1" customFormat="1" x14ac:dyDescent="0.3">
      <c r="A3660" s="20"/>
    </row>
    <row r="3661" spans="1:1" s="1" customFormat="1" x14ac:dyDescent="0.3">
      <c r="A3661" s="20"/>
    </row>
    <row r="3662" spans="1:1" s="1" customFormat="1" x14ac:dyDescent="0.3">
      <c r="A3662" s="20"/>
    </row>
    <row r="3663" spans="1:1" s="1" customFormat="1" x14ac:dyDescent="0.3">
      <c r="A3663" s="20"/>
    </row>
    <row r="3664" spans="1:1" s="1" customFormat="1" x14ac:dyDescent="0.3">
      <c r="A3664" s="20"/>
    </row>
    <row r="3665" spans="1:1" s="1" customFormat="1" x14ac:dyDescent="0.3">
      <c r="A3665" s="20"/>
    </row>
    <row r="3666" spans="1:1" s="1" customFormat="1" x14ac:dyDescent="0.3">
      <c r="A3666" s="20"/>
    </row>
    <row r="3667" spans="1:1" s="1" customFormat="1" x14ac:dyDescent="0.3">
      <c r="A3667" s="20"/>
    </row>
    <row r="3668" spans="1:1" s="1" customFormat="1" x14ac:dyDescent="0.3">
      <c r="A3668" s="20"/>
    </row>
    <row r="3669" spans="1:1" s="1" customFormat="1" x14ac:dyDescent="0.3">
      <c r="A3669" s="20"/>
    </row>
    <row r="3670" spans="1:1" s="1" customFormat="1" x14ac:dyDescent="0.3">
      <c r="A3670" s="20"/>
    </row>
    <row r="3671" spans="1:1" s="1" customFormat="1" x14ac:dyDescent="0.3">
      <c r="A3671" s="20"/>
    </row>
    <row r="3672" spans="1:1" s="1" customFormat="1" x14ac:dyDescent="0.3">
      <c r="A3672" s="20"/>
    </row>
    <row r="3673" spans="1:1" s="1" customFormat="1" x14ac:dyDescent="0.3">
      <c r="A3673" s="20"/>
    </row>
    <row r="3674" spans="1:1" s="1" customFormat="1" x14ac:dyDescent="0.3">
      <c r="A3674" s="20"/>
    </row>
    <row r="3675" spans="1:1" s="1" customFormat="1" x14ac:dyDescent="0.3">
      <c r="A3675" s="20"/>
    </row>
    <row r="3676" spans="1:1" s="1" customFormat="1" x14ac:dyDescent="0.3">
      <c r="A3676" s="20"/>
    </row>
    <row r="3677" spans="1:1" s="1" customFormat="1" x14ac:dyDescent="0.3">
      <c r="A3677" s="20"/>
    </row>
    <row r="3678" spans="1:1" s="1" customFormat="1" x14ac:dyDescent="0.3">
      <c r="A3678" s="20"/>
    </row>
    <row r="3679" spans="1:1" s="1" customFormat="1" x14ac:dyDescent="0.3">
      <c r="A3679" s="20"/>
    </row>
    <row r="3680" spans="1:1" s="1" customFormat="1" x14ac:dyDescent="0.3">
      <c r="A3680" s="20"/>
    </row>
    <row r="3681" spans="1:1" s="1" customFormat="1" x14ac:dyDescent="0.3">
      <c r="A3681" s="20"/>
    </row>
    <row r="3682" spans="1:1" s="1" customFormat="1" x14ac:dyDescent="0.3">
      <c r="A3682" s="20"/>
    </row>
    <row r="3683" spans="1:1" s="1" customFormat="1" x14ac:dyDescent="0.3">
      <c r="A3683" s="20"/>
    </row>
    <row r="3684" spans="1:1" s="1" customFormat="1" x14ac:dyDescent="0.3">
      <c r="A3684" s="20"/>
    </row>
    <row r="3685" spans="1:1" s="1" customFormat="1" x14ac:dyDescent="0.3">
      <c r="A3685" s="20"/>
    </row>
    <row r="3686" spans="1:1" s="1" customFormat="1" x14ac:dyDescent="0.3">
      <c r="A3686" s="20"/>
    </row>
    <row r="3687" spans="1:1" s="1" customFormat="1" x14ac:dyDescent="0.3">
      <c r="A3687" s="20"/>
    </row>
    <row r="3688" spans="1:1" s="1" customFormat="1" x14ac:dyDescent="0.3">
      <c r="A3688" s="20"/>
    </row>
    <row r="3689" spans="1:1" s="1" customFormat="1" x14ac:dyDescent="0.3">
      <c r="A3689" s="20"/>
    </row>
    <row r="3690" spans="1:1" s="1" customFormat="1" x14ac:dyDescent="0.3">
      <c r="A3690" s="20"/>
    </row>
    <row r="3691" spans="1:1" s="1" customFormat="1" x14ac:dyDescent="0.3">
      <c r="A3691" s="20"/>
    </row>
    <row r="3692" spans="1:1" s="1" customFormat="1" x14ac:dyDescent="0.3">
      <c r="A3692" s="20"/>
    </row>
    <row r="3693" spans="1:1" s="1" customFormat="1" x14ac:dyDescent="0.3">
      <c r="A3693" s="20"/>
    </row>
    <row r="3694" spans="1:1" s="1" customFormat="1" x14ac:dyDescent="0.3">
      <c r="A3694" s="20"/>
    </row>
    <row r="3695" spans="1:1" s="1" customFormat="1" x14ac:dyDescent="0.3">
      <c r="A3695" s="20"/>
    </row>
    <row r="3696" spans="1:1" s="1" customFormat="1" x14ac:dyDescent="0.3">
      <c r="A3696" s="20"/>
    </row>
    <row r="3697" spans="1:1" s="1" customFormat="1" x14ac:dyDescent="0.3">
      <c r="A3697" s="20"/>
    </row>
    <row r="3698" spans="1:1" s="1" customFormat="1" x14ac:dyDescent="0.3">
      <c r="A3698" s="20"/>
    </row>
    <row r="3699" spans="1:1" s="1" customFormat="1" x14ac:dyDescent="0.3">
      <c r="A3699" s="20"/>
    </row>
    <row r="3700" spans="1:1" s="1" customFormat="1" x14ac:dyDescent="0.3">
      <c r="A3700" s="20"/>
    </row>
    <row r="3701" spans="1:1" s="1" customFormat="1" x14ac:dyDescent="0.3">
      <c r="A3701" s="20"/>
    </row>
    <row r="3702" spans="1:1" s="1" customFormat="1" x14ac:dyDescent="0.3">
      <c r="A3702" s="20"/>
    </row>
    <row r="3703" spans="1:1" s="1" customFormat="1" x14ac:dyDescent="0.3">
      <c r="A3703" s="20"/>
    </row>
    <row r="3704" spans="1:1" s="1" customFormat="1" x14ac:dyDescent="0.3">
      <c r="A3704" s="20"/>
    </row>
    <row r="3705" spans="1:1" s="1" customFormat="1" x14ac:dyDescent="0.3">
      <c r="A3705" s="20"/>
    </row>
    <row r="3706" spans="1:1" s="1" customFormat="1" x14ac:dyDescent="0.3">
      <c r="A3706" s="20"/>
    </row>
    <row r="3707" spans="1:1" s="1" customFormat="1" x14ac:dyDescent="0.3">
      <c r="A3707" s="20"/>
    </row>
    <row r="3708" spans="1:1" s="1" customFormat="1" x14ac:dyDescent="0.3">
      <c r="A3708" s="20"/>
    </row>
    <row r="3709" spans="1:1" s="1" customFormat="1" x14ac:dyDescent="0.3">
      <c r="A3709" s="20"/>
    </row>
    <row r="3710" spans="1:1" s="1" customFormat="1" x14ac:dyDescent="0.3">
      <c r="A3710" s="20"/>
    </row>
    <row r="3711" spans="1:1" s="1" customFormat="1" x14ac:dyDescent="0.3">
      <c r="A3711" s="20"/>
    </row>
    <row r="3712" spans="1:1" s="1" customFormat="1" x14ac:dyDescent="0.3">
      <c r="A3712" s="20"/>
    </row>
    <row r="3713" spans="1:1" s="1" customFormat="1" x14ac:dyDescent="0.3">
      <c r="A3713" s="20"/>
    </row>
    <row r="3714" spans="1:1" s="1" customFormat="1" x14ac:dyDescent="0.3">
      <c r="A3714" s="20"/>
    </row>
    <row r="3715" spans="1:1" s="1" customFormat="1" x14ac:dyDescent="0.3">
      <c r="A3715" s="20"/>
    </row>
    <row r="3716" spans="1:1" s="1" customFormat="1" x14ac:dyDescent="0.3">
      <c r="A3716" s="20"/>
    </row>
    <row r="3717" spans="1:1" s="1" customFormat="1" x14ac:dyDescent="0.3">
      <c r="A3717" s="20"/>
    </row>
    <row r="3718" spans="1:1" s="1" customFormat="1" x14ac:dyDescent="0.3">
      <c r="A3718" s="20"/>
    </row>
    <row r="3719" spans="1:1" s="1" customFormat="1" x14ac:dyDescent="0.3">
      <c r="A3719" s="20"/>
    </row>
    <row r="3720" spans="1:1" s="1" customFormat="1" x14ac:dyDescent="0.3">
      <c r="A3720" s="20"/>
    </row>
    <row r="3721" spans="1:1" s="1" customFormat="1" x14ac:dyDescent="0.3">
      <c r="A3721" s="20"/>
    </row>
    <row r="3722" spans="1:1" s="1" customFormat="1" x14ac:dyDescent="0.3">
      <c r="A3722" s="20"/>
    </row>
    <row r="3723" spans="1:1" s="1" customFormat="1" x14ac:dyDescent="0.3">
      <c r="A3723" s="20"/>
    </row>
    <row r="3724" spans="1:1" s="1" customFormat="1" x14ac:dyDescent="0.3">
      <c r="A3724" s="20"/>
    </row>
    <row r="3725" spans="1:1" s="1" customFormat="1" x14ac:dyDescent="0.3">
      <c r="A3725" s="20"/>
    </row>
    <row r="3726" spans="1:1" s="1" customFormat="1" x14ac:dyDescent="0.3">
      <c r="A3726" s="20"/>
    </row>
    <row r="3727" spans="1:1" s="1" customFormat="1" x14ac:dyDescent="0.3">
      <c r="A3727" s="20"/>
    </row>
    <row r="3728" spans="1:1" s="1" customFormat="1" x14ac:dyDescent="0.3">
      <c r="A3728" s="20"/>
    </row>
    <row r="3729" spans="1:1" s="1" customFormat="1" x14ac:dyDescent="0.3">
      <c r="A3729" s="20"/>
    </row>
    <row r="3730" spans="1:1" s="1" customFormat="1" x14ac:dyDescent="0.3">
      <c r="A3730" s="20"/>
    </row>
    <row r="3731" spans="1:1" s="1" customFormat="1" x14ac:dyDescent="0.3">
      <c r="A3731" s="20"/>
    </row>
    <row r="3732" spans="1:1" s="1" customFormat="1" x14ac:dyDescent="0.3">
      <c r="A3732" s="20"/>
    </row>
    <row r="3733" spans="1:1" s="1" customFormat="1" x14ac:dyDescent="0.3">
      <c r="A3733" s="20"/>
    </row>
    <row r="3734" spans="1:1" s="1" customFormat="1" x14ac:dyDescent="0.3">
      <c r="A3734" s="20"/>
    </row>
    <row r="3735" spans="1:1" s="1" customFormat="1" x14ac:dyDescent="0.3">
      <c r="A3735" s="20"/>
    </row>
    <row r="3736" spans="1:1" s="1" customFormat="1" x14ac:dyDescent="0.3">
      <c r="A3736" s="20"/>
    </row>
    <row r="3737" spans="1:1" s="1" customFormat="1" x14ac:dyDescent="0.3">
      <c r="A3737" s="20"/>
    </row>
    <row r="3738" spans="1:1" s="1" customFormat="1" x14ac:dyDescent="0.3">
      <c r="A3738" s="20"/>
    </row>
    <row r="3739" spans="1:1" s="1" customFormat="1" x14ac:dyDescent="0.3">
      <c r="A3739" s="20"/>
    </row>
    <row r="3740" spans="1:1" s="1" customFormat="1" x14ac:dyDescent="0.3">
      <c r="A3740" s="20"/>
    </row>
    <row r="3741" spans="1:1" s="1" customFormat="1" x14ac:dyDescent="0.3">
      <c r="A3741" s="20"/>
    </row>
    <row r="3742" spans="1:1" s="1" customFormat="1" x14ac:dyDescent="0.3">
      <c r="A3742" s="20"/>
    </row>
    <row r="3743" spans="1:1" s="1" customFormat="1" x14ac:dyDescent="0.3">
      <c r="A3743" s="20"/>
    </row>
    <row r="3744" spans="1:1" s="1" customFormat="1" x14ac:dyDescent="0.3">
      <c r="A3744" s="20"/>
    </row>
    <row r="3745" spans="1:1" s="1" customFormat="1" x14ac:dyDescent="0.3">
      <c r="A3745" s="20"/>
    </row>
    <row r="3746" spans="1:1" s="1" customFormat="1" x14ac:dyDescent="0.3">
      <c r="A3746" s="20"/>
    </row>
    <row r="3747" spans="1:1" s="1" customFormat="1" x14ac:dyDescent="0.3">
      <c r="A3747" s="20"/>
    </row>
    <row r="3748" spans="1:1" s="1" customFormat="1" x14ac:dyDescent="0.3">
      <c r="A3748" s="20"/>
    </row>
    <row r="3749" spans="1:1" s="1" customFormat="1" x14ac:dyDescent="0.3">
      <c r="A3749" s="20"/>
    </row>
    <row r="3750" spans="1:1" s="1" customFormat="1" x14ac:dyDescent="0.3">
      <c r="A3750" s="20"/>
    </row>
    <row r="3751" spans="1:1" s="1" customFormat="1" x14ac:dyDescent="0.3">
      <c r="A3751" s="20"/>
    </row>
    <row r="3752" spans="1:1" s="1" customFormat="1" x14ac:dyDescent="0.3">
      <c r="A3752" s="20"/>
    </row>
    <row r="3753" spans="1:1" s="1" customFormat="1" x14ac:dyDescent="0.3">
      <c r="A3753" s="20"/>
    </row>
    <row r="3754" spans="1:1" s="1" customFormat="1" x14ac:dyDescent="0.3">
      <c r="A3754" s="20"/>
    </row>
    <row r="3755" spans="1:1" s="1" customFormat="1" x14ac:dyDescent="0.3">
      <c r="A3755" s="20"/>
    </row>
    <row r="3756" spans="1:1" s="1" customFormat="1" x14ac:dyDescent="0.3">
      <c r="A3756" s="20"/>
    </row>
    <row r="3757" spans="1:1" s="1" customFormat="1" x14ac:dyDescent="0.3">
      <c r="A3757" s="20"/>
    </row>
    <row r="3758" spans="1:1" s="1" customFormat="1" x14ac:dyDescent="0.3">
      <c r="A3758" s="20"/>
    </row>
    <row r="3759" spans="1:1" s="1" customFormat="1" x14ac:dyDescent="0.3">
      <c r="A3759" s="20"/>
    </row>
    <row r="3760" spans="1:1" s="1" customFormat="1" x14ac:dyDescent="0.3">
      <c r="A3760" s="20"/>
    </row>
    <row r="3761" spans="1:1" s="1" customFormat="1" x14ac:dyDescent="0.3">
      <c r="A3761" s="20"/>
    </row>
    <row r="3762" spans="1:1" s="1" customFormat="1" x14ac:dyDescent="0.3">
      <c r="A3762" s="20"/>
    </row>
    <row r="3763" spans="1:1" s="1" customFormat="1" x14ac:dyDescent="0.3">
      <c r="A3763" s="20"/>
    </row>
    <row r="3764" spans="1:1" s="1" customFormat="1" x14ac:dyDescent="0.3">
      <c r="A3764" s="20"/>
    </row>
    <row r="3765" spans="1:1" s="1" customFormat="1" x14ac:dyDescent="0.3">
      <c r="A3765" s="20"/>
    </row>
    <row r="3766" spans="1:1" s="1" customFormat="1" x14ac:dyDescent="0.3">
      <c r="A3766" s="20"/>
    </row>
    <row r="3767" spans="1:1" s="1" customFormat="1" x14ac:dyDescent="0.3">
      <c r="A3767" s="20"/>
    </row>
    <row r="3768" spans="1:1" s="1" customFormat="1" x14ac:dyDescent="0.3">
      <c r="A3768" s="20"/>
    </row>
    <row r="3769" spans="1:1" s="1" customFormat="1" x14ac:dyDescent="0.3">
      <c r="A3769" s="20"/>
    </row>
    <row r="3770" spans="1:1" s="1" customFormat="1" x14ac:dyDescent="0.3">
      <c r="A3770" s="20"/>
    </row>
    <row r="3771" spans="1:1" s="1" customFormat="1" x14ac:dyDescent="0.3">
      <c r="A3771" s="20"/>
    </row>
    <row r="3772" spans="1:1" s="1" customFormat="1" x14ac:dyDescent="0.3">
      <c r="A3772" s="20"/>
    </row>
    <row r="3773" spans="1:1" s="1" customFormat="1" x14ac:dyDescent="0.3">
      <c r="A3773" s="20"/>
    </row>
    <row r="3774" spans="1:1" s="1" customFormat="1" x14ac:dyDescent="0.3">
      <c r="A3774" s="20"/>
    </row>
    <row r="3775" spans="1:1" s="1" customFormat="1" x14ac:dyDescent="0.3">
      <c r="A3775" s="20"/>
    </row>
    <row r="3776" spans="1:1" s="1" customFormat="1" x14ac:dyDescent="0.3">
      <c r="A3776" s="20"/>
    </row>
    <row r="3777" spans="1:1" s="1" customFormat="1" x14ac:dyDescent="0.3">
      <c r="A3777" s="20"/>
    </row>
    <row r="3778" spans="1:1" s="1" customFormat="1" x14ac:dyDescent="0.3">
      <c r="A3778" s="20"/>
    </row>
    <row r="3779" spans="1:1" s="1" customFormat="1" x14ac:dyDescent="0.3">
      <c r="A3779" s="20"/>
    </row>
    <row r="3780" spans="1:1" s="1" customFormat="1" x14ac:dyDescent="0.3">
      <c r="A3780" s="20"/>
    </row>
    <row r="3781" spans="1:1" s="1" customFormat="1" x14ac:dyDescent="0.3">
      <c r="A3781" s="20"/>
    </row>
    <row r="3782" spans="1:1" s="1" customFormat="1" x14ac:dyDescent="0.3">
      <c r="A3782" s="20"/>
    </row>
    <row r="3783" spans="1:1" s="1" customFormat="1" x14ac:dyDescent="0.3">
      <c r="A3783" s="20"/>
    </row>
    <row r="3784" spans="1:1" s="1" customFormat="1" x14ac:dyDescent="0.3">
      <c r="A3784" s="20"/>
    </row>
    <row r="3785" spans="1:1" s="1" customFormat="1" x14ac:dyDescent="0.3">
      <c r="A3785" s="20"/>
    </row>
    <row r="3786" spans="1:1" s="1" customFormat="1" x14ac:dyDescent="0.3">
      <c r="A3786" s="20"/>
    </row>
    <row r="3787" spans="1:1" s="1" customFormat="1" x14ac:dyDescent="0.3">
      <c r="A3787" s="20"/>
    </row>
    <row r="3788" spans="1:1" s="1" customFormat="1" x14ac:dyDescent="0.3">
      <c r="A3788" s="20"/>
    </row>
    <row r="3789" spans="1:1" s="1" customFormat="1" x14ac:dyDescent="0.3">
      <c r="A3789" s="20"/>
    </row>
    <row r="3790" spans="1:1" s="1" customFormat="1" x14ac:dyDescent="0.3">
      <c r="A3790" s="20"/>
    </row>
    <row r="3791" spans="1:1" s="1" customFormat="1" x14ac:dyDescent="0.3">
      <c r="A3791" s="20"/>
    </row>
    <row r="3792" spans="1:1" s="1" customFormat="1" x14ac:dyDescent="0.3">
      <c r="A3792" s="20"/>
    </row>
    <row r="3793" spans="1:1" s="1" customFormat="1" x14ac:dyDescent="0.3">
      <c r="A3793" s="20"/>
    </row>
    <row r="3794" spans="1:1" s="1" customFormat="1" x14ac:dyDescent="0.3">
      <c r="A3794" s="20"/>
    </row>
    <row r="3795" spans="1:1" s="1" customFormat="1" x14ac:dyDescent="0.3">
      <c r="A3795" s="20"/>
    </row>
    <row r="3796" spans="1:1" s="1" customFormat="1" x14ac:dyDescent="0.3">
      <c r="A3796" s="20"/>
    </row>
    <row r="3797" spans="1:1" s="1" customFormat="1" x14ac:dyDescent="0.3">
      <c r="A3797" s="20"/>
    </row>
    <row r="3798" spans="1:1" s="1" customFormat="1" x14ac:dyDescent="0.3">
      <c r="A3798" s="20"/>
    </row>
    <row r="3799" spans="1:1" s="1" customFormat="1" x14ac:dyDescent="0.3">
      <c r="A3799" s="20"/>
    </row>
    <row r="3800" spans="1:1" s="1" customFormat="1" x14ac:dyDescent="0.3">
      <c r="A3800" s="20"/>
    </row>
    <row r="3801" spans="1:1" s="1" customFormat="1" x14ac:dyDescent="0.3">
      <c r="A3801" s="20"/>
    </row>
    <row r="3802" spans="1:1" s="1" customFormat="1" x14ac:dyDescent="0.3">
      <c r="A3802" s="20"/>
    </row>
    <row r="3803" spans="1:1" s="1" customFormat="1" x14ac:dyDescent="0.3">
      <c r="A3803" s="20"/>
    </row>
    <row r="3804" spans="1:1" s="1" customFormat="1" x14ac:dyDescent="0.3">
      <c r="A3804" s="20"/>
    </row>
    <row r="3805" spans="1:1" s="1" customFormat="1" x14ac:dyDescent="0.3">
      <c r="A3805" s="20"/>
    </row>
    <row r="3806" spans="1:1" s="1" customFormat="1" x14ac:dyDescent="0.3">
      <c r="A3806" s="20"/>
    </row>
    <row r="3807" spans="1:1" s="1" customFormat="1" x14ac:dyDescent="0.3">
      <c r="A3807" s="20"/>
    </row>
    <row r="3808" spans="1:1" s="1" customFormat="1" x14ac:dyDescent="0.3">
      <c r="A3808" s="20"/>
    </row>
    <row r="3809" spans="1:1" s="1" customFormat="1" x14ac:dyDescent="0.3">
      <c r="A3809" s="20"/>
    </row>
    <row r="3810" spans="1:1" s="1" customFormat="1" x14ac:dyDescent="0.3">
      <c r="A3810" s="20"/>
    </row>
    <row r="3811" spans="1:1" s="1" customFormat="1" x14ac:dyDescent="0.3">
      <c r="A3811" s="20"/>
    </row>
    <row r="3812" spans="1:1" s="1" customFormat="1" x14ac:dyDescent="0.3">
      <c r="A3812" s="20"/>
    </row>
    <row r="3813" spans="1:1" s="1" customFormat="1" x14ac:dyDescent="0.3">
      <c r="A3813" s="20"/>
    </row>
    <row r="3814" spans="1:1" s="1" customFormat="1" x14ac:dyDescent="0.3">
      <c r="A3814" s="20"/>
    </row>
    <row r="3815" spans="1:1" s="1" customFormat="1" x14ac:dyDescent="0.3">
      <c r="A3815" s="20"/>
    </row>
    <row r="3816" spans="1:1" s="1" customFormat="1" x14ac:dyDescent="0.3">
      <c r="A3816" s="20"/>
    </row>
    <row r="3817" spans="1:1" s="1" customFormat="1" x14ac:dyDescent="0.3">
      <c r="A3817" s="20"/>
    </row>
    <row r="3818" spans="1:1" s="1" customFormat="1" x14ac:dyDescent="0.3">
      <c r="A3818" s="20"/>
    </row>
    <row r="3819" spans="1:1" s="1" customFormat="1" x14ac:dyDescent="0.3">
      <c r="A3819" s="20"/>
    </row>
    <row r="3820" spans="1:1" s="1" customFormat="1" x14ac:dyDescent="0.3">
      <c r="A3820" s="20"/>
    </row>
    <row r="3821" spans="1:1" s="1" customFormat="1" x14ac:dyDescent="0.3">
      <c r="A3821" s="20"/>
    </row>
    <row r="3822" spans="1:1" s="1" customFormat="1" x14ac:dyDescent="0.3">
      <c r="A3822" s="20"/>
    </row>
    <row r="3823" spans="1:1" s="1" customFormat="1" x14ac:dyDescent="0.3">
      <c r="A3823" s="20"/>
    </row>
    <row r="3824" spans="1:1" s="1" customFormat="1" x14ac:dyDescent="0.3">
      <c r="A3824" s="20"/>
    </row>
    <row r="3825" spans="1:1" s="1" customFormat="1" x14ac:dyDescent="0.3">
      <c r="A3825" s="20"/>
    </row>
    <row r="3826" spans="1:1" s="1" customFormat="1" x14ac:dyDescent="0.3">
      <c r="A3826" s="20"/>
    </row>
    <row r="3827" spans="1:1" s="1" customFormat="1" x14ac:dyDescent="0.3">
      <c r="A3827" s="20"/>
    </row>
    <row r="3828" spans="1:1" s="1" customFormat="1" x14ac:dyDescent="0.3">
      <c r="A3828" s="20"/>
    </row>
    <row r="3829" spans="1:1" s="1" customFormat="1" x14ac:dyDescent="0.3">
      <c r="A3829" s="20"/>
    </row>
    <row r="3830" spans="1:1" s="1" customFormat="1" x14ac:dyDescent="0.3">
      <c r="A3830" s="20"/>
    </row>
    <row r="3831" spans="1:1" s="1" customFormat="1" x14ac:dyDescent="0.3">
      <c r="A3831" s="20"/>
    </row>
    <row r="3832" spans="1:1" s="1" customFormat="1" x14ac:dyDescent="0.3">
      <c r="A3832" s="20"/>
    </row>
    <row r="3833" spans="1:1" s="1" customFormat="1" x14ac:dyDescent="0.3">
      <c r="A3833" s="20"/>
    </row>
    <row r="3834" spans="1:1" s="1" customFormat="1" x14ac:dyDescent="0.3">
      <c r="A3834" s="20"/>
    </row>
    <row r="3835" spans="1:1" s="1" customFormat="1" x14ac:dyDescent="0.3">
      <c r="A3835" s="20"/>
    </row>
    <row r="3836" spans="1:1" s="1" customFormat="1" x14ac:dyDescent="0.3">
      <c r="A3836" s="20"/>
    </row>
    <row r="3837" spans="1:1" s="1" customFormat="1" x14ac:dyDescent="0.3">
      <c r="A3837" s="20"/>
    </row>
    <row r="3838" spans="1:1" s="1" customFormat="1" x14ac:dyDescent="0.3">
      <c r="A3838" s="20"/>
    </row>
    <row r="3839" spans="1:1" s="1" customFormat="1" x14ac:dyDescent="0.3">
      <c r="A3839" s="20"/>
    </row>
    <row r="3840" spans="1:1" s="1" customFormat="1" x14ac:dyDescent="0.3">
      <c r="A3840" s="20"/>
    </row>
    <row r="3841" spans="1:1" s="1" customFormat="1" x14ac:dyDescent="0.3">
      <c r="A3841" s="20"/>
    </row>
    <row r="3842" spans="1:1" s="1" customFormat="1" x14ac:dyDescent="0.3">
      <c r="A3842" s="20"/>
    </row>
    <row r="3843" spans="1:1" s="1" customFormat="1" x14ac:dyDescent="0.3">
      <c r="A3843" s="20"/>
    </row>
    <row r="3844" spans="1:1" s="1" customFormat="1" x14ac:dyDescent="0.3">
      <c r="A3844" s="20"/>
    </row>
    <row r="3845" spans="1:1" s="1" customFormat="1" x14ac:dyDescent="0.3">
      <c r="A3845" s="20"/>
    </row>
    <row r="3846" spans="1:1" s="1" customFormat="1" x14ac:dyDescent="0.3">
      <c r="A3846" s="20"/>
    </row>
    <row r="3847" spans="1:1" s="1" customFormat="1" x14ac:dyDescent="0.3">
      <c r="A3847" s="20"/>
    </row>
    <row r="3848" spans="1:1" s="1" customFormat="1" x14ac:dyDescent="0.3">
      <c r="A3848" s="20"/>
    </row>
    <row r="3849" spans="1:1" s="1" customFormat="1" x14ac:dyDescent="0.3">
      <c r="A3849" s="20"/>
    </row>
    <row r="3850" spans="1:1" s="1" customFormat="1" x14ac:dyDescent="0.3">
      <c r="A3850" s="20"/>
    </row>
    <row r="3851" spans="1:1" s="1" customFormat="1" x14ac:dyDescent="0.3">
      <c r="A3851" s="20"/>
    </row>
    <row r="3852" spans="1:1" s="1" customFormat="1" x14ac:dyDescent="0.3">
      <c r="A3852" s="20"/>
    </row>
    <row r="3853" spans="1:1" s="1" customFormat="1" x14ac:dyDescent="0.3">
      <c r="A3853" s="20"/>
    </row>
    <row r="3854" spans="1:1" s="1" customFormat="1" x14ac:dyDescent="0.3">
      <c r="A3854" s="20"/>
    </row>
    <row r="3855" spans="1:1" s="1" customFormat="1" x14ac:dyDescent="0.3">
      <c r="A3855" s="20"/>
    </row>
    <row r="3856" spans="1:1" s="1" customFormat="1" x14ac:dyDescent="0.3">
      <c r="A3856" s="20"/>
    </row>
    <row r="3857" spans="1:1" s="1" customFormat="1" x14ac:dyDescent="0.3">
      <c r="A3857" s="20"/>
    </row>
    <row r="3858" spans="1:1" s="1" customFormat="1" x14ac:dyDescent="0.3">
      <c r="A3858" s="20"/>
    </row>
    <row r="3859" spans="1:1" s="1" customFormat="1" x14ac:dyDescent="0.3">
      <c r="A3859" s="20"/>
    </row>
    <row r="3860" spans="1:1" s="1" customFormat="1" x14ac:dyDescent="0.3">
      <c r="A3860" s="20"/>
    </row>
    <row r="3861" spans="1:1" s="1" customFormat="1" x14ac:dyDescent="0.3">
      <c r="A3861" s="20"/>
    </row>
    <row r="3862" spans="1:1" s="1" customFormat="1" x14ac:dyDescent="0.3">
      <c r="A3862" s="20"/>
    </row>
    <row r="3863" spans="1:1" s="1" customFormat="1" x14ac:dyDescent="0.3">
      <c r="A3863" s="20"/>
    </row>
    <row r="3864" spans="1:1" s="1" customFormat="1" x14ac:dyDescent="0.3">
      <c r="A3864" s="20"/>
    </row>
    <row r="3865" spans="1:1" s="1" customFormat="1" x14ac:dyDescent="0.3">
      <c r="A3865" s="20"/>
    </row>
    <row r="3866" spans="1:1" s="1" customFormat="1" x14ac:dyDescent="0.3">
      <c r="A3866" s="20"/>
    </row>
    <row r="3867" spans="1:1" s="1" customFormat="1" x14ac:dyDescent="0.3">
      <c r="A3867" s="20"/>
    </row>
    <row r="3868" spans="1:1" s="1" customFormat="1" x14ac:dyDescent="0.3">
      <c r="A3868" s="20"/>
    </row>
    <row r="3869" spans="1:1" s="1" customFormat="1" x14ac:dyDescent="0.3">
      <c r="A3869" s="20"/>
    </row>
    <row r="3870" spans="1:1" s="1" customFormat="1" x14ac:dyDescent="0.3">
      <c r="A3870" s="20"/>
    </row>
    <row r="3871" spans="1:1" s="1" customFormat="1" x14ac:dyDescent="0.3">
      <c r="A3871" s="20"/>
    </row>
    <row r="3872" spans="1:1" s="1" customFormat="1" x14ac:dyDescent="0.3">
      <c r="A3872" s="20"/>
    </row>
    <row r="3873" spans="1:1" s="1" customFormat="1" x14ac:dyDescent="0.3">
      <c r="A3873" s="20"/>
    </row>
    <row r="3874" spans="1:1" s="1" customFormat="1" x14ac:dyDescent="0.3">
      <c r="A3874" s="20"/>
    </row>
    <row r="3875" spans="1:1" s="1" customFormat="1" x14ac:dyDescent="0.3">
      <c r="A3875" s="20"/>
    </row>
    <row r="3876" spans="1:1" s="1" customFormat="1" x14ac:dyDescent="0.3">
      <c r="A3876" s="20"/>
    </row>
    <row r="3877" spans="1:1" s="1" customFormat="1" x14ac:dyDescent="0.3">
      <c r="A3877" s="20"/>
    </row>
    <row r="3878" spans="1:1" s="1" customFormat="1" x14ac:dyDescent="0.3">
      <c r="A3878" s="20"/>
    </row>
    <row r="3879" spans="1:1" s="1" customFormat="1" x14ac:dyDescent="0.3">
      <c r="A3879" s="20"/>
    </row>
    <row r="3880" spans="1:1" s="1" customFormat="1" x14ac:dyDescent="0.3">
      <c r="A3880" s="20"/>
    </row>
    <row r="3881" spans="1:1" s="1" customFormat="1" x14ac:dyDescent="0.3">
      <c r="A3881" s="20"/>
    </row>
    <row r="3882" spans="1:1" s="1" customFormat="1" x14ac:dyDescent="0.3">
      <c r="A3882" s="20"/>
    </row>
    <row r="3883" spans="1:1" s="1" customFormat="1" x14ac:dyDescent="0.3">
      <c r="A3883" s="20"/>
    </row>
    <row r="3884" spans="1:1" s="1" customFormat="1" x14ac:dyDescent="0.3">
      <c r="A3884" s="20"/>
    </row>
    <row r="3885" spans="1:1" s="1" customFormat="1" x14ac:dyDescent="0.3">
      <c r="A3885" s="20"/>
    </row>
    <row r="3886" spans="1:1" s="1" customFormat="1" x14ac:dyDescent="0.3">
      <c r="A3886" s="20"/>
    </row>
    <row r="3887" spans="1:1" s="1" customFormat="1" x14ac:dyDescent="0.3">
      <c r="A3887" s="20"/>
    </row>
    <row r="3888" spans="1:1" s="1" customFormat="1" x14ac:dyDescent="0.3">
      <c r="A3888" s="20"/>
    </row>
    <row r="3889" spans="1:1" s="1" customFormat="1" x14ac:dyDescent="0.3">
      <c r="A3889" s="20"/>
    </row>
    <row r="3890" spans="1:1" s="1" customFormat="1" x14ac:dyDescent="0.3">
      <c r="A3890" s="20"/>
    </row>
    <row r="3891" spans="1:1" s="1" customFormat="1" x14ac:dyDescent="0.3">
      <c r="A3891" s="20"/>
    </row>
    <row r="3892" spans="1:1" s="1" customFormat="1" x14ac:dyDescent="0.3">
      <c r="A3892" s="20"/>
    </row>
    <row r="3893" spans="1:1" s="1" customFormat="1" x14ac:dyDescent="0.3">
      <c r="A3893" s="20"/>
    </row>
    <row r="3894" spans="1:1" s="1" customFormat="1" x14ac:dyDescent="0.3">
      <c r="A3894" s="20"/>
    </row>
    <row r="3895" spans="1:1" s="1" customFormat="1" x14ac:dyDescent="0.3">
      <c r="A3895" s="20"/>
    </row>
    <row r="3896" spans="1:1" s="1" customFormat="1" x14ac:dyDescent="0.3">
      <c r="A3896" s="20"/>
    </row>
    <row r="3897" spans="1:1" s="1" customFormat="1" x14ac:dyDescent="0.3">
      <c r="A3897" s="20"/>
    </row>
    <row r="3898" spans="1:1" s="1" customFormat="1" x14ac:dyDescent="0.3">
      <c r="A3898" s="20"/>
    </row>
    <row r="3899" spans="1:1" s="1" customFormat="1" x14ac:dyDescent="0.3">
      <c r="A3899" s="20"/>
    </row>
    <row r="3900" spans="1:1" s="1" customFormat="1" x14ac:dyDescent="0.3">
      <c r="A3900" s="20"/>
    </row>
    <row r="3901" spans="1:1" s="1" customFormat="1" x14ac:dyDescent="0.3">
      <c r="A3901" s="20"/>
    </row>
    <row r="3902" spans="1:1" s="1" customFormat="1" x14ac:dyDescent="0.3">
      <c r="A3902" s="20"/>
    </row>
    <row r="3903" spans="1:1" s="1" customFormat="1" x14ac:dyDescent="0.3">
      <c r="A3903" s="20"/>
    </row>
    <row r="3904" spans="1:1" s="1" customFormat="1" x14ac:dyDescent="0.3">
      <c r="A3904" s="20"/>
    </row>
    <row r="3905" spans="1:1" s="1" customFormat="1" x14ac:dyDescent="0.3">
      <c r="A3905" s="20"/>
    </row>
    <row r="3906" spans="1:1" s="1" customFormat="1" x14ac:dyDescent="0.3">
      <c r="A3906" s="20"/>
    </row>
    <row r="3907" spans="1:1" s="1" customFormat="1" x14ac:dyDescent="0.3">
      <c r="A3907" s="20"/>
    </row>
    <row r="3908" spans="1:1" s="1" customFormat="1" x14ac:dyDescent="0.3">
      <c r="A3908" s="20"/>
    </row>
    <row r="3909" spans="1:1" s="1" customFormat="1" x14ac:dyDescent="0.3">
      <c r="A3909" s="20"/>
    </row>
    <row r="3910" spans="1:1" s="1" customFormat="1" x14ac:dyDescent="0.3">
      <c r="A3910" s="20"/>
    </row>
    <row r="3911" spans="1:1" s="1" customFormat="1" x14ac:dyDescent="0.3">
      <c r="A3911" s="20"/>
    </row>
    <row r="3912" spans="1:1" s="1" customFormat="1" x14ac:dyDescent="0.3">
      <c r="A3912" s="20"/>
    </row>
    <row r="3913" spans="1:1" s="1" customFormat="1" x14ac:dyDescent="0.3">
      <c r="A3913" s="20"/>
    </row>
    <row r="3914" spans="1:1" s="1" customFormat="1" x14ac:dyDescent="0.3">
      <c r="A3914" s="20"/>
    </row>
    <row r="3915" spans="1:1" s="1" customFormat="1" x14ac:dyDescent="0.3">
      <c r="A3915" s="20"/>
    </row>
    <row r="3916" spans="1:1" s="1" customFormat="1" x14ac:dyDescent="0.3">
      <c r="A3916" s="20"/>
    </row>
    <row r="3917" spans="1:1" s="1" customFormat="1" x14ac:dyDescent="0.3">
      <c r="A3917" s="20"/>
    </row>
    <row r="3918" spans="1:1" s="1" customFormat="1" x14ac:dyDescent="0.3">
      <c r="A3918" s="20"/>
    </row>
    <row r="3919" spans="1:1" s="1" customFormat="1" x14ac:dyDescent="0.3">
      <c r="A3919" s="20"/>
    </row>
    <row r="3920" spans="1:1" s="1" customFormat="1" x14ac:dyDescent="0.3">
      <c r="A3920" s="20"/>
    </row>
    <row r="3921" spans="1:1" s="1" customFormat="1" x14ac:dyDescent="0.3">
      <c r="A3921" s="20"/>
    </row>
    <row r="3922" spans="1:1" s="1" customFormat="1" x14ac:dyDescent="0.3">
      <c r="A3922" s="20"/>
    </row>
    <row r="3923" spans="1:1" s="1" customFormat="1" x14ac:dyDescent="0.3">
      <c r="A3923" s="20"/>
    </row>
    <row r="3924" spans="1:1" s="1" customFormat="1" x14ac:dyDescent="0.3">
      <c r="A3924" s="20"/>
    </row>
    <row r="3925" spans="1:1" s="1" customFormat="1" x14ac:dyDescent="0.3">
      <c r="A3925" s="20"/>
    </row>
    <row r="3926" spans="1:1" s="1" customFormat="1" x14ac:dyDescent="0.3">
      <c r="A3926" s="20"/>
    </row>
    <row r="3927" spans="1:1" s="1" customFormat="1" x14ac:dyDescent="0.3">
      <c r="A3927" s="20"/>
    </row>
    <row r="3928" spans="1:1" s="1" customFormat="1" x14ac:dyDescent="0.3">
      <c r="A3928" s="20"/>
    </row>
    <row r="3929" spans="1:1" s="1" customFormat="1" x14ac:dyDescent="0.3">
      <c r="A3929" s="20"/>
    </row>
    <row r="3930" spans="1:1" s="1" customFormat="1" x14ac:dyDescent="0.3">
      <c r="A3930" s="20"/>
    </row>
    <row r="3931" spans="1:1" s="1" customFormat="1" x14ac:dyDescent="0.3">
      <c r="A3931" s="20"/>
    </row>
    <row r="3932" spans="1:1" s="1" customFormat="1" x14ac:dyDescent="0.3">
      <c r="A3932" s="20"/>
    </row>
    <row r="3933" spans="1:1" s="1" customFormat="1" x14ac:dyDescent="0.3">
      <c r="A3933" s="20"/>
    </row>
    <row r="3934" spans="1:1" s="1" customFormat="1" x14ac:dyDescent="0.3">
      <c r="A3934" s="20"/>
    </row>
    <row r="3935" spans="1:1" s="1" customFormat="1" x14ac:dyDescent="0.3">
      <c r="A3935" s="20"/>
    </row>
    <row r="3936" spans="1:1" s="1" customFormat="1" x14ac:dyDescent="0.3">
      <c r="A3936" s="20"/>
    </row>
    <row r="3937" spans="1:1" s="1" customFormat="1" x14ac:dyDescent="0.3">
      <c r="A3937" s="20"/>
    </row>
    <row r="3938" spans="1:1" s="1" customFormat="1" x14ac:dyDescent="0.3">
      <c r="A3938" s="20"/>
    </row>
    <row r="3939" spans="1:1" s="1" customFormat="1" x14ac:dyDescent="0.3">
      <c r="A3939" s="20"/>
    </row>
    <row r="3940" spans="1:1" s="1" customFormat="1" x14ac:dyDescent="0.3">
      <c r="A3940" s="20"/>
    </row>
    <row r="3941" spans="1:1" s="1" customFormat="1" x14ac:dyDescent="0.3">
      <c r="A3941" s="20"/>
    </row>
    <row r="3942" spans="1:1" s="1" customFormat="1" x14ac:dyDescent="0.3">
      <c r="A3942" s="20"/>
    </row>
    <row r="3943" spans="1:1" s="1" customFormat="1" x14ac:dyDescent="0.3">
      <c r="A3943" s="20"/>
    </row>
    <row r="3944" spans="1:1" s="1" customFormat="1" x14ac:dyDescent="0.3">
      <c r="A3944" s="20"/>
    </row>
    <row r="3945" spans="1:1" s="1" customFormat="1" x14ac:dyDescent="0.3">
      <c r="A3945" s="20"/>
    </row>
    <row r="3946" spans="1:1" s="1" customFormat="1" x14ac:dyDescent="0.3">
      <c r="A3946" s="20"/>
    </row>
    <row r="3947" spans="1:1" s="1" customFormat="1" x14ac:dyDescent="0.3">
      <c r="A3947" s="20"/>
    </row>
    <row r="3948" spans="1:1" s="1" customFormat="1" x14ac:dyDescent="0.3">
      <c r="A3948" s="20"/>
    </row>
    <row r="3949" spans="1:1" s="1" customFormat="1" x14ac:dyDescent="0.3">
      <c r="A3949" s="20"/>
    </row>
    <row r="3950" spans="1:1" s="1" customFormat="1" x14ac:dyDescent="0.3">
      <c r="A3950" s="20"/>
    </row>
    <row r="3951" spans="1:1" s="1" customFormat="1" x14ac:dyDescent="0.3">
      <c r="A3951" s="20"/>
    </row>
    <row r="3952" spans="1:1" s="1" customFormat="1" x14ac:dyDescent="0.3">
      <c r="A3952" s="20"/>
    </row>
    <row r="3953" spans="1:1" s="1" customFormat="1" x14ac:dyDescent="0.3">
      <c r="A3953" s="20"/>
    </row>
    <row r="3954" spans="1:1" s="1" customFormat="1" x14ac:dyDescent="0.3">
      <c r="A3954" s="20"/>
    </row>
    <row r="3955" spans="1:1" s="1" customFormat="1" x14ac:dyDescent="0.3">
      <c r="A3955" s="20"/>
    </row>
    <row r="3956" spans="1:1" s="1" customFormat="1" x14ac:dyDescent="0.3">
      <c r="A3956" s="20"/>
    </row>
    <row r="3957" spans="1:1" s="1" customFormat="1" x14ac:dyDescent="0.3">
      <c r="A3957" s="20"/>
    </row>
    <row r="3958" spans="1:1" s="1" customFormat="1" x14ac:dyDescent="0.3">
      <c r="A3958" s="20"/>
    </row>
    <row r="3959" spans="1:1" s="1" customFormat="1" x14ac:dyDescent="0.3">
      <c r="A3959" s="20"/>
    </row>
    <row r="3960" spans="1:1" s="1" customFormat="1" x14ac:dyDescent="0.3">
      <c r="A3960" s="20"/>
    </row>
    <row r="3961" spans="1:1" s="1" customFormat="1" x14ac:dyDescent="0.3">
      <c r="A3961" s="20"/>
    </row>
    <row r="3962" spans="1:1" s="1" customFormat="1" x14ac:dyDescent="0.3">
      <c r="A3962" s="20"/>
    </row>
    <row r="3963" spans="1:1" s="1" customFormat="1" x14ac:dyDescent="0.3">
      <c r="A3963" s="20"/>
    </row>
    <row r="3964" spans="1:1" s="1" customFormat="1" x14ac:dyDescent="0.3">
      <c r="A3964" s="20"/>
    </row>
    <row r="3965" spans="1:1" s="1" customFormat="1" x14ac:dyDescent="0.3">
      <c r="A3965" s="20"/>
    </row>
    <row r="3966" spans="1:1" s="1" customFormat="1" x14ac:dyDescent="0.3">
      <c r="A3966" s="20"/>
    </row>
    <row r="3967" spans="1:1" s="1" customFormat="1" x14ac:dyDescent="0.3">
      <c r="A3967" s="20"/>
    </row>
    <row r="3968" spans="1:1" s="1" customFormat="1" x14ac:dyDescent="0.3">
      <c r="A3968" s="20"/>
    </row>
    <row r="3969" spans="1:1" s="1" customFormat="1" x14ac:dyDescent="0.3">
      <c r="A3969" s="20"/>
    </row>
    <row r="3970" spans="1:1" s="1" customFormat="1" x14ac:dyDescent="0.3">
      <c r="A3970" s="20"/>
    </row>
    <row r="3971" spans="1:1" s="1" customFormat="1" x14ac:dyDescent="0.3">
      <c r="A3971" s="20"/>
    </row>
    <row r="3972" spans="1:1" s="1" customFormat="1" x14ac:dyDescent="0.3">
      <c r="A3972" s="20"/>
    </row>
    <row r="3973" spans="1:1" s="1" customFormat="1" x14ac:dyDescent="0.3">
      <c r="A3973" s="20"/>
    </row>
    <row r="3974" spans="1:1" s="1" customFormat="1" x14ac:dyDescent="0.3">
      <c r="A3974" s="20"/>
    </row>
    <row r="3975" spans="1:1" s="1" customFormat="1" x14ac:dyDescent="0.3">
      <c r="A3975" s="20"/>
    </row>
    <row r="3976" spans="1:1" s="1" customFormat="1" x14ac:dyDescent="0.3">
      <c r="A3976" s="20"/>
    </row>
    <row r="3977" spans="1:1" s="1" customFormat="1" x14ac:dyDescent="0.3">
      <c r="A3977" s="20"/>
    </row>
    <row r="3978" spans="1:1" s="1" customFormat="1" x14ac:dyDescent="0.3">
      <c r="A3978" s="20"/>
    </row>
    <row r="3979" spans="1:1" s="1" customFormat="1" x14ac:dyDescent="0.3">
      <c r="A3979" s="20"/>
    </row>
    <row r="3980" spans="1:1" s="1" customFormat="1" x14ac:dyDescent="0.3">
      <c r="A3980" s="20"/>
    </row>
    <row r="3981" spans="1:1" s="1" customFormat="1" x14ac:dyDescent="0.3">
      <c r="A3981" s="20"/>
    </row>
    <row r="3982" spans="1:1" s="1" customFormat="1" x14ac:dyDescent="0.3">
      <c r="A3982" s="20"/>
    </row>
    <row r="3983" spans="1:1" s="1" customFormat="1" x14ac:dyDescent="0.3">
      <c r="A3983" s="20"/>
    </row>
    <row r="3984" spans="1:1" s="1" customFormat="1" x14ac:dyDescent="0.3">
      <c r="A3984" s="20"/>
    </row>
    <row r="3985" spans="1:1" s="1" customFormat="1" x14ac:dyDescent="0.3">
      <c r="A3985" s="20"/>
    </row>
    <row r="3986" spans="1:1" s="1" customFormat="1" x14ac:dyDescent="0.3">
      <c r="A3986" s="20"/>
    </row>
    <row r="3987" spans="1:1" s="1" customFormat="1" x14ac:dyDescent="0.3">
      <c r="A3987" s="20"/>
    </row>
    <row r="3988" spans="1:1" s="1" customFormat="1" x14ac:dyDescent="0.3">
      <c r="A3988" s="20"/>
    </row>
    <row r="3989" spans="1:1" s="1" customFormat="1" x14ac:dyDescent="0.3">
      <c r="A3989" s="20"/>
    </row>
    <row r="3990" spans="1:1" s="1" customFormat="1" x14ac:dyDescent="0.3">
      <c r="A3990" s="20"/>
    </row>
    <row r="3991" spans="1:1" s="1" customFormat="1" x14ac:dyDescent="0.3">
      <c r="A3991" s="20"/>
    </row>
    <row r="3992" spans="1:1" s="1" customFormat="1" x14ac:dyDescent="0.3">
      <c r="A3992" s="20"/>
    </row>
    <row r="3993" spans="1:1" s="1" customFormat="1" x14ac:dyDescent="0.3">
      <c r="A3993" s="20"/>
    </row>
    <row r="3994" spans="1:1" s="1" customFormat="1" x14ac:dyDescent="0.3">
      <c r="A3994" s="20"/>
    </row>
    <row r="3995" spans="1:1" s="1" customFormat="1" x14ac:dyDescent="0.3">
      <c r="A3995" s="20"/>
    </row>
    <row r="3996" spans="1:1" s="1" customFormat="1" x14ac:dyDescent="0.3">
      <c r="A3996" s="20"/>
    </row>
    <row r="3997" spans="1:1" s="1" customFormat="1" x14ac:dyDescent="0.3">
      <c r="A3997" s="20"/>
    </row>
    <row r="3998" spans="1:1" s="1" customFormat="1" x14ac:dyDescent="0.3">
      <c r="A3998" s="20"/>
    </row>
    <row r="3999" spans="1:1" s="1" customFormat="1" x14ac:dyDescent="0.3">
      <c r="A3999" s="20"/>
    </row>
    <row r="4000" spans="1:1" s="1" customFormat="1" x14ac:dyDescent="0.3">
      <c r="A4000" s="20"/>
    </row>
    <row r="4001" spans="1:1" s="1" customFormat="1" x14ac:dyDescent="0.3">
      <c r="A4001" s="20"/>
    </row>
    <row r="4002" spans="1:1" s="1" customFormat="1" x14ac:dyDescent="0.3">
      <c r="A4002" s="20"/>
    </row>
    <row r="4003" spans="1:1" s="1" customFormat="1" x14ac:dyDescent="0.3">
      <c r="A4003" s="20"/>
    </row>
    <row r="4004" spans="1:1" s="1" customFormat="1" x14ac:dyDescent="0.3">
      <c r="A4004" s="20"/>
    </row>
    <row r="4005" spans="1:1" s="1" customFormat="1" x14ac:dyDescent="0.3">
      <c r="A4005" s="20"/>
    </row>
    <row r="4006" spans="1:1" s="1" customFormat="1" x14ac:dyDescent="0.3">
      <c r="A4006" s="20"/>
    </row>
    <row r="4007" spans="1:1" s="1" customFormat="1" x14ac:dyDescent="0.3">
      <c r="A4007" s="20"/>
    </row>
    <row r="4008" spans="1:1" s="1" customFormat="1" x14ac:dyDescent="0.3">
      <c r="A4008" s="20"/>
    </row>
    <row r="4009" spans="1:1" s="1" customFormat="1" x14ac:dyDescent="0.3">
      <c r="A4009" s="20"/>
    </row>
    <row r="4010" spans="1:1" s="1" customFormat="1" x14ac:dyDescent="0.3">
      <c r="A4010" s="20"/>
    </row>
    <row r="4011" spans="1:1" s="1" customFormat="1" x14ac:dyDescent="0.3">
      <c r="A4011" s="20"/>
    </row>
    <row r="4012" spans="1:1" s="1" customFormat="1" x14ac:dyDescent="0.3">
      <c r="A4012" s="20"/>
    </row>
    <row r="4013" spans="1:1" s="1" customFormat="1" x14ac:dyDescent="0.3">
      <c r="A4013" s="20"/>
    </row>
    <row r="4014" spans="1:1" s="1" customFormat="1" x14ac:dyDescent="0.3">
      <c r="A4014" s="20"/>
    </row>
    <row r="4015" spans="1:1" s="1" customFormat="1" x14ac:dyDescent="0.3">
      <c r="A4015" s="20"/>
    </row>
    <row r="4016" spans="1:1" s="1" customFormat="1" x14ac:dyDescent="0.3">
      <c r="A4016" s="20"/>
    </row>
    <row r="4017" spans="1:1" s="1" customFormat="1" x14ac:dyDescent="0.3">
      <c r="A4017" s="20"/>
    </row>
    <row r="4018" spans="1:1" s="1" customFormat="1" x14ac:dyDescent="0.3">
      <c r="A4018" s="20"/>
    </row>
    <row r="4019" spans="1:1" s="1" customFormat="1" x14ac:dyDescent="0.3">
      <c r="A4019" s="20"/>
    </row>
    <row r="4020" spans="1:1" s="1" customFormat="1" x14ac:dyDescent="0.3">
      <c r="A4020" s="20"/>
    </row>
    <row r="4021" spans="1:1" s="1" customFormat="1" x14ac:dyDescent="0.3">
      <c r="A4021" s="20"/>
    </row>
    <row r="4022" spans="1:1" s="1" customFormat="1" x14ac:dyDescent="0.3">
      <c r="A4022" s="20"/>
    </row>
    <row r="4023" spans="1:1" s="1" customFormat="1" x14ac:dyDescent="0.3">
      <c r="A4023" s="20"/>
    </row>
    <row r="4024" spans="1:1" s="1" customFormat="1" x14ac:dyDescent="0.3">
      <c r="A4024" s="20"/>
    </row>
    <row r="4025" spans="1:1" s="1" customFormat="1" x14ac:dyDescent="0.3">
      <c r="A4025" s="20"/>
    </row>
    <row r="4026" spans="1:1" s="1" customFormat="1" x14ac:dyDescent="0.3">
      <c r="A4026" s="20"/>
    </row>
    <row r="4027" spans="1:1" s="1" customFormat="1" x14ac:dyDescent="0.3">
      <c r="A4027" s="20"/>
    </row>
    <row r="4028" spans="1:1" s="1" customFormat="1" x14ac:dyDescent="0.3">
      <c r="A4028" s="20"/>
    </row>
    <row r="4029" spans="1:1" s="1" customFormat="1" x14ac:dyDescent="0.3">
      <c r="A4029" s="20"/>
    </row>
    <row r="4030" spans="1:1" s="1" customFormat="1" x14ac:dyDescent="0.3">
      <c r="A4030" s="20"/>
    </row>
    <row r="4031" spans="1:1" s="1" customFormat="1" x14ac:dyDescent="0.3">
      <c r="A4031" s="20"/>
    </row>
    <row r="4032" spans="1:1" s="1" customFormat="1" x14ac:dyDescent="0.3">
      <c r="A4032" s="20"/>
    </row>
    <row r="4033" spans="1:1" s="1" customFormat="1" x14ac:dyDescent="0.3">
      <c r="A4033" s="20"/>
    </row>
    <row r="4034" spans="1:1" s="1" customFormat="1" x14ac:dyDescent="0.3">
      <c r="A4034" s="20"/>
    </row>
    <row r="4035" spans="1:1" s="1" customFormat="1" x14ac:dyDescent="0.3">
      <c r="A4035" s="20"/>
    </row>
    <row r="4036" spans="1:1" s="1" customFormat="1" x14ac:dyDescent="0.3">
      <c r="A4036" s="20"/>
    </row>
    <row r="4037" spans="1:1" s="1" customFormat="1" x14ac:dyDescent="0.3">
      <c r="A4037" s="20"/>
    </row>
    <row r="4038" spans="1:1" s="1" customFormat="1" x14ac:dyDescent="0.3">
      <c r="A4038" s="20"/>
    </row>
    <row r="4039" spans="1:1" s="1" customFormat="1" x14ac:dyDescent="0.3">
      <c r="A4039" s="20"/>
    </row>
    <row r="4040" spans="1:1" s="1" customFormat="1" x14ac:dyDescent="0.3">
      <c r="A4040" s="20"/>
    </row>
    <row r="4041" spans="1:1" s="1" customFormat="1" x14ac:dyDescent="0.3">
      <c r="A4041" s="20"/>
    </row>
    <row r="4042" spans="1:1" s="1" customFormat="1" x14ac:dyDescent="0.3">
      <c r="A4042" s="20"/>
    </row>
    <row r="4043" spans="1:1" s="1" customFormat="1" x14ac:dyDescent="0.3">
      <c r="A4043" s="20"/>
    </row>
    <row r="4044" spans="1:1" s="1" customFormat="1" x14ac:dyDescent="0.3">
      <c r="A4044" s="20"/>
    </row>
    <row r="4045" spans="1:1" s="1" customFormat="1" x14ac:dyDescent="0.3">
      <c r="A4045" s="20"/>
    </row>
    <row r="4046" spans="1:1" s="1" customFormat="1" x14ac:dyDescent="0.3">
      <c r="A4046" s="20"/>
    </row>
    <row r="4047" spans="1:1" s="1" customFormat="1" x14ac:dyDescent="0.3">
      <c r="A4047" s="20"/>
    </row>
    <row r="4048" spans="1:1" s="1" customFormat="1" x14ac:dyDescent="0.3">
      <c r="A4048" s="20"/>
    </row>
    <row r="4049" spans="1:1" s="1" customFormat="1" x14ac:dyDescent="0.3">
      <c r="A4049" s="20"/>
    </row>
    <row r="4050" spans="1:1" s="1" customFormat="1" x14ac:dyDescent="0.3">
      <c r="A4050" s="20"/>
    </row>
    <row r="4051" spans="1:1" s="1" customFormat="1" x14ac:dyDescent="0.3">
      <c r="A4051" s="20"/>
    </row>
    <row r="4052" spans="1:1" s="1" customFormat="1" x14ac:dyDescent="0.3">
      <c r="A4052" s="20"/>
    </row>
    <row r="4053" spans="1:1" s="1" customFormat="1" x14ac:dyDescent="0.3">
      <c r="A4053" s="20"/>
    </row>
    <row r="4054" spans="1:1" s="1" customFormat="1" x14ac:dyDescent="0.3">
      <c r="A4054" s="20"/>
    </row>
    <row r="4055" spans="1:1" s="1" customFormat="1" x14ac:dyDescent="0.3">
      <c r="A4055" s="20"/>
    </row>
    <row r="4056" spans="1:1" s="1" customFormat="1" x14ac:dyDescent="0.3">
      <c r="A4056" s="20"/>
    </row>
    <row r="4057" spans="1:1" s="1" customFormat="1" x14ac:dyDescent="0.3">
      <c r="A4057" s="20"/>
    </row>
    <row r="4058" spans="1:1" s="1" customFormat="1" x14ac:dyDescent="0.3">
      <c r="A4058" s="20"/>
    </row>
    <row r="4059" spans="1:1" s="1" customFormat="1" x14ac:dyDescent="0.3">
      <c r="A4059" s="20"/>
    </row>
    <row r="4060" spans="1:1" s="1" customFormat="1" x14ac:dyDescent="0.3">
      <c r="A4060" s="20"/>
    </row>
    <row r="4061" spans="1:1" s="1" customFormat="1" x14ac:dyDescent="0.3">
      <c r="A4061" s="20"/>
    </row>
    <row r="4062" spans="1:1" s="1" customFormat="1" x14ac:dyDescent="0.3">
      <c r="A4062" s="20"/>
    </row>
    <row r="4063" spans="1:1" s="1" customFormat="1" x14ac:dyDescent="0.3">
      <c r="A4063" s="20"/>
    </row>
    <row r="4064" spans="1:1" s="1" customFormat="1" x14ac:dyDescent="0.3">
      <c r="A4064" s="20"/>
    </row>
    <row r="4065" spans="1:1" s="1" customFormat="1" x14ac:dyDescent="0.3">
      <c r="A4065" s="20"/>
    </row>
    <row r="4066" spans="1:1" s="1" customFormat="1" x14ac:dyDescent="0.3">
      <c r="A4066" s="20"/>
    </row>
    <row r="4067" spans="1:1" s="1" customFormat="1" x14ac:dyDescent="0.3">
      <c r="A4067" s="20"/>
    </row>
    <row r="4068" spans="1:1" s="1" customFormat="1" x14ac:dyDescent="0.3">
      <c r="A4068" s="20"/>
    </row>
    <row r="4069" spans="1:1" s="1" customFormat="1" x14ac:dyDescent="0.3">
      <c r="A4069" s="20"/>
    </row>
    <row r="4070" spans="1:1" s="1" customFormat="1" x14ac:dyDescent="0.3">
      <c r="A4070" s="20"/>
    </row>
    <row r="4071" spans="1:1" s="1" customFormat="1" x14ac:dyDescent="0.3">
      <c r="A4071" s="20"/>
    </row>
    <row r="4072" spans="1:1" s="1" customFormat="1" x14ac:dyDescent="0.3">
      <c r="A4072" s="20"/>
    </row>
    <row r="4073" spans="1:1" s="1" customFormat="1" x14ac:dyDescent="0.3">
      <c r="A4073" s="20"/>
    </row>
    <row r="4074" spans="1:1" s="1" customFormat="1" x14ac:dyDescent="0.3">
      <c r="A4074" s="20"/>
    </row>
    <row r="4075" spans="1:1" s="1" customFormat="1" x14ac:dyDescent="0.3">
      <c r="A4075" s="20"/>
    </row>
    <row r="4076" spans="1:1" s="1" customFormat="1" x14ac:dyDescent="0.3">
      <c r="A4076" s="20"/>
    </row>
    <row r="4077" spans="1:1" s="1" customFormat="1" x14ac:dyDescent="0.3">
      <c r="A4077" s="20"/>
    </row>
    <row r="4078" spans="1:1" s="1" customFormat="1" x14ac:dyDescent="0.3">
      <c r="A4078" s="20"/>
    </row>
    <row r="4079" spans="1:1" s="1" customFormat="1" x14ac:dyDescent="0.3">
      <c r="A4079" s="20"/>
    </row>
    <row r="4080" spans="1:1" s="1" customFormat="1" x14ac:dyDescent="0.3">
      <c r="A4080" s="20"/>
    </row>
    <row r="4081" spans="1:1" s="1" customFormat="1" x14ac:dyDescent="0.3">
      <c r="A4081" s="20"/>
    </row>
    <row r="4082" spans="1:1" s="1" customFormat="1" x14ac:dyDescent="0.3">
      <c r="A4082" s="20"/>
    </row>
    <row r="4083" spans="1:1" s="1" customFormat="1" x14ac:dyDescent="0.3">
      <c r="A4083" s="20"/>
    </row>
    <row r="4084" spans="1:1" s="1" customFormat="1" x14ac:dyDescent="0.3">
      <c r="A4084" s="20"/>
    </row>
    <row r="4085" spans="1:1" s="1" customFormat="1" x14ac:dyDescent="0.3">
      <c r="A4085" s="20"/>
    </row>
    <row r="4086" spans="1:1" s="1" customFormat="1" x14ac:dyDescent="0.3">
      <c r="A4086" s="20"/>
    </row>
    <row r="4087" spans="1:1" s="1" customFormat="1" x14ac:dyDescent="0.3">
      <c r="A4087" s="20"/>
    </row>
    <row r="4088" spans="1:1" s="1" customFormat="1" x14ac:dyDescent="0.3">
      <c r="A4088" s="20"/>
    </row>
    <row r="4089" spans="1:1" s="1" customFormat="1" x14ac:dyDescent="0.3">
      <c r="A4089" s="20"/>
    </row>
    <row r="4090" spans="1:1" s="1" customFormat="1" x14ac:dyDescent="0.3">
      <c r="A4090" s="20"/>
    </row>
    <row r="4091" spans="1:1" s="1" customFormat="1" x14ac:dyDescent="0.3">
      <c r="A4091" s="20"/>
    </row>
    <row r="4092" spans="1:1" s="1" customFormat="1" x14ac:dyDescent="0.3">
      <c r="A4092" s="20"/>
    </row>
    <row r="4093" spans="1:1" s="1" customFormat="1" x14ac:dyDescent="0.3">
      <c r="A4093" s="20"/>
    </row>
    <row r="4094" spans="1:1" s="1" customFormat="1" x14ac:dyDescent="0.3">
      <c r="A4094" s="20"/>
    </row>
    <row r="4095" spans="1:1" s="1" customFormat="1" x14ac:dyDescent="0.3">
      <c r="A4095" s="20"/>
    </row>
    <row r="4096" spans="1:1" s="1" customFormat="1" x14ac:dyDescent="0.3">
      <c r="A4096" s="20"/>
    </row>
    <row r="4097" spans="1:1" s="1" customFormat="1" x14ac:dyDescent="0.3">
      <c r="A4097" s="20"/>
    </row>
    <row r="4098" spans="1:1" s="1" customFormat="1" x14ac:dyDescent="0.3">
      <c r="A4098" s="20"/>
    </row>
    <row r="4099" spans="1:1" s="1" customFormat="1" x14ac:dyDescent="0.3">
      <c r="A4099" s="20"/>
    </row>
    <row r="4100" spans="1:1" s="1" customFormat="1" x14ac:dyDescent="0.3">
      <c r="A4100" s="20"/>
    </row>
    <row r="4101" spans="1:1" s="1" customFormat="1" x14ac:dyDescent="0.3">
      <c r="A4101" s="20"/>
    </row>
    <row r="4102" spans="1:1" s="1" customFormat="1" x14ac:dyDescent="0.3">
      <c r="A4102" s="20"/>
    </row>
    <row r="4103" spans="1:1" s="1" customFormat="1" x14ac:dyDescent="0.3">
      <c r="A4103" s="20"/>
    </row>
    <row r="4104" spans="1:1" s="1" customFormat="1" x14ac:dyDescent="0.3">
      <c r="A4104" s="20"/>
    </row>
    <row r="4105" spans="1:1" s="1" customFormat="1" x14ac:dyDescent="0.3">
      <c r="A4105" s="20"/>
    </row>
    <row r="4106" spans="1:1" s="1" customFormat="1" x14ac:dyDescent="0.3">
      <c r="A4106" s="20"/>
    </row>
    <row r="4107" spans="1:1" s="1" customFormat="1" x14ac:dyDescent="0.3">
      <c r="A4107" s="20"/>
    </row>
    <row r="4108" spans="1:1" s="1" customFormat="1" x14ac:dyDescent="0.3">
      <c r="A4108" s="20"/>
    </row>
    <row r="4109" spans="1:1" s="1" customFormat="1" x14ac:dyDescent="0.3">
      <c r="A4109" s="20"/>
    </row>
    <row r="4110" spans="1:1" s="1" customFormat="1" x14ac:dyDescent="0.3">
      <c r="A4110" s="20"/>
    </row>
    <row r="4111" spans="1:1" s="1" customFormat="1" x14ac:dyDescent="0.3">
      <c r="A4111" s="20"/>
    </row>
    <row r="4112" spans="1:1" s="1" customFormat="1" x14ac:dyDescent="0.3">
      <c r="A4112" s="20"/>
    </row>
    <row r="4113" spans="1:1" s="1" customFormat="1" x14ac:dyDescent="0.3">
      <c r="A4113" s="20"/>
    </row>
    <row r="4114" spans="1:1" s="1" customFormat="1" x14ac:dyDescent="0.3">
      <c r="A4114" s="20"/>
    </row>
    <row r="4115" spans="1:1" s="1" customFormat="1" x14ac:dyDescent="0.3">
      <c r="A4115" s="20"/>
    </row>
    <row r="4116" spans="1:1" s="1" customFormat="1" x14ac:dyDescent="0.3">
      <c r="A4116" s="20"/>
    </row>
    <row r="4117" spans="1:1" s="1" customFormat="1" x14ac:dyDescent="0.3">
      <c r="A4117" s="20"/>
    </row>
    <row r="4118" spans="1:1" s="1" customFormat="1" x14ac:dyDescent="0.3">
      <c r="A4118" s="20"/>
    </row>
    <row r="4119" spans="1:1" s="1" customFormat="1" x14ac:dyDescent="0.3">
      <c r="A4119" s="20"/>
    </row>
    <row r="4120" spans="1:1" s="1" customFormat="1" x14ac:dyDescent="0.3">
      <c r="A4120" s="20"/>
    </row>
    <row r="4121" spans="1:1" s="1" customFormat="1" x14ac:dyDescent="0.3">
      <c r="A4121" s="20"/>
    </row>
    <row r="4122" spans="1:1" s="1" customFormat="1" x14ac:dyDescent="0.3">
      <c r="A4122" s="20"/>
    </row>
    <row r="4123" spans="1:1" s="1" customFormat="1" x14ac:dyDescent="0.3">
      <c r="A4123" s="20"/>
    </row>
    <row r="4124" spans="1:1" s="1" customFormat="1" x14ac:dyDescent="0.3">
      <c r="A4124" s="20"/>
    </row>
    <row r="4125" spans="1:1" s="1" customFormat="1" x14ac:dyDescent="0.3">
      <c r="A4125" s="20"/>
    </row>
    <row r="4126" spans="1:1" s="1" customFormat="1" x14ac:dyDescent="0.3">
      <c r="A4126" s="20"/>
    </row>
    <row r="4127" spans="1:1" s="1" customFormat="1" x14ac:dyDescent="0.3">
      <c r="A4127" s="20"/>
    </row>
    <row r="4128" spans="1:1" s="1" customFormat="1" x14ac:dyDescent="0.3">
      <c r="A4128" s="20"/>
    </row>
    <row r="4129" spans="1:1" s="1" customFormat="1" x14ac:dyDescent="0.3">
      <c r="A4129" s="20"/>
    </row>
    <row r="4130" spans="1:1" s="1" customFormat="1" x14ac:dyDescent="0.3">
      <c r="A4130" s="20"/>
    </row>
    <row r="4131" spans="1:1" s="1" customFormat="1" x14ac:dyDescent="0.3">
      <c r="A4131" s="20"/>
    </row>
    <row r="4132" spans="1:1" s="1" customFormat="1" x14ac:dyDescent="0.3">
      <c r="A4132" s="20"/>
    </row>
    <row r="4133" spans="1:1" s="1" customFormat="1" x14ac:dyDescent="0.3">
      <c r="A4133" s="20"/>
    </row>
    <row r="4134" spans="1:1" s="1" customFormat="1" x14ac:dyDescent="0.3">
      <c r="A4134" s="20"/>
    </row>
    <row r="4135" spans="1:1" s="1" customFormat="1" x14ac:dyDescent="0.3">
      <c r="A4135" s="20"/>
    </row>
    <row r="4136" spans="1:1" s="1" customFormat="1" x14ac:dyDescent="0.3">
      <c r="A4136" s="20"/>
    </row>
    <row r="4137" spans="1:1" s="1" customFormat="1" x14ac:dyDescent="0.3">
      <c r="A4137" s="20"/>
    </row>
    <row r="4138" spans="1:1" s="1" customFormat="1" x14ac:dyDescent="0.3">
      <c r="A4138" s="20"/>
    </row>
    <row r="4139" spans="1:1" s="1" customFormat="1" x14ac:dyDescent="0.3">
      <c r="A4139" s="20"/>
    </row>
    <row r="4140" spans="1:1" s="1" customFormat="1" x14ac:dyDescent="0.3">
      <c r="A4140" s="20"/>
    </row>
    <row r="4141" spans="1:1" s="1" customFormat="1" x14ac:dyDescent="0.3">
      <c r="A4141" s="20"/>
    </row>
    <row r="4142" spans="1:1" s="1" customFormat="1" x14ac:dyDescent="0.3">
      <c r="A4142" s="20"/>
    </row>
    <row r="4143" spans="1:1" s="1" customFormat="1" x14ac:dyDescent="0.3">
      <c r="A4143" s="20"/>
    </row>
    <row r="4144" spans="1:1" s="1" customFormat="1" x14ac:dyDescent="0.3">
      <c r="A4144" s="20"/>
    </row>
    <row r="4145" spans="1:1" s="1" customFormat="1" x14ac:dyDescent="0.3">
      <c r="A4145" s="20"/>
    </row>
    <row r="4146" spans="1:1" s="1" customFormat="1" x14ac:dyDescent="0.3">
      <c r="A4146" s="20"/>
    </row>
    <row r="4147" spans="1:1" s="1" customFormat="1" x14ac:dyDescent="0.3">
      <c r="A4147" s="20"/>
    </row>
    <row r="4148" spans="1:1" s="1" customFormat="1" x14ac:dyDescent="0.3">
      <c r="A4148" s="20"/>
    </row>
    <row r="4149" spans="1:1" s="1" customFormat="1" x14ac:dyDescent="0.3">
      <c r="A4149" s="20"/>
    </row>
    <row r="4150" spans="1:1" s="1" customFormat="1" x14ac:dyDescent="0.3">
      <c r="A4150" s="20"/>
    </row>
    <row r="4151" spans="1:1" s="1" customFormat="1" x14ac:dyDescent="0.3">
      <c r="A4151" s="20"/>
    </row>
    <row r="4152" spans="1:1" s="1" customFormat="1" x14ac:dyDescent="0.3">
      <c r="A4152" s="20"/>
    </row>
    <row r="4153" spans="1:1" s="1" customFormat="1" x14ac:dyDescent="0.3">
      <c r="A4153" s="20"/>
    </row>
    <row r="4154" spans="1:1" s="1" customFormat="1" x14ac:dyDescent="0.3">
      <c r="A4154" s="20"/>
    </row>
    <row r="4155" spans="1:1" s="1" customFormat="1" x14ac:dyDescent="0.3">
      <c r="A4155" s="20"/>
    </row>
    <row r="4156" spans="1:1" s="1" customFormat="1" x14ac:dyDescent="0.3">
      <c r="A4156" s="20"/>
    </row>
    <row r="4157" spans="1:1" s="1" customFormat="1" x14ac:dyDescent="0.3">
      <c r="A4157" s="20"/>
    </row>
    <row r="4158" spans="1:1" s="1" customFormat="1" x14ac:dyDescent="0.3">
      <c r="A4158" s="20"/>
    </row>
    <row r="4159" spans="1:1" s="1" customFormat="1" x14ac:dyDescent="0.3">
      <c r="A4159" s="20"/>
    </row>
    <row r="4160" spans="1:1" s="1" customFormat="1" x14ac:dyDescent="0.3">
      <c r="A4160" s="20"/>
    </row>
    <row r="4161" spans="1:1" s="1" customFormat="1" x14ac:dyDescent="0.3">
      <c r="A4161" s="20"/>
    </row>
    <row r="4162" spans="1:1" s="1" customFormat="1" x14ac:dyDescent="0.3">
      <c r="A4162" s="20"/>
    </row>
    <row r="4163" spans="1:1" s="1" customFormat="1" x14ac:dyDescent="0.3">
      <c r="A4163" s="20"/>
    </row>
    <row r="4164" spans="1:1" s="1" customFormat="1" x14ac:dyDescent="0.3">
      <c r="A4164" s="20"/>
    </row>
    <row r="4165" spans="1:1" s="1" customFormat="1" x14ac:dyDescent="0.3">
      <c r="A4165" s="20"/>
    </row>
    <row r="4166" spans="1:1" s="1" customFormat="1" x14ac:dyDescent="0.3">
      <c r="A4166" s="20"/>
    </row>
    <row r="4167" spans="1:1" s="1" customFormat="1" x14ac:dyDescent="0.3">
      <c r="A4167" s="20"/>
    </row>
    <row r="4168" spans="1:1" s="1" customFormat="1" x14ac:dyDescent="0.3">
      <c r="A4168" s="20"/>
    </row>
    <row r="4169" spans="1:1" s="1" customFormat="1" x14ac:dyDescent="0.3">
      <c r="A4169" s="20"/>
    </row>
    <row r="4170" spans="1:1" s="1" customFormat="1" x14ac:dyDescent="0.3">
      <c r="A4170" s="20"/>
    </row>
    <row r="4171" spans="1:1" s="1" customFormat="1" x14ac:dyDescent="0.3">
      <c r="A4171" s="20"/>
    </row>
    <row r="4172" spans="1:1" s="1" customFormat="1" x14ac:dyDescent="0.3">
      <c r="A4172" s="20"/>
    </row>
    <row r="4173" spans="1:1" s="1" customFormat="1" x14ac:dyDescent="0.3">
      <c r="A4173" s="20"/>
    </row>
    <row r="4174" spans="1:1" s="1" customFormat="1" x14ac:dyDescent="0.3">
      <c r="A4174" s="20"/>
    </row>
    <row r="4175" spans="1:1" s="1" customFormat="1" x14ac:dyDescent="0.3">
      <c r="A4175" s="20"/>
    </row>
    <row r="4176" spans="1:1" s="1" customFormat="1" x14ac:dyDescent="0.3">
      <c r="A4176" s="20"/>
    </row>
    <row r="4177" spans="1:1" s="1" customFormat="1" x14ac:dyDescent="0.3">
      <c r="A4177" s="20"/>
    </row>
    <row r="4178" spans="1:1" s="1" customFormat="1" x14ac:dyDescent="0.3">
      <c r="A4178" s="20"/>
    </row>
    <row r="4179" spans="1:1" s="1" customFormat="1" x14ac:dyDescent="0.3">
      <c r="A4179" s="20"/>
    </row>
    <row r="4180" spans="1:1" s="1" customFormat="1" x14ac:dyDescent="0.3">
      <c r="A4180" s="20"/>
    </row>
    <row r="4181" spans="1:1" s="1" customFormat="1" x14ac:dyDescent="0.3">
      <c r="A4181" s="20"/>
    </row>
    <row r="4182" spans="1:1" s="1" customFormat="1" x14ac:dyDescent="0.3">
      <c r="A4182" s="20"/>
    </row>
    <row r="4183" spans="1:1" s="1" customFormat="1" x14ac:dyDescent="0.3">
      <c r="A4183" s="20"/>
    </row>
    <row r="4184" spans="1:1" s="1" customFormat="1" x14ac:dyDescent="0.3">
      <c r="A4184" s="20"/>
    </row>
    <row r="4185" spans="1:1" s="1" customFormat="1" x14ac:dyDescent="0.3">
      <c r="A4185" s="20"/>
    </row>
    <row r="4186" spans="1:1" s="1" customFormat="1" x14ac:dyDescent="0.3">
      <c r="A4186" s="20"/>
    </row>
    <row r="4187" spans="1:1" s="1" customFormat="1" x14ac:dyDescent="0.3">
      <c r="A4187" s="20"/>
    </row>
    <row r="4188" spans="1:1" s="1" customFormat="1" x14ac:dyDescent="0.3">
      <c r="A4188" s="20"/>
    </row>
    <row r="4189" spans="1:1" s="1" customFormat="1" x14ac:dyDescent="0.3">
      <c r="A4189" s="20"/>
    </row>
    <row r="4190" spans="1:1" s="1" customFormat="1" x14ac:dyDescent="0.3">
      <c r="A4190" s="20"/>
    </row>
    <row r="4191" spans="1:1" s="1" customFormat="1" x14ac:dyDescent="0.3">
      <c r="A4191" s="20"/>
    </row>
    <row r="4192" spans="1:1" s="1" customFormat="1" x14ac:dyDescent="0.3">
      <c r="A4192" s="20"/>
    </row>
    <row r="4193" spans="1:1" s="1" customFormat="1" x14ac:dyDescent="0.3">
      <c r="A4193" s="20"/>
    </row>
    <row r="4194" spans="1:1" s="1" customFormat="1" x14ac:dyDescent="0.3">
      <c r="A4194" s="20"/>
    </row>
    <row r="4195" spans="1:1" s="1" customFormat="1" x14ac:dyDescent="0.3">
      <c r="A4195" s="20"/>
    </row>
    <row r="4196" spans="1:1" s="1" customFormat="1" x14ac:dyDescent="0.3">
      <c r="A4196" s="20"/>
    </row>
    <row r="4197" spans="1:1" s="1" customFormat="1" x14ac:dyDescent="0.3">
      <c r="A4197" s="20"/>
    </row>
    <row r="4198" spans="1:1" s="1" customFormat="1" x14ac:dyDescent="0.3">
      <c r="A4198" s="20"/>
    </row>
    <row r="4199" spans="1:1" s="1" customFormat="1" x14ac:dyDescent="0.3">
      <c r="A4199" s="20"/>
    </row>
    <row r="4200" spans="1:1" s="1" customFormat="1" x14ac:dyDescent="0.3">
      <c r="A4200" s="20"/>
    </row>
    <row r="4201" spans="1:1" s="1" customFormat="1" x14ac:dyDescent="0.3">
      <c r="A4201" s="20"/>
    </row>
    <row r="4202" spans="1:1" s="1" customFormat="1" x14ac:dyDescent="0.3">
      <c r="A4202" s="20"/>
    </row>
    <row r="4203" spans="1:1" s="1" customFormat="1" x14ac:dyDescent="0.3">
      <c r="A4203" s="20"/>
    </row>
    <row r="4204" spans="1:1" s="1" customFormat="1" x14ac:dyDescent="0.3">
      <c r="A4204" s="20"/>
    </row>
    <row r="4205" spans="1:1" s="1" customFormat="1" x14ac:dyDescent="0.3">
      <c r="A4205" s="20"/>
    </row>
    <row r="4206" spans="1:1" s="1" customFormat="1" x14ac:dyDescent="0.3">
      <c r="A4206" s="20"/>
    </row>
    <row r="4207" spans="1:1" s="1" customFormat="1" x14ac:dyDescent="0.3">
      <c r="A4207" s="20"/>
    </row>
    <row r="4208" spans="1:1" s="1" customFormat="1" x14ac:dyDescent="0.3">
      <c r="A4208" s="20"/>
    </row>
    <row r="4209" spans="1:1" s="1" customFormat="1" x14ac:dyDescent="0.3">
      <c r="A4209" s="20"/>
    </row>
    <row r="4210" spans="1:1" s="1" customFormat="1" x14ac:dyDescent="0.3">
      <c r="A4210" s="20"/>
    </row>
    <row r="4211" spans="1:1" s="1" customFormat="1" x14ac:dyDescent="0.3">
      <c r="A4211" s="20"/>
    </row>
    <row r="4212" spans="1:1" s="1" customFormat="1" x14ac:dyDescent="0.3">
      <c r="A4212" s="20"/>
    </row>
    <row r="4213" spans="1:1" s="1" customFormat="1" x14ac:dyDescent="0.3">
      <c r="A4213" s="20"/>
    </row>
    <row r="4214" spans="1:1" s="1" customFormat="1" x14ac:dyDescent="0.3">
      <c r="A4214" s="20"/>
    </row>
    <row r="4215" spans="1:1" s="1" customFormat="1" x14ac:dyDescent="0.3">
      <c r="A4215" s="20"/>
    </row>
    <row r="4216" spans="1:1" s="1" customFormat="1" x14ac:dyDescent="0.3">
      <c r="A4216" s="20"/>
    </row>
    <row r="4217" spans="1:1" s="1" customFormat="1" x14ac:dyDescent="0.3">
      <c r="A4217" s="20"/>
    </row>
    <row r="4218" spans="1:1" s="1" customFormat="1" x14ac:dyDescent="0.3">
      <c r="A4218" s="20"/>
    </row>
    <row r="4219" spans="1:1" s="1" customFormat="1" x14ac:dyDescent="0.3">
      <c r="A4219" s="20"/>
    </row>
    <row r="4220" spans="1:1" s="1" customFormat="1" x14ac:dyDescent="0.3">
      <c r="A4220" s="20"/>
    </row>
    <row r="4221" spans="1:1" s="1" customFormat="1" x14ac:dyDescent="0.3">
      <c r="A4221" s="20"/>
    </row>
    <row r="4222" spans="1:1" s="1" customFormat="1" x14ac:dyDescent="0.3">
      <c r="A4222" s="20"/>
    </row>
    <row r="4223" spans="1:1" s="1" customFormat="1" x14ac:dyDescent="0.3">
      <c r="A4223" s="20"/>
    </row>
    <row r="4224" spans="1:1" s="1" customFormat="1" x14ac:dyDescent="0.3">
      <c r="A4224" s="20"/>
    </row>
    <row r="4225" spans="1:1" s="1" customFormat="1" x14ac:dyDescent="0.3">
      <c r="A4225" s="20"/>
    </row>
    <row r="4226" spans="1:1" s="1" customFormat="1" x14ac:dyDescent="0.3">
      <c r="A4226" s="20"/>
    </row>
    <row r="4227" spans="1:1" s="1" customFormat="1" x14ac:dyDescent="0.3">
      <c r="A4227" s="20"/>
    </row>
    <row r="4228" spans="1:1" s="1" customFormat="1" x14ac:dyDescent="0.3">
      <c r="A4228" s="20"/>
    </row>
    <row r="4229" spans="1:1" s="1" customFormat="1" x14ac:dyDescent="0.3">
      <c r="A4229" s="20"/>
    </row>
    <row r="4230" spans="1:1" s="1" customFormat="1" x14ac:dyDescent="0.3">
      <c r="A4230" s="20"/>
    </row>
    <row r="4231" spans="1:1" s="1" customFormat="1" x14ac:dyDescent="0.3">
      <c r="A4231" s="20"/>
    </row>
    <row r="4232" spans="1:1" s="1" customFormat="1" x14ac:dyDescent="0.3">
      <c r="A4232" s="20"/>
    </row>
    <row r="4233" spans="1:1" s="1" customFormat="1" x14ac:dyDescent="0.3">
      <c r="A4233" s="20"/>
    </row>
    <row r="4234" spans="1:1" s="1" customFormat="1" x14ac:dyDescent="0.3">
      <c r="A4234" s="20"/>
    </row>
    <row r="4235" spans="1:1" s="1" customFormat="1" x14ac:dyDescent="0.3">
      <c r="A4235" s="20"/>
    </row>
    <row r="4236" spans="1:1" s="1" customFormat="1" x14ac:dyDescent="0.3">
      <c r="A4236" s="20"/>
    </row>
    <row r="4237" spans="1:1" s="1" customFormat="1" x14ac:dyDescent="0.3">
      <c r="A4237" s="20"/>
    </row>
    <row r="4238" spans="1:1" s="1" customFormat="1" x14ac:dyDescent="0.3">
      <c r="A4238" s="20"/>
    </row>
    <row r="4239" spans="1:1" s="1" customFormat="1" x14ac:dyDescent="0.3">
      <c r="A4239" s="20"/>
    </row>
    <row r="4240" spans="1:1" s="1" customFormat="1" x14ac:dyDescent="0.3">
      <c r="A4240" s="20"/>
    </row>
    <row r="4241" spans="1:1" s="1" customFormat="1" x14ac:dyDescent="0.3">
      <c r="A4241" s="20"/>
    </row>
    <row r="4242" spans="1:1" s="1" customFormat="1" x14ac:dyDescent="0.3">
      <c r="A4242" s="20"/>
    </row>
    <row r="4243" spans="1:1" s="1" customFormat="1" x14ac:dyDescent="0.3">
      <c r="A4243" s="20"/>
    </row>
    <row r="4244" spans="1:1" s="1" customFormat="1" x14ac:dyDescent="0.3">
      <c r="A4244" s="20"/>
    </row>
    <row r="4245" spans="1:1" s="1" customFormat="1" x14ac:dyDescent="0.3">
      <c r="A4245" s="20"/>
    </row>
    <row r="4246" spans="1:1" s="1" customFormat="1" x14ac:dyDescent="0.3">
      <c r="A4246" s="20"/>
    </row>
    <row r="4247" spans="1:1" s="1" customFormat="1" x14ac:dyDescent="0.3">
      <c r="A4247" s="20"/>
    </row>
    <row r="4248" spans="1:1" s="1" customFormat="1" x14ac:dyDescent="0.3">
      <c r="A4248" s="20"/>
    </row>
    <row r="4249" spans="1:1" s="1" customFormat="1" x14ac:dyDescent="0.3">
      <c r="A4249" s="20"/>
    </row>
    <row r="4250" spans="1:1" s="1" customFormat="1" x14ac:dyDescent="0.3">
      <c r="A4250" s="20"/>
    </row>
    <row r="4251" spans="1:1" s="1" customFormat="1" x14ac:dyDescent="0.3">
      <c r="A4251" s="20"/>
    </row>
    <row r="4252" spans="1:1" s="1" customFormat="1" x14ac:dyDescent="0.3">
      <c r="A4252" s="20"/>
    </row>
    <row r="4253" spans="1:1" s="1" customFormat="1" x14ac:dyDescent="0.3">
      <c r="A4253" s="20"/>
    </row>
    <row r="4254" spans="1:1" s="1" customFormat="1" x14ac:dyDescent="0.3">
      <c r="A4254" s="20"/>
    </row>
    <row r="4255" spans="1:1" s="1" customFormat="1" x14ac:dyDescent="0.3">
      <c r="A4255" s="20"/>
    </row>
    <row r="4256" spans="1:1" s="1" customFormat="1" x14ac:dyDescent="0.3">
      <c r="A4256" s="20"/>
    </row>
    <row r="4257" spans="1:1" s="1" customFormat="1" x14ac:dyDescent="0.3">
      <c r="A4257" s="20"/>
    </row>
    <row r="4258" spans="1:1" s="1" customFormat="1" x14ac:dyDescent="0.3">
      <c r="A4258" s="20"/>
    </row>
    <row r="4259" spans="1:1" s="1" customFormat="1" x14ac:dyDescent="0.3">
      <c r="A4259" s="20"/>
    </row>
    <row r="4260" spans="1:1" s="1" customFormat="1" x14ac:dyDescent="0.3">
      <c r="A4260" s="20"/>
    </row>
    <row r="4261" spans="1:1" s="1" customFormat="1" x14ac:dyDescent="0.3">
      <c r="A4261" s="20"/>
    </row>
    <row r="4262" spans="1:1" s="1" customFormat="1" x14ac:dyDescent="0.3">
      <c r="A4262" s="20"/>
    </row>
    <row r="4263" spans="1:1" s="1" customFormat="1" x14ac:dyDescent="0.3">
      <c r="A4263" s="20"/>
    </row>
    <row r="4264" spans="1:1" s="1" customFormat="1" x14ac:dyDescent="0.3">
      <c r="A4264" s="20"/>
    </row>
    <row r="4265" spans="1:1" s="1" customFormat="1" x14ac:dyDescent="0.3">
      <c r="A4265" s="20"/>
    </row>
    <row r="4266" spans="1:1" s="1" customFormat="1" x14ac:dyDescent="0.3">
      <c r="A4266" s="20"/>
    </row>
    <row r="4267" spans="1:1" s="1" customFormat="1" x14ac:dyDescent="0.3">
      <c r="A4267" s="20"/>
    </row>
    <row r="4268" spans="1:1" s="1" customFormat="1" x14ac:dyDescent="0.3">
      <c r="A4268" s="20"/>
    </row>
    <row r="4269" spans="1:1" s="1" customFormat="1" x14ac:dyDescent="0.3">
      <c r="A4269" s="20"/>
    </row>
    <row r="4270" spans="1:1" s="1" customFormat="1" x14ac:dyDescent="0.3">
      <c r="A4270" s="20"/>
    </row>
    <row r="4271" spans="1:1" s="1" customFormat="1" x14ac:dyDescent="0.3">
      <c r="A4271" s="20"/>
    </row>
    <row r="4272" spans="1:1" s="1" customFormat="1" x14ac:dyDescent="0.3">
      <c r="A4272" s="20"/>
    </row>
    <row r="4273" spans="1:1" s="1" customFormat="1" x14ac:dyDescent="0.3">
      <c r="A4273" s="20"/>
    </row>
    <row r="4274" spans="1:1" s="1" customFormat="1" x14ac:dyDescent="0.3">
      <c r="A4274" s="20"/>
    </row>
    <row r="4275" spans="1:1" s="1" customFormat="1" x14ac:dyDescent="0.3">
      <c r="A4275" s="20"/>
    </row>
    <row r="4276" spans="1:1" s="1" customFormat="1" x14ac:dyDescent="0.3">
      <c r="A4276" s="20"/>
    </row>
    <row r="4277" spans="1:1" s="1" customFormat="1" x14ac:dyDescent="0.3">
      <c r="A4277" s="20"/>
    </row>
    <row r="4278" spans="1:1" s="1" customFormat="1" x14ac:dyDescent="0.3">
      <c r="A4278" s="20"/>
    </row>
    <row r="4279" spans="1:1" s="1" customFormat="1" x14ac:dyDescent="0.3">
      <c r="A4279" s="20"/>
    </row>
    <row r="4280" spans="1:1" s="1" customFormat="1" x14ac:dyDescent="0.3">
      <c r="A4280" s="20"/>
    </row>
    <row r="4281" spans="1:1" s="1" customFormat="1" x14ac:dyDescent="0.3">
      <c r="A4281" s="20"/>
    </row>
    <row r="4282" spans="1:1" s="1" customFormat="1" x14ac:dyDescent="0.3">
      <c r="A4282" s="20"/>
    </row>
    <row r="4283" spans="1:1" s="1" customFormat="1" x14ac:dyDescent="0.3">
      <c r="A4283" s="20"/>
    </row>
    <row r="4284" spans="1:1" s="1" customFormat="1" x14ac:dyDescent="0.3">
      <c r="A4284" s="20"/>
    </row>
    <row r="4285" spans="1:1" s="1" customFormat="1" x14ac:dyDescent="0.3">
      <c r="A4285" s="20"/>
    </row>
    <row r="4286" spans="1:1" s="1" customFormat="1" x14ac:dyDescent="0.3">
      <c r="A4286" s="20"/>
    </row>
    <row r="4287" spans="1:1" s="1" customFormat="1" x14ac:dyDescent="0.3">
      <c r="A4287" s="20"/>
    </row>
    <row r="4288" spans="1:1" s="1" customFormat="1" x14ac:dyDescent="0.3">
      <c r="A4288" s="20"/>
    </row>
    <row r="4289" spans="1:1" s="1" customFormat="1" x14ac:dyDescent="0.3">
      <c r="A4289" s="20"/>
    </row>
    <row r="4290" spans="1:1" s="1" customFormat="1" x14ac:dyDescent="0.3">
      <c r="A4290" s="20"/>
    </row>
    <row r="4291" spans="1:1" s="1" customFormat="1" x14ac:dyDescent="0.3">
      <c r="A4291" s="20"/>
    </row>
    <row r="4292" spans="1:1" s="1" customFormat="1" x14ac:dyDescent="0.3">
      <c r="A4292" s="20"/>
    </row>
    <row r="4293" spans="1:1" s="1" customFormat="1" x14ac:dyDescent="0.3">
      <c r="A4293" s="20"/>
    </row>
    <row r="4294" spans="1:1" s="1" customFormat="1" x14ac:dyDescent="0.3">
      <c r="A4294" s="20"/>
    </row>
    <row r="4295" spans="1:1" s="1" customFormat="1" x14ac:dyDescent="0.3">
      <c r="A4295" s="20"/>
    </row>
    <row r="4296" spans="1:1" s="1" customFormat="1" x14ac:dyDescent="0.3">
      <c r="A4296" s="20"/>
    </row>
    <row r="4297" spans="1:1" s="1" customFormat="1" x14ac:dyDescent="0.3">
      <c r="A4297" s="20"/>
    </row>
    <row r="4298" spans="1:1" s="1" customFormat="1" x14ac:dyDescent="0.3">
      <c r="A4298" s="20"/>
    </row>
    <row r="4299" spans="1:1" s="1" customFormat="1" x14ac:dyDescent="0.3">
      <c r="A4299" s="20"/>
    </row>
    <row r="4300" spans="1:1" s="1" customFormat="1" x14ac:dyDescent="0.3">
      <c r="A4300" s="20"/>
    </row>
    <row r="4301" spans="1:1" s="1" customFormat="1" x14ac:dyDescent="0.3">
      <c r="A4301" s="20"/>
    </row>
    <row r="4302" spans="1:1" s="1" customFormat="1" x14ac:dyDescent="0.3">
      <c r="A4302" s="20"/>
    </row>
    <row r="4303" spans="1:1" s="1" customFormat="1" x14ac:dyDescent="0.3">
      <c r="A4303" s="20"/>
    </row>
    <row r="4304" spans="1:1" s="1" customFormat="1" x14ac:dyDescent="0.3">
      <c r="A4304" s="20"/>
    </row>
    <row r="4305" spans="1:1" s="1" customFormat="1" x14ac:dyDescent="0.3">
      <c r="A4305" s="20"/>
    </row>
    <row r="4306" spans="1:1" s="1" customFormat="1" x14ac:dyDescent="0.3">
      <c r="A4306" s="20"/>
    </row>
    <row r="4307" spans="1:1" s="1" customFormat="1" x14ac:dyDescent="0.3">
      <c r="A4307" s="20"/>
    </row>
    <row r="4308" spans="1:1" s="1" customFormat="1" x14ac:dyDescent="0.3">
      <c r="A4308" s="20"/>
    </row>
    <row r="4309" spans="1:1" s="1" customFormat="1" x14ac:dyDescent="0.3">
      <c r="A4309" s="20"/>
    </row>
    <row r="4310" spans="1:1" s="1" customFormat="1" x14ac:dyDescent="0.3">
      <c r="A4310" s="20"/>
    </row>
    <row r="4311" spans="1:1" s="1" customFormat="1" x14ac:dyDescent="0.3">
      <c r="A4311" s="20"/>
    </row>
    <row r="4312" spans="1:1" s="1" customFormat="1" x14ac:dyDescent="0.3">
      <c r="A4312" s="20"/>
    </row>
    <row r="4313" spans="1:1" s="1" customFormat="1" x14ac:dyDescent="0.3">
      <c r="A4313" s="20"/>
    </row>
    <row r="4314" spans="1:1" s="1" customFormat="1" x14ac:dyDescent="0.3">
      <c r="A4314" s="20"/>
    </row>
    <row r="4315" spans="1:1" s="1" customFormat="1" x14ac:dyDescent="0.3">
      <c r="A4315" s="20"/>
    </row>
    <row r="4316" spans="1:1" s="1" customFormat="1" x14ac:dyDescent="0.3">
      <c r="A4316" s="20"/>
    </row>
    <row r="4317" spans="1:1" s="1" customFormat="1" x14ac:dyDescent="0.3">
      <c r="A4317" s="20"/>
    </row>
    <row r="4318" spans="1:1" s="1" customFormat="1" x14ac:dyDescent="0.3">
      <c r="A4318" s="20"/>
    </row>
    <row r="4319" spans="1:1" s="1" customFormat="1" x14ac:dyDescent="0.3">
      <c r="A4319" s="20"/>
    </row>
    <row r="4320" spans="1:1" s="1" customFormat="1" x14ac:dyDescent="0.3">
      <c r="A4320" s="20"/>
    </row>
    <row r="4321" spans="1:1" s="1" customFormat="1" x14ac:dyDescent="0.3">
      <c r="A4321" s="20"/>
    </row>
    <row r="4322" spans="1:1" s="1" customFormat="1" x14ac:dyDescent="0.3">
      <c r="A4322" s="20"/>
    </row>
    <row r="4323" spans="1:1" s="1" customFormat="1" x14ac:dyDescent="0.3">
      <c r="A4323" s="20"/>
    </row>
    <row r="4324" spans="1:1" s="1" customFormat="1" x14ac:dyDescent="0.3">
      <c r="A4324" s="20"/>
    </row>
    <row r="4325" spans="1:1" s="1" customFormat="1" x14ac:dyDescent="0.3">
      <c r="A4325" s="20"/>
    </row>
    <row r="4326" spans="1:1" s="1" customFormat="1" x14ac:dyDescent="0.3">
      <c r="A4326" s="20"/>
    </row>
    <row r="4327" spans="1:1" s="1" customFormat="1" x14ac:dyDescent="0.3">
      <c r="A4327" s="20"/>
    </row>
    <row r="4328" spans="1:1" s="1" customFormat="1" x14ac:dyDescent="0.3">
      <c r="A4328" s="20"/>
    </row>
    <row r="4329" spans="1:1" s="1" customFormat="1" x14ac:dyDescent="0.3">
      <c r="A4329" s="20"/>
    </row>
    <row r="4330" spans="1:1" s="1" customFormat="1" x14ac:dyDescent="0.3">
      <c r="A4330" s="20"/>
    </row>
    <row r="4331" spans="1:1" s="1" customFormat="1" x14ac:dyDescent="0.3">
      <c r="A4331" s="20"/>
    </row>
    <row r="4332" spans="1:1" s="1" customFormat="1" x14ac:dyDescent="0.3">
      <c r="A4332" s="20"/>
    </row>
    <row r="4333" spans="1:1" s="1" customFormat="1" x14ac:dyDescent="0.3">
      <c r="A4333" s="20"/>
    </row>
    <row r="4334" spans="1:1" s="1" customFormat="1" x14ac:dyDescent="0.3">
      <c r="A4334" s="20"/>
    </row>
    <row r="4335" spans="1:1" s="1" customFormat="1" x14ac:dyDescent="0.3">
      <c r="A4335" s="20"/>
    </row>
    <row r="4336" spans="1:1" s="1" customFormat="1" x14ac:dyDescent="0.3">
      <c r="A4336" s="20"/>
    </row>
    <row r="4337" spans="1:1" s="1" customFormat="1" x14ac:dyDescent="0.3">
      <c r="A4337" s="20"/>
    </row>
    <row r="4338" spans="1:1" s="1" customFormat="1" x14ac:dyDescent="0.3">
      <c r="A4338" s="20"/>
    </row>
    <row r="4339" spans="1:1" s="1" customFormat="1" x14ac:dyDescent="0.3">
      <c r="A4339" s="20"/>
    </row>
    <row r="4340" spans="1:1" s="1" customFormat="1" x14ac:dyDescent="0.3">
      <c r="A4340" s="20"/>
    </row>
    <row r="4341" spans="1:1" s="1" customFormat="1" x14ac:dyDescent="0.3">
      <c r="A4341" s="20"/>
    </row>
    <row r="4342" spans="1:1" s="1" customFormat="1" x14ac:dyDescent="0.3">
      <c r="A4342" s="20"/>
    </row>
    <row r="4343" spans="1:1" s="1" customFormat="1" x14ac:dyDescent="0.3">
      <c r="A4343" s="20"/>
    </row>
    <row r="4344" spans="1:1" s="1" customFormat="1" x14ac:dyDescent="0.3">
      <c r="A4344" s="20"/>
    </row>
    <row r="4345" spans="1:1" s="1" customFormat="1" x14ac:dyDescent="0.3">
      <c r="A4345" s="20"/>
    </row>
    <row r="4346" spans="1:1" s="1" customFormat="1" x14ac:dyDescent="0.3">
      <c r="A4346" s="20"/>
    </row>
    <row r="4347" spans="1:1" s="1" customFormat="1" x14ac:dyDescent="0.3">
      <c r="A4347" s="20"/>
    </row>
    <row r="4348" spans="1:1" s="1" customFormat="1" x14ac:dyDescent="0.3">
      <c r="A4348" s="20"/>
    </row>
    <row r="4349" spans="1:1" s="1" customFormat="1" x14ac:dyDescent="0.3">
      <c r="A4349" s="20"/>
    </row>
    <row r="4350" spans="1:1" s="1" customFormat="1" x14ac:dyDescent="0.3">
      <c r="A4350" s="20"/>
    </row>
    <row r="4351" spans="1:1" s="1" customFormat="1" x14ac:dyDescent="0.3">
      <c r="A4351" s="20"/>
    </row>
    <row r="4352" spans="1:1" s="1" customFormat="1" x14ac:dyDescent="0.3">
      <c r="A4352" s="20"/>
    </row>
    <row r="4353" spans="1:1" s="1" customFormat="1" x14ac:dyDescent="0.3">
      <c r="A4353" s="20"/>
    </row>
    <row r="4354" spans="1:1" s="1" customFormat="1" x14ac:dyDescent="0.3">
      <c r="A4354" s="20"/>
    </row>
    <row r="4355" spans="1:1" s="1" customFormat="1" x14ac:dyDescent="0.3">
      <c r="A4355" s="20"/>
    </row>
    <row r="4356" spans="1:1" s="1" customFormat="1" x14ac:dyDescent="0.3">
      <c r="A4356" s="20"/>
    </row>
    <row r="4357" spans="1:1" s="1" customFormat="1" x14ac:dyDescent="0.3">
      <c r="A4357" s="20"/>
    </row>
    <row r="4358" spans="1:1" s="1" customFormat="1" x14ac:dyDescent="0.3">
      <c r="A4358" s="20"/>
    </row>
    <row r="4359" spans="1:1" s="1" customFormat="1" x14ac:dyDescent="0.3">
      <c r="A4359" s="20"/>
    </row>
    <row r="4360" spans="1:1" s="1" customFormat="1" x14ac:dyDescent="0.3">
      <c r="A4360" s="20"/>
    </row>
    <row r="4361" spans="1:1" s="1" customFormat="1" x14ac:dyDescent="0.3">
      <c r="A4361" s="20"/>
    </row>
    <row r="4362" spans="1:1" s="1" customFormat="1" x14ac:dyDescent="0.3">
      <c r="A4362" s="20"/>
    </row>
    <row r="4363" spans="1:1" s="1" customFormat="1" x14ac:dyDescent="0.3">
      <c r="A4363" s="20"/>
    </row>
    <row r="4364" spans="1:1" s="1" customFormat="1" x14ac:dyDescent="0.3">
      <c r="A4364" s="20"/>
    </row>
    <row r="4365" spans="1:1" s="1" customFormat="1" x14ac:dyDescent="0.3">
      <c r="A4365" s="20"/>
    </row>
    <row r="4366" spans="1:1" s="1" customFormat="1" x14ac:dyDescent="0.3">
      <c r="A4366" s="20"/>
    </row>
    <row r="4367" spans="1:1" s="1" customFormat="1" x14ac:dyDescent="0.3">
      <c r="A4367" s="20"/>
    </row>
    <row r="4368" spans="1:1" s="1" customFormat="1" x14ac:dyDescent="0.3">
      <c r="A4368" s="20"/>
    </row>
    <row r="4369" spans="1:1" s="1" customFormat="1" x14ac:dyDescent="0.3">
      <c r="A4369" s="20"/>
    </row>
    <row r="4370" spans="1:1" s="1" customFormat="1" x14ac:dyDescent="0.3">
      <c r="A4370" s="20"/>
    </row>
    <row r="4371" spans="1:1" s="1" customFormat="1" x14ac:dyDescent="0.3">
      <c r="A4371" s="20"/>
    </row>
    <row r="4372" spans="1:1" s="1" customFormat="1" x14ac:dyDescent="0.3">
      <c r="A4372" s="20"/>
    </row>
    <row r="4373" spans="1:1" s="1" customFormat="1" x14ac:dyDescent="0.3">
      <c r="A4373" s="20"/>
    </row>
    <row r="4374" spans="1:1" s="1" customFormat="1" x14ac:dyDescent="0.3">
      <c r="A4374" s="20"/>
    </row>
    <row r="4375" spans="1:1" s="1" customFormat="1" x14ac:dyDescent="0.3">
      <c r="A4375" s="20"/>
    </row>
    <row r="4376" spans="1:1" s="1" customFormat="1" x14ac:dyDescent="0.3">
      <c r="A4376" s="20"/>
    </row>
    <row r="4377" spans="1:1" s="1" customFormat="1" x14ac:dyDescent="0.3">
      <c r="A4377" s="20"/>
    </row>
    <row r="4378" spans="1:1" s="1" customFormat="1" x14ac:dyDescent="0.3">
      <c r="A4378" s="20"/>
    </row>
    <row r="4379" spans="1:1" s="1" customFormat="1" x14ac:dyDescent="0.3">
      <c r="A4379" s="20"/>
    </row>
    <row r="4380" spans="1:1" s="1" customFormat="1" x14ac:dyDescent="0.3">
      <c r="A4380" s="20"/>
    </row>
    <row r="4381" spans="1:1" s="1" customFormat="1" x14ac:dyDescent="0.3">
      <c r="A4381" s="20"/>
    </row>
    <row r="4382" spans="1:1" s="1" customFormat="1" x14ac:dyDescent="0.3">
      <c r="A4382" s="20"/>
    </row>
    <row r="4383" spans="1:1" s="1" customFormat="1" x14ac:dyDescent="0.3">
      <c r="A4383" s="20"/>
    </row>
    <row r="4384" spans="1:1" s="1" customFormat="1" x14ac:dyDescent="0.3">
      <c r="A4384" s="20"/>
    </row>
    <row r="4385" spans="1:1" s="1" customFormat="1" x14ac:dyDescent="0.3">
      <c r="A4385" s="20"/>
    </row>
    <row r="4386" spans="1:1" s="1" customFormat="1" x14ac:dyDescent="0.3">
      <c r="A4386" s="20"/>
    </row>
    <row r="4387" spans="1:1" s="1" customFormat="1" x14ac:dyDescent="0.3">
      <c r="A4387" s="20"/>
    </row>
    <row r="4388" spans="1:1" s="1" customFormat="1" x14ac:dyDescent="0.3">
      <c r="A4388" s="20"/>
    </row>
    <row r="4389" spans="1:1" s="1" customFormat="1" x14ac:dyDescent="0.3">
      <c r="A4389" s="20"/>
    </row>
    <row r="4390" spans="1:1" s="1" customFormat="1" x14ac:dyDescent="0.3">
      <c r="A4390" s="20"/>
    </row>
    <row r="4391" spans="1:1" s="1" customFormat="1" x14ac:dyDescent="0.3">
      <c r="A4391" s="20"/>
    </row>
    <row r="4392" spans="1:1" s="1" customFormat="1" x14ac:dyDescent="0.3">
      <c r="A4392" s="20"/>
    </row>
    <row r="4393" spans="1:1" s="1" customFormat="1" x14ac:dyDescent="0.3">
      <c r="A4393" s="20"/>
    </row>
    <row r="4394" spans="1:1" s="1" customFormat="1" x14ac:dyDescent="0.3">
      <c r="A4394" s="20"/>
    </row>
    <row r="4395" spans="1:1" s="1" customFormat="1" x14ac:dyDescent="0.3">
      <c r="A4395" s="20"/>
    </row>
    <row r="4396" spans="1:1" s="1" customFormat="1" x14ac:dyDescent="0.3">
      <c r="A4396" s="20"/>
    </row>
    <row r="4397" spans="1:1" s="1" customFormat="1" x14ac:dyDescent="0.3">
      <c r="A4397" s="20"/>
    </row>
    <row r="4398" spans="1:1" s="1" customFormat="1" x14ac:dyDescent="0.3">
      <c r="A4398" s="20"/>
    </row>
    <row r="4399" spans="1:1" s="1" customFormat="1" x14ac:dyDescent="0.3">
      <c r="A4399" s="20"/>
    </row>
    <row r="4400" spans="1:1" s="1" customFormat="1" x14ac:dyDescent="0.3">
      <c r="A4400" s="20"/>
    </row>
    <row r="4401" spans="1:1" s="1" customFormat="1" x14ac:dyDescent="0.3">
      <c r="A4401" s="20"/>
    </row>
    <row r="4402" spans="1:1" s="1" customFormat="1" x14ac:dyDescent="0.3">
      <c r="A4402" s="20"/>
    </row>
    <row r="4403" spans="1:1" s="1" customFormat="1" x14ac:dyDescent="0.3">
      <c r="A4403" s="20"/>
    </row>
    <row r="4404" spans="1:1" s="1" customFormat="1" x14ac:dyDescent="0.3">
      <c r="A4404" s="20"/>
    </row>
    <row r="4405" spans="1:1" s="1" customFormat="1" x14ac:dyDescent="0.3">
      <c r="A4405" s="20"/>
    </row>
    <row r="4406" spans="1:1" s="1" customFormat="1" x14ac:dyDescent="0.3">
      <c r="A4406" s="20"/>
    </row>
    <row r="4407" spans="1:1" s="1" customFormat="1" x14ac:dyDescent="0.3">
      <c r="A4407" s="20"/>
    </row>
    <row r="4408" spans="1:1" s="1" customFormat="1" x14ac:dyDescent="0.3">
      <c r="A4408" s="20"/>
    </row>
    <row r="4409" spans="1:1" s="1" customFormat="1" x14ac:dyDescent="0.3">
      <c r="A4409" s="20"/>
    </row>
    <row r="4410" spans="1:1" s="1" customFormat="1" x14ac:dyDescent="0.3">
      <c r="A4410" s="20"/>
    </row>
    <row r="4411" spans="1:1" s="1" customFormat="1" x14ac:dyDescent="0.3">
      <c r="A4411" s="20"/>
    </row>
    <row r="4412" spans="1:1" s="1" customFormat="1" x14ac:dyDescent="0.3">
      <c r="A4412" s="20"/>
    </row>
    <row r="4413" spans="1:1" s="1" customFormat="1" x14ac:dyDescent="0.3">
      <c r="A4413" s="20"/>
    </row>
    <row r="4414" spans="1:1" s="1" customFormat="1" x14ac:dyDescent="0.3">
      <c r="A4414" s="20"/>
    </row>
    <row r="4415" spans="1:1" s="1" customFormat="1" x14ac:dyDescent="0.3">
      <c r="A4415" s="20"/>
    </row>
    <row r="4416" spans="1:1" s="1" customFormat="1" x14ac:dyDescent="0.3">
      <c r="A4416" s="20"/>
    </row>
    <row r="4417" spans="1:1" s="1" customFormat="1" x14ac:dyDescent="0.3">
      <c r="A4417" s="20"/>
    </row>
    <row r="4418" spans="1:1" s="1" customFormat="1" x14ac:dyDescent="0.3">
      <c r="A4418" s="20"/>
    </row>
    <row r="4419" spans="1:1" s="1" customFormat="1" x14ac:dyDescent="0.3">
      <c r="A4419" s="20"/>
    </row>
    <row r="4420" spans="1:1" s="1" customFormat="1" x14ac:dyDescent="0.3">
      <c r="A4420" s="20"/>
    </row>
    <row r="4421" spans="1:1" s="1" customFormat="1" x14ac:dyDescent="0.3">
      <c r="A4421" s="20"/>
    </row>
    <row r="4422" spans="1:1" s="1" customFormat="1" x14ac:dyDescent="0.3">
      <c r="A4422" s="20"/>
    </row>
    <row r="4423" spans="1:1" s="1" customFormat="1" x14ac:dyDescent="0.3">
      <c r="A4423" s="20"/>
    </row>
    <row r="4424" spans="1:1" s="1" customFormat="1" x14ac:dyDescent="0.3">
      <c r="A4424" s="20"/>
    </row>
    <row r="4425" spans="1:1" s="1" customFormat="1" x14ac:dyDescent="0.3">
      <c r="A4425" s="20"/>
    </row>
    <row r="4426" spans="1:1" s="1" customFormat="1" x14ac:dyDescent="0.3">
      <c r="A4426" s="20"/>
    </row>
    <row r="4427" spans="1:1" s="1" customFormat="1" x14ac:dyDescent="0.3">
      <c r="A4427" s="20"/>
    </row>
    <row r="4428" spans="1:1" s="1" customFormat="1" x14ac:dyDescent="0.3">
      <c r="A4428" s="20"/>
    </row>
    <row r="4429" spans="1:1" s="1" customFormat="1" x14ac:dyDescent="0.3">
      <c r="A4429" s="20"/>
    </row>
    <row r="4430" spans="1:1" s="1" customFormat="1" x14ac:dyDescent="0.3">
      <c r="A4430" s="20"/>
    </row>
    <row r="4431" spans="1:1" s="1" customFormat="1" x14ac:dyDescent="0.3">
      <c r="A4431" s="20"/>
    </row>
    <row r="4432" spans="1:1" s="1" customFormat="1" x14ac:dyDescent="0.3">
      <c r="A4432" s="20"/>
    </row>
    <row r="4433" spans="1:1" s="1" customFormat="1" x14ac:dyDescent="0.3">
      <c r="A4433" s="20"/>
    </row>
    <row r="4434" spans="1:1" s="1" customFormat="1" x14ac:dyDescent="0.3">
      <c r="A4434" s="20"/>
    </row>
    <row r="4435" spans="1:1" s="1" customFormat="1" x14ac:dyDescent="0.3">
      <c r="A4435" s="20"/>
    </row>
    <row r="4436" spans="1:1" s="1" customFormat="1" x14ac:dyDescent="0.3">
      <c r="A4436" s="20"/>
    </row>
    <row r="4437" spans="1:1" s="1" customFormat="1" x14ac:dyDescent="0.3">
      <c r="A4437" s="20"/>
    </row>
    <row r="4438" spans="1:1" s="1" customFormat="1" x14ac:dyDescent="0.3">
      <c r="A4438" s="20"/>
    </row>
    <row r="4439" spans="1:1" s="1" customFormat="1" x14ac:dyDescent="0.3">
      <c r="A4439" s="20"/>
    </row>
    <row r="4440" spans="1:1" s="1" customFormat="1" x14ac:dyDescent="0.3">
      <c r="A4440" s="20"/>
    </row>
    <row r="4441" spans="1:1" s="1" customFormat="1" x14ac:dyDescent="0.3">
      <c r="A4441" s="20"/>
    </row>
    <row r="4442" spans="1:1" s="1" customFormat="1" x14ac:dyDescent="0.3">
      <c r="A4442" s="20"/>
    </row>
    <row r="4443" spans="1:1" s="1" customFormat="1" x14ac:dyDescent="0.3">
      <c r="A4443" s="20"/>
    </row>
    <row r="4444" spans="1:1" s="1" customFormat="1" x14ac:dyDescent="0.3">
      <c r="A4444" s="20"/>
    </row>
    <row r="4445" spans="1:1" s="1" customFormat="1" x14ac:dyDescent="0.3">
      <c r="A4445" s="20"/>
    </row>
    <row r="4446" spans="1:1" s="1" customFormat="1" x14ac:dyDescent="0.3">
      <c r="A4446" s="20"/>
    </row>
    <row r="4447" spans="1:1" s="1" customFormat="1" x14ac:dyDescent="0.3">
      <c r="A4447" s="20"/>
    </row>
    <row r="4448" spans="1:1" s="1" customFormat="1" x14ac:dyDescent="0.3">
      <c r="A4448" s="20"/>
    </row>
    <row r="4449" spans="1:1" s="1" customFormat="1" x14ac:dyDescent="0.3">
      <c r="A4449" s="20"/>
    </row>
    <row r="4450" spans="1:1" s="1" customFormat="1" x14ac:dyDescent="0.3">
      <c r="A4450" s="20"/>
    </row>
    <row r="4451" spans="1:1" s="1" customFormat="1" x14ac:dyDescent="0.3">
      <c r="A4451" s="20"/>
    </row>
    <row r="4452" spans="1:1" s="1" customFormat="1" x14ac:dyDescent="0.3">
      <c r="A4452" s="20"/>
    </row>
    <row r="4453" spans="1:1" s="1" customFormat="1" x14ac:dyDescent="0.3">
      <c r="A4453" s="20"/>
    </row>
    <row r="4454" spans="1:1" s="1" customFormat="1" x14ac:dyDescent="0.3">
      <c r="A4454" s="20"/>
    </row>
    <row r="4455" spans="1:1" s="1" customFormat="1" x14ac:dyDescent="0.3">
      <c r="A4455" s="20"/>
    </row>
    <row r="4456" spans="1:1" s="1" customFormat="1" x14ac:dyDescent="0.3">
      <c r="A4456" s="20"/>
    </row>
    <row r="4457" spans="1:1" s="1" customFormat="1" x14ac:dyDescent="0.3">
      <c r="A4457" s="20"/>
    </row>
    <row r="4458" spans="1:1" s="1" customFormat="1" x14ac:dyDescent="0.3">
      <c r="A4458" s="20"/>
    </row>
    <row r="4459" spans="1:1" s="1" customFormat="1" x14ac:dyDescent="0.3">
      <c r="A4459" s="20"/>
    </row>
    <row r="4460" spans="1:1" s="1" customFormat="1" x14ac:dyDescent="0.3">
      <c r="A4460" s="20"/>
    </row>
    <row r="4461" spans="1:1" s="1" customFormat="1" x14ac:dyDescent="0.3">
      <c r="A4461" s="20"/>
    </row>
    <row r="4462" spans="1:1" s="1" customFormat="1" x14ac:dyDescent="0.3">
      <c r="A4462" s="20"/>
    </row>
    <row r="4463" spans="1:1" s="1" customFormat="1" x14ac:dyDescent="0.3">
      <c r="A4463" s="20"/>
    </row>
    <row r="4464" spans="1:1" s="1" customFormat="1" x14ac:dyDescent="0.3">
      <c r="A4464" s="20"/>
    </row>
    <row r="4465" spans="1:1" s="1" customFormat="1" x14ac:dyDescent="0.3">
      <c r="A4465" s="20"/>
    </row>
    <row r="4466" spans="1:1" s="1" customFormat="1" x14ac:dyDescent="0.3">
      <c r="A4466" s="20"/>
    </row>
    <row r="4467" spans="1:1" s="1" customFormat="1" x14ac:dyDescent="0.3">
      <c r="A4467" s="20"/>
    </row>
    <row r="4468" spans="1:1" s="1" customFormat="1" x14ac:dyDescent="0.3">
      <c r="A4468" s="20"/>
    </row>
    <row r="4469" spans="1:1" s="1" customFormat="1" x14ac:dyDescent="0.3">
      <c r="A4469" s="20"/>
    </row>
    <row r="4470" spans="1:1" s="1" customFormat="1" x14ac:dyDescent="0.3">
      <c r="A4470" s="20"/>
    </row>
    <row r="4471" spans="1:1" s="1" customFormat="1" x14ac:dyDescent="0.3">
      <c r="A4471" s="20"/>
    </row>
    <row r="4472" spans="1:1" s="1" customFormat="1" x14ac:dyDescent="0.3">
      <c r="A4472" s="20"/>
    </row>
    <row r="4473" spans="1:1" s="1" customFormat="1" x14ac:dyDescent="0.3">
      <c r="A4473" s="20"/>
    </row>
    <row r="4474" spans="1:1" s="1" customFormat="1" x14ac:dyDescent="0.3">
      <c r="A4474" s="20"/>
    </row>
    <row r="4475" spans="1:1" s="1" customFormat="1" x14ac:dyDescent="0.3">
      <c r="A4475" s="20"/>
    </row>
    <row r="4476" spans="1:1" s="1" customFormat="1" x14ac:dyDescent="0.3">
      <c r="A4476" s="20"/>
    </row>
    <row r="4477" spans="1:1" s="1" customFormat="1" x14ac:dyDescent="0.3">
      <c r="A4477" s="20"/>
    </row>
    <row r="4478" spans="1:1" s="1" customFormat="1" x14ac:dyDescent="0.3">
      <c r="A4478" s="20"/>
    </row>
    <row r="4479" spans="1:1" s="1" customFormat="1" x14ac:dyDescent="0.3">
      <c r="A4479" s="20"/>
    </row>
    <row r="4480" spans="1:1" s="1" customFormat="1" x14ac:dyDescent="0.3">
      <c r="A4480" s="20"/>
    </row>
    <row r="4481" spans="1:1" s="1" customFormat="1" x14ac:dyDescent="0.3">
      <c r="A4481" s="20"/>
    </row>
    <row r="4482" spans="1:1" s="1" customFormat="1" x14ac:dyDescent="0.3">
      <c r="A4482" s="20"/>
    </row>
    <row r="4483" spans="1:1" s="1" customFormat="1" x14ac:dyDescent="0.3">
      <c r="A4483" s="20"/>
    </row>
    <row r="4484" spans="1:1" s="1" customFormat="1" x14ac:dyDescent="0.3">
      <c r="A4484" s="20"/>
    </row>
    <row r="4485" spans="1:1" s="1" customFormat="1" x14ac:dyDescent="0.3">
      <c r="A4485" s="20"/>
    </row>
    <row r="4486" spans="1:1" s="1" customFormat="1" x14ac:dyDescent="0.3">
      <c r="A4486" s="20"/>
    </row>
    <row r="4487" spans="1:1" s="1" customFormat="1" x14ac:dyDescent="0.3">
      <c r="A4487" s="20"/>
    </row>
    <row r="4488" spans="1:1" s="1" customFormat="1" x14ac:dyDescent="0.3">
      <c r="A4488" s="20"/>
    </row>
    <row r="4489" spans="1:1" s="1" customFormat="1" x14ac:dyDescent="0.3">
      <c r="A4489" s="20"/>
    </row>
    <row r="4490" spans="1:1" s="1" customFormat="1" x14ac:dyDescent="0.3">
      <c r="A4490" s="20"/>
    </row>
    <row r="4491" spans="1:1" s="1" customFormat="1" x14ac:dyDescent="0.3">
      <c r="A4491" s="20"/>
    </row>
    <row r="4492" spans="1:1" s="1" customFormat="1" x14ac:dyDescent="0.3">
      <c r="A4492" s="20"/>
    </row>
    <row r="4493" spans="1:1" s="1" customFormat="1" x14ac:dyDescent="0.3">
      <c r="A4493" s="20"/>
    </row>
    <row r="4494" spans="1:1" s="1" customFormat="1" x14ac:dyDescent="0.3">
      <c r="A4494" s="20"/>
    </row>
    <row r="4495" spans="1:1" s="1" customFormat="1" x14ac:dyDescent="0.3">
      <c r="A4495" s="20"/>
    </row>
    <row r="4496" spans="1:1" s="1" customFormat="1" x14ac:dyDescent="0.3">
      <c r="A4496" s="20"/>
    </row>
    <row r="4497" spans="1:1" s="1" customFormat="1" x14ac:dyDescent="0.3">
      <c r="A4497" s="20"/>
    </row>
    <row r="4498" spans="1:1" s="1" customFormat="1" x14ac:dyDescent="0.3">
      <c r="A4498" s="20"/>
    </row>
    <row r="4499" spans="1:1" s="1" customFormat="1" x14ac:dyDescent="0.3">
      <c r="A4499" s="20"/>
    </row>
    <row r="4500" spans="1:1" s="1" customFormat="1" x14ac:dyDescent="0.3">
      <c r="A4500" s="20"/>
    </row>
    <row r="4501" spans="1:1" s="1" customFormat="1" x14ac:dyDescent="0.3">
      <c r="A4501" s="20"/>
    </row>
    <row r="4502" spans="1:1" s="1" customFormat="1" x14ac:dyDescent="0.3">
      <c r="A4502" s="20"/>
    </row>
    <row r="4503" spans="1:1" s="1" customFormat="1" x14ac:dyDescent="0.3">
      <c r="A4503" s="20"/>
    </row>
    <row r="4504" spans="1:1" s="1" customFormat="1" x14ac:dyDescent="0.3">
      <c r="A4504" s="20"/>
    </row>
    <row r="4505" spans="1:1" s="1" customFormat="1" x14ac:dyDescent="0.3">
      <c r="A4505" s="20"/>
    </row>
    <row r="4506" spans="1:1" s="1" customFormat="1" x14ac:dyDescent="0.3">
      <c r="A4506" s="20"/>
    </row>
    <row r="4507" spans="1:1" s="1" customFormat="1" x14ac:dyDescent="0.3">
      <c r="A4507" s="20"/>
    </row>
    <row r="4508" spans="1:1" s="1" customFormat="1" x14ac:dyDescent="0.3">
      <c r="A4508" s="20"/>
    </row>
    <row r="4509" spans="1:1" s="1" customFormat="1" x14ac:dyDescent="0.3">
      <c r="A4509" s="20"/>
    </row>
    <row r="4510" spans="1:1" s="1" customFormat="1" x14ac:dyDescent="0.3">
      <c r="A4510" s="20"/>
    </row>
    <row r="4511" spans="1:1" s="1" customFormat="1" x14ac:dyDescent="0.3">
      <c r="A4511" s="20"/>
    </row>
    <row r="4512" spans="1:1" s="1" customFormat="1" x14ac:dyDescent="0.3">
      <c r="A4512" s="20"/>
    </row>
    <row r="4513" spans="1:1" s="1" customFormat="1" x14ac:dyDescent="0.3">
      <c r="A4513" s="20"/>
    </row>
    <row r="4514" spans="1:1" s="1" customFormat="1" x14ac:dyDescent="0.3">
      <c r="A4514" s="20"/>
    </row>
    <row r="4515" spans="1:1" s="1" customFormat="1" x14ac:dyDescent="0.3">
      <c r="A4515" s="20"/>
    </row>
    <row r="4516" spans="1:1" s="1" customFormat="1" x14ac:dyDescent="0.3">
      <c r="A4516" s="20"/>
    </row>
    <row r="4517" spans="1:1" s="1" customFormat="1" x14ac:dyDescent="0.3">
      <c r="A4517" s="20"/>
    </row>
    <row r="4518" spans="1:1" s="1" customFormat="1" x14ac:dyDescent="0.3">
      <c r="A4518" s="20"/>
    </row>
    <row r="4519" spans="1:1" s="1" customFormat="1" x14ac:dyDescent="0.3">
      <c r="A4519" s="20"/>
    </row>
    <row r="4520" spans="1:1" s="1" customFormat="1" x14ac:dyDescent="0.3">
      <c r="A4520" s="20"/>
    </row>
    <row r="4521" spans="1:1" s="1" customFormat="1" x14ac:dyDescent="0.3">
      <c r="A4521" s="20"/>
    </row>
    <row r="4522" spans="1:1" s="1" customFormat="1" x14ac:dyDescent="0.3">
      <c r="A4522" s="20"/>
    </row>
    <row r="4523" spans="1:1" s="1" customFormat="1" x14ac:dyDescent="0.3">
      <c r="A4523" s="20"/>
    </row>
    <row r="4524" spans="1:1" s="1" customFormat="1" x14ac:dyDescent="0.3">
      <c r="A4524" s="20"/>
    </row>
    <row r="4525" spans="1:1" s="1" customFormat="1" x14ac:dyDescent="0.3">
      <c r="A4525" s="20"/>
    </row>
    <row r="4526" spans="1:1" s="1" customFormat="1" x14ac:dyDescent="0.3">
      <c r="A4526" s="20"/>
    </row>
    <row r="4527" spans="1:1" s="1" customFormat="1" x14ac:dyDescent="0.3">
      <c r="A4527" s="20"/>
    </row>
    <row r="4528" spans="1:1" s="1" customFormat="1" x14ac:dyDescent="0.3">
      <c r="A4528" s="20"/>
    </row>
    <row r="4529" spans="1:1" s="1" customFormat="1" x14ac:dyDescent="0.3">
      <c r="A4529" s="20"/>
    </row>
    <row r="4530" spans="1:1" s="1" customFormat="1" x14ac:dyDescent="0.3">
      <c r="A4530" s="20"/>
    </row>
    <row r="4531" spans="1:1" s="1" customFormat="1" x14ac:dyDescent="0.3">
      <c r="A4531" s="20"/>
    </row>
    <row r="4532" spans="1:1" s="1" customFormat="1" x14ac:dyDescent="0.3">
      <c r="A4532" s="20"/>
    </row>
    <row r="4533" spans="1:1" s="1" customFormat="1" x14ac:dyDescent="0.3">
      <c r="A4533" s="20"/>
    </row>
    <row r="4534" spans="1:1" s="1" customFormat="1" x14ac:dyDescent="0.3">
      <c r="A4534" s="20"/>
    </row>
    <row r="4535" spans="1:1" s="1" customFormat="1" x14ac:dyDescent="0.3">
      <c r="A4535" s="20"/>
    </row>
    <row r="4536" spans="1:1" s="1" customFormat="1" x14ac:dyDescent="0.3">
      <c r="A4536" s="20"/>
    </row>
    <row r="4537" spans="1:1" s="1" customFormat="1" x14ac:dyDescent="0.3">
      <c r="A4537" s="20"/>
    </row>
    <row r="4538" spans="1:1" s="1" customFormat="1" x14ac:dyDescent="0.3">
      <c r="A4538" s="20"/>
    </row>
    <row r="4539" spans="1:1" s="1" customFormat="1" x14ac:dyDescent="0.3">
      <c r="A4539" s="20"/>
    </row>
    <row r="4540" spans="1:1" s="1" customFormat="1" x14ac:dyDescent="0.3">
      <c r="A4540" s="20"/>
    </row>
    <row r="4541" spans="1:1" s="1" customFormat="1" x14ac:dyDescent="0.3">
      <c r="A4541" s="20"/>
    </row>
    <row r="4542" spans="1:1" s="1" customFormat="1" x14ac:dyDescent="0.3">
      <c r="A4542" s="20"/>
    </row>
    <row r="4543" spans="1:1" s="1" customFormat="1" x14ac:dyDescent="0.3">
      <c r="A4543" s="20"/>
    </row>
    <row r="4544" spans="1:1" s="1" customFormat="1" x14ac:dyDescent="0.3">
      <c r="A4544" s="20"/>
    </row>
    <row r="4545" spans="1:1" s="1" customFormat="1" x14ac:dyDescent="0.3">
      <c r="A4545" s="20"/>
    </row>
    <row r="4546" spans="1:1" s="1" customFormat="1" x14ac:dyDescent="0.3">
      <c r="A4546" s="20"/>
    </row>
    <row r="4547" spans="1:1" s="1" customFormat="1" x14ac:dyDescent="0.3">
      <c r="A4547" s="20"/>
    </row>
    <row r="4548" spans="1:1" s="1" customFormat="1" x14ac:dyDescent="0.3">
      <c r="A4548" s="20"/>
    </row>
    <row r="4549" spans="1:1" s="1" customFormat="1" x14ac:dyDescent="0.3">
      <c r="A4549" s="20"/>
    </row>
    <row r="4550" spans="1:1" s="1" customFormat="1" x14ac:dyDescent="0.3">
      <c r="A4550" s="20"/>
    </row>
    <row r="4551" spans="1:1" s="1" customFormat="1" x14ac:dyDescent="0.3">
      <c r="A4551" s="20"/>
    </row>
    <row r="4552" spans="1:1" s="1" customFormat="1" x14ac:dyDescent="0.3">
      <c r="A4552" s="20"/>
    </row>
    <row r="4553" spans="1:1" s="1" customFormat="1" x14ac:dyDescent="0.3">
      <c r="A4553" s="20"/>
    </row>
    <row r="4554" spans="1:1" s="1" customFormat="1" x14ac:dyDescent="0.3">
      <c r="A4554" s="20"/>
    </row>
    <row r="4555" spans="1:1" s="1" customFormat="1" x14ac:dyDescent="0.3">
      <c r="A4555" s="20"/>
    </row>
    <row r="4556" spans="1:1" s="1" customFormat="1" x14ac:dyDescent="0.3">
      <c r="A4556" s="20"/>
    </row>
    <row r="4557" spans="1:1" s="1" customFormat="1" x14ac:dyDescent="0.3">
      <c r="A4557" s="20"/>
    </row>
    <row r="4558" spans="1:1" s="1" customFormat="1" x14ac:dyDescent="0.3">
      <c r="A4558" s="20"/>
    </row>
    <row r="4559" spans="1:1" s="1" customFormat="1" x14ac:dyDescent="0.3">
      <c r="A4559" s="20"/>
    </row>
    <row r="4560" spans="1:1" s="1" customFormat="1" x14ac:dyDescent="0.3">
      <c r="A4560" s="20"/>
    </row>
    <row r="4561" spans="1:1" s="1" customFormat="1" x14ac:dyDescent="0.3">
      <c r="A4561" s="20"/>
    </row>
    <row r="4562" spans="1:1" s="1" customFormat="1" x14ac:dyDescent="0.3">
      <c r="A4562" s="20"/>
    </row>
    <row r="4563" spans="1:1" s="1" customFormat="1" x14ac:dyDescent="0.3">
      <c r="A4563" s="20"/>
    </row>
    <row r="4564" spans="1:1" s="1" customFormat="1" x14ac:dyDescent="0.3">
      <c r="A4564" s="20"/>
    </row>
    <row r="4565" spans="1:1" s="1" customFormat="1" x14ac:dyDescent="0.3">
      <c r="A4565" s="20"/>
    </row>
    <row r="4566" spans="1:1" s="1" customFormat="1" x14ac:dyDescent="0.3">
      <c r="A4566" s="20"/>
    </row>
    <row r="4567" spans="1:1" s="1" customFormat="1" x14ac:dyDescent="0.3">
      <c r="A4567" s="20"/>
    </row>
    <row r="4568" spans="1:1" s="1" customFormat="1" x14ac:dyDescent="0.3">
      <c r="A4568" s="20"/>
    </row>
    <row r="4569" spans="1:1" s="1" customFormat="1" x14ac:dyDescent="0.3">
      <c r="A4569" s="20"/>
    </row>
    <row r="4570" spans="1:1" s="1" customFormat="1" x14ac:dyDescent="0.3">
      <c r="A4570" s="20"/>
    </row>
    <row r="4571" spans="1:1" s="1" customFormat="1" x14ac:dyDescent="0.3">
      <c r="A4571" s="20"/>
    </row>
    <row r="4572" spans="1:1" s="1" customFormat="1" x14ac:dyDescent="0.3">
      <c r="A4572" s="20"/>
    </row>
    <row r="4573" spans="1:1" s="1" customFormat="1" x14ac:dyDescent="0.3">
      <c r="A4573" s="20"/>
    </row>
    <row r="4574" spans="1:1" s="1" customFormat="1" x14ac:dyDescent="0.3">
      <c r="A4574" s="20"/>
    </row>
    <row r="4575" spans="1:1" s="1" customFormat="1" x14ac:dyDescent="0.3">
      <c r="A4575" s="20"/>
    </row>
    <row r="4576" spans="1:1" s="1" customFormat="1" x14ac:dyDescent="0.3">
      <c r="A4576" s="20"/>
    </row>
    <row r="4577" spans="1:1" s="1" customFormat="1" x14ac:dyDescent="0.3">
      <c r="A4577" s="20"/>
    </row>
    <row r="4578" spans="1:1" s="1" customFormat="1" x14ac:dyDescent="0.3">
      <c r="A4578" s="20"/>
    </row>
    <row r="4579" spans="1:1" s="1" customFormat="1" x14ac:dyDescent="0.3">
      <c r="A4579" s="20"/>
    </row>
    <row r="4580" spans="1:1" s="1" customFormat="1" x14ac:dyDescent="0.3">
      <c r="A4580" s="20"/>
    </row>
    <row r="4581" spans="1:1" s="1" customFormat="1" x14ac:dyDescent="0.3">
      <c r="A4581" s="20"/>
    </row>
    <row r="4582" spans="1:1" s="1" customFormat="1" x14ac:dyDescent="0.3">
      <c r="A4582" s="20"/>
    </row>
    <row r="4583" spans="1:1" s="1" customFormat="1" x14ac:dyDescent="0.3">
      <c r="A4583" s="20"/>
    </row>
    <row r="4584" spans="1:1" s="1" customFormat="1" x14ac:dyDescent="0.3">
      <c r="A4584" s="20"/>
    </row>
    <row r="4585" spans="1:1" s="1" customFormat="1" x14ac:dyDescent="0.3">
      <c r="A4585" s="20"/>
    </row>
    <row r="4586" spans="1:1" s="1" customFormat="1" x14ac:dyDescent="0.3">
      <c r="A4586" s="20"/>
    </row>
    <row r="4587" spans="1:1" s="1" customFormat="1" x14ac:dyDescent="0.3">
      <c r="A4587" s="20"/>
    </row>
    <row r="4588" spans="1:1" s="1" customFormat="1" x14ac:dyDescent="0.3">
      <c r="A4588" s="20"/>
    </row>
    <row r="4589" spans="1:1" s="1" customFormat="1" x14ac:dyDescent="0.3">
      <c r="A4589" s="20"/>
    </row>
    <row r="4590" spans="1:1" s="1" customFormat="1" x14ac:dyDescent="0.3">
      <c r="A4590" s="20"/>
    </row>
    <row r="4591" spans="1:1" s="1" customFormat="1" x14ac:dyDescent="0.3">
      <c r="A4591" s="20"/>
    </row>
    <row r="4592" spans="1:1" s="1" customFormat="1" x14ac:dyDescent="0.3">
      <c r="A4592" s="20"/>
    </row>
    <row r="4593" spans="1:1" s="1" customFormat="1" x14ac:dyDescent="0.3">
      <c r="A4593" s="20"/>
    </row>
    <row r="4594" spans="1:1" s="1" customFormat="1" x14ac:dyDescent="0.3">
      <c r="A4594" s="20"/>
    </row>
    <row r="4595" spans="1:1" s="1" customFormat="1" x14ac:dyDescent="0.3">
      <c r="A4595" s="20"/>
    </row>
    <row r="4596" spans="1:1" s="1" customFormat="1" x14ac:dyDescent="0.3">
      <c r="A4596" s="20"/>
    </row>
    <row r="4597" spans="1:1" s="1" customFormat="1" x14ac:dyDescent="0.3">
      <c r="A4597" s="20"/>
    </row>
    <row r="4598" spans="1:1" s="1" customFormat="1" x14ac:dyDescent="0.3">
      <c r="A4598" s="20"/>
    </row>
    <row r="4599" spans="1:1" s="1" customFormat="1" x14ac:dyDescent="0.3">
      <c r="A4599" s="20"/>
    </row>
    <row r="4600" spans="1:1" s="1" customFormat="1" x14ac:dyDescent="0.3">
      <c r="A4600" s="20"/>
    </row>
    <row r="4601" spans="1:1" s="1" customFormat="1" x14ac:dyDescent="0.3">
      <c r="A4601" s="20"/>
    </row>
    <row r="4602" spans="1:1" s="1" customFormat="1" x14ac:dyDescent="0.3">
      <c r="A4602" s="20"/>
    </row>
    <row r="4603" spans="1:1" s="1" customFormat="1" x14ac:dyDescent="0.3">
      <c r="A4603" s="20"/>
    </row>
    <row r="4604" spans="1:1" s="1" customFormat="1" x14ac:dyDescent="0.3">
      <c r="A4604" s="20"/>
    </row>
    <row r="4605" spans="1:1" s="1" customFormat="1" x14ac:dyDescent="0.3">
      <c r="A4605" s="20"/>
    </row>
    <row r="4606" spans="1:1" s="1" customFormat="1" x14ac:dyDescent="0.3">
      <c r="A4606" s="20"/>
    </row>
    <row r="4607" spans="1:1" s="1" customFormat="1" x14ac:dyDescent="0.3">
      <c r="A4607" s="20"/>
    </row>
    <row r="4608" spans="1:1" s="1" customFormat="1" x14ac:dyDescent="0.3">
      <c r="A4608" s="20"/>
    </row>
    <row r="4609" spans="1:1" s="1" customFormat="1" x14ac:dyDescent="0.3">
      <c r="A4609" s="20"/>
    </row>
    <row r="4610" spans="1:1" s="1" customFormat="1" x14ac:dyDescent="0.3">
      <c r="A4610" s="20"/>
    </row>
    <row r="4611" spans="1:1" s="1" customFormat="1" x14ac:dyDescent="0.3">
      <c r="A4611" s="20"/>
    </row>
    <row r="4612" spans="1:1" s="1" customFormat="1" x14ac:dyDescent="0.3">
      <c r="A4612" s="20"/>
    </row>
    <row r="4613" spans="1:1" s="1" customFormat="1" x14ac:dyDescent="0.3">
      <c r="A4613" s="20"/>
    </row>
    <row r="4614" spans="1:1" s="1" customFormat="1" x14ac:dyDescent="0.3">
      <c r="A4614" s="20"/>
    </row>
    <row r="4615" spans="1:1" s="1" customFormat="1" x14ac:dyDescent="0.3">
      <c r="A4615" s="20"/>
    </row>
    <row r="4616" spans="1:1" s="1" customFormat="1" x14ac:dyDescent="0.3">
      <c r="A4616" s="20"/>
    </row>
    <row r="4617" spans="1:1" s="1" customFormat="1" x14ac:dyDescent="0.3">
      <c r="A4617" s="20"/>
    </row>
    <row r="4618" spans="1:1" s="1" customFormat="1" x14ac:dyDescent="0.3">
      <c r="A4618" s="20"/>
    </row>
    <row r="4619" spans="1:1" s="1" customFormat="1" x14ac:dyDescent="0.3">
      <c r="A4619" s="20"/>
    </row>
    <row r="4620" spans="1:1" s="1" customFormat="1" x14ac:dyDescent="0.3">
      <c r="A4620" s="20"/>
    </row>
    <row r="4621" spans="1:1" s="1" customFormat="1" x14ac:dyDescent="0.3">
      <c r="A4621" s="20"/>
    </row>
    <row r="4622" spans="1:1" s="1" customFormat="1" x14ac:dyDescent="0.3">
      <c r="A4622" s="20"/>
    </row>
    <row r="4623" spans="1:1" s="1" customFormat="1" x14ac:dyDescent="0.3">
      <c r="A4623" s="20"/>
    </row>
    <row r="4624" spans="1:1" s="1" customFormat="1" x14ac:dyDescent="0.3">
      <c r="A4624" s="20"/>
    </row>
    <row r="4625" spans="1:1" s="1" customFormat="1" x14ac:dyDescent="0.3">
      <c r="A4625" s="20"/>
    </row>
    <row r="4626" spans="1:1" s="1" customFormat="1" x14ac:dyDescent="0.3">
      <c r="A4626" s="20"/>
    </row>
    <row r="4627" spans="1:1" s="1" customFormat="1" x14ac:dyDescent="0.3">
      <c r="A4627" s="20"/>
    </row>
    <row r="4628" spans="1:1" s="1" customFormat="1" x14ac:dyDescent="0.3">
      <c r="A4628" s="20"/>
    </row>
    <row r="4629" spans="1:1" s="1" customFormat="1" x14ac:dyDescent="0.3">
      <c r="A4629" s="20"/>
    </row>
    <row r="4630" spans="1:1" s="1" customFormat="1" x14ac:dyDescent="0.3">
      <c r="A4630" s="20"/>
    </row>
    <row r="4631" spans="1:1" s="1" customFormat="1" x14ac:dyDescent="0.3">
      <c r="A4631" s="20"/>
    </row>
    <row r="4632" spans="1:1" s="1" customFormat="1" x14ac:dyDescent="0.3">
      <c r="A4632" s="20"/>
    </row>
    <row r="4633" spans="1:1" s="1" customFormat="1" x14ac:dyDescent="0.3">
      <c r="A4633" s="20"/>
    </row>
    <row r="4634" spans="1:1" s="1" customFormat="1" x14ac:dyDescent="0.3">
      <c r="A4634" s="20"/>
    </row>
    <row r="4635" spans="1:1" s="1" customFormat="1" x14ac:dyDescent="0.3">
      <c r="A4635" s="20"/>
    </row>
    <row r="4636" spans="1:1" s="1" customFormat="1" x14ac:dyDescent="0.3">
      <c r="A4636" s="20"/>
    </row>
    <row r="4637" spans="1:1" s="1" customFormat="1" x14ac:dyDescent="0.3">
      <c r="A4637" s="20"/>
    </row>
    <row r="4638" spans="1:1" s="1" customFormat="1" x14ac:dyDescent="0.3">
      <c r="A4638" s="20"/>
    </row>
    <row r="4639" spans="1:1" s="1" customFormat="1" x14ac:dyDescent="0.3">
      <c r="A4639" s="20"/>
    </row>
    <row r="4640" spans="1:1" s="1" customFormat="1" x14ac:dyDescent="0.3">
      <c r="A4640" s="20"/>
    </row>
    <row r="4641" spans="1:1" s="1" customFormat="1" x14ac:dyDescent="0.3">
      <c r="A4641" s="20"/>
    </row>
    <row r="4642" spans="1:1" s="1" customFormat="1" x14ac:dyDescent="0.3">
      <c r="A4642" s="20"/>
    </row>
    <row r="4643" spans="1:1" s="1" customFormat="1" x14ac:dyDescent="0.3">
      <c r="A4643" s="20"/>
    </row>
    <row r="4644" spans="1:1" s="1" customFormat="1" x14ac:dyDescent="0.3">
      <c r="A4644" s="20"/>
    </row>
    <row r="4645" spans="1:1" s="1" customFormat="1" x14ac:dyDescent="0.3">
      <c r="A4645" s="20"/>
    </row>
    <row r="4646" spans="1:1" s="1" customFormat="1" x14ac:dyDescent="0.3">
      <c r="A4646" s="20"/>
    </row>
    <row r="4647" spans="1:1" s="1" customFormat="1" x14ac:dyDescent="0.3">
      <c r="A4647" s="20"/>
    </row>
    <row r="4648" spans="1:1" s="1" customFormat="1" x14ac:dyDescent="0.3">
      <c r="A4648" s="20"/>
    </row>
    <row r="4649" spans="1:1" s="1" customFormat="1" x14ac:dyDescent="0.3">
      <c r="A4649" s="20"/>
    </row>
    <row r="4650" spans="1:1" s="1" customFormat="1" x14ac:dyDescent="0.3">
      <c r="A4650" s="20"/>
    </row>
    <row r="4651" spans="1:1" s="1" customFormat="1" x14ac:dyDescent="0.3">
      <c r="A4651" s="20"/>
    </row>
    <row r="4652" spans="1:1" s="1" customFormat="1" x14ac:dyDescent="0.3">
      <c r="A4652" s="20"/>
    </row>
    <row r="4653" spans="1:1" s="1" customFormat="1" x14ac:dyDescent="0.3">
      <c r="A4653" s="20"/>
    </row>
    <row r="4654" spans="1:1" s="1" customFormat="1" x14ac:dyDescent="0.3">
      <c r="A4654" s="20"/>
    </row>
    <row r="4655" spans="1:1" s="1" customFormat="1" x14ac:dyDescent="0.3">
      <c r="A4655" s="20"/>
    </row>
    <row r="4656" spans="1:1" s="1" customFormat="1" x14ac:dyDescent="0.3">
      <c r="A4656" s="20"/>
    </row>
    <row r="4657" spans="1:1" s="1" customFormat="1" x14ac:dyDescent="0.3">
      <c r="A4657" s="20"/>
    </row>
    <row r="4658" spans="1:1" s="1" customFormat="1" x14ac:dyDescent="0.3">
      <c r="A4658" s="20"/>
    </row>
    <row r="4659" spans="1:1" s="1" customFormat="1" x14ac:dyDescent="0.3">
      <c r="A4659" s="20"/>
    </row>
    <row r="4660" spans="1:1" s="1" customFormat="1" x14ac:dyDescent="0.3">
      <c r="A4660" s="20"/>
    </row>
    <row r="4661" spans="1:1" s="1" customFormat="1" x14ac:dyDescent="0.3">
      <c r="A4661" s="20"/>
    </row>
    <row r="4662" spans="1:1" s="1" customFormat="1" x14ac:dyDescent="0.3">
      <c r="A4662" s="20"/>
    </row>
    <row r="4663" spans="1:1" s="1" customFormat="1" x14ac:dyDescent="0.3">
      <c r="A4663" s="20"/>
    </row>
    <row r="4664" spans="1:1" s="1" customFormat="1" x14ac:dyDescent="0.3">
      <c r="A4664" s="20"/>
    </row>
    <row r="4665" spans="1:1" s="1" customFormat="1" x14ac:dyDescent="0.3">
      <c r="A4665" s="20"/>
    </row>
    <row r="4666" spans="1:1" s="1" customFormat="1" x14ac:dyDescent="0.3">
      <c r="A4666" s="20"/>
    </row>
    <row r="4667" spans="1:1" s="1" customFormat="1" x14ac:dyDescent="0.3">
      <c r="A4667" s="20"/>
    </row>
    <row r="4668" spans="1:1" s="1" customFormat="1" x14ac:dyDescent="0.3">
      <c r="A4668" s="20"/>
    </row>
    <row r="4669" spans="1:1" s="1" customFormat="1" x14ac:dyDescent="0.3">
      <c r="A4669" s="20"/>
    </row>
    <row r="4670" spans="1:1" s="1" customFormat="1" x14ac:dyDescent="0.3">
      <c r="A4670" s="20"/>
    </row>
    <row r="4671" spans="1:1" s="1" customFormat="1" x14ac:dyDescent="0.3">
      <c r="A4671" s="20"/>
    </row>
    <row r="4672" spans="1:1" s="1" customFormat="1" x14ac:dyDescent="0.3">
      <c r="A4672" s="20"/>
    </row>
    <row r="4673" spans="1:1" s="1" customFormat="1" x14ac:dyDescent="0.3">
      <c r="A4673" s="20"/>
    </row>
    <row r="4674" spans="1:1" s="1" customFormat="1" x14ac:dyDescent="0.3">
      <c r="A4674" s="20"/>
    </row>
    <row r="4675" spans="1:1" s="1" customFormat="1" x14ac:dyDescent="0.3">
      <c r="A4675" s="20"/>
    </row>
    <row r="4676" spans="1:1" s="1" customFormat="1" x14ac:dyDescent="0.3">
      <c r="A4676" s="20"/>
    </row>
    <row r="4677" spans="1:1" s="1" customFormat="1" x14ac:dyDescent="0.3">
      <c r="A4677" s="20"/>
    </row>
    <row r="4678" spans="1:1" s="1" customFormat="1" x14ac:dyDescent="0.3">
      <c r="A4678" s="20"/>
    </row>
    <row r="4679" spans="1:1" s="1" customFormat="1" x14ac:dyDescent="0.3">
      <c r="A4679" s="20"/>
    </row>
    <row r="4680" spans="1:1" s="1" customFormat="1" x14ac:dyDescent="0.3">
      <c r="A4680" s="20"/>
    </row>
    <row r="4681" spans="1:1" s="1" customFormat="1" x14ac:dyDescent="0.3">
      <c r="A4681" s="20"/>
    </row>
    <row r="4682" spans="1:1" s="1" customFormat="1" x14ac:dyDescent="0.3">
      <c r="A4682" s="20"/>
    </row>
    <row r="4683" spans="1:1" s="1" customFormat="1" x14ac:dyDescent="0.3">
      <c r="A4683" s="20"/>
    </row>
    <row r="4684" spans="1:1" s="1" customFormat="1" x14ac:dyDescent="0.3">
      <c r="A4684" s="20"/>
    </row>
    <row r="4685" spans="1:1" s="1" customFormat="1" x14ac:dyDescent="0.3">
      <c r="A4685" s="20"/>
    </row>
    <row r="4686" spans="1:1" s="1" customFormat="1" x14ac:dyDescent="0.3">
      <c r="A4686" s="20"/>
    </row>
    <row r="4687" spans="1:1" s="1" customFormat="1" x14ac:dyDescent="0.3">
      <c r="A4687" s="20"/>
    </row>
    <row r="4688" spans="1:1" s="1" customFormat="1" x14ac:dyDescent="0.3">
      <c r="A4688" s="20"/>
    </row>
    <row r="4689" spans="1:1" s="1" customFormat="1" x14ac:dyDescent="0.3">
      <c r="A4689" s="20"/>
    </row>
    <row r="4690" spans="1:1" s="1" customFormat="1" x14ac:dyDescent="0.3">
      <c r="A4690" s="20"/>
    </row>
    <row r="4691" spans="1:1" s="1" customFormat="1" x14ac:dyDescent="0.3">
      <c r="A4691" s="20"/>
    </row>
    <row r="4692" spans="1:1" s="1" customFormat="1" x14ac:dyDescent="0.3">
      <c r="A4692" s="20"/>
    </row>
    <row r="4693" spans="1:1" s="1" customFormat="1" x14ac:dyDescent="0.3">
      <c r="A4693" s="20"/>
    </row>
    <row r="4694" spans="1:1" s="1" customFormat="1" x14ac:dyDescent="0.3">
      <c r="A4694" s="20"/>
    </row>
    <row r="4695" spans="1:1" s="1" customFormat="1" x14ac:dyDescent="0.3">
      <c r="A4695" s="20"/>
    </row>
    <row r="4696" spans="1:1" s="1" customFormat="1" x14ac:dyDescent="0.3">
      <c r="A4696" s="20"/>
    </row>
    <row r="4697" spans="1:1" s="1" customFormat="1" x14ac:dyDescent="0.3">
      <c r="A4697" s="20"/>
    </row>
    <row r="4698" spans="1:1" s="1" customFormat="1" x14ac:dyDescent="0.3">
      <c r="A4698" s="20"/>
    </row>
    <row r="4699" spans="1:1" s="1" customFormat="1" x14ac:dyDescent="0.3">
      <c r="A4699" s="20"/>
    </row>
    <row r="4700" spans="1:1" s="1" customFormat="1" x14ac:dyDescent="0.3">
      <c r="A4700" s="20"/>
    </row>
    <row r="4701" spans="1:1" s="1" customFormat="1" x14ac:dyDescent="0.3">
      <c r="A4701" s="20"/>
    </row>
    <row r="4702" spans="1:1" s="1" customFormat="1" x14ac:dyDescent="0.3">
      <c r="A4702" s="20"/>
    </row>
    <row r="4703" spans="1:1" s="1" customFormat="1" x14ac:dyDescent="0.3">
      <c r="A4703" s="20"/>
    </row>
    <row r="4704" spans="1:1" s="1" customFormat="1" x14ac:dyDescent="0.3">
      <c r="A4704" s="20"/>
    </row>
    <row r="4705" spans="1:1" s="1" customFormat="1" x14ac:dyDescent="0.3">
      <c r="A4705" s="20"/>
    </row>
    <row r="4706" spans="1:1" s="1" customFormat="1" x14ac:dyDescent="0.3">
      <c r="A4706" s="20"/>
    </row>
    <row r="4707" spans="1:1" s="1" customFormat="1" x14ac:dyDescent="0.3">
      <c r="A4707" s="20"/>
    </row>
    <row r="4708" spans="1:1" s="1" customFormat="1" x14ac:dyDescent="0.3">
      <c r="A4708" s="20"/>
    </row>
    <row r="4709" spans="1:1" s="1" customFormat="1" x14ac:dyDescent="0.3">
      <c r="A4709" s="20"/>
    </row>
    <row r="4710" spans="1:1" s="1" customFormat="1" x14ac:dyDescent="0.3">
      <c r="A4710" s="20"/>
    </row>
    <row r="4711" spans="1:1" s="1" customFormat="1" x14ac:dyDescent="0.3">
      <c r="A4711" s="20"/>
    </row>
    <row r="4712" spans="1:1" s="1" customFormat="1" x14ac:dyDescent="0.3">
      <c r="A4712" s="20"/>
    </row>
    <row r="4713" spans="1:1" s="1" customFormat="1" x14ac:dyDescent="0.3">
      <c r="A4713" s="20"/>
    </row>
    <row r="4714" spans="1:1" s="1" customFormat="1" x14ac:dyDescent="0.3">
      <c r="A4714" s="20"/>
    </row>
    <row r="4715" spans="1:1" s="1" customFormat="1" x14ac:dyDescent="0.3">
      <c r="A4715" s="20"/>
    </row>
    <row r="4716" spans="1:1" s="1" customFormat="1" x14ac:dyDescent="0.3">
      <c r="A4716" s="20"/>
    </row>
    <row r="4717" spans="1:1" s="1" customFormat="1" x14ac:dyDescent="0.3">
      <c r="A4717" s="20"/>
    </row>
    <row r="4718" spans="1:1" s="1" customFormat="1" x14ac:dyDescent="0.3">
      <c r="A4718" s="20"/>
    </row>
    <row r="4719" spans="1:1" s="1" customFormat="1" x14ac:dyDescent="0.3">
      <c r="A4719" s="20"/>
    </row>
    <row r="4720" spans="1:1" s="1" customFormat="1" x14ac:dyDescent="0.3">
      <c r="A4720" s="20"/>
    </row>
    <row r="4721" spans="1:1" s="1" customFormat="1" x14ac:dyDescent="0.3">
      <c r="A4721" s="20"/>
    </row>
    <row r="4722" spans="1:1" s="1" customFormat="1" x14ac:dyDescent="0.3">
      <c r="A4722" s="20"/>
    </row>
    <row r="4723" spans="1:1" s="1" customFormat="1" x14ac:dyDescent="0.3">
      <c r="A4723" s="20"/>
    </row>
    <row r="4724" spans="1:1" s="1" customFormat="1" x14ac:dyDescent="0.3">
      <c r="A4724" s="20"/>
    </row>
    <row r="4725" spans="1:1" s="1" customFormat="1" x14ac:dyDescent="0.3">
      <c r="A4725" s="20"/>
    </row>
    <row r="4726" spans="1:1" s="1" customFormat="1" x14ac:dyDescent="0.3">
      <c r="A4726" s="20"/>
    </row>
    <row r="4727" spans="1:1" s="1" customFormat="1" x14ac:dyDescent="0.3">
      <c r="A4727" s="20"/>
    </row>
    <row r="4728" spans="1:1" s="1" customFormat="1" x14ac:dyDescent="0.3">
      <c r="A4728" s="20"/>
    </row>
    <row r="4729" spans="1:1" s="1" customFormat="1" x14ac:dyDescent="0.3">
      <c r="A4729" s="20"/>
    </row>
    <row r="4730" spans="1:1" s="1" customFormat="1" x14ac:dyDescent="0.3">
      <c r="A4730" s="20"/>
    </row>
    <row r="4731" spans="1:1" s="1" customFormat="1" x14ac:dyDescent="0.3">
      <c r="A4731" s="20"/>
    </row>
    <row r="4732" spans="1:1" s="1" customFormat="1" x14ac:dyDescent="0.3">
      <c r="A4732" s="20"/>
    </row>
    <row r="4733" spans="1:1" s="1" customFormat="1" x14ac:dyDescent="0.3">
      <c r="A4733" s="20"/>
    </row>
    <row r="4734" spans="1:1" s="1" customFormat="1" x14ac:dyDescent="0.3">
      <c r="A4734" s="20"/>
    </row>
    <row r="4735" spans="1:1" s="1" customFormat="1" x14ac:dyDescent="0.3">
      <c r="A4735" s="20"/>
    </row>
    <row r="4736" spans="1:1" s="1" customFormat="1" x14ac:dyDescent="0.3">
      <c r="A4736" s="20"/>
    </row>
    <row r="4737" spans="1:1" s="1" customFormat="1" x14ac:dyDescent="0.3">
      <c r="A4737" s="20"/>
    </row>
    <row r="4738" spans="1:1" s="1" customFormat="1" x14ac:dyDescent="0.3">
      <c r="A4738" s="20"/>
    </row>
    <row r="4739" spans="1:1" s="1" customFormat="1" x14ac:dyDescent="0.3">
      <c r="A4739" s="20"/>
    </row>
    <row r="4740" spans="1:1" s="1" customFormat="1" x14ac:dyDescent="0.3">
      <c r="A4740" s="20"/>
    </row>
    <row r="4741" spans="1:1" s="1" customFormat="1" x14ac:dyDescent="0.3">
      <c r="A4741" s="20"/>
    </row>
    <row r="4742" spans="1:1" s="1" customFormat="1" x14ac:dyDescent="0.3">
      <c r="A4742" s="20"/>
    </row>
    <row r="4743" spans="1:1" s="1" customFormat="1" x14ac:dyDescent="0.3">
      <c r="A4743" s="20"/>
    </row>
    <row r="4744" spans="1:1" s="1" customFormat="1" x14ac:dyDescent="0.3">
      <c r="A4744" s="20"/>
    </row>
    <row r="4745" spans="1:1" s="1" customFormat="1" x14ac:dyDescent="0.3">
      <c r="A4745" s="20"/>
    </row>
    <row r="4746" spans="1:1" s="1" customFormat="1" x14ac:dyDescent="0.3">
      <c r="A4746" s="20"/>
    </row>
    <row r="4747" spans="1:1" s="1" customFormat="1" x14ac:dyDescent="0.3">
      <c r="A4747" s="20"/>
    </row>
    <row r="4748" spans="1:1" s="1" customFormat="1" x14ac:dyDescent="0.3">
      <c r="A4748" s="20"/>
    </row>
    <row r="4749" spans="1:1" s="1" customFormat="1" x14ac:dyDescent="0.3">
      <c r="A4749" s="20"/>
    </row>
    <row r="4750" spans="1:1" s="1" customFormat="1" x14ac:dyDescent="0.3">
      <c r="A4750" s="20"/>
    </row>
    <row r="4751" spans="1:1" s="1" customFormat="1" x14ac:dyDescent="0.3">
      <c r="A4751" s="20"/>
    </row>
    <row r="4752" spans="1:1" s="1" customFormat="1" x14ac:dyDescent="0.3">
      <c r="A4752" s="20"/>
    </row>
    <row r="4753" spans="1:1" s="1" customFormat="1" x14ac:dyDescent="0.3">
      <c r="A4753" s="20"/>
    </row>
    <row r="4754" spans="1:1" s="1" customFormat="1" x14ac:dyDescent="0.3">
      <c r="A4754" s="20"/>
    </row>
    <row r="4755" spans="1:1" s="1" customFormat="1" x14ac:dyDescent="0.3">
      <c r="A4755" s="20"/>
    </row>
    <row r="4756" spans="1:1" s="1" customFormat="1" x14ac:dyDescent="0.3">
      <c r="A4756" s="20"/>
    </row>
    <row r="4757" spans="1:1" s="1" customFormat="1" x14ac:dyDescent="0.3">
      <c r="A4757" s="20"/>
    </row>
    <row r="4758" spans="1:1" s="1" customFormat="1" x14ac:dyDescent="0.3">
      <c r="A4758" s="20"/>
    </row>
    <row r="4759" spans="1:1" s="1" customFormat="1" x14ac:dyDescent="0.3">
      <c r="A4759" s="20"/>
    </row>
    <row r="4760" spans="1:1" s="1" customFormat="1" x14ac:dyDescent="0.3">
      <c r="A4760" s="20"/>
    </row>
    <row r="4761" spans="1:1" s="1" customFormat="1" x14ac:dyDescent="0.3">
      <c r="A4761" s="20"/>
    </row>
    <row r="4762" spans="1:1" s="1" customFormat="1" x14ac:dyDescent="0.3">
      <c r="A4762" s="20"/>
    </row>
    <row r="4763" spans="1:1" s="1" customFormat="1" x14ac:dyDescent="0.3">
      <c r="A4763" s="20"/>
    </row>
    <row r="4764" spans="1:1" s="1" customFormat="1" x14ac:dyDescent="0.3">
      <c r="A4764" s="20"/>
    </row>
    <row r="4765" spans="1:1" s="1" customFormat="1" x14ac:dyDescent="0.3">
      <c r="A4765" s="20"/>
    </row>
    <row r="4766" spans="1:1" s="1" customFormat="1" x14ac:dyDescent="0.3">
      <c r="A4766" s="20"/>
    </row>
    <row r="4767" spans="1:1" s="1" customFormat="1" x14ac:dyDescent="0.3">
      <c r="A4767" s="20"/>
    </row>
    <row r="4768" spans="1:1" s="1" customFormat="1" x14ac:dyDescent="0.3">
      <c r="A4768" s="20"/>
    </row>
    <row r="4769" spans="1:1" s="1" customFormat="1" x14ac:dyDescent="0.3">
      <c r="A4769" s="20"/>
    </row>
    <row r="4770" spans="1:1" s="1" customFormat="1" x14ac:dyDescent="0.3">
      <c r="A4770" s="20"/>
    </row>
    <row r="4771" spans="1:1" s="1" customFormat="1" x14ac:dyDescent="0.3">
      <c r="A4771" s="20"/>
    </row>
    <row r="4772" spans="1:1" s="1" customFormat="1" x14ac:dyDescent="0.3">
      <c r="A4772" s="20"/>
    </row>
    <row r="4773" spans="1:1" s="1" customFormat="1" x14ac:dyDescent="0.3">
      <c r="A4773" s="20"/>
    </row>
    <row r="4774" spans="1:1" s="1" customFormat="1" x14ac:dyDescent="0.3">
      <c r="A4774" s="20"/>
    </row>
    <row r="4775" spans="1:1" s="1" customFormat="1" x14ac:dyDescent="0.3">
      <c r="A4775" s="20"/>
    </row>
    <row r="4776" spans="1:1" s="1" customFormat="1" x14ac:dyDescent="0.3">
      <c r="A4776" s="20"/>
    </row>
    <row r="4777" spans="1:1" s="1" customFormat="1" x14ac:dyDescent="0.3">
      <c r="A4777" s="20"/>
    </row>
    <row r="4778" spans="1:1" s="1" customFormat="1" x14ac:dyDescent="0.3">
      <c r="A4778" s="20"/>
    </row>
    <row r="4779" spans="1:1" s="1" customFormat="1" x14ac:dyDescent="0.3">
      <c r="A4779" s="20"/>
    </row>
    <row r="4780" spans="1:1" s="1" customFormat="1" x14ac:dyDescent="0.3">
      <c r="A4780" s="20"/>
    </row>
    <row r="4781" spans="1:1" s="1" customFormat="1" x14ac:dyDescent="0.3">
      <c r="A4781" s="20"/>
    </row>
    <row r="4782" spans="1:1" s="1" customFormat="1" x14ac:dyDescent="0.3">
      <c r="A4782" s="20"/>
    </row>
    <row r="4783" spans="1:1" s="1" customFormat="1" x14ac:dyDescent="0.3">
      <c r="A4783" s="20"/>
    </row>
    <row r="4784" spans="1:1" s="1" customFormat="1" x14ac:dyDescent="0.3">
      <c r="A4784" s="20"/>
    </row>
    <row r="4785" spans="1:1" s="1" customFormat="1" x14ac:dyDescent="0.3">
      <c r="A4785" s="20"/>
    </row>
    <row r="4786" spans="1:1" s="1" customFormat="1" x14ac:dyDescent="0.3">
      <c r="A4786" s="20"/>
    </row>
    <row r="4787" spans="1:1" s="1" customFormat="1" x14ac:dyDescent="0.3">
      <c r="A4787" s="20"/>
    </row>
    <row r="4788" spans="1:1" s="1" customFormat="1" x14ac:dyDescent="0.3">
      <c r="A4788" s="20"/>
    </row>
    <row r="4789" spans="1:1" s="1" customFormat="1" x14ac:dyDescent="0.3">
      <c r="A4789" s="20"/>
    </row>
    <row r="4790" spans="1:1" s="1" customFormat="1" x14ac:dyDescent="0.3">
      <c r="A4790" s="20"/>
    </row>
    <row r="4791" spans="1:1" s="1" customFormat="1" x14ac:dyDescent="0.3">
      <c r="A4791" s="20"/>
    </row>
    <row r="4792" spans="1:1" s="1" customFormat="1" x14ac:dyDescent="0.3">
      <c r="A4792" s="20"/>
    </row>
    <row r="4793" spans="1:1" s="1" customFormat="1" x14ac:dyDescent="0.3">
      <c r="A4793" s="20"/>
    </row>
    <row r="4794" spans="1:1" s="1" customFormat="1" x14ac:dyDescent="0.3">
      <c r="A4794" s="20"/>
    </row>
    <row r="4795" spans="1:1" s="1" customFormat="1" x14ac:dyDescent="0.3">
      <c r="A4795" s="20"/>
    </row>
    <row r="4796" spans="1:1" s="1" customFormat="1" x14ac:dyDescent="0.3">
      <c r="A4796" s="20"/>
    </row>
    <row r="4797" spans="1:1" s="1" customFormat="1" x14ac:dyDescent="0.3">
      <c r="A4797" s="20"/>
    </row>
    <row r="4798" spans="1:1" s="1" customFormat="1" x14ac:dyDescent="0.3">
      <c r="A4798" s="20"/>
    </row>
    <row r="4799" spans="1:1" s="1" customFormat="1" x14ac:dyDescent="0.3">
      <c r="A4799" s="20"/>
    </row>
    <row r="4800" spans="1:1" s="1" customFormat="1" x14ac:dyDescent="0.3">
      <c r="A4800" s="20"/>
    </row>
    <row r="4801" spans="1:1" s="1" customFormat="1" x14ac:dyDescent="0.3">
      <c r="A4801" s="20"/>
    </row>
    <row r="4802" spans="1:1" s="1" customFormat="1" x14ac:dyDescent="0.3">
      <c r="A4802" s="20"/>
    </row>
    <row r="4803" spans="1:1" s="1" customFormat="1" x14ac:dyDescent="0.3">
      <c r="A4803" s="20"/>
    </row>
    <row r="4804" spans="1:1" s="1" customFormat="1" x14ac:dyDescent="0.3">
      <c r="A4804" s="20"/>
    </row>
    <row r="4805" spans="1:1" s="1" customFormat="1" x14ac:dyDescent="0.3">
      <c r="A4805" s="20"/>
    </row>
    <row r="4806" spans="1:1" s="1" customFormat="1" x14ac:dyDescent="0.3">
      <c r="A4806" s="20"/>
    </row>
    <row r="4807" spans="1:1" s="1" customFormat="1" x14ac:dyDescent="0.3">
      <c r="A4807" s="20"/>
    </row>
    <row r="4808" spans="1:1" s="1" customFormat="1" x14ac:dyDescent="0.3">
      <c r="A4808" s="20"/>
    </row>
    <row r="4809" spans="1:1" s="1" customFormat="1" x14ac:dyDescent="0.3">
      <c r="A4809" s="20"/>
    </row>
    <row r="4810" spans="1:1" s="1" customFormat="1" x14ac:dyDescent="0.3">
      <c r="A4810" s="20"/>
    </row>
    <row r="4811" spans="1:1" s="1" customFormat="1" x14ac:dyDescent="0.3">
      <c r="A4811" s="20"/>
    </row>
    <row r="4812" spans="1:1" s="1" customFormat="1" x14ac:dyDescent="0.3">
      <c r="A4812" s="20"/>
    </row>
    <row r="4813" spans="1:1" s="1" customFormat="1" x14ac:dyDescent="0.3">
      <c r="A4813" s="20"/>
    </row>
    <row r="4814" spans="1:1" s="1" customFormat="1" x14ac:dyDescent="0.3">
      <c r="A4814" s="20"/>
    </row>
    <row r="4815" spans="1:1" s="1" customFormat="1" x14ac:dyDescent="0.3">
      <c r="A4815" s="20"/>
    </row>
    <row r="4816" spans="1:1" s="1" customFormat="1" x14ac:dyDescent="0.3">
      <c r="A4816" s="20"/>
    </row>
    <row r="4817" spans="1:1" s="1" customFormat="1" x14ac:dyDescent="0.3">
      <c r="A4817" s="20"/>
    </row>
    <row r="4818" spans="1:1" s="1" customFormat="1" x14ac:dyDescent="0.3">
      <c r="A4818" s="20"/>
    </row>
    <row r="4819" spans="1:1" s="1" customFormat="1" x14ac:dyDescent="0.3">
      <c r="A4819" s="20"/>
    </row>
    <row r="4820" spans="1:1" s="1" customFormat="1" x14ac:dyDescent="0.3">
      <c r="A4820" s="20"/>
    </row>
    <row r="4821" spans="1:1" s="1" customFormat="1" x14ac:dyDescent="0.3">
      <c r="A4821" s="20"/>
    </row>
    <row r="4822" spans="1:1" s="1" customFormat="1" x14ac:dyDescent="0.3">
      <c r="A4822" s="20"/>
    </row>
    <row r="4823" spans="1:1" s="1" customFormat="1" x14ac:dyDescent="0.3">
      <c r="A4823" s="20"/>
    </row>
    <row r="4824" spans="1:1" s="1" customFormat="1" x14ac:dyDescent="0.3">
      <c r="A4824" s="20"/>
    </row>
    <row r="4825" spans="1:1" s="1" customFormat="1" x14ac:dyDescent="0.3">
      <c r="A4825" s="20"/>
    </row>
    <row r="4826" spans="1:1" s="1" customFormat="1" x14ac:dyDescent="0.3">
      <c r="A4826" s="20"/>
    </row>
    <row r="4827" spans="1:1" s="1" customFormat="1" x14ac:dyDescent="0.3">
      <c r="A4827" s="20"/>
    </row>
    <row r="4828" spans="1:1" s="1" customFormat="1" x14ac:dyDescent="0.3">
      <c r="A4828" s="20"/>
    </row>
    <row r="4829" spans="1:1" s="1" customFormat="1" x14ac:dyDescent="0.3">
      <c r="A4829" s="20"/>
    </row>
    <row r="4830" spans="1:1" s="1" customFormat="1" x14ac:dyDescent="0.3">
      <c r="A4830" s="20"/>
    </row>
    <row r="4831" spans="1:1" s="1" customFormat="1" x14ac:dyDescent="0.3">
      <c r="A4831" s="20"/>
    </row>
    <row r="4832" spans="1:1" s="1" customFormat="1" x14ac:dyDescent="0.3">
      <c r="A4832" s="20"/>
    </row>
    <row r="4833" spans="1:1" s="1" customFormat="1" x14ac:dyDescent="0.3">
      <c r="A4833" s="20"/>
    </row>
    <row r="4834" spans="1:1" s="1" customFormat="1" x14ac:dyDescent="0.3">
      <c r="A4834" s="20"/>
    </row>
    <row r="4835" spans="1:1" s="1" customFormat="1" x14ac:dyDescent="0.3">
      <c r="A4835" s="20"/>
    </row>
    <row r="4836" spans="1:1" s="1" customFormat="1" x14ac:dyDescent="0.3">
      <c r="A4836" s="20"/>
    </row>
    <row r="4837" spans="1:1" s="1" customFormat="1" x14ac:dyDescent="0.3">
      <c r="A4837" s="20"/>
    </row>
    <row r="4838" spans="1:1" s="1" customFormat="1" x14ac:dyDescent="0.3">
      <c r="A4838" s="20"/>
    </row>
    <row r="4839" spans="1:1" s="1" customFormat="1" x14ac:dyDescent="0.3">
      <c r="A4839" s="20"/>
    </row>
    <row r="4840" spans="1:1" s="1" customFormat="1" x14ac:dyDescent="0.3">
      <c r="A4840" s="20"/>
    </row>
    <row r="4841" spans="1:1" s="1" customFormat="1" x14ac:dyDescent="0.3">
      <c r="A4841" s="20"/>
    </row>
    <row r="4842" spans="1:1" s="1" customFormat="1" x14ac:dyDescent="0.3">
      <c r="A4842" s="20"/>
    </row>
    <row r="4843" spans="1:1" s="1" customFormat="1" x14ac:dyDescent="0.3">
      <c r="A4843" s="20"/>
    </row>
    <row r="4844" spans="1:1" s="1" customFormat="1" x14ac:dyDescent="0.3">
      <c r="A4844" s="20"/>
    </row>
    <row r="4845" spans="1:1" s="1" customFormat="1" x14ac:dyDescent="0.3">
      <c r="A4845" s="20"/>
    </row>
    <row r="4846" spans="1:1" s="1" customFormat="1" x14ac:dyDescent="0.3">
      <c r="A4846" s="20"/>
    </row>
    <row r="4847" spans="1:1" s="1" customFormat="1" x14ac:dyDescent="0.3">
      <c r="A4847" s="20"/>
    </row>
    <row r="4848" spans="1:1" s="1" customFormat="1" x14ac:dyDescent="0.3">
      <c r="A4848" s="20"/>
    </row>
    <row r="4849" spans="1:1" s="1" customFormat="1" x14ac:dyDescent="0.3">
      <c r="A4849" s="20"/>
    </row>
    <row r="4850" spans="1:1" s="1" customFormat="1" x14ac:dyDescent="0.3">
      <c r="A4850" s="20"/>
    </row>
    <row r="4851" spans="1:1" s="1" customFormat="1" x14ac:dyDescent="0.3">
      <c r="A4851" s="20"/>
    </row>
    <row r="4852" spans="1:1" s="1" customFormat="1" x14ac:dyDescent="0.3">
      <c r="A4852" s="20"/>
    </row>
    <row r="4853" spans="1:1" s="1" customFormat="1" x14ac:dyDescent="0.3">
      <c r="A4853" s="20"/>
    </row>
    <row r="4854" spans="1:1" s="1" customFormat="1" x14ac:dyDescent="0.3">
      <c r="A4854" s="20"/>
    </row>
    <row r="4855" spans="1:1" s="1" customFormat="1" x14ac:dyDescent="0.3">
      <c r="A4855" s="20"/>
    </row>
    <row r="4856" spans="1:1" s="1" customFormat="1" x14ac:dyDescent="0.3">
      <c r="A4856" s="20"/>
    </row>
    <row r="4857" spans="1:1" s="1" customFormat="1" x14ac:dyDescent="0.3">
      <c r="A4857" s="20"/>
    </row>
    <row r="4858" spans="1:1" s="1" customFormat="1" x14ac:dyDescent="0.3">
      <c r="A4858" s="20"/>
    </row>
    <row r="4859" spans="1:1" s="1" customFormat="1" x14ac:dyDescent="0.3">
      <c r="A4859" s="20"/>
    </row>
    <row r="4860" spans="1:1" s="1" customFormat="1" x14ac:dyDescent="0.3">
      <c r="A4860" s="20"/>
    </row>
    <row r="4861" spans="1:1" s="1" customFormat="1" x14ac:dyDescent="0.3">
      <c r="A4861" s="20"/>
    </row>
    <row r="4862" spans="1:1" s="1" customFormat="1" x14ac:dyDescent="0.3">
      <c r="A4862" s="20"/>
    </row>
    <row r="4863" spans="1:1" s="1" customFormat="1" x14ac:dyDescent="0.3">
      <c r="A4863" s="20"/>
    </row>
    <row r="4864" spans="1:1" s="1" customFormat="1" x14ac:dyDescent="0.3">
      <c r="A4864" s="20"/>
    </row>
    <row r="4865" spans="1:1" s="1" customFormat="1" x14ac:dyDescent="0.3">
      <c r="A4865" s="20"/>
    </row>
    <row r="4866" spans="1:1" s="1" customFormat="1" x14ac:dyDescent="0.3">
      <c r="A4866" s="20"/>
    </row>
    <row r="4867" spans="1:1" s="1" customFormat="1" x14ac:dyDescent="0.3">
      <c r="A4867" s="20"/>
    </row>
    <row r="4868" spans="1:1" s="1" customFormat="1" x14ac:dyDescent="0.3">
      <c r="A4868" s="20"/>
    </row>
    <row r="4869" spans="1:1" s="1" customFormat="1" x14ac:dyDescent="0.3">
      <c r="A4869" s="20"/>
    </row>
    <row r="4870" spans="1:1" s="1" customFormat="1" x14ac:dyDescent="0.3">
      <c r="A4870" s="20"/>
    </row>
    <row r="4871" spans="1:1" s="1" customFormat="1" x14ac:dyDescent="0.3">
      <c r="A4871" s="20"/>
    </row>
    <row r="4872" spans="1:1" s="1" customFormat="1" x14ac:dyDescent="0.3">
      <c r="A4872" s="20"/>
    </row>
    <row r="4873" spans="1:1" s="1" customFormat="1" x14ac:dyDescent="0.3">
      <c r="A4873" s="20"/>
    </row>
    <row r="4874" spans="1:1" s="1" customFormat="1" x14ac:dyDescent="0.3">
      <c r="A4874" s="20"/>
    </row>
    <row r="4875" spans="1:1" s="1" customFormat="1" x14ac:dyDescent="0.3">
      <c r="A4875" s="20"/>
    </row>
    <row r="4876" spans="1:1" s="1" customFormat="1" x14ac:dyDescent="0.3">
      <c r="A4876" s="20"/>
    </row>
    <row r="4877" spans="1:1" s="1" customFormat="1" x14ac:dyDescent="0.3">
      <c r="A4877" s="20"/>
    </row>
    <row r="4878" spans="1:1" s="1" customFormat="1" x14ac:dyDescent="0.3">
      <c r="A4878" s="20"/>
    </row>
    <row r="4879" spans="1:1" s="1" customFormat="1" x14ac:dyDescent="0.3">
      <c r="A4879" s="20"/>
    </row>
    <row r="4880" spans="1:1" s="1" customFormat="1" x14ac:dyDescent="0.3">
      <c r="A4880" s="20"/>
    </row>
    <row r="4881" spans="1:1" s="1" customFormat="1" x14ac:dyDescent="0.3">
      <c r="A4881" s="20"/>
    </row>
    <row r="4882" spans="1:1" s="1" customFormat="1" x14ac:dyDescent="0.3">
      <c r="A4882" s="20"/>
    </row>
    <row r="4883" spans="1:1" s="1" customFormat="1" x14ac:dyDescent="0.3">
      <c r="A4883" s="20"/>
    </row>
    <row r="4884" spans="1:1" s="1" customFormat="1" x14ac:dyDescent="0.3">
      <c r="A4884" s="20"/>
    </row>
    <row r="4885" spans="1:1" s="1" customFormat="1" x14ac:dyDescent="0.3">
      <c r="A4885" s="20"/>
    </row>
    <row r="4886" spans="1:1" s="1" customFormat="1" x14ac:dyDescent="0.3">
      <c r="A4886" s="20"/>
    </row>
    <row r="4887" spans="1:1" s="1" customFormat="1" x14ac:dyDescent="0.3">
      <c r="A4887" s="20"/>
    </row>
    <row r="4888" spans="1:1" s="1" customFormat="1" x14ac:dyDescent="0.3">
      <c r="A4888" s="20"/>
    </row>
    <row r="4889" spans="1:1" s="1" customFormat="1" x14ac:dyDescent="0.3">
      <c r="A4889" s="20"/>
    </row>
    <row r="4890" spans="1:1" s="1" customFormat="1" x14ac:dyDescent="0.3">
      <c r="A4890" s="20"/>
    </row>
    <row r="4891" spans="1:1" s="1" customFormat="1" x14ac:dyDescent="0.3">
      <c r="A4891" s="20"/>
    </row>
    <row r="4892" spans="1:1" s="1" customFormat="1" x14ac:dyDescent="0.3">
      <c r="A4892" s="20"/>
    </row>
    <row r="4893" spans="1:1" s="1" customFormat="1" x14ac:dyDescent="0.3">
      <c r="A4893" s="20"/>
    </row>
    <row r="4894" spans="1:1" s="1" customFormat="1" x14ac:dyDescent="0.3">
      <c r="A4894" s="20"/>
    </row>
    <row r="4895" spans="1:1" s="1" customFormat="1" x14ac:dyDescent="0.3">
      <c r="A4895" s="20"/>
    </row>
    <row r="4896" spans="1:1" s="1" customFormat="1" x14ac:dyDescent="0.3">
      <c r="A4896" s="20"/>
    </row>
    <row r="4897" spans="1:1" s="1" customFormat="1" x14ac:dyDescent="0.3">
      <c r="A4897" s="20"/>
    </row>
    <row r="4898" spans="1:1" s="1" customFormat="1" x14ac:dyDescent="0.3">
      <c r="A4898" s="20"/>
    </row>
    <row r="4899" spans="1:1" s="1" customFormat="1" x14ac:dyDescent="0.3">
      <c r="A4899" s="20"/>
    </row>
    <row r="4900" spans="1:1" s="1" customFormat="1" x14ac:dyDescent="0.3">
      <c r="A4900" s="20"/>
    </row>
    <row r="4901" spans="1:1" s="1" customFormat="1" x14ac:dyDescent="0.3">
      <c r="A4901" s="20"/>
    </row>
    <row r="4902" spans="1:1" s="1" customFormat="1" x14ac:dyDescent="0.3">
      <c r="A4902" s="20"/>
    </row>
    <row r="4903" spans="1:1" s="1" customFormat="1" x14ac:dyDescent="0.3">
      <c r="A4903" s="20"/>
    </row>
    <row r="4904" spans="1:1" s="1" customFormat="1" x14ac:dyDescent="0.3">
      <c r="A4904" s="20"/>
    </row>
    <row r="4905" spans="1:1" s="1" customFormat="1" x14ac:dyDescent="0.3">
      <c r="A4905" s="20"/>
    </row>
    <row r="4906" spans="1:1" s="1" customFormat="1" x14ac:dyDescent="0.3">
      <c r="A4906" s="20"/>
    </row>
    <row r="4907" spans="1:1" s="1" customFormat="1" x14ac:dyDescent="0.3">
      <c r="A4907" s="20"/>
    </row>
    <row r="4908" spans="1:1" s="1" customFormat="1" x14ac:dyDescent="0.3">
      <c r="A4908" s="20"/>
    </row>
    <row r="4909" spans="1:1" s="1" customFormat="1" x14ac:dyDescent="0.3">
      <c r="A4909" s="20"/>
    </row>
    <row r="4910" spans="1:1" s="1" customFormat="1" x14ac:dyDescent="0.3">
      <c r="A4910" s="20"/>
    </row>
    <row r="4911" spans="1:1" s="1" customFormat="1" x14ac:dyDescent="0.3">
      <c r="A4911" s="20"/>
    </row>
    <row r="4912" spans="1:1" s="1" customFormat="1" x14ac:dyDescent="0.3">
      <c r="A4912" s="20"/>
    </row>
    <row r="4913" spans="1:1" s="1" customFormat="1" x14ac:dyDescent="0.3">
      <c r="A4913" s="20"/>
    </row>
    <row r="4914" spans="1:1" s="1" customFormat="1" x14ac:dyDescent="0.3">
      <c r="A4914" s="20"/>
    </row>
    <row r="4915" spans="1:1" s="1" customFormat="1" x14ac:dyDescent="0.3">
      <c r="A4915" s="20"/>
    </row>
    <row r="4916" spans="1:1" s="1" customFormat="1" x14ac:dyDescent="0.3">
      <c r="A4916" s="20"/>
    </row>
    <row r="4917" spans="1:1" s="1" customFormat="1" x14ac:dyDescent="0.3">
      <c r="A4917" s="20"/>
    </row>
    <row r="4918" spans="1:1" s="1" customFormat="1" x14ac:dyDescent="0.3">
      <c r="A4918" s="20"/>
    </row>
    <row r="4919" spans="1:1" s="1" customFormat="1" x14ac:dyDescent="0.3">
      <c r="A4919" s="20"/>
    </row>
    <row r="4920" spans="1:1" s="1" customFormat="1" x14ac:dyDescent="0.3">
      <c r="A4920" s="20"/>
    </row>
    <row r="4921" spans="1:1" s="1" customFormat="1" x14ac:dyDescent="0.3">
      <c r="A4921" s="20"/>
    </row>
    <row r="4922" spans="1:1" s="1" customFormat="1" x14ac:dyDescent="0.3">
      <c r="A4922" s="20"/>
    </row>
    <row r="4923" spans="1:1" s="1" customFormat="1" x14ac:dyDescent="0.3">
      <c r="A4923" s="20"/>
    </row>
    <row r="4924" spans="1:1" s="1" customFormat="1" x14ac:dyDescent="0.3">
      <c r="A4924" s="20"/>
    </row>
    <row r="4925" spans="1:1" s="1" customFormat="1" x14ac:dyDescent="0.3">
      <c r="A4925" s="20"/>
    </row>
    <row r="4926" spans="1:1" s="1" customFormat="1" x14ac:dyDescent="0.3">
      <c r="A4926" s="20"/>
    </row>
    <row r="4927" spans="1:1" s="1" customFormat="1" x14ac:dyDescent="0.3">
      <c r="A4927" s="20"/>
    </row>
    <row r="4928" spans="1:1" s="1" customFormat="1" x14ac:dyDescent="0.3">
      <c r="A4928" s="20"/>
    </row>
    <row r="4929" spans="1:1" s="1" customFormat="1" x14ac:dyDescent="0.3">
      <c r="A4929" s="20"/>
    </row>
    <row r="4930" spans="1:1" s="1" customFormat="1" x14ac:dyDescent="0.3">
      <c r="A4930" s="20"/>
    </row>
    <row r="4931" spans="1:1" s="1" customFormat="1" x14ac:dyDescent="0.3">
      <c r="A4931" s="20"/>
    </row>
    <row r="4932" spans="1:1" s="1" customFormat="1" x14ac:dyDescent="0.3">
      <c r="A4932" s="20"/>
    </row>
    <row r="4933" spans="1:1" s="1" customFormat="1" x14ac:dyDescent="0.3">
      <c r="A4933" s="20"/>
    </row>
    <row r="4934" spans="1:1" s="1" customFormat="1" x14ac:dyDescent="0.3">
      <c r="A4934" s="20"/>
    </row>
    <row r="4935" spans="1:1" s="1" customFormat="1" x14ac:dyDescent="0.3">
      <c r="A4935" s="20"/>
    </row>
    <row r="4936" spans="1:1" s="1" customFormat="1" x14ac:dyDescent="0.3">
      <c r="A4936" s="20"/>
    </row>
    <row r="4937" spans="1:1" s="1" customFormat="1" x14ac:dyDescent="0.3">
      <c r="A4937" s="20"/>
    </row>
    <row r="4938" spans="1:1" s="1" customFormat="1" x14ac:dyDescent="0.3">
      <c r="A4938" s="20"/>
    </row>
    <row r="4939" spans="1:1" s="1" customFormat="1" x14ac:dyDescent="0.3">
      <c r="A4939" s="20"/>
    </row>
    <row r="4940" spans="1:1" s="1" customFormat="1" x14ac:dyDescent="0.3">
      <c r="A4940" s="20"/>
    </row>
    <row r="4941" spans="1:1" s="1" customFormat="1" x14ac:dyDescent="0.3">
      <c r="A4941" s="20"/>
    </row>
    <row r="4942" spans="1:1" s="1" customFormat="1" x14ac:dyDescent="0.3">
      <c r="A4942" s="20"/>
    </row>
    <row r="4943" spans="1:1" s="1" customFormat="1" x14ac:dyDescent="0.3">
      <c r="A4943" s="20"/>
    </row>
    <row r="4944" spans="1:1" s="1" customFormat="1" x14ac:dyDescent="0.3">
      <c r="A4944" s="20"/>
    </row>
    <row r="4945" spans="1:1" s="1" customFormat="1" x14ac:dyDescent="0.3">
      <c r="A4945" s="20"/>
    </row>
    <row r="4946" spans="1:1" s="1" customFormat="1" x14ac:dyDescent="0.3">
      <c r="A4946" s="20"/>
    </row>
    <row r="4947" spans="1:1" s="1" customFormat="1" x14ac:dyDescent="0.3">
      <c r="A4947" s="20"/>
    </row>
    <row r="4948" spans="1:1" s="1" customFormat="1" x14ac:dyDescent="0.3">
      <c r="A4948" s="20"/>
    </row>
    <row r="4949" spans="1:1" s="1" customFormat="1" x14ac:dyDescent="0.3">
      <c r="A4949" s="20"/>
    </row>
    <row r="4950" spans="1:1" s="1" customFormat="1" x14ac:dyDescent="0.3">
      <c r="A4950" s="20"/>
    </row>
    <row r="4951" spans="1:1" s="1" customFormat="1" x14ac:dyDescent="0.3">
      <c r="A4951" s="20"/>
    </row>
    <row r="4952" spans="1:1" s="1" customFormat="1" x14ac:dyDescent="0.3">
      <c r="A4952" s="20"/>
    </row>
    <row r="4953" spans="1:1" s="1" customFormat="1" x14ac:dyDescent="0.3">
      <c r="A4953" s="20"/>
    </row>
    <row r="4954" spans="1:1" s="1" customFormat="1" x14ac:dyDescent="0.3">
      <c r="A4954" s="20"/>
    </row>
    <row r="4955" spans="1:1" s="1" customFormat="1" x14ac:dyDescent="0.3">
      <c r="A4955" s="20"/>
    </row>
    <row r="4956" spans="1:1" s="1" customFormat="1" x14ac:dyDescent="0.3">
      <c r="A4956" s="20"/>
    </row>
    <row r="4957" spans="1:1" s="1" customFormat="1" x14ac:dyDescent="0.3">
      <c r="A4957" s="20"/>
    </row>
    <row r="4958" spans="1:1" s="1" customFormat="1" x14ac:dyDescent="0.3">
      <c r="A4958" s="20"/>
    </row>
    <row r="4959" spans="1:1" s="1" customFormat="1" x14ac:dyDescent="0.3">
      <c r="A4959" s="20"/>
    </row>
    <row r="4960" spans="1:1" s="1" customFormat="1" x14ac:dyDescent="0.3">
      <c r="A4960" s="20"/>
    </row>
    <row r="4961" spans="1:1" s="1" customFormat="1" x14ac:dyDescent="0.3">
      <c r="A4961" s="20"/>
    </row>
    <row r="4962" spans="1:1" s="1" customFormat="1" x14ac:dyDescent="0.3">
      <c r="A4962" s="20"/>
    </row>
    <row r="4963" spans="1:1" s="1" customFormat="1" x14ac:dyDescent="0.3">
      <c r="A4963" s="20"/>
    </row>
    <row r="4964" spans="1:1" s="1" customFormat="1" x14ac:dyDescent="0.3">
      <c r="A4964" s="20"/>
    </row>
    <row r="4965" spans="1:1" s="1" customFormat="1" x14ac:dyDescent="0.3">
      <c r="A4965" s="20"/>
    </row>
    <row r="4966" spans="1:1" s="1" customFormat="1" x14ac:dyDescent="0.3">
      <c r="A4966" s="20"/>
    </row>
    <row r="4967" spans="1:1" s="1" customFormat="1" x14ac:dyDescent="0.3">
      <c r="A4967" s="20"/>
    </row>
    <row r="4968" spans="1:1" s="1" customFormat="1" x14ac:dyDescent="0.3">
      <c r="A4968" s="20"/>
    </row>
    <row r="4969" spans="1:1" s="1" customFormat="1" x14ac:dyDescent="0.3">
      <c r="A4969" s="20"/>
    </row>
    <row r="4970" spans="1:1" s="1" customFormat="1" x14ac:dyDescent="0.3">
      <c r="A4970" s="20"/>
    </row>
    <row r="4971" spans="1:1" s="1" customFormat="1" x14ac:dyDescent="0.3">
      <c r="A4971" s="20"/>
    </row>
    <row r="4972" spans="1:1" s="1" customFormat="1" x14ac:dyDescent="0.3">
      <c r="A4972" s="20"/>
    </row>
    <row r="4973" spans="1:1" s="1" customFormat="1" x14ac:dyDescent="0.3">
      <c r="A4973" s="20"/>
    </row>
    <row r="4974" spans="1:1" s="1" customFormat="1" x14ac:dyDescent="0.3">
      <c r="A4974" s="20"/>
    </row>
    <row r="4975" spans="1:1" s="1" customFormat="1" x14ac:dyDescent="0.3">
      <c r="A4975" s="20"/>
    </row>
    <row r="4976" spans="1:1" s="1" customFormat="1" x14ac:dyDescent="0.3">
      <c r="A4976" s="20"/>
    </row>
    <row r="4977" spans="1:1" s="1" customFormat="1" x14ac:dyDescent="0.3">
      <c r="A4977" s="20"/>
    </row>
    <row r="4978" spans="1:1" s="1" customFormat="1" x14ac:dyDescent="0.3">
      <c r="A4978" s="20"/>
    </row>
    <row r="4979" spans="1:1" s="1" customFormat="1" x14ac:dyDescent="0.3">
      <c r="A4979" s="20"/>
    </row>
    <row r="4980" spans="1:1" s="1" customFormat="1" x14ac:dyDescent="0.3">
      <c r="A4980" s="20"/>
    </row>
    <row r="4981" spans="1:1" s="1" customFormat="1" x14ac:dyDescent="0.3">
      <c r="A4981" s="20"/>
    </row>
    <row r="4982" spans="1:1" s="1" customFormat="1" x14ac:dyDescent="0.3">
      <c r="A4982" s="20"/>
    </row>
    <row r="4983" spans="1:1" s="1" customFormat="1" x14ac:dyDescent="0.3">
      <c r="A4983" s="20"/>
    </row>
    <row r="4984" spans="1:1" s="1" customFormat="1" x14ac:dyDescent="0.3">
      <c r="A4984" s="20"/>
    </row>
    <row r="4985" spans="1:1" s="1" customFormat="1" x14ac:dyDescent="0.3">
      <c r="A4985" s="20"/>
    </row>
    <row r="4986" spans="1:1" s="1" customFormat="1" x14ac:dyDescent="0.3">
      <c r="A4986" s="20"/>
    </row>
    <row r="4987" spans="1:1" s="1" customFormat="1" x14ac:dyDescent="0.3">
      <c r="A4987" s="20"/>
    </row>
    <row r="4988" spans="1:1" s="1" customFormat="1" x14ac:dyDescent="0.3">
      <c r="A4988" s="20"/>
    </row>
    <row r="4989" spans="1:1" s="1" customFormat="1" x14ac:dyDescent="0.3">
      <c r="A4989" s="20"/>
    </row>
    <row r="4990" spans="1:1" s="1" customFormat="1" x14ac:dyDescent="0.3">
      <c r="A4990" s="20"/>
    </row>
    <row r="4991" spans="1:1" s="1" customFormat="1" x14ac:dyDescent="0.3">
      <c r="A4991" s="20"/>
    </row>
    <row r="4992" spans="1:1" s="1" customFormat="1" x14ac:dyDescent="0.3">
      <c r="A4992" s="20"/>
    </row>
    <row r="4993" spans="1:1" s="1" customFormat="1" x14ac:dyDescent="0.3">
      <c r="A4993" s="20"/>
    </row>
    <row r="4994" spans="1:1" s="1" customFormat="1" x14ac:dyDescent="0.3">
      <c r="A4994" s="20"/>
    </row>
    <row r="4995" spans="1:1" s="1" customFormat="1" x14ac:dyDescent="0.3">
      <c r="A4995" s="20"/>
    </row>
    <row r="4996" spans="1:1" s="1" customFormat="1" x14ac:dyDescent="0.3">
      <c r="A4996" s="20"/>
    </row>
    <row r="4997" spans="1:1" s="1" customFormat="1" x14ac:dyDescent="0.3">
      <c r="A4997" s="20"/>
    </row>
    <row r="4998" spans="1:1" s="1" customFormat="1" x14ac:dyDescent="0.3">
      <c r="A4998" s="20"/>
    </row>
    <row r="4999" spans="1:1" s="1" customFormat="1" x14ac:dyDescent="0.3">
      <c r="A4999" s="20"/>
    </row>
    <row r="5000" spans="1:1" s="1" customFormat="1" x14ac:dyDescent="0.3">
      <c r="A5000" s="20"/>
    </row>
    <row r="5001" spans="1:1" s="1" customFormat="1" x14ac:dyDescent="0.3">
      <c r="A5001" s="20"/>
    </row>
    <row r="5002" spans="1:1" s="1" customFormat="1" x14ac:dyDescent="0.3">
      <c r="A5002" s="20"/>
    </row>
    <row r="5003" spans="1:1" s="1" customFormat="1" x14ac:dyDescent="0.3">
      <c r="A5003" s="20"/>
    </row>
    <row r="5004" spans="1:1" s="1" customFormat="1" x14ac:dyDescent="0.3">
      <c r="A5004" s="20"/>
    </row>
    <row r="5005" spans="1:1" s="1" customFormat="1" x14ac:dyDescent="0.3">
      <c r="A5005" s="20"/>
    </row>
    <row r="5006" spans="1:1" s="1" customFormat="1" x14ac:dyDescent="0.3">
      <c r="A5006" s="20"/>
    </row>
    <row r="5007" spans="1:1" s="1" customFormat="1" x14ac:dyDescent="0.3">
      <c r="A5007" s="20"/>
    </row>
    <row r="5008" spans="1:1" s="1" customFormat="1" x14ac:dyDescent="0.3">
      <c r="A5008" s="20"/>
    </row>
    <row r="5009" spans="1:1" s="1" customFormat="1" x14ac:dyDescent="0.3">
      <c r="A5009" s="20"/>
    </row>
    <row r="5010" spans="1:1" s="1" customFormat="1" x14ac:dyDescent="0.3">
      <c r="A5010" s="20"/>
    </row>
    <row r="5011" spans="1:1" s="1" customFormat="1" x14ac:dyDescent="0.3">
      <c r="A5011" s="20"/>
    </row>
    <row r="5012" spans="1:1" s="1" customFormat="1" x14ac:dyDescent="0.3">
      <c r="A5012" s="20"/>
    </row>
    <row r="5013" spans="1:1" s="1" customFormat="1" x14ac:dyDescent="0.3">
      <c r="A5013" s="20"/>
    </row>
    <row r="5014" spans="1:1" s="1" customFormat="1" x14ac:dyDescent="0.3">
      <c r="A5014" s="20"/>
    </row>
    <row r="5015" spans="1:1" s="1" customFormat="1" x14ac:dyDescent="0.3">
      <c r="A5015" s="20"/>
    </row>
    <row r="5016" spans="1:1" s="1" customFormat="1" x14ac:dyDescent="0.3">
      <c r="A5016" s="20"/>
    </row>
    <row r="5017" spans="1:1" s="1" customFormat="1" x14ac:dyDescent="0.3">
      <c r="A5017" s="20"/>
    </row>
    <row r="5018" spans="1:1" s="1" customFormat="1" x14ac:dyDescent="0.3">
      <c r="A5018" s="20"/>
    </row>
    <row r="5019" spans="1:1" s="1" customFormat="1" x14ac:dyDescent="0.3">
      <c r="A5019" s="20"/>
    </row>
    <row r="5020" spans="1:1" s="1" customFormat="1" x14ac:dyDescent="0.3">
      <c r="A5020" s="20"/>
    </row>
    <row r="5021" spans="1:1" s="1" customFormat="1" x14ac:dyDescent="0.3">
      <c r="A5021" s="20"/>
    </row>
    <row r="5022" spans="1:1" s="1" customFormat="1" x14ac:dyDescent="0.3">
      <c r="A5022" s="20"/>
    </row>
    <row r="5023" spans="1:1" s="1" customFormat="1" x14ac:dyDescent="0.3">
      <c r="A5023" s="20"/>
    </row>
    <row r="5024" spans="1:1" s="1" customFormat="1" x14ac:dyDescent="0.3">
      <c r="A5024" s="20"/>
    </row>
    <row r="5025" spans="1:1" s="1" customFormat="1" x14ac:dyDescent="0.3">
      <c r="A5025" s="20"/>
    </row>
    <row r="5026" spans="1:1" s="1" customFormat="1" x14ac:dyDescent="0.3">
      <c r="A5026" s="20"/>
    </row>
    <row r="5027" spans="1:1" s="1" customFormat="1" x14ac:dyDescent="0.3">
      <c r="A5027" s="20"/>
    </row>
    <row r="5028" spans="1:1" s="1" customFormat="1" x14ac:dyDescent="0.3">
      <c r="A5028" s="20"/>
    </row>
    <row r="5029" spans="1:1" s="1" customFormat="1" x14ac:dyDescent="0.3">
      <c r="A5029" s="20"/>
    </row>
    <row r="5030" spans="1:1" s="1" customFormat="1" x14ac:dyDescent="0.3">
      <c r="A5030" s="20"/>
    </row>
    <row r="5031" spans="1:1" s="1" customFormat="1" x14ac:dyDescent="0.3">
      <c r="A5031" s="20"/>
    </row>
    <row r="5032" spans="1:1" s="1" customFormat="1" x14ac:dyDescent="0.3">
      <c r="A5032" s="20"/>
    </row>
    <row r="5033" spans="1:1" s="1" customFormat="1" x14ac:dyDescent="0.3">
      <c r="A5033" s="20"/>
    </row>
    <row r="5034" spans="1:1" s="1" customFormat="1" x14ac:dyDescent="0.3">
      <c r="A5034" s="20"/>
    </row>
    <row r="5035" spans="1:1" s="1" customFormat="1" x14ac:dyDescent="0.3">
      <c r="A5035" s="20"/>
    </row>
    <row r="5036" spans="1:1" s="1" customFormat="1" x14ac:dyDescent="0.3">
      <c r="A5036" s="20"/>
    </row>
    <row r="5037" spans="1:1" s="1" customFormat="1" x14ac:dyDescent="0.3">
      <c r="A5037" s="20"/>
    </row>
    <row r="5038" spans="1:1" s="1" customFormat="1" x14ac:dyDescent="0.3">
      <c r="A5038" s="20"/>
    </row>
    <row r="5039" spans="1:1" s="1" customFormat="1" x14ac:dyDescent="0.3">
      <c r="A5039" s="20"/>
    </row>
    <row r="5040" spans="1:1" s="1" customFormat="1" x14ac:dyDescent="0.3">
      <c r="A5040" s="20"/>
    </row>
    <row r="5041" spans="1:1" s="1" customFormat="1" x14ac:dyDescent="0.3">
      <c r="A5041" s="20"/>
    </row>
    <row r="5042" spans="1:1" s="1" customFormat="1" x14ac:dyDescent="0.3">
      <c r="A5042" s="20"/>
    </row>
    <row r="5043" spans="1:1" s="1" customFormat="1" x14ac:dyDescent="0.3">
      <c r="A5043" s="20"/>
    </row>
    <row r="5044" spans="1:1" s="1" customFormat="1" x14ac:dyDescent="0.3">
      <c r="A5044" s="20"/>
    </row>
    <row r="5045" spans="1:1" s="1" customFormat="1" x14ac:dyDescent="0.3">
      <c r="A5045" s="20"/>
    </row>
    <row r="5046" spans="1:1" s="1" customFormat="1" x14ac:dyDescent="0.3">
      <c r="A5046" s="20"/>
    </row>
    <row r="5047" spans="1:1" s="1" customFormat="1" x14ac:dyDescent="0.3">
      <c r="A5047" s="20"/>
    </row>
    <row r="5048" spans="1:1" s="1" customFormat="1" x14ac:dyDescent="0.3">
      <c r="A5048" s="20"/>
    </row>
    <row r="5049" spans="1:1" s="1" customFormat="1" x14ac:dyDescent="0.3">
      <c r="A5049" s="20"/>
    </row>
    <row r="5050" spans="1:1" s="1" customFormat="1" x14ac:dyDescent="0.3">
      <c r="A5050" s="20"/>
    </row>
    <row r="5051" spans="1:1" s="1" customFormat="1" x14ac:dyDescent="0.3">
      <c r="A5051" s="20"/>
    </row>
    <row r="5052" spans="1:1" s="1" customFormat="1" x14ac:dyDescent="0.3">
      <c r="A5052" s="20"/>
    </row>
    <row r="5053" spans="1:1" s="1" customFormat="1" x14ac:dyDescent="0.3">
      <c r="A5053" s="20"/>
    </row>
    <row r="5054" spans="1:1" s="1" customFormat="1" x14ac:dyDescent="0.3">
      <c r="A5054" s="20"/>
    </row>
    <row r="5055" spans="1:1" s="1" customFormat="1" x14ac:dyDescent="0.3">
      <c r="A5055" s="20"/>
    </row>
    <row r="5056" spans="1:1" s="1" customFormat="1" x14ac:dyDescent="0.3">
      <c r="A5056" s="20"/>
    </row>
    <row r="5057" spans="1:1" s="1" customFormat="1" x14ac:dyDescent="0.3">
      <c r="A5057" s="20"/>
    </row>
    <row r="5058" spans="1:1" s="1" customFormat="1" x14ac:dyDescent="0.3">
      <c r="A5058" s="20"/>
    </row>
    <row r="5059" spans="1:1" s="1" customFormat="1" x14ac:dyDescent="0.3">
      <c r="A5059" s="20"/>
    </row>
    <row r="5060" spans="1:1" s="1" customFormat="1" x14ac:dyDescent="0.3">
      <c r="A5060" s="20"/>
    </row>
    <row r="5061" spans="1:1" s="1" customFormat="1" x14ac:dyDescent="0.3">
      <c r="A5061" s="20"/>
    </row>
    <row r="5062" spans="1:1" s="1" customFormat="1" x14ac:dyDescent="0.3">
      <c r="A5062" s="20"/>
    </row>
    <row r="5063" spans="1:1" s="1" customFormat="1" x14ac:dyDescent="0.3">
      <c r="A5063" s="20"/>
    </row>
    <row r="5064" spans="1:1" s="1" customFormat="1" x14ac:dyDescent="0.3">
      <c r="A5064" s="20"/>
    </row>
    <row r="5065" spans="1:1" s="1" customFormat="1" x14ac:dyDescent="0.3">
      <c r="A5065" s="20"/>
    </row>
    <row r="5066" spans="1:1" s="1" customFormat="1" x14ac:dyDescent="0.3">
      <c r="A5066" s="20"/>
    </row>
    <row r="5067" spans="1:1" s="1" customFormat="1" x14ac:dyDescent="0.3">
      <c r="A5067" s="20"/>
    </row>
    <row r="5068" spans="1:1" s="1" customFormat="1" x14ac:dyDescent="0.3">
      <c r="A5068" s="20"/>
    </row>
    <row r="5069" spans="1:1" s="1" customFormat="1" x14ac:dyDescent="0.3">
      <c r="A5069" s="20"/>
    </row>
    <row r="5070" spans="1:1" s="1" customFormat="1" x14ac:dyDescent="0.3">
      <c r="A5070" s="20"/>
    </row>
    <row r="5071" spans="1:1" s="1" customFormat="1" x14ac:dyDescent="0.3">
      <c r="A5071" s="20"/>
    </row>
    <row r="5072" spans="1:1" s="1" customFormat="1" x14ac:dyDescent="0.3">
      <c r="A5072" s="20"/>
    </row>
    <row r="5073" spans="1:1" s="1" customFormat="1" x14ac:dyDescent="0.3">
      <c r="A5073" s="20"/>
    </row>
    <row r="5074" spans="1:1" s="1" customFormat="1" x14ac:dyDescent="0.3">
      <c r="A5074" s="20"/>
    </row>
    <row r="5075" spans="1:1" s="1" customFormat="1" x14ac:dyDescent="0.3">
      <c r="A5075" s="20"/>
    </row>
    <row r="5076" spans="1:1" s="1" customFormat="1" x14ac:dyDescent="0.3">
      <c r="A5076" s="20"/>
    </row>
    <row r="5077" spans="1:1" s="1" customFormat="1" x14ac:dyDescent="0.3">
      <c r="A5077" s="20"/>
    </row>
    <row r="5078" spans="1:1" s="1" customFormat="1" x14ac:dyDescent="0.3">
      <c r="A5078" s="20"/>
    </row>
    <row r="5079" spans="1:1" s="1" customFormat="1" x14ac:dyDescent="0.3">
      <c r="A5079" s="20"/>
    </row>
    <row r="5080" spans="1:1" s="1" customFormat="1" x14ac:dyDescent="0.3">
      <c r="A5080" s="20"/>
    </row>
    <row r="5081" spans="1:1" s="1" customFormat="1" x14ac:dyDescent="0.3">
      <c r="A5081" s="20"/>
    </row>
    <row r="5082" spans="1:1" s="1" customFormat="1" x14ac:dyDescent="0.3">
      <c r="A5082" s="20"/>
    </row>
    <row r="5083" spans="1:1" s="1" customFormat="1" x14ac:dyDescent="0.3">
      <c r="A5083" s="20"/>
    </row>
    <row r="5084" spans="1:1" s="1" customFormat="1" x14ac:dyDescent="0.3">
      <c r="A5084" s="20"/>
    </row>
    <row r="5085" spans="1:1" s="1" customFormat="1" x14ac:dyDescent="0.3">
      <c r="A5085" s="20"/>
    </row>
    <row r="5086" spans="1:1" s="1" customFormat="1" x14ac:dyDescent="0.3">
      <c r="A5086" s="20"/>
    </row>
    <row r="5087" spans="1:1" s="1" customFormat="1" x14ac:dyDescent="0.3">
      <c r="A5087" s="20"/>
    </row>
    <row r="5088" spans="1:1" s="1" customFormat="1" x14ac:dyDescent="0.3">
      <c r="A5088" s="20"/>
    </row>
    <row r="5089" spans="1:1" s="1" customFormat="1" x14ac:dyDescent="0.3">
      <c r="A5089" s="20"/>
    </row>
    <row r="5090" spans="1:1" s="1" customFormat="1" x14ac:dyDescent="0.3">
      <c r="A5090" s="20"/>
    </row>
    <row r="5091" spans="1:1" s="1" customFormat="1" x14ac:dyDescent="0.3">
      <c r="A5091" s="20"/>
    </row>
    <row r="5092" spans="1:1" s="1" customFormat="1" x14ac:dyDescent="0.3">
      <c r="A5092" s="20"/>
    </row>
    <row r="5093" spans="1:1" s="1" customFormat="1" x14ac:dyDescent="0.3">
      <c r="A5093" s="20"/>
    </row>
    <row r="5094" spans="1:1" s="1" customFormat="1" x14ac:dyDescent="0.3">
      <c r="A5094" s="20"/>
    </row>
    <row r="5095" spans="1:1" s="1" customFormat="1" x14ac:dyDescent="0.3">
      <c r="A5095" s="20"/>
    </row>
    <row r="5096" spans="1:1" s="1" customFormat="1" x14ac:dyDescent="0.3">
      <c r="A5096" s="20"/>
    </row>
    <row r="5097" spans="1:1" s="1" customFormat="1" x14ac:dyDescent="0.3">
      <c r="A5097" s="20"/>
    </row>
    <row r="5098" spans="1:1" s="1" customFormat="1" x14ac:dyDescent="0.3">
      <c r="A5098" s="20"/>
    </row>
    <row r="5099" spans="1:1" s="1" customFormat="1" x14ac:dyDescent="0.3">
      <c r="A5099" s="20"/>
    </row>
    <row r="5100" spans="1:1" s="1" customFormat="1" x14ac:dyDescent="0.3">
      <c r="A5100" s="20"/>
    </row>
    <row r="5101" spans="1:1" s="1" customFormat="1" x14ac:dyDescent="0.3">
      <c r="A5101" s="20"/>
    </row>
    <row r="5102" spans="1:1" s="1" customFormat="1" x14ac:dyDescent="0.3">
      <c r="A5102" s="20"/>
    </row>
    <row r="5103" spans="1:1" s="1" customFormat="1" x14ac:dyDescent="0.3">
      <c r="A5103" s="20"/>
    </row>
    <row r="5104" spans="1:1" s="1" customFormat="1" x14ac:dyDescent="0.3">
      <c r="A5104" s="20"/>
    </row>
    <row r="5105" spans="1:1" s="1" customFormat="1" x14ac:dyDescent="0.3">
      <c r="A5105" s="20"/>
    </row>
    <row r="5106" spans="1:1" s="1" customFormat="1" x14ac:dyDescent="0.3">
      <c r="A5106" s="20"/>
    </row>
    <row r="5107" spans="1:1" s="1" customFormat="1" x14ac:dyDescent="0.3">
      <c r="A5107" s="20"/>
    </row>
    <row r="5108" spans="1:1" s="1" customFormat="1" x14ac:dyDescent="0.3">
      <c r="A5108" s="20"/>
    </row>
    <row r="5109" spans="1:1" s="1" customFormat="1" x14ac:dyDescent="0.3">
      <c r="A5109" s="20"/>
    </row>
    <row r="5110" spans="1:1" s="1" customFormat="1" x14ac:dyDescent="0.3">
      <c r="A5110" s="20"/>
    </row>
    <row r="5111" spans="1:1" s="1" customFormat="1" x14ac:dyDescent="0.3">
      <c r="A5111" s="20"/>
    </row>
    <row r="5112" spans="1:1" s="1" customFormat="1" x14ac:dyDescent="0.3">
      <c r="A5112" s="20"/>
    </row>
    <row r="5113" spans="1:1" s="1" customFormat="1" x14ac:dyDescent="0.3">
      <c r="A5113" s="20"/>
    </row>
    <row r="5114" spans="1:1" s="1" customFormat="1" x14ac:dyDescent="0.3">
      <c r="A5114" s="20"/>
    </row>
    <row r="5115" spans="1:1" s="1" customFormat="1" x14ac:dyDescent="0.3">
      <c r="A5115" s="20"/>
    </row>
    <row r="5116" spans="1:1" s="1" customFormat="1" x14ac:dyDescent="0.3">
      <c r="A5116" s="20"/>
    </row>
    <row r="5117" spans="1:1" s="1" customFormat="1" x14ac:dyDescent="0.3">
      <c r="A5117" s="20"/>
    </row>
    <row r="5118" spans="1:1" s="1" customFormat="1" x14ac:dyDescent="0.3">
      <c r="A5118" s="20"/>
    </row>
    <row r="5119" spans="1:1" s="1" customFormat="1" x14ac:dyDescent="0.3">
      <c r="A5119" s="20"/>
    </row>
    <row r="5120" spans="1:1" s="1" customFormat="1" x14ac:dyDescent="0.3">
      <c r="A5120" s="20"/>
    </row>
    <row r="5121" spans="1:1" s="1" customFormat="1" x14ac:dyDescent="0.3">
      <c r="A5121" s="20"/>
    </row>
    <row r="5122" spans="1:1" s="1" customFormat="1" x14ac:dyDescent="0.3">
      <c r="A5122" s="20"/>
    </row>
    <row r="5123" spans="1:1" s="1" customFormat="1" x14ac:dyDescent="0.3">
      <c r="A5123" s="20"/>
    </row>
    <row r="5124" spans="1:1" s="1" customFormat="1" x14ac:dyDescent="0.3">
      <c r="A5124" s="20"/>
    </row>
    <row r="5125" spans="1:1" s="1" customFormat="1" x14ac:dyDescent="0.3">
      <c r="A5125" s="20"/>
    </row>
    <row r="5126" spans="1:1" s="1" customFormat="1" x14ac:dyDescent="0.3">
      <c r="A5126" s="20"/>
    </row>
    <row r="5127" spans="1:1" s="1" customFormat="1" x14ac:dyDescent="0.3">
      <c r="A5127" s="20"/>
    </row>
    <row r="5128" spans="1:1" s="1" customFormat="1" x14ac:dyDescent="0.3">
      <c r="A5128" s="20"/>
    </row>
    <row r="5129" spans="1:1" s="1" customFormat="1" x14ac:dyDescent="0.3">
      <c r="A5129" s="20"/>
    </row>
    <row r="5130" spans="1:1" s="1" customFormat="1" x14ac:dyDescent="0.3">
      <c r="A5130" s="20"/>
    </row>
    <row r="5131" spans="1:1" s="1" customFormat="1" x14ac:dyDescent="0.3">
      <c r="A5131" s="20"/>
    </row>
    <row r="5132" spans="1:1" s="1" customFormat="1" x14ac:dyDescent="0.3">
      <c r="A5132" s="20"/>
    </row>
    <row r="5133" spans="1:1" s="1" customFormat="1" x14ac:dyDescent="0.3">
      <c r="A5133" s="20"/>
    </row>
    <row r="5134" spans="1:1" s="1" customFormat="1" x14ac:dyDescent="0.3">
      <c r="A5134" s="20"/>
    </row>
    <row r="5135" spans="1:1" s="1" customFormat="1" x14ac:dyDescent="0.3">
      <c r="A5135" s="20"/>
    </row>
    <row r="5136" spans="1:1" s="1" customFormat="1" x14ac:dyDescent="0.3">
      <c r="A5136" s="20"/>
    </row>
    <row r="5137" spans="1:1" s="1" customFormat="1" x14ac:dyDescent="0.3">
      <c r="A5137" s="20"/>
    </row>
    <row r="5138" spans="1:1" s="1" customFormat="1" x14ac:dyDescent="0.3">
      <c r="A5138" s="20"/>
    </row>
    <row r="5139" spans="1:1" s="1" customFormat="1" x14ac:dyDescent="0.3">
      <c r="A5139" s="20"/>
    </row>
    <row r="5140" spans="1:1" s="1" customFormat="1" x14ac:dyDescent="0.3">
      <c r="A5140" s="20"/>
    </row>
    <row r="5141" spans="1:1" s="1" customFormat="1" x14ac:dyDescent="0.3">
      <c r="A5141" s="20"/>
    </row>
    <row r="5142" spans="1:1" s="1" customFormat="1" x14ac:dyDescent="0.3">
      <c r="A5142" s="20"/>
    </row>
    <row r="5143" spans="1:1" s="1" customFormat="1" x14ac:dyDescent="0.3">
      <c r="A5143" s="20"/>
    </row>
    <row r="5144" spans="1:1" s="1" customFormat="1" x14ac:dyDescent="0.3">
      <c r="A5144" s="20"/>
    </row>
    <row r="5145" spans="1:1" s="1" customFormat="1" x14ac:dyDescent="0.3">
      <c r="A5145" s="20"/>
    </row>
    <row r="5146" spans="1:1" s="1" customFormat="1" x14ac:dyDescent="0.3">
      <c r="A5146" s="20"/>
    </row>
    <row r="5147" spans="1:1" s="1" customFormat="1" x14ac:dyDescent="0.3">
      <c r="A5147" s="20"/>
    </row>
    <row r="5148" spans="1:1" s="1" customFormat="1" x14ac:dyDescent="0.3">
      <c r="A5148" s="20"/>
    </row>
    <row r="5149" spans="1:1" s="1" customFormat="1" x14ac:dyDescent="0.3">
      <c r="A5149" s="20"/>
    </row>
    <row r="5150" spans="1:1" s="1" customFormat="1" x14ac:dyDescent="0.3">
      <c r="A5150" s="20"/>
    </row>
    <row r="5151" spans="1:1" s="1" customFormat="1" x14ac:dyDescent="0.3">
      <c r="A5151" s="20"/>
    </row>
    <row r="5152" spans="1:1" s="1" customFormat="1" x14ac:dyDescent="0.3">
      <c r="A5152" s="20"/>
    </row>
    <row r="5153" spans="1:1" s="1" customFormat="1" x14ac:dyDescent="0.3">
      <c r="A5153" s="20"/>
    </row>
    <row r="5154" spans="1:1" s="1" customFormat="1" x14ac:dyDescent="0.3">
      <c r="A5154" s="20"/>
    </row>
    <row r="5155" spans="1:1" s="1" customFormat="1" x14ac:dyDescent="0.3">
      <c r="A5155" s="20"/>
    </row>
    <row r="5156" spans="1:1" s="1" customFormat="1" x14ac:dyDescent="0.3">
      <c r="A5156" s="20"/>
    </row>
    <row r="5157" spans="1:1" s="1" customFormat="1" x14ac:dyDescent="0.3">
      <c r="A5157" s="20"/>
    </row>
    <row r="5158" spans="1:1" s="1" customFormat="1" x14ac:dyDescent="0.3">
      <c r="A5158" s="20"/>
    </row>
    <row r="5159" spans="1:1" s="1" customFormat="1" x14ac:dyDescent="0.3">
      <c r="A5159" s="20"/>
    </row>
    <row r="5160" spans="1:1" s="1" customFormat="1" x14ac:dyDescent="0.3">
      <c r="A5160" s="20"/>
    </row>
    <row r="5161" spans="1:1" s="1" customFormat="1" x14ac:dyDescent="0.3">
      <c r="A5161" s="20"/>
    </row>
    <row r="5162" spans="1:1" s="1" customFormat="1" x14ac:dyDescent="0.3">
      <c r="A5162" s="20"/>
    </row>
    <row r="5163" spans="1:1" s="1" customFormat="1" x14ac:dyDescent="0.3">
      <c r="A5163" s="20"/>
    </row>
    <row r="5164" spans="1:1" s="1" customFormat="1" x14ac:dyDescent="0.3">
      <c r="A5164" s="20"/>
    </row>
    <row r="5165" spans="1:1" s="1" customFormat="1" x14ac:dyDescent="0.3">
      <c r="A5165" s="20"/>
    </row>
    <row r="5166" spans="1:1" s="1" customFormat="1" x14ac:dyDescent="0.3">
      <c r="A5166" s="20"/>
    </row>
    <row r="5167" spans="1:1" s="1" customFormat="1" x14ac:dyDescent="0.3">
      <c r="A5167" s="20"/>
    </row>
    <row r="5168" spans="1:1" s="1" customFormat="1" x14ac:dyDescent="0.3">
      <c r="A5168" s="20"/>
    </row>
    <row r="5169" spans="1:1" s="1" customFormat="1" x14ac:dyDescent="0.3">
      <c r="A5169" s="20"/>
    </row>
    <row r="5170" spans="1:1" s="1" customFormat="1" x14ac:dyDescent="0.3">
      <c r="A5170" s="20"/>
    </row>
    <row r="5171" spans="1:1" s="1" customFormat="1" x14ac:dyDescent="0.3">
      <c r="A5171" s="20"/>
    </row>
    <row r="5172" spans="1:1" s="1" customFormat="1" x14ac:dyDescent="0.3">
      <c r="A5172" s="20"/>
    </row>
    <row r="5173" spans="1:1" s="1" customFormat="1" x14ac:dyDescent="0.3">
      <c r="A5173" s="20"/>
    </row>
    <row r="5174" spans="1:1" s="1" customFormat="1" x14ac:dyDescent="0.3">
      <c r="A5174" s="20"/>
    </row>
    <row r="5175" spans="1:1" s="1" customFormat="1" x14ac:dyDescent="0.3">
      <c r="A5175" s="20"/>
    </row>
    <row r="5176" spans="1:1" s="1" customFormat="1" x14ac:dyDescent="0.3">
      <c r="A5176" s="20"/>
    </row>
    <row r="5177" spans="1:1" s="1" customFormat="1" x14ac:dyDescent="0.3">
      <c r="A5177" s="20"/>
    </row>
    <row r="5178" spans="1:1" s="1" customFormat="1" x14ac:dyDescent="0.3">
      <c r="A5178" s="20"/>
    </row>
    <row r="5179" spans="1:1" s="1" customFormat="1" x14ac:dyDescent="0.3">
      <c r="A5179" s="20"/>
    </row>
    <row r="5180" spans="1:1" s="1" customFormat="1" x14ac:dyDescent="0.3">
      <c r="A5180" s="20"/>
    </row>
    <row r="5181" spans="1:1" s="1" customFormat="1" x14ac:dyDescent="0.3">
      <c r="A5181" s="20"/>
    </row>
    <row r="5182" spans="1:1" s="1" customFormat="1" x14ac:dyDescent="0.3">
      <c r="A5182" s="20"/>
    </row>
    <row r="5183" spans="1:1" s="1" customFormat="1" x14ac:dyDescent="0.3">
      <c r="A5183" s="20"/>
    </row>
    <row r="5184" spans="1:1" s="1" customFormat="1" x14ac:dyDescent="0.3">
      <c r="A5184" s="20"/>
    </row>
    <row r="5185" spans="1:1" s="1" customFormat="1" x14ac:dyDescent="0.3">
      <c r="A5185" s="20"/>
    </row>
    <row r="5186" spans="1:1" s="1" customFormat="1" x14ac:dyDescent="0.3">
      <c r="A5186" s="20"/>
    </row>
    <row r="5187" spans="1:1" s="1" customFormat="1" x14ac:dyDescent="0.3">
      <c r="A5187" s="20"/>
    </row>
    <row r="5188" spans="1:1" s="1" customFormat="1" x14ac:dyDescent="0.3">
      <c r="A5188" s="20"/>
    </row>
    <row r="5189" spans="1:1" s="1" customFormat="1" x14ac:dyDescent="0.3">
      <c r="A5189" s="20"/>
    </row>
    <row r="5190" spans="1:1" s="1" customFormat="1" x14ac:dyDescent="0.3">
      <c r="A5190" s="20"/>
    </row>
    <row r="5191" spans="1:1" s="1" customFormat="1" x14ac:dyDescent="0.3">
      <c r="A5191" s="20"/>
    </row>
    <row r="5192" spans="1:1" s="1" customFormat="1" x14ac:dyDescent="0.3">
      <c r="A5192" s="20"/>
    </row>
    <row r="5193" spans="1:1" s="1" customFormat="1" x14ac:dyDescent="0.3">
      <c r="A5193" s="20"/>
    </row>
    <row r="5194" spans="1:1" s="1" customFormat="1" x14ac:dyDescent="0.3">
      <c r="A5194" s="20"/>
    </row>
    <row r="5195" spans="1:1" s="1" customFormat="1" x14ac:dyDescent="0.3">
      <c r="A5195" s="20"/>
    </row>
    <row r="5196" spans="1:1" s="1" customFormat="1" x14ac:dyDescent="0.3">
      <c r="A5196" s="20"/>
    </row>
    <row r="5197" spans="1:1" s="1" customFormat="1" x14ac:dyDescent="0.3">
      <c r="A5197" s="20"/>
    </row>
    <row r="5198" spans="1:1" s="1" customFormat="1" x14ac:dyDescent="0.3">
      <c r="A5198" s="20"/>
    </row>
    <row r="5199" spans="1:1" s="1" customFormat="1" x14ac:dyDescent="0.3">
      <c r="A5199" s="20"/>
    </row>
    <row r="5200" spans="1:1" s="1" customFormat="1" x14ac:dyDescent="0.3">
      <c r="A5200" s="20"/>
    </row>
    <row r="5201" spans="1:1" s="1" customFormat="1" x14ac:dyDescent="0.3">
      <c r="A5201" s="20"/>
    </row>
    <row r="5202" spans="1:1" s="1" customFormat="1" x14ac:dyDescent="0.3">
      <c r="A5202" s="20"/>
    </row>
    <row r="5203" spans="1:1" s="1" customFormat="1" x14ac:dyDescent="0.3">
      <c r="A5203" s="20"/>
    </row>
    <row r="5204" spans="1:1" s="1" customFormat="1" x14ac:dyDescent="0.3">
      <c r="A5204" s="20"/>
    </row>
    <row r="5205" spans="1:1" s="1" customFormat="1" x14ac:dyDescent="0.3">
      <c r="A5205" s="20"/>
    </row>
    <row r="5206" spans="1:1" s="1" customFormat="1" x14ac:dyDescent="0.3">
      <c r="A5206" s="20"/>
    </row>
    <row r="5207" spans="1:1" s="1" customFormat="1" x14ac:dyDescent="0.3">
      <c r="A5207" s="20"/>
    </row>
    <row r="5208" spans="1:1" s="1" customFormat="1" x14ac:dyDescent="0.3">
      <c r="A5208" s="20"/>
    </row>
    <row r="5209" spans="1:1" s="1" customFormat="1" x14ac:dyDescent="0.3">
      <c r="A5209" s="20"/>
    </row>
    <row r="5210" spans="1:1" s="1" customFormat="1" x14ac:dyDescent="0.3">
      <c r="A5210" s="20"/>
    </row>
    <row r="5211" spans="1:1" s="1" customFormat="1" x14ac:dyDescent="0.3">
      <c r="A5211" s="20"/>
    </row>
    <row r="5212" spans="1:1" s="1" customFormat="1" x14ac:dyDescent="0.3">
      <c r="A5212" s="20"/>
    </row>
    <row r="5213" spans="1:1" s="1" customFormat="1" x14ac:dyDescent="0.3">
      <c r="A5213" s="20"/>
    </row>
    <row r="5214" spans="1:1" s="1" customFormat="1" x14ac:dyDescent="0.3">
      <c r="A5214" s="20"/>
    </row>
    <row r="5215" spans="1:1" s="1" customFormat="1" x14ac:dyDescent="0.3">
      <c r="A5215" s="20"/>
    </row>
    <row r="5216" spans="1:1" s="1" customFormat="1" x14ac:dyDescent="0.3">
      <c r="A5216" s="20"/>
    </row>
    <row r="5217" spans="1:1" s="1" customFormat="1" x14ac:dyDescent="0.3">
      <c r="A5217" s="20"/>
    </row>
    <row r="5218" spans="1:1" s="1" customFormat="1" x14ac:dyDescent="0.3">
      <c r="A5218" s="20"/>
    </row>
    <row r="5219" spans="1:1" s="1" customFormat="1" x14ac:dyDescent="0.3">
      <c r="A5219" s="20"/>
    </row>
    <row r="5220" spans="1:1" s="1" customFormat="1" x14ac:dyDescent="0.3">
      <c r="A5220" s="20"/>
    </row>
    <row r="5221" spans="1:1" s="1" customFormat="1" x14ac:dyDescent="0.3">
      <c r="A5221" s="20"/>
    </row>
    <row r="5222" spans="1:1" s="1" customFormat="1" x14ac:dyDescent="0.3">
      <c r="A5222" s="20"/>
    </row>
    <row r="5223" spans="1:1" s="1" customFormat="1" x14ac:dyDescent="0.3">
      <c r="A5223" s="20"/>
    </row>
    <row r="5224" spans="1:1" s="1" customFormat="1" x14ac:dyDescent="0.3">
      <c r="A5224" s="20"/>
    </row>
    <row r="5225" spans="1:1" s="1" customFormat="1" x14ac:dyDescent="0.3">
      <c r="A5225" s="20"/>
    </row>
    <row r="5226" spans="1:1" s="1" customFormat="1" x14ac:dyDescent="0.3">
      <c r="A5226" s="20"/>
    </row>
    <row r="5227" spans="1:1" s="1" customFormat="1" x14ac:dyDescent="0.3">
      <c r="A5227" s="20"/>
    </row>
    <row r="5228" spans="1:1" s="1" customFormat="1" x14ac:dyDescent="0.3">
      <c r="A5228" s="20"/>
    </row>
    <row r="5229" spans="1:1" s="1" customFormat="1" x14ac:dyDescent="0.3">
      <c r="A5229" s="20"/>
    </row>
    <row r="5230" spans="1:1" s="1" customFormat="1" x14ac:dyDescent="0.3">
      <c r="A5230" s="20"/>
    </row>
    <row r="5231" spans="1:1" s="1" customFormat="1" x14ac:dyDescent="0.3">
      <c r="A5231" s="20"/>
    </row>
    <row r="5232" spans="1:1" s="1" customFormat="1" x14ac:dyDescent="0.3">
      <c r="A5232" s="20"/>
    </row>
    <row r="5233" spans="1:1" s="1" customFormat="1" x14ac:dyDescent="0.3">
      <c r="A5233" s="20"/>
    </row>
    <row r="5234" spans="1:1" s="1" customFormat="1" x14ac:dyDescent="0.3">
      <c r="A5234" s="20"/>
    </row>
    <row r="5235" spans="1:1" s="1" customFormat="1" x14ac:dyDescent="0.3">
      <c r="A5235" s="20"/>
    </row>
    <row r="5236" spans="1:1" s="1" customFormat="1" x14ac:dyDescent="0.3">
      <c r="A5236" s="20"/>
    </row>
    <row r="5237" spans="1:1" s="1" customFormat="1" x14ac:dyDescent="0.3">
      <c r="A5237" s="20"/>
    </row>
    <row r="5238" spans="1:1" s="1" customFormat="1" x14ac:dyDescent="0.3">
      <c r="A5238" s="20"/>
    </row>
    <row r="5239" spans="1:1" s="1" customFormat="1" x14ac:dyDescent="0.3">
      <c r="A5239" s="20"/>
    </row>
    <row r="5240" spans="1:1" s="1" customFormat="1" x14ac:dyDescent="0.3">
      <c r="A5240" s="20"/>
    </row>
    <row r="5241" spans="1:1" s="1" customFormat="1" x14ac:dyDescent="0.3">
      <c r="A5241" s="20"/>
    </row>
    <row r="5242" spans="1:1" s="1" customFormat="1" x14ac:dyDescent="0.3">
      <c r="A5242" s="20"/>
    </row>
    <row r="5243" spans="1:1" s="1" customFormat="1" x14ac:dyDescent="0.3">
      <c r="A5243" s="20"/>
    </row>
    <row r="5244" spans="1:1" s="1" customFormat="1" x14ac:dyDescent="0.3">
      <c r="A5244" s="20"/>
    </row>
    <row r="5245" spans="1:1" s="1" customFormat="1" x14ac:dyDescent="0.3">
      <c r="A5245" s="20"/>
    </row>
    <row r="5246" spans="1:1" s="1" customFormat="1" x14ac:dyDescent="0.3">
      <c r="A5246" s="20"/>
    </row>
    <row r="5247" spans="1:1" s="1" customFormat="1" x14ac:dyDescent="0.3">
      <c r="A5247" s="20"/>
    </row>
    <row r="5248" spans="1:1" s="1" customFormat="1" x14ac:dyDescent="0.3">
      <c r="A5248" s="20"/>
    </row>
    <row r="5249" spans="1:1" s="1" customFormat="1" x14ac:dyDescent="0.3">
      <c r="A5249" s="20"/>
    </row>
    <row r="5250" spans="1:1" s="1" customFormat="1" x14ac:dyDescent="0.3">
      <c r="A5250" s="20"/>
    </row>
    <row r="5251" spans="1:1" s="1" customFormat="1" x14ac:dyDescent="0.3">
      <c r="A5251" s="20"/>
    </row>
    <row r="5252" spans="1:1" s="1" customFormat="1" x14ac:dyDescent="0.3">
      <c r="A5252" s="20"/>
    </row>
    <row r="5253" spans="1:1" s="1" customFormat="1" x14ac:dyDescent="0.3">
      <c r="A5253" s="20"/>
    </row>
    <row r="5254" spans="1:1" s="1" customFormat="1" x14ac:dyDescent="0.3">
      <c r="A5254" s="20"/>
    </row>
    <row r="5255" spans="1:1" s="1" customFormat="1" x14ac:dyDescent="0.3">
      <c r="A5255" s="20"/>
    </row>
    <row r="5256" spans="1:1" s="1" customFormat="1" x14ac:dyDescent="0.3">
      <c r="A5256" s="20"/>
    </row>
    <row r="5257" spans="1:1" s="1" customFormat="1" x14ac:dyDescent="0.3">
      <c r="A5257" s="20"/>
    </row>
    <row r="5258" spans="1:1" s="1" customFormat="1" x14ac:dyDescent="0.3">
      <c r="A5258" s="20"/>
    </row>
    <row r="5259" spans="1:1" s="1" customFormat="1" x14ac:dyDescent="0.3">
      <c r="A5259" s="20"/>
    </row>
    <row r="5260" spans="1:1" s="1" customFormat="1" x14ac:dyDescent="0.3">
      <c r="A5260" s="20"/>
    </row>
    <row r="5261" spans="1:1" s="1" customFormat="1" x14ac:dyDescent="0.3">
      <c r="A5261" s="20"/>
    </row>
    <row r="5262" spans="1:1" s="1" customFormat="1" x14ac:dyDescent="0.3">
      <c r="A5262" s="20"/>
    </row>
    <row r="5263" spans="1:1" s="1" customFormat="1" x14ac:dyDescent="0.3">
      <c r="A5263" s="20"/>
    </row>
    <row r="5264" spans="1:1" s="1" customFormat="1" x14ac:dyDescent="0.3">
      <c r="A5264" s="20"/>
    </row>
    <row r="5265" spans="1:1" s="1" customFormat="1" x14ac:dyDescent="0.3">
      <c r="A5265" s="20"/>
    </row>
    <row r="5266" spans="1:1" s="1" customFormat="1" x14ac:dyDescent="0.3">
      <c r="A5266" s="20"/>
    </row>
    <row r="5267" spans="1:1" s="1" customFormat="1" x14ac:dyDescent="0.3">
      <c r="A5267" s="20"/>
    </row>
    <row r="5268" spans="1:1" s="1" customFormat="1" x14ac:dyDescent="0.3">
      <c r="A5268" s="20"/>
    </row>
    <row r="5269" spans="1:1" s="1" customFormat="1" x14ac:dyDescent="0.3">
      <c r="A5269" s="20"/>
    </row>
    <row r="5270" spans="1:1" s="1" customFormat="1" x14ac:dyDescent="0.3">
      <c r="A5270" s="20"/>
    </row>
    <row r="5271" spans="1:1" s="1" customFormat="1" x14ac:dyDescent="0.3">
      <c r="A5271" s="20"/>
    </row>
    <row r="5272" spans="1:1" s="1" customFormat="1" x14ac:dyDescent="0.3">
      <c r="A5272" s="20"/>
    </row>
    <row r="5273" spans="1:1" s="1" customFormat="1" x14ac:dyDescent="0.3">
      <c r="A5273" s="20"/>
    </row>
    <row r="5274" spans="1:1" s="1" customFormat="1" x14ac:dyDescent="0.3">
      <c r="A5274" s="20"/>
    </row>
    <row r="5275" spans="1:1" s="1" customFormat="1" x14ac:dyDescent="0.3">
      <c r="A5275" s="20"/>
    </row>
    <row r="5276" spans="1:1" s="1" customFormat="1" x14ac:dyDescent="0.3">
      <c r="A5276" s="20"/>
    </row>
    <row r="5277" spans="1:1" s="1" customFormat="1" x14ac:dyDescent="0.3">
      <c r="A5277" s="20"/>
    </row>
    <row r="5278" spans="1:1" s="1" customFormat="1" x14ac:dyDescent="0.3">
      <c r="A5278" s="20"/>
    </row>
    <row r="5279" spans="1:1" s="1" customFormat="1" x14ac:dyDescent="0.3">
      <c r="A5279" s="20"/>
    </row>
    <row r="5280" spans="1:1" s="1" customFormat="1" x14ac:dyDescent="0.3">
      <c r="A5280" s="20"/>
    </row>
    <row r="5281" spans="1:1" s="1" customFormat="1" x14ac:dyDescent="0.3">
      <c r="A5281" s="20"/>
    </row>
    <row r="5282" spans="1:1" s="1" customFormat="1" x14ac:dyDescent="0.3">
      <c r="A5282" s="20"/>
    </row>
    <row r="5283" spans="1:1" s="1" customFormat="1" x14ac:dyDescent="0.3">
      <c r="A5283" s="20"/>
    </row>
    <row r="5284" spans="1:1" s="1" customFormat="1" x14ac:dyDescent="0.3">
      <c r="A5284" s="20"/>
    </row>
    <row r="5285" spans="1:1" s="1" customFormat="1" x14ac:dyDescent="0.3">
      <c r="A5285" s="20"/>
    </row>
    <row r="5286" spans="1:1" s="1" customFormat="1" x14ac:dyDescent="0.3">
      <c r="A5286" s="20"/>
    </row>
    <row r="5287" spans="1:1" s="1" customFormat="1" x14ac:dyDescent="0.3">
      <c r="A5287" s="20"/>
    </row>
    <row r="5288" spans="1:1" s="1" customFormat="1" x14ac:dyDescent="0.3">
      <c r="A5288" s="20"/>
    </row>
    <row r="5289" spans="1:1" s="1" customFormat="1" x14ac:dyDescent="0.3">
      <c r="A5289" s="20"/>
    </row>
    <row r="5290" spans="1:1" s="1" customFormat="1" x14ac:dyDescent="0.3">
      <c r="A5290" s="20"/>
    </row>
    <row r="5291" spans="1:1" s="1" customFormat="1" x14ac:dyDescent="0.3">
      <c r="A5291" s="20"/>
    </row>
    <row r="5292" spans="1:1" s="1" customFormat="1" x14ac:dyDescent="0.3">
      <c r="A5292" s="20"/>
    </row>
    <row r="5293" spans="1:1" s="1" customFormat="1" x14ac:dyDescent="0.3">
      <c r="A5293" s="20"/>
    </row>
    <row r="5294" spans="1:1" s="1" customFormat="1" x14ac:dyDescent="0.3">
      <c r="A5294" s="20"/>
    </row>
    <row r="5295" spans="1:1" s="1" customFormat="1" x14ac:dyDescent="0.3">
      <c r="A5295" s="20"/>
    </row>
    <row r="5296" spans="1:1" s="1" customFormat="1" x14ac:dyDescent="0.3">
      <c r="A5296" s="20"/>
    </row>
    <row r="5297" spans="1:1" s="1" customFormat="1" x14ac:dyDescent="0.3">
      <c r="A5297" s="20"/>
    </row>
    <row r="5298" spans="1:1" s="1" customFormat="1" x14ac:dyDescent="0.3">
      <c r="A5298" s="20"/>
    </row>
    <row r="5299" spans="1:1" s="1" customFormat="1" x14ac:dyDescent="0.3">
      <c r="A5299" s="20"/>
    </row>
    <row r="5300" spans="1:1" s="1" customFormat="1" x14ac:dyDescent="0.3">
      <c r="A5300" s="20"/>
    </row>
    <row r="5301" spans="1:1" s="1" customFormat="1" x14ac:dyDescent="0.3">
      <c r="A5301" s="20"/>
    </row>
    <row r="5302" spans="1:1" s="1" customFormat="1" x14ac:dyDescent="0.3">
      <c r="A5302" s="20"/>
    </row>
    <row r="5303" spans="1:1" s="1" customFormat="1" x14ac:dyDescent="0.3">
      <c r="A5303" s="20"/>
    </row>
    <row r="5304" spans="1:1" s="1" customFormat="1" x14ac:dyDescent="0.3">
      <c r="A5304" s="20"/>
    </row>
    <row r="5305" spans="1:1" s="1" customFormat="1" x14ac:dyDescent="0.3">
      <c r="A5305" s="20"/>
    </row>
    <row r="5306" spans="1:1" s="1" customFormat="1" x14ac:dyDescent="0.3">
      <c r="A5306" s="20"/>
    </row>
    <row r="5307" spans="1:1" s="1" customFormat="1" x14ac:dyDescent="0.3">
      <c r="A5307" s="20"/>
    </row>
    <row r="5308" spans="1:1" s="1" customFormat="1" x14ac:dyDescent="0.3">
      <c r="A5308" s="20"/>
    </row>
    <row r="5309" spans="1:1" s="1" customFormat="1" x14ac:dyDescent="0.3">
      <c r="A5309" s="20"/>
    </row>
    <row r="5310" spans="1:1" s="1" customFormat="1" x14ac:dyDescent="0.3">
      <c r="A5310" s="20"/>
    </row>
    <row r="5311" spans="1:1" s="1" customFormat="1" x14ac:dyDescent="0.3">
      <c r="A5311" s="20"/>
    </row>
    <row r="5312" spans="1:1" s="1" customFormat="1" x14ac:dyDescent="0.3">
      <c r="A5312" s="20"/>
    </row>
    <row r="5313" spans="1:1" s="1" customFormat="1" x14ac:dyDescent="0.3">
      <c r="A5313" s="20"/>
    </row>
    <row r="5314" spans="1:1" s="1" customFormat="1" x14ac:dyDescent="0.3">
      <c r="A5314" s="20"/>
    </row>
    <row r="5315" spans="1:1" s="1" customFormat="1" x14ac:dyDescent="0.3">
      <c r="A5315" s="20"/>
    </row>
    <row r="5316" spans="1:1" s="1" customFormat="1" x14ac:dyDescent="0.3">
      <c r="A5316" s="20"/>
    </row>
    <row r="5317" spans="1:1" s="1" customFormat="1" x14ac:dyDescent="0.3">
      <c r="A5317" s="20"/>
    </row>
    <row r="5318" spans="1:1" s="1" customFormat="1" x14ac:dyDescent="0.3">
      <c r="A5318" s="20"/>
    </row>
    <row r="5319" spans="1:1" s="1" customFormat="1" x14ac:dyDescent="0.3">
      <c r="A5319" s="20"/>
    </row>
    <row r="5320" spans="1:1" s="1" customFormat="1" x14ac:dyDescent="0.3">
      <c r="A5320" s="20"/>
    </row>
    <row r="5321" spans="1:1" s="1" customFormat="1" x14ac:dyDescent="0.3">
      <c r="A5321" s="20"/>
    </row>
    <row r="5322" spans="1:1" s="1" customFormat="1" x14ac:dyDescent="0.3">
      <c r="A5322" s="20"/>
    </row>
    <row r="5323" spans="1:1" s="1" customFormat="1" x14ac:dyDescent="0.3">
      <c r="A5323" s="20"/>
    </row>
    <row r="5324" spans="1:1" s="1" customFormat="1" x14ac:dyDescent="0.3">
      <c r="A5324" s="20"/>
    </row>
    <row r="5325" spans="1:1" s="1" customFormat="1" x14ac:dyDescent="0.3">
      <c r="A5325" s="20"/>
    </row>
    <row r="5326" spans="1:1" s="1" customFormat="1" x14ac:dyDescent="0.3">
      <c r="A5326" s="20"/>
    </row>
    <row r="5327" spans="1:1" s="1" customFormat="1" x14ac:dyDescent="0.3">
      <c r="A5327" s="20"/>
    </row>
    <row r="5328" spans="1:1" s="1" customFormat="1" x14ac:dyDescent="0.3">
      <c r="A5328" s="20"/>
    </row>
    <row r="5329" spans="1:1" s="1" customFormat="1" x14ac:dyDescent="0.3">
      <c r="A5329" s="20"/>
    </row>
    <row r="5330" spans="1:1" s="1" customFormat="1" x14ac:dyDescent="0.3">
      <c r="A5330" s="20"/>
    </row>
    <row r="5331" spans="1:1" s="1" customFormat="1" x14ac:dyDescent="0.3">
      <c r="A5331" s="20"/>
    </row>
    <row r="5332" spans="1:1" s="1" customFormat="1" x14ac:dyDescent="0.3">
      <c r="A5332" s="20"/>
    </row>
    <row r="5333" spans="1:1" s="1" customFormat="1" x14ac:dyDescent="0.3">
      <c r="A5333" s="20"/>
    </row>
    <row r="5334" spans="1:1" s="1" customFormat="1" x14ac:dyDescent="0.3">
      <c r="A5334" s="20"/>
    </row>
    <row r="5335" spans="1:1" s="1" customFormat="1" x14ac:dyDescent="0.3">
      <c r="A5335" s="20"/>
    </row>
    <row r="5336" spans="1:1" s="1" customFormat="1" x14ac:dyDescent="0.3">
      <c r="A5336" s="20"/>
    </row>
    <row r="5337" spans="1:1" s="1" customFormat="1" x14ac:dyDescent="0.3">
      <c r="A5337" s="20"/>
    </row>
    <row r="5338" spans="1:1" s="1" customFormat="1" x14ac:dyDescent="0.3">
      <c r="A5338" s="20"/>
    </row>
    <row r="5339" spans="1:1" s="1" customFormat="1" x14ac:dyDescent="0.3">
      <c r="A5339" s="20"/>
    </row>
    <row r="5340" spans="1:1" s="1" customFormat="1" x14ac:dyDescent="0.3">
      <c r="A5340" s="20"/>
    </row>
    <row r="5341" spans="1:1" s="1" customFormat="1" x14ac:dyDescent="0.3">
      <c r="A5341" s="20"/>
    </row>
    <row r="5342" spans="1:1" s="1" customFormat="1" x14ac:dyDescent="0.3">
      <c r="A5342" s="20"/>
    </row>
    <row r="5343" spans="1:1" s="1" customFormat="1" x14ac:dyDescent="0.3">
      <c r="A5343" s="20"/>
    </row>
    <row r="5344" spans="1:1" s="1" customFormat="1" x14ac:dyDescent="0.3">
      <c r="A5344" s="20"/>
    </row>
    <row r="5345" spans="1:1" s="1" customFormat="1" x14ac:dyDescent="0.3">
      <c r="A5345" s="20"/>
    </row>
    <row r="5346" spans="1:1" s="1" customFormat="1" x14ac:dyDescent="0.3">
      <c r="A5346" s="20"/>
    </row>
    <row r="5347" spans="1:1" s="1" customFormat="1" x14ac:dyDescent="0.3">
      <c r="A5347" s="20"/>
    </row>
    <row r="5348" spans="1:1" s="1" customFormat="1" x14ac:dyDescent="0.3">
      <c r="A5348" s="20"/>
    </row>
    <row r="5349" spans="1:1" s="1" customFormat="1" x14ac:dyDescent="0.3">
      <c r="A5349" s="20"/>
    </row>
    <row r="5350" spans="1:1" s="1" customFormat="1" x14ac:dyDescent="0.3">
      <c r="A5350" s="20"/>
    </row>
    <row r="5351" spans="1:1" s="1" customFormat="1" x14ac:dyDescent="0.3">
      <c r="A5351" s="20"/>
    </row>
    <row r="5352" spans="1:1" s="1" customFormat="1" x14ac:dyDescent="0.3">
      <c r="A5352" s="20"/>
    </row>
    <row r="5353" spans="1:1" s="1" customFormat="1" x14ac:dyDescent="0.3">
      <c r="A5353" s="20"/>
    </row>
    <row r="5354" spans="1:1" s="1" customFormat="1" x14ac:dyDescent="0.3">
      <c r="A5354" s="20"/>
    </row>
    <row r="5355" spans="1:1" s="1" customFormat="1" x14ac:dyDescent="0.3">
      <c r="A5355" s="20"/>
    </row>
    <row r="5356" spans="1:1" s="1" customFormat="1" x14ac:dyDescent="0.3">
      <c r="A5356" s="20"/>
    </row>
    <row r="5357" spans="1:1" s="1" customFormat="1" x14ac:dyDescent="0.3">
      <c r="A5357" s="20"/>
    </row>
    <row r="5358" spans="1:1" s="1" customFormat="1" x14ac:dyDescent="0.3">
      <c r="A5358" s="20"/>
    </row>
    <row r="5359" spans="1:1" s="1" customFormat="1" x14ac:dyDescent="0.3">
      <c r="A5359" s="20"/>
    </row>
    <row r="5360" spans="1:1" s="1" customFormat="1" x14ac:dyDescent="0.3">
      <c r="A5360" s="20"/>
    </row>
    <row r="5361" spans="1:1" s="1" customFormat="1" x14ac:dyDescent="0.3">
      <c r="A5361" s="20"/>
    </row>
    <row r="5362" spans="1:1" s="1" customFormat="1" x14ac:dyDescent="0.3">
      <c r="A5362" s="20"/>
    </row>
    <row r="5363" spans="1:1" s="1" customFormat="1" x14ac:dyDescent="0.3">
      <c r="A5363" s="20"/>
    </row>
    <row r="5364" spans="1:1" s="1" customFormat="1" x14ac:dyDescent="0.3">
      <c r="A5364" s="20"/>
    </row>
    <row r="5365" spans="1:1" s="1" customFormat="1" x14ac:dyDescent="0.3">
      <c r="A5365" s="20"/>
    </row>
    <row r="5366" spans="1:1" s="1" customFormat="1" x14ac:dyDescent="0.3">
      <c r="A5366" s="20"/>
    </row>
    <row r="5367" spans="1:1" s="1" customFormat="1" x14ac:dyDescent="0.3">
      <c r="A5367" s="20"/>
    </row>
    <row r="5368" spans="1:1" s="1" customFormat="1" x14ac:dyDescent="0.3">
      <c r="A5368" s="20"/>
    </row>
    <row r="5369" spans="1:1" s="1" customFormat="1" x14ac:dyDescent="0.3">
      <c r="A5369" s="20"/>
    </row>
    <row r="5370" spans="1:1" s="1" customFormat="1" x14ac:dyDescent="0.3">
      <c r="A5370" s="20"/>
    </row>
    <row r="5371" spans="1:1" s="1" customFormat="1" x14ac:dyDescent="0.3">
      <c r="A5371" s="20"/>
    </row>
    <row r="5372" spans="1:1" s="1" customFormat="1" x14ac:dyDescent="0.3">
      <c r="A5372" s="20"/>
    </row>
    <row r="5373" spans="1:1" s="1" customFormat="1" x14ac:dyDescent="0.3">
      <c r="A5373" s="20"/>
    </row>
    <row r="5374" spans="1:1" s="1" customFormat="1" x14ac:dyDescent="0.3">
      <c r="A5374" s="20"/>
    </row>
    <row r="5375" spans="1:1" s="1" customFormat="1" x14ac:dyDescent="0.3">
      <c r="A5375" s="20"/>
    </row>
    <row r="5376" spans="1:1" s="1" customFormat="1" x14ac:dyDescent="0.3">
      <c r="A5376" s="20"/>
    </row>
    <row r="5377" spans="1:1" s="1" customFormat="1" x14ac:dyDescent="0.3">
      <c r="A5377" s="20"/>
    </row>
    <row r="5378" spans="1:1" s="1" customFormat="1" x14ac:dyDescent="0.3">
      <c r="A5378" s="20"/>
    </row>
    <row r="5379" spans="1:1" s="1" customFormat="1" x14ac:dyDescent="0.3">
      <c r="A5379" s="20"/>
    </row>
    <row r="5380" spans="1:1" s="1" customFormat="1" x14ac:dyDescent="0.3">
      <c r="A5380" s="20"/>
    </row>
    <row r="5381" spans="1:1" s="1" customFormat="1" x14ac:dyDescent="0.3">
      <c r="A5381" s="20"/>
    </row>
    <row r="5382" spans="1:1" s="1" customFormat="1" x14ac:dyDescent="0.3">
      <c r="A5382" s="20"/>
    </row>
    <row r="5383" spans="1:1" s="1" customFormat="1" x14ac:dyDescent="0.3">
      <c r="A5383" s="20"/>
    </row>
    <row r="5384" spans="1:1" s="1" customFormat="1" x14ac:dyDescent="0.3">
      <c r="A5384" s="20"/>
    </row>
    <row r="5385" spans="1:1" s="1" customFormat="1" x14ac:dyDescent="0.3">
      <c r="A5385" s="20"/>
    </row>
    <row r="5386" spans="1:1" s="1" customFormat="1" x14ac:dyDescent="0.3">
      <c r="A5386" s="20"/>
    </row>
    <row r="5387" spans="1:1" s="1" customFormat="1" x14ac:dyDescent="0.3">
      <c r="A5387" s="20"/>
    </row>
    <row r="5388" spans="1:1" s="1" customFormat="1" x14ac:dyDescent="0.3">
      <c r="A5388" s="20"/>
    </row>
    <row r="5389" spans="1:1" s="1" customFormat="1" x14ac:dyDescent="0.3">
      <c r="A5389" s="20"/>
    </row>
    <row r="5390" spans="1:1" s="1" customFormat="1" x14ac:dyDescent="0.3">
      <c r="A5390" s="20"/>
    </row>
    <row r="5391" spans="1:1" s="1" customFormat="1" x14ac:dyDescent="0.3">
      <c r="A5391" s="20"/>
    </row>
    <row r="5392" spans="1:1" s="1" customFormat="1" x14ac:dyDescent="0.3">
      <c r="A5392" s="20"/>
    </row>
    <row r="5393" spans="1:1" s="1" customFormat="1" x14ac:dyDescent="0.3">
      <c r="A5393" s="20"/>
    </row>
    <row r="5394" spans="1:1" s="1" customFormat="1" x14ac:dyDescent="0.3">
      <c r="A5394" s="20"/>
    </row>
    <row r="5395" spans="1:1" s="1" customFormat="1" x14ac:dyDescent="0.3">
      <c r="A5395" s="20"/>
    </row>
    <row r="5396" spans="1:1" s="1" customFormat="1" x14ac:dyDescent="0.3">
      <c r="A5396" s="20"/>
    </row>
    <row r="5397" spans="1:1" s="1" customFormat="1" x14ac:dyDescent="0.3">
      <c r="A5397" s="20"/>
    </row>
    <row r="5398" spans="1:1" s="1" customFormat="1" x14ac:dyDescent="0.3">
      <c r="A5398" s="20"/>
    </row>
    <row r="5399" spans="1:1" s="1" customFormat="1" x14ac:dyDescent="0.3">
      <c r="A5399" s="20"/>
    </row>
    <row r="5400" spans="1:1" s="1" customFormat="1" x14ac:dyDescent="0.3">
      <c r="A5400" s="20"/>
    </row>
    <row r="5401" spans="1:1" s="1" customFormat="1" x14ac:dyDescent="0.3">
      <c r="A5401" s="20"/>
    </row>
    <row r="5402" spans="1:1" s="1" customFormat="1" x14ac:dyDescent="0.3">
      <c r="A5402" s="20"/>
    </row>
    <row r="5403" spans="1:1" s="1" customFormat="1" x14ac:dyDescent="0.3">
      <c r="A5403" s="20"/>
    </row>
    <row r="5404" spans="1:1" s="1" customFormat="1" x14ac:dyDescent="0.3">
      <c r="A5404" s="20"/>
    </row>
    <row r="5405" spans="1:1" s="1" customFormat="1" x14ac:dyDescent="0.3">
      <c r="A5405" s="20"/>
    </row>
    <row r="5406" spans="1:1" s="1" customFormat="1" x14ac:dyDescent="0.3">
      <c r="A5406" s="20"/>
    </row>
    <row r="5407" spans="1:1" s="1" customFormat="1" x14ac:dyDescent="0.3">
      <c r="A5407" s="20"/>
    </row>
    <row r="5408" spans="1:1" s="1" customFormat="1" x14ac:dyDescent="0.3">
      <c r="A5408" s="20"/>
    </row>
    <row r="5409" spans="1:1" s="1" customFormat="1" x14ac:dyDescent="0.3">
      <c r="A5409" s="20"/>
    </row>
    <row r="5410" spans="1:1" s="1" customFormat="1" x14ac:dyDescent="0.3">
      <c r="A5410" s="20"/>
    </row>
    <row r="5411" spans="1:1" s="1" customFormat="1" x14ac:dyDescent="0.3">
      <c r="A5411" s="20"/>
    </row>
    <row r="5412" spans="1:1" s="1" customFormat="1" x14ac:dyDescent="0.3">
      <c r="A5412" s="20"/>
    </row>
    <row r="5413" spans="1:1" s="1" customFormat="1" x14ac:dyDescent="0.3">
      <c r="A5413" s="20"/>
    </row>
    <row r="5414" spans="1:1" s="1" customFormat="1" x14ac:dyDescent="0.3">
      <c r="A5414" s="20"/>
    </row>
    <row r="5415" spans="1:1" s="1" customFormat="1" x14ac:dyDescent="0.3">
      <c r="A5415" s="20"/>
    </row>
    <row r="5416" spans="1:1" s="1" customFormat="1" x14ac:dyDescent="0.3">
      <c r="A5416" s="20"/>
    </row>
    <row r="5417" spans="1:1" s="1" customFormat="1" x14ac:dyDescent="0.3">
      <c r="A5417" s="20"/>
    </row>
    <row r="5418" spans="1:1" s="1" customFormat="1" x14ac:dyDescent="0.3">
      <c r="A5418" s="20"/>
    </row>
    <row r="5419" spans="1:1" s="1" customFormat="1" x14ac:dyDescent="0.3">
      <c r="A5419" s="20"/>
    </row>
    <row r="5420" spans="1:1" s="1" customFormat="1" x14ac:dyDescent="0.3">
      <c r="A5420" s="20"/>
    </row>
    <row r="5421" spans="1:1" s="1" customFormat="1" x14ac:dyDescent="0.3">
      <c r="A5421" s="20"/>
    </row>
    <row r="5422" spans="1:1" s="1" customFormat="1" x14ac:dyDescent="0.3">
      <c r="A5422" s="20"/>
    </row>
    <row r="5423" spans="1:1" s="1" customFormat="1" x14ac:dyDescent="0.3">
      <c r="A5423" s="20"/>
    </row>
    <row r="5424" spans="1:1" s="1" customFormat="1" x14ac:dyDescent="0.3">
      <c r="A5424" s="20"/>
    </row>
    <row r="5425" spans="1:1" s="1" customFormat="1" x14ac:dyDescent="0.3">
      <c r="A5425" s="20"/>
    </row>
    <row r="5426" spans="1:1" s="1" customFormat="1" x14ac:dyDescent="0.3">
      <c r="A5426" s="20"/>
    </row>
    <row r="5427" spans="1:1" s="1" customFormat="1" x14ac:dyDescent="0.3">
      <c r="A5427" s="20"/>
    </row>
    <row r="5428" spans="1:1" s="1" customFormat="1" x14ac:dyDescent="0.3">
      <c r="A5428" s="20"/>
    </row>
    <row r="5429" spans="1:1" s="1" customFormat="1" x14ac:dyDescent="0.3">
      <c r="A5429" s="20"/>
    </row>
    <row r="5430" spans="1:1" s="1" customFormat="1" x14ac:dyDescent="0.3">
      <c r="A5430" s="20"/>
    </row>
    <row r="5431" spans="1:1" s="1" customFormat="1" x14ac:dyDescent="0.3">
      <c r="A5431" s="20"/>
    </row>
    <row r="5432" spans="1:1" s="1" customFormat="1" x14ac:dyDescent="0.3">
      <c r="A5432" s="20"/>
    </row>
    <row r="5433" spans="1:1" s="1" customFormat="1" x14ac:dyDescent="0.3">
      <c r="A5433" s="20"/>
    </row>
    <row r="5434" spans="1:1" s="1" customFormat="1" x14ac:dyDescent="0.3">
      <c r="A5434" s="20"/>
    </row>
    <row r="5435" spans="1:1" s="1" customFormat="1" x14ac:dyDescent="0.3">
      <c r="A5435" s="20"/>
    </row>
    <row r="5436" spans="1:1" s="1" customFormat="1" x14ac:dyDescent="0.3">
      <c r="A5436" s="20"/>
    </row>
    <row r="5437" spans="1:1" s="1" customFormat="1" x14ac:dyDescent="0.3">
      <c r="A5437" s="20"/>
    </row>
    <row r="5438" spans="1:1" s="1" customFormat="1" x14ac:dyDescent="0.3">
      <c r="A5438" s="20"/>
    </row>
    <row r="5439" spans="1:1" s="1" customFormat="1" x14ac:dyDescent="0.3">
      <c r="A5439" s="20"/>
    </row>
    <row r="5440" spans="1:1" s="1" customFormat="1" x14ac:dyDescent="0.3">
      <c r="A5440" s="20"/>
    </row>
    <row r="5441" spans="1:1" s="1" customFormat="1" x14ac:dyDescent="0.3">
      <c r="A5441" s="20"/>
    </row>
    <row r="5442" spans="1:1" s="1" customFormat="1" x14ac:dyDescent="0.3">
      <c r="A5442" s="20"/>
    </row>
    <row r="5443" spans="1:1" s="1" customFormat="1" x14ac:dyDescent="0.3">
      <c r="A5443" s="20"/>
    </row>
    <row r="5444" spans="1:1" s="1" customFormat="1" x14ac:dyDescent="0.3">
      <c r="A5444" s="20"/>
    </row>
    <row r="5445" spans="1:1" s="1" customFormat="1" x14ac:dyDescent="0.3">
      <c r="A5445" s="20"/>
    </row>
    <row r="5446" spans="1:1" s="1" customFormat="1" x14ac:dyDescent="0.3">
      <c r="A5446" s="20"/>
    </row>
    <row r="5447" spans="1:1" s="1" customFormat="1" x14ac:dyDescent="0.3">
      <c r="A5447" s="20"/>
    </row>
    <row r="5448" spans="1:1" s="1" customFormat="1" x14ac:dyDescent="0.3">
      <c r="A5448" s="20"/>
    </row>
    <row r="5449" spans="1:1" s="1" customFormat="1" x14ac:dyDescent="0.3">
      <c r="A5449" s="20"/>
    </row>
    <row r="5450" spans="1:1" s="1" customFormat="1" x14ac:dyDescent="0.3">
      <c r="A5450" s="20"/>
    </row>
    <row r="5451" spans="1:1" s="1" customFormat="1" x14ac:dyDescent="0.3">
      <c r="A5451" s="20"/>
    </row>
    <row r="5452" spans="1:1" s="1" customFormat="1" x14ac:dyDescent="0.3">
      <c r="A5452" s="20"/>
    </row>
    <row r="5453" spans="1:1" s="1" customFormat="1" x14ac:dyDescent="0.3">
      <c r="A5453" s="20"/>
    </row>
    <row r="5454" spans="1:1" s="1" customFormat="1" x14ac:dyDescent="0.3">
      <c r="A5454" s="20"/>
    </row>
    <row r="5455" spans="1:1" s="1" customFormat="1" x14ac:dyDescent="0.3">
      <c r="A5455" s="20"/>
    </row>
    <row r="5456" spans="1:1" s="1" customFormat="1" x14ac:dyDescent="0.3">
      <c r="A5456" s="20"/>
    </row>
    <row r="5457" spans="1:1" s="1" customFormat="1" x14ac:dyDescent="0.3">
      <c r="A5457" s="20"/>
    </row>
    <row r="5458" spans="1:1" s="1" customFormat="1" x14ac:dyDescent="0.3">
      <c r="A5458" s="20"/>
    </row>
    <row r="5459" spans="1:1" s="1" customFormat="1" x14ac:dyDescent="0.3">
      <c r="A5459" s="20"/>
    </row>
    <row r="5460" spans="1:1" s="1" customFormat="1" x14ac:dyDescent="0.3">
      <c r="A5460" s="20"/>
    </row>
    <row r="5461" spans="1:1" s="1" customFormat="1" x14ac:dyDescent="0.3">
      <c r="A5461" s="20"/>
    </row>
    <row r="5462" spans="1:1" s="1" customFormat="1" x14ac:dyDescent="0.3">
      <c r="A5462" s="20"/>
    </row>
    <row r="5463" spans="1:1" s="1" customFormat="1" x14ac:dyDescent="0.3">
      <c r="A5463" s="20"/>
    </row>
    <row r="5464" spans="1:1" s="1" customFormat="1" x14ac:dyDescent="0.3">
      <c r="A5464" s="20"/>
    </row>
    <row r="5465" spans="1:1" s="1" customFormat="1" x14ac:dyDescent="0.3">
      <c r="A5465" s="20"/>
    </row>
    <row r="5466" spans="1:1" s="1" customFormat="1" x14ac:dyDescent="0.3">
      <c r="A5466" s="20"/>
    </row>
    <row r="5467" spans="1:1" s="1" customFormat="1" x14ac:dyDescent="0.3">
      <c r="A5467" s="20"/>
    </row>
    <row r="5468" spans="1:1" s="1" customFormat="1" x14ac:dyDescent="0.3">
      <c r="A5468" s="20"/>
    </row>
    <row r="5469" spans="1:1" s="1" customFormat="1" x14ac:dyDescent="0.3">
      <c r="A5469" s="20"/>
    </row>
    <row r="5470" spans="1:1" s="1" customFormat="1" x14ac:dyDescent="0.3">
      <c r="A5470" s="20"/>
    </row>
    <row r="5471" spans="1:1" s="1" customFormat="1" x14ac:dyDescent="0.3">
      <c r="A5471" s="20"/>
    </row>
    <row r="5472" spans="1:1" s="1" customFormat="1" x14ac:dyDescent="0.3">
      <c r="A5472" s="20"/>
    </row>
    <row r="5473" spans="1:1" s="1" customFormat="1" x14ac:dyDescent="0.3">
      <c r="A5473" s="20"/>
    </row>
    <row r="5474" spans="1:1" s="1" customFormat="1" x14ac:dyDescent="0.3">
      <c r="A5474" s="20"/>
    </row>
    <row r="5475" spans="1:1" s="1" customFormat="1" x14ac:dyDescent="0.3">
      <c r="A5475" s="20"/>
    </row>
    <row r="5476" spans="1:1" s="1" customFormat="1" x14ac:dyDescent="0.3">
      <c r="A5476" s="20"/>
    </row>
    <row r="5477" spans="1:1" s="1" customFormat="1" x14ac:dyDescent="0.3">
      <c r="A5477" s="20"/>
    </row>
    <row r="5478" spans="1:1" s="1" customFormat="1" x14ac:dyDescent="0.3">
      <c r="A5478" s="20"/>
    </row>
    <row r="5479" spans="1:1" s="1" customFormat="1" x14ac:dyDescent="0.3">
      <c r="A5479" s="20"/>
    </row>
    <row r="5480" spans="1:1" s="1" customFormat="1" x14ac:dyDescent="0.3">
      <c r="A5480" s="20"/>
    </row>
    <row r="5481" spans="1:1" s="1" customFormat="1" x14ac:dyDescent="0.3">
      <c r="A5481" s="20"/>
    </row>
    <row r="5482" spans="1:1" s="1" customFormat="1" x14ac:dyDescent="0.3">
      <c r="A5482" s="20"/>
    </row>
    <row r="5483" spans="1:1" s="1" customFormat="1" x14ac:dyDescent="0.3">
      <c r="A5483" s="20"/>
    </row>
    <row r="5484" spans="1:1" s="1" customFormat="1" x14ac:dyDescent="0.3">
      <c r="A5484" s="20"/>
    </row>
    <row r="5485" spans="1:1" s="1" customFormat="1" x14ac:dyDescent="0.3">
      <c r="A5485" s="20"/>
    </row>
    <row r="5486" spans="1:1" s="1" customFormat="1" x14ac:dyDescent="0.3">
      <c r="A5486" s="20"/>
    </row>
    <row r="5487" spans="1:1" s="1" customFormat="1" x14ac:dyDescent="0.3">
      <c r="A5487" s="20"/>
    </row>
    <row r="5488" spans="1:1" s="1" customFormat="1" x14ac:dyDescent="0.3">
      <c r="A5488" s="20"/>
    </row>
    <row r="5489" spans="1:1" s="1" customFormat="1" x14ac:dyDescent="0.3">
      <c r="A5489" s="20"/>
    </row>
    <row r="5490" spans="1:1" s="1" customFormat="1" x14ac:dyDescent="0.3">
      <c r="A5490" s="20"/>
    </row>
    <row r="5491" spans="1:1" s="1" customFormat="1" x14ac:dyDescent="0.3">
      <c r="A5491" s="20"/>
    </row>
    <row r="5492" spans="1:1" s="1" customFormat="1" x14ac:dyDescent="0.3">
      <c r="A5492" s="20"/>
    </row>
    <row r="5493" spans="1:1" s="1" customFormat="1" x14ac:dyDescent="0.3">
      <c r="A5493" s="20"/>
    </row>
    <row r="5494" spans="1:1" s="1" customFormat="1" x14ac:dyDescent="0.3">
      <c r="A5494" s="20"/>
    </row>
    <row r="5495" spans="1:1" s="1" customFormat="1" x14ac:dyDescent="0.3">
      <c r="A5495" s="20"/>
    </row>
    <row r="5496" spans="1:1" s="1" customFormat="1" x14ac:dyDescent="0.3">
      <c r="A5496" s="20"/>
    </row>
    <row r="5497" spans="1:1" s="1" customFormat="1" x14ac:dyDescent="0.3">
      <c r="A5497" s="20"/>
    </row>
    <row r="5498" spans="1:1" s="1" customFormat="1" x14ac:dyDescent="0.3">
      <c r="A5498" s="20"/>
    </row>
    <row r="5499" spans="1:1" s="1" customFormat="1" x14ac:dyDescent="0.3">
      <c r="A5499" s="20"/>
    </row>
    <row r="5500" spans="1:1" s="1" customFormat="1" x14ac:dyDescent="0.3">
      <c r="A5500" s="20"/>
    </row>
    <row r="5501" spans="1:1" s="1" customFormat="1" x14ac:dyDescent="0.3">
      <c r="A5501" s="20"/>
    </row>
    <row r="5502" spans="1:1" s="1" customFormat="1" x14ac:dyDescent="0.3">
      <c r="A5502" s="20"/>
    </row>
    <row r="5503" spans="1:1" s="1" customFormat="1" x14ac:dyDescent="0.3">
      <c r="A5503" s="20"/>
    </row>
    <row r="5504" spans="1:1" s="1" customFormat="1" x14ac:dyDescent="0.3">
      <c r="A5504" s="20"/>
    </row>
    <row r="5505" spans="1:1" s="1" customFormat="1" x14ac:dyDescent="0.3">
      <c r="A5505" s="20"/>
    </row>
    <row r="5506" spans="1:1" s="1" customFormat="1" x14ac:dyDescent="0.3">
      <c r="A5506" s="20"/>
    </row>
    <row r="5507" spans="1:1" s="1" customFormat="1" x14ac:dyDescent="0.3">
      <c r="A5507" s="20"/>
    </row>
    <row r="5508" spans="1:1" s="1" customFormat="1" x14ac:dyDescent="0.3">
      <c r="A5508" s="20"/>
    </row>
    <row r="5509" spans="1:1" s="1" customFormat="1" x14ac:dyDescent="0.3">
      <c r="A5509" s="20"/>
    </row>
    <row r="5510" spans="1:1" s="1" customFormat="1" x14ac:dyDescent="0.3">
      <c r="A5510" s="20"/>
    </row>
    <row r="5511" spans="1:1" s="1" customFormat="1" x14ac:dyDescent="0.3">
      <c r="A5511" s="20"/>
    </row>
    <row r="5512" spans="1:1" s="1" customFormat="1" x14ac:dyDescent="0.3">
      <c r="A5512" s="20"/>
    </row>
    <row r="5513" spans="1:1" s="1" customFormat="1" x14ac:dyDescent="0.3">
      <c r="A5513" s="20"/>
    </row>
    <row r="5514" spans="1:1" s="1" customFormat="1" x14ac:dyDescent="0.3">
      <c r="A5514" s="20"/>
    </row>
    <row r="5515" spans="1:1" s="1" customFormat="1" x14ac:dyDescent="0.3">
      <c r="A5515" s="20"/>
    </row>
    <row r="5516" spans="1:1" s="1" customFormat="1" x14ac:dyDescent="0.3">
      <c r="A5516" s="20"/>
    </row>
    <row r="5517" spans="1:1" s="1" customFormat="1" x14ac:dyDescent="0.3">
      <c r="A5517" s="20"/>
    </row>
    <row r="5518" spans="1:1" s="1" customFormat="1" x14ac:dyDescent="0.3">
      <c r="A5518" s="20"/>
    </row>
    <row r="5519" spans="1:1" s="1" customFormat="1" x14ac:dyDescent="0.3">
      <c r="A5519" s="20"/>
    </row>
    <row r="5520" spans="1:1" s="1" customFormat="1" x14ac:dyDescent="0.3">
      <c r="A5520" s="20"/>
    </row>
    <row r="5521" spans="1:1" s="1" customFormat="1" x14ac:dyDescent="0.3">
      <c r="A5521" s="20"/>
    </row>
    <row r="5522" spans="1:1" s="1" customFormat="1" x14ac:dyDescent="0.3">
      <c r="A5522" s="20"/>
    </row>
    <row r="5523" spans="1:1" s="1" customFormat="1" x14ac:dyDescent="0.3">
      <c r="A5523" s="20"/>
    </row>
    <row r="5524" spans="1:1" s="1" customFormat="1" x14ac:dyDescent="0.3">
      <c r="A5524" s="20"/>
    </row>
    <row r="5525" spans="1:1" s="1" customFormat="1" x14ac:dyDescent="0.3">
      <c r="A5525" s="20"/>
    </row>
    <row r="5526" spans="1:1" s="1" customFormat="1" x14ac:dyDescent="0.3">
      <c r="A5526" s="20"/>
    </row>
    <row r="5527" spans="1:1" s="1" customFormat="1" x14ac:dyDescent="0.3">
      <c r="A5527" s="20"/>
    </row>
    <row r="5528" spans="1:1" s="1" customFormat="1" x14ac:dyDescent="0.3">
      <c r="A5528" s="20"/>
    </row>
    <row r="5529" spans="1:1" s="1" customFormat="1" x14ac:dyDescent="0.3">
      <c r="A5529" s="20"/>
    </row>
    <row r="5530" spans="1:1" s="1" customFormat="1" x14ac:dyDescent="0.3">
      <c r="A5530" s="20"/>
    </row>
    <row r="5531" spans="1:1" s="1" customFormat="1" x14ac:dyDescent="0.3">
      <c r="A5531" s="20"/>
    </row>
    <row r="5532" spans="1:1" s="1" customFormat="1" x14ac:dyDescent="0.3">
      <c r="A5532" s="20"/>
    </row>
    <row r="5533" spans="1:1" s="1" customFormat="1" x14ac:dyDescent="0.3">
      <c r="A5533" s="20"/>
    </row>
    <row r="5534" spans="1:1" s="1" customFormat="1" x14ac:dyDescent="0.3">
      <c r="A5534" s="20"/>
    </row>
    <row r="5535" spans="1:1" s="1" customFormat="1" x14ac:dyDescent="0.3">
      <c r="A5535" s="20"/>
    </row>
    <row r="5536" spans="1:1" s="1" customFormat="1" x14ac:dyDescent="0.3">
      <c r="A5536" s="20"/>
    </row>
    <row r="5537" spans="1:1" s="1" customFormat="1" x14ac:dyDescent="0.3">
      <c r="A5537" s="20"/>
    </row>
    <row r="5538" spans="1:1" s="1" customFormat="1" x14ac:dyDescent="0.3">
      <c r="A5538" s="20"/>
    </row>
    <row r="5539" spans="1:1" s="1" customFormat="1" x14ac:dyDescent="0.3">
      <c r="A5539" s="20"/>
    </row>
    <row r="5540" spans="1:1" s="1" customFormat="1" x14ac:dyDescent="0.3">
      <c r="A5540" s="20"/>
    </row>
    <row r="5541" spans="1:1" s="1" customFormat="1" x14ac:dyDescent="0.3">
      <c r="A5541" s="20"/>
    </row>
    <row r="5542" spans="1:1" s="1" customFormat="1" x14ac:dyDescent="0.3">
      <c r="A5542" s="20"/>
    </row>
    <row r="5543" spans="1:1" s="1" customFormat="1" x14ac:dyDescent="0.3">
      <c r="A5543" s="20"/>
    </row>
    <row r="5544" spans="1:1" s="1" customFormat="1" x14ac:dyDescent="0.3">
      <c r="A5544" s="20"/>
    </row>
    <row r="5545" spans="1:1" s="1" customFormat="1" x14ac:dyDescent="0.3">
      <c r="A5545" s="20"/>
    </row>
    <row r="5546" spans="1:1" s="1" customFormat="1" x14ac:dyDescent="0.3">
      <c r="A5546" s="20"/>
    </row>
    <row r="5547" spans="1:1" s="1" customFormat="1" x14ac:dyDescent="0.3">
      <c r="A5547" s="20"/>
    </row>
    <row r="5548" spans="1:1" s="1" customFormat="1" x14ac:dyDescent="0.3">
      <c r="A5548" s="20"/>
    </row>
    <row r="5549" spans="1:1" s="1" customFormat="1" x14ac:dyDescent="0.3">
      <c r="A5549" s="20"/>
    </row>
    <row r="5550" spans="1:1" s="1" customFormat="1" x14ac:dyDescent="0.3">
      <c r="A5550" s="20"/>
    </row>
    <row r="5551" spans="1:1" s="1" customFormat="1" x14ac:dyDescent="0.3">
      <c r="A5551" s="20"/>
    </row>
    <row r="5552" spans="1:1" s="1" customFormat="1" x14ac:dyDescent="0.3">
      <c r="A5552" s="20"/>
    </row>
    <row r="5553" spans="1:1" s="1" customFormat="1" x14ac:dyDescent="0.3">
      <c r="A5553" s="20"/>
    </row>
    <row r="5554" spans="1:1" s="1" customFormat="1" x14ac:dyDescent="0.3">
      <c r="A5554" s="20"/>
    </row>
    <row r="5555" spans="1:1" s="1" customFormat="1" x14ac:dyDescent="0.3">
      <c r="A5555" s="20"/>
    </row>
    <row r="5556" spans="1:1" s="1" customFormat="1" x14ac:dyDescent="0.3">
      <c r="A5556" s="20"/>
    </row>
    <row r="5557" spans="1:1" s="1" customFormat="1" x14ac:dyDescent="0.3">
      <c r="A5557" s="20"/>
    </row>
    <row r="5558" spans="1:1" s="1" customFormat="1" x14ac:dyDescent="0.3">
      <c r="A5558" s="20"/>
    </row>
    <row r="5559" spans="1:1" s="1" customFormat="1" x14ac:dyDescent="0.3">
      <c r="A5559" s="20"/>
    </row>
    <row r="5560" spans="1:1" s="1" customFormat="1" x14ac:dyDescent="0.3">
      <c r="A5560" s="20"/>
    </row>
    <row r="5561" spans="1:1" s="1" customFormat="1" x14ac:dyDescent="0.3">
      <c r="A5561" s="20"/>
    </row>
    <row r="5562" spans="1:1" s="1" customFormat="1" x14ac:dyDescent="0.3">
      <c r="A5562" s="20"/>
    </row>
    <row r="5563" spans="1:1" s="1" customFormat="1" x14ac:dyDescent="0.3">
      <c r="A5563" s="20"/>
    </row>
    <row r="5564" spans="1:1" s="1" customFormat="1" x14ac:dyDescent="0.3">
      <c r="A5564" s="20"/>
    </row>
    <row r="5565" spans="1:1" s="1" customFormat="1" x14ac:dyDescent="0.3">
      <c r="A5565" s="20"/>
    </row>
    <row r="5566" spans="1:1" s="1" customFormat="1" x14ac:dyDescent="0.3">
      <c r="A5566" s="20"/>
    </row>
    <row r="5567" spans="1:1" s="1" customFormat="1" x14ac:dyDescent="0.3">
      <c r="A5567" s="20"/>
    </row>
    <row r="5568" spans="1:1" s="1" customFormat="1" x14ac:dyDescent="0.3">
      <c r="A5568" s="20"/>
    </row>
    <row r="5569" spans="1:1" s="1" customFormat="1" x14ac:dyDescent="0.3">
      <c r="A5569" s="20"/>
    </row>
    <row r="5570" spans="1:1" s="1" customFormat="1" x14ac:dyDescent="0.3">
      <c r="A5570" s="20"/>
    </row>
    <row r="5571" spans="1:1" s="1" customFormat="1" x14ac:dyDescent="0.3">
      <c r="A5571" s="20"/>
    </row>
    <row r="5572" spans="1:1" s="1" customFormat="1" x14ac:dyDescent="0.3">
      <c r="A5572" s="20"/>
    </row>
    <row r="5573" spans="1:1" s="1" customFormat="1" x14ac:dyDescent="0.3">
      <c r="A5573" s="20"/>
    </row>
    <row r="5574" spans="1:1" s="1" customFormat="1" x14ac:dyDescent="0.3">
      <c r="A5574" s="20"/>
    </row>
    <row r="5575" spans="1:1" s="1" customFormat="1" x14ac:dyDescent="0.3">
      <c r="A5575" s="20"/>
    </row>
    <row r="5576" spans="1:1" s="1" customFormat="1" x14ac:dyDescent="0.3">
      <c r="A5576" s="20"/>
    </row>
    <row r="5577" spans="1:1" s="1" customFormat="1" x14ac:dyDescent="0.3">
      <c r="A5577" s="20"/>
    </row>
    <row r="5578" spans="1:1" s="1" customFormat="1" x14ac:dyDescent="0.3">
      <c r="A5578" s="20"/>
    </row>
    <row r="5579" spans="1:1" s="1" customFormat="1" x14ac:dyDescent="0.3">
      <c r="A5579" s="20"/>
    </row>
    <row r="5580" spans="1:1" s="1" customFormat="1" x14ac:dyDescent="0.3">
      <c r="A5580" s="20"/>
    </row>
    <row r="5581" spans="1:1" s="1" customFormat="1" x14ac:dyDescent="0.3">
      <c r="A5581" s="20"/>
    </row>
    <row r="5582" spans="1:1" s="1" customFormat="1" x14ac:dyDescent="0.3">
      <c r="A5582" s="20"/>
    </row>
    <row r="5583" spans="1:1" s="1" customFormat="1" x14ac:dyDescent="0.3">
      <c r="A5583" s="20"/>
    </row>
    <row r="5584" spans="1:1" s="1" customFormat="1" x14ac:dyDescent="0.3">
      <c r="A5584" s="20"/>
    </row>
    <row r="5585" spans="1:1" s="1" customFormat="1" x14ac:dyDescent="0.3">
      <c r="A5585" s="20"/>
    </row>
    <row r="5586" spans="1:1" s="1" customFormat="1" x14ac:dyDescent="0.3">
      <c r="A5586" s="20"/>
    </row>
    <row r="5587" spans="1:1" s="1" customFormat="1" x14ac:dyDescent="0.3">
      <c r="A5587" s="20"/>
    </row>
    <row r="5588" spans="1:1" s="1" customFormat="1" x14ac:dyDescent="0.3">
      <c r="A5588" s="20"/>
    </row>
    <row r="5589" spans="1:1" s="1" customFormat="1" x14ac:dyDescent="0.3">
      <c r="A5589" s="20"/>
    </row>
    <row r="5590" spans="1:1" s="1" customFormat="1" x14ac:dyDescent="0.3">
      <c r="A5590" s="20"/>
    </row>
    <row r="5591" spans="1:1" s="1" customFormat="1" x14ac:dyDescent="0.3">
      <c r="A5591" s="20"/>
    </row>
    <row r="5592" spans="1:1" s="1" customFormat="1" x14ac:dyDescent="0.3">
      <c r="A5592" s="20"/>
    </row>
    <row r="5593" spans="1:1" s="1" customFormat="1" x14ac:dyDescent="0.3">
      <c r="A5593" s="20"/>
    </row>
    <row r="5594" spans="1:1" s="1" customFormat="1" x14ac:dyDescent="0.3">
      <c r="A5594" s="20"/>
    </row>
    <row r="5595" spans="1:1" s="1" customFormat="1" x14ac:dyDescent="0.3">
      <c r="A5595" s="20"/>
    </row>
    <row r="5596" spans="1:1" s="1" customFormat="1" x14ac:dyDescent="0.3">
      <c r="A5596" s="20"/>
    </row>
    <row r="5597" spans="1:1" s="1" customFormat="1" x14ac:dyDescent="0.3">
      <c r="A5597" s="20"/>
    </row>
    <row r="5598" spans="1:1" s="1" customFormat="1" x14ac:dyDescent="0.3">
      <c r="A5598" s="20"/>
    </row>
    <row r="5599" spans="1:1" s="1" customFormat="1" x14ac:dyDescent="0.3">
      <c r="A5599" s="20"/>
    </row>
    <row r="5600" spans="1:1" s="1" customFormat="1" x14ac:dyDescent="0.3">
      <c r="A5600" s="20"/>
    </row>
    <row r="5601" spans="1:1" s="1" customFormat="1" x14ac:dyDescent="0.3">
      <c r="A5601" s="20"/>
    </row>
    <row r="5602" spans="1:1" s="1" customFormat="1" x14ac:dyDescent="0.3">
      <c r="A5602" s="20"/>
    </row>
    <row r="5603" spans="1:1" s="1" customFormat="1" x14ac:dyDescent="0.3">
      <c r="A5603" s="20"/>
    </row>
    <row r="5604" spans="1:1" s="1" customFormat="1" x14ac:dyDescent="0.3">
      <c r="A5604" s="20"/>
    </row>
    <row r="5605" spans="1:1" s="1" customFormat="1" x14ac:dyDescent="0.3">
      <c r="A5605" s="20"/>
    </row>
    <row r="5606" spans="1:1" s="1" customFormat="1" x14ac:dyDescent="0.3">
      <c r="A5606" s="20"/>
    </row>
    <row r="5607" spans="1:1" s="1" customFormat="1" x14ac:dyDescent="0.3">
      <c r="A5607" s="20"/>
    </row>
    <row r="5608" spans="1:1" s="1" customFormat="1" x14ac:dyDescent="0.3">
      <c r="A5608" s="20"/>
    </row>
    <row r="5609" spans="1:1" s="1" customFormat="1" x14ac:dyDescent="0.3">
      <c r="A5609" s="20"/>
    </row>
    <row r="5610" spans="1:1" s="1" customFormat="1" x14ac:dyDescent="0.3">
      <c r="A5610" s="20"/>
    </row>
    <row r="5611" spans="1:1" s="1" customFormat="1" x14ac:dyDescent="0.3">
      <c r="A5611" s="20"/>
    </row>
    <row r="5612" spans="1:1" s="1" customFormat="1" x14ac:dyDescent="0.3">
      <c r="A5612" s="20"/>
    </row>
    <row r="5613" spans="1:1" s="1" customFormat="1" x14ac:dyDescent="0.3">
      <c r="A5613" s="20"/>
    </row>
    <row r="5614" spans="1:1" s="1" customFormat="1" x14ac:dyDescent="0.3">
      <c r="A5614" s="20"/>
    </row>
    <row r="5615" spans="1:1" s="1" customFormat="1" x14ac:dyDescent="0.3">
      <c r="A5615" s="20"/>
    </row>
    <row r="5616" spans="1:1" s="1" customFormat="1" x14ac:dyDescent="0.3">
      <c r="A5616" s="20"/>
    </row>
    <row r="5617" spans="1:1" s="1" customFormat="1" x14ac:dyDescent="0.3">
      <c r="A5617" s="20"/>
    </row>
    <row r="5618" spans="1:1" s="1" customFormat="1" x14ac:dyDescent="0.3">
      <c r="A5618" s="20"/>
    </row>
    <row r="5619" spans="1:1" s="1" customFormat="1" x14ac:dyDescent="0.3">
      <c r="A5619" s="20"/>
    </row>
    <row r="5620" spans="1:1" s="1" customFormat="1" x14ac:dyDescent="0.3">
      <c r="A5620" s="20"/>
    </row>
    <row r="5621" spans="1:1" s="1" customFormat="1" x14ac:dyDescent="0.3">
      <c r="A5621" s="20"/>
    </row>
    <row r="5622" spans="1:1" s="1" customFormat="1" x14ac:dyDescent="0.3">
      <c r="A5622" s="20"/>
    </row>
    <row r="5623" spans="1:1" s="1" customFormat="1" x14ac:dyDescent="0.3">
      <c r="A5623" s="20"/>
    </row>
    <row r="5624" spans="1:1" s="1" customFormat="1" x14ac:dyDescent="0.3">
      <c r="A5624" s="20"/>
    </row>
    <row r="5625" spans="1:1" s="1" customFormat="1" x14ac:dyDescent="0.3">
      <c r="A5625" s="20"/>
    </row>
    <row r="5626" spans="1:1" s="1" customFormat="1" x14ac:dyDescent="0.3">
      <c r="A5626" s="20"/>
    </row>
    <row r="5627" spans="1:1" s="1" customFormat="1" x14ac:dyDescent="0.3">
      <c r="A5627" s="20"/>
    </row>
    <row r="5628" spans="1:1" s="1" customFormat="1" x14ac:dyDescent="0.3">
      <c r="A5628" s="20"/>
    </row>
    <row r="5629" spans="1:1" s="1" customFormat="1" x14ac:dyDescent="0.3">
      <c r="A5629" s="20"/>
    </row>
    <row r="5630" spans="1:1" s="1" customFormat="1" x14ac:dyDescent="0.3">
      <c r="A5630" s="20"/>
    </row>
    <row r="5631" spans="1:1" s="1" customFormat="1" x14ac:dyDescent="0.3">
      <c r="A5631" s="20"/>
    </row>
    <row r="5632" spans="1:1" s="1" customFormat="1" x14ac:dyDescent="0.3">
      <c r="A5632" s="20"/>
    </row>
    <row r="5633" spans="1:1" s="1" customFormat="1" x14ac:dyDescent="0.3">
      <c r="A5633" s="20"/>
    </row>
    <row r="5634" spans="1:1" s="1" customFormat="1" x14ac:dyDescent="0.3">
      <c r="A5634" s="20"/>
    </row>
    <row r="5635" spans="1:1" s="1" customFormat="1" x14ac:dyDescent="0.3">
      <c r="A5635" s="20"/>
    </row>
    <row r="5636" spans="1:1" s="1" customFormat="1" x14ac:dyDescent="0.3">
      <c r="A5636" s="20"/>
    </row>
    <row r="5637" spans="1:1" s="1" customFormat="1" x14ac:dyDescent="0.3">
      <c r="A5637" s="20"/>
    </row>
    <row r="5638" spans="1:1" s="1" customFormat="1" x14ac:dyDescent="0.3">
      <c r="A5638" s="20"/>
    </row>
    <row r="5639" spans="1:1" s="1" customFormat="1" x14ac:dyDescent="0.3">
      <c r="A5639" s="20"/>
    </row>
    <row r="5640" spans="1:1" s="1" customFormat="1" x14ac:dyDescent="0.3">
      <c r="A5640" s="20"/>
    </row>
    <row r="5641" spans="1:1" s="1" customFormat="1" x14ac:dyDescent="0.3">
      <c r="A5641" s="20"/>
    </row>
    <row r="5642" spans="1:1" s="1" customFormat="1" x14ac:dyDescent="0.3">
      <c r="A5642" s="20"/>
    </row>
    <row r="5643" spans="1:1" s="1" customFormat="1" x14ac:dyDescent="0.3">
      <c r="A5643" s="20"/>
    </row>
    <row r="5644" spans="1:1" s="1" customFormat="1" x14ac:dyDescent="0.3">
      <c r="A5644" s="20"/>
    </row>
    <row r="5645" spans="1:1" s="1" customFormat="1" x14ac:dyDescent="0.3">
      <c r="A5645" s="20"/>
    </row>
    <row r="5646" spans="1:1" s="1" customFormat="1" x14ac:dyDescent="0.3">
      <c r="A5646" s="20"/>
    </row>
    <row r="5647" spans="1:1" s="1" customFormat="1" x14ac:dyDescent="0.3">
      <c r="A5647" s="20"/>
    </row>
    <row r="5648" spans="1:1" s="1" customFormat="1" x14ac:dyDescent="0.3">
      <c r="A5648" s="20"/>
    </row>
    <row r="5649" spans="1:1" s="1" customFormat="1" x14ac:dyDescent="0.3">
      <c r="A5649" s="20"/>
    </row>
    <row r="5650" spans="1:1" s="1" customFormat="1" x14ac:dyDescent="0.3">
      <c r="A5650" s="20"/>
    </row>
    <row r="5651" spans="1:1" s="1" customFormat="1" x14ac:dyDescent="0.3">
      <c r="A5651" s="20"/>
    </row>
    <row r="5652" spans="1:1" s="1" customFormat="1" x14ac:dyDescent="0.3">
      <c r="A5652" s="20"/>
    </row>
    <row r="5653" spans="1:1" s="1" customFormat="1" x14ac:dyDescent="0.3">
      <c r="A5653" s="20"/>
    </row>
    <row r="5654" spans="1:1" s="1" customFormat="1" x14ac:dyDescent="0.3">
      <c r="A5654" s="20"/>
    </row>
    <row r="5655" spans="1:1" s="1" customFormat="1" x14ac:dyDescent="0.3">
      <c r="A5655" s="20"/>
    </row>
    <row r="5656" spans="1:1" s="1" customFormat="1" x14ac:dyDescent="0.3">
      <c r="A5656" s="20"/>
    </row>
    <row r="5657" spans="1:1" s="1" customFormat="1" x14ac:dyDescent="0.3">
      <c r="A5657" s="20"/>
    </row>
    <row r="5658" spans="1:1" s="1" customFormat="1" x14ac:dyDescent="0.3">
      <c r="A5658" s="20"/>
    </row>
    <row r="5659" spans="1:1" s="1" customFormat="1" x14ac:dyDescent="0.3">
      <c r="A5659" s="20"/>
    </row>
    <row r="5660" spans="1:1" s="1" customFormat="1" x14ac:dyDescent="0.3">
      <c r="A5660" s="20"/>
    </row>
    <row r="5661" spans="1:1" s="1" customFormat="1" x14ac:dyDescent="0.3">
      <c r="A5661" s="20"/>
    </row>
    <row r="5662" spans="1:1" s="1" customFormat="1" x14ac:dyDescent="0.3">
      <c r="A5662" s="20"/>
    </row>
    <row r="5663" spans="1:1" s="1" customFormat="1" x14ac:dyDescent="0.3">
      <c r="A5663" s="20"/>
    </row>
    <row r="5664" spans="1:1" s="1" customFormat="1" x14ac:dyDescent="0.3">
      <c r="A5664" s="20"/>
    </row>
    <row r="5665" spans="1:1" s="1" customFormat="1" x14ac:dyDescent="0.3">
      <c r="A5665" s="20"/>
    </row>
    <row r="5666" spans="1:1" s="1" customFormat="1" x14ac:dyDescent="0.3">
      <c r="A5666" s="20"/>
    </row>
    <row r="5667" spans="1:1" s="1" customFormat="1" x14ac:dyDescent="0.3">
      <c r="A5667" s="20"/>
    </row>
    <row r="5668" spans="1:1" s="1" customFormat="1" x14ac:dyDescent="0.3">
      <c r="A5668" s="20"/>
    </row>
    <row r="5669" spans="1:1" s="1" customFormat="1" x14ac:dyDescent="0.3">
      <c r="A5669" s="20"/>
    </row>
    <row r="5670" spans="1:1" s="1" customFormat="1" x14ac:dyDescent="0.3">
      <c r="A5670" s="20"/>
    </row>
    <row r="5671" spans="1:1" s="1" customFormat="1" x14ac:dyDescent="0.3">
      <c r="A5671" s="20"/>
    </row>
    <row r="5672" spans="1:1" s="1" customFormat="1" x14ac:dyDescent="0.3">
      <c r="A5672" s="20"/>
    </row>
    <row r="5673" spans="1:1" s="1" customFormat="1" x14ac:dyDescent="0.3">
      <c r="A5673" s="20"/>
    </row>
    <row r="5674" spans="1:1" s="1" customFormat="1" x14ac:dyDescent="0.3">
      <c r="A5674" s="20"/>
    </row>
    <row r="5675" spans="1:1" s="1" customFormat="1" x14ac:dyDescent="0.3">
      <c r="A5675" s="20"/>
    </row>
    <row r="5676" spans="1:1" s="1" customFormat="1" x14ac:dyDescent="0.3">
      <c r="A5676" s="20"/>
    </row>
    <row r="5677" spans="1:1" s="1" customFormat="1" x14ac:dyDescent="0.3">
      <c r="A5677" s="20"/>
    </row>
    <row r="5678" spans="1:1" s="1" customFormat="1" x14ac:dyDescent="0.3">
      <c r="A5678" s="20"/>
    </row>
    <row r="5679" spans="1:1" s="1" customFormat="1" x14ac:dyDescent="0.3">
      <c r="A5679" s="20"/>
    </row>
    <row r="5680" spans="1:1" s="1" customFormat="1" x14ac:dyDescent="0.3">
      <c r="A5680" s="20"/>
    </row>
    <row r="5681" spans="1:1" s="1" customFormat="1" x14ac:dyDescent="0.3">
      <c r="A5681" s="20"/>
    </row>
    <row r="5682" spans="1:1" s="1" customFormat="1" x14ac:dyDescent="0.3">
      <c r="A5682" s="20"/>
    </row>
    <row r="5683" spans="1:1" s="1" customFormat="1" x14ac:dyDescent="0.3">
      <c r="A5683" s="20"/>
    </row>
    <row r="5684" spans="1:1" s="1" customFormat="1" x14ac:dyDescent="0.3">
      <c r="A5684" s="20"/>
    </row>
    <row r="5685" spans="1:1" s="1" customFormat="1" x14ac:dyDescent="0.3">
      <c r="A5685" s="20"/>
    </row>
    <row r="5686" spans="1:1" s="1" customFormat="1" x14ac:dyDescent="0.3">
      <c r="A5686" s="20"/>
    </row>
    <row r="5687" spans="1:1" s="1" customFormat="1" x14ac:dyDescent="0.3">
      <c r="A5687" s="20"/>
    </row>
    <row r="5688" spans="1:1" s="1" customFormat="1" x14ac:dyDescent="0.3">
      <c r="A5688" s="20"/>
    </row>
    <row r="5689" spans="1:1" s="1" customFormat="1" x14ac:dyDescent="0.3">
      <c r="A5689" s="20"/>
    </row>
    <row r="5690" spans="1:1" s="1" customFormat="1" x14ac:dyDescent="0.3">
      <c r="A5690" s="20"/>
    </row>
    <row r="5691" spans="1:1" s="1" customFormat="1" x14ac:dyDescent="0.3">
      <c r="A5691" s="20"/>
    </row>
    <row r="5692" spans="1:1" s="1" customFormat="1" x14ac:dyDescent="0.3">
      <c r="A5692" s="20"/>
    </row>
    <row r="5693" spans="1:1" s="1" customFormat="1" x14ac:dyDescent="0.3">
      <c r="A5693" s="20"/>
    </row>
    <row r="5694" spans="1:1" s="1" customFormat="1" x14ac:dyDescent="0.3">
      <c r="A5694" s="20"/>
    </row>
    <row r="5695" spans="1:1" s="1" customFormat="1" x14ac:dyDescent="0.3">
      <c r="A5695" s="20"/>
    </row>
    <row r="5696" spans="1:1" s="1" customFormat="1" x14ac:dyDescent="0.3">
      <c r="A5696" s="20"/>
    </row>
    <row r="5697" spans="1:1" s="1" customFormat="1" x14ac:dyDescent="0.3">
      <c r="A5697" s="20"/>
    </row>
    <row r="5698" spans="1:1" s="1" customFormat="1" x14ac:dyDescent="0.3">
      <c r="A5698" s="20"/>
    </row>
    <row r="5699" spans="1:1" s="1" customFormat="1" x14ac:dyDescent="0.3">
      <c r="A5699" s="20"/>
    </row>
    <row r="5700" spans="1:1" s="1" customFormat="1" x14ac:dyDescent="0.3">
      <c r="A5700" s="20"/>
    </row>
    <row r="5701" spans="1:1" s="1" customFormat="1" x14ac:dyDescent="0.3">
      <c r="A5701" s="20"/>
    </row>
    <row r="5702" spans="1:1" s="1" customFormat="1" x14ac:dyDescent="0.3">
      <c r="A5702" s="20"/>
    </row>
    <row r="5703" spans="1:1" s="1" customFormat="1" x14ac:dyDescent="0.3">
      <c r="A5703" s="20"/>
    </row>
    <row r="5704" spans="1:1" s="1" customFormat="1" x14ac:dyDescent="0.3">
      <c r="A5704" s="20"/>
    </row>
    <row r="5705" spans="1:1" s="1" customFormat="1" x14ac:dyDescent="0.3">
      <c r="A5705" s="20"/>
    </row>
    <row r="5706" spans="1:1" s="1" customFormat="1" x14ac:dyDescent="0.3">
      <c r="A5706" s="20"/>
    </row>
    <row r="5707" spans="1:1" s="1" customFormat="1" x14ac:dyDescent="0.3">
      <c r="A5707" s="20"/>
    </row>
    <row r="5708" spans="1:1" s="1" customFormat="1" x14ac:dyDescent="0.3">
      <c r="A5708" s="20"/>
    </row>
    <row r="5709" spans="1:1" s="1" customFormat="1" x14ac:dyDescent="0.3">
      <c r="A5709" s="20"/>
    </row>
    <row r="5710" spans="1:1" s="1" customFormat="1" x14ac:dyDescent="0.3">
      <c r="A5710" s="20"/>
    </row>
    <row r="5711" spans="1:1" s="1" customFormat="1" x14ac:dyDescent="0.3">
      <c r="A5711" s="20"/>
    </row>
    <row r="5712" spans="1:1" s="1" customFormat="1" x14ac:dyDescent="0.3">
      <c r="A5712" s="20"/>
    </row>
    <row r="5713" spans="1:1" s="1" customFormat="1" x14ac:dyDescent="0.3">
      <c r="A5713" s="20"/>
    </row>
    <row r="5714" spans="1:1" s="1" customFormat="1" x14ac:dyDescent="0.3">
      <c r="A5714" s="20"/>
    </row>
    <row r="5715" spans="1:1" s="1" customFormat="1" x14ac:dyDescent="0.3">
      <c r="A5715" s="20"/>
    </row>
    <row r="5716" spans="1:1" s="1" customFormat="1" x14ac:dyDescent="0.3">
      <c r="A5716" s="20"/>
    </row>
    <row r="5717" spans="1:1" s="1" customFormat="1" x14ac:dyDescent="0.3">
      <c r="A5717" s="20"/>
    </row>
    <row r="5718" spans="1:1" s="1" customFormat="1" x14ac:dyDescent="0.3">
      <c r="A5718" s="20"/>
    </row>
    <row r="5719" spans="1:1" s="1" customFormat="1" x14ac:dyDescent="0.3">
      <c r="A5719" s="20"/>
    </row>
    <row r="5720" spans="1:1" s="1" customFormat="1" x14ac:dyDescent="0.3">
      <c r="A5720" s="20"/>
    </row>
    <row r="5721" spans="1:1" s="1" customFormat="1" x14ac:dyDescent="0.3">
      <c r="A5721" s="20"/>
    </row>
    <row r="5722" spans="1:1" s="1" customFormat="1" x14ac:dyDescent="0.3">
      <c r="A5722" s="20"/>
    </row>
    <row r="5723" spans="1:1" s="1" customFormat="1" x14ac:dyDescent="0.3">
      <c r="A5723" s="20"/>
    </row>
    <row r="5724" spans="1:1" s="1" customFormat="1" x14ac:dyDescent="0.3">
      <c r="A5724" s="20"/>
    </row>
    <row r="5725" spans="1:1" s="1" customFormat="1" x14ac:dyDescent="0.3">
      <c r="A5725" s="20"/>
    </row>
    <row r="5726" spans="1:1" s="1" customFormat="1" x14ac:dyDescent="0.3">
      <c r="A5726" s="20"/>
    </row>
    <row r="5727" spans="1:1" s="1" customFormat="1" x14ac:dyDescent="0.3">
      <c r="A5727" s="20"/>
    </row>
    <row r="5728" spans="1:1" s="1" customFormat="1" x14ac:dyDescent="0.3">
      <c r="A5728" s="20"/>
    </row>
    <row r="5729" spans="1:1" s="1" customFormat="1" x14ac:dyDescent="0.3">
      <c r="A5729" s="20"/>
    </row>
    <row r="5730" spans="1:1" s="1" customFormat="1" x14ac:dyDescent="0.3">
      <c r="A5730" s="20"/>
    </row>
    <row r="5731" spans="1:1" s="1" customFormat="1" x14ac:dyDescent="0.3">
      <c r="A5731" s="20"/>
    </row>
    <row r="5732" spans="1:1" s="1" customFormat="1" x14ac:dyDescent="0.3">
      <c r="A5732" s="20"/>
    </row>
    <row r="5733" spans="1:1" s="1" customFormat="1" x14ac:dyDescent="0.3">
      <c r="A5733" s="20"/>
    </row>
    <row r="5734" spans="1:1" s="1" customFormat="1" x14ac:dyDescent="0.3">
      <c r="A5734" s="20"/>
    </row>
    <row r="5735" spans="1:1" s="1" customFormat="1" x14ac:dyDescent="0.3">
      <c r="A5735" s="20"/>
    </row>
    <row r="5736" spans="1:1" s="1" customFormat="1" x14ac:dyDescent="0.3">
      <c r="A5736" s="20"/>
    </row>
    <row r="5737" spans="1:1" s="1" customFormat="1" x14ac:dyDescent="0.3">
      <c r="A5737" s="20"/>
    </row>
    <row r="5738" spans="1:1" s="1" customFormat="1" x14ac:dyDescent="0.3">
      <c r="A5738" s="20"/>
    </row>
    <row r="5739" spans="1:1" s="1" customFormat="1" x14ac:dyDescent="0.3">
      <c r="A5739" s="20"/>
    </row>
    <row r="5740" spans="1:1" s="1" customFormat="1" x14ac:dyDescent="0.3">
      <c r="A5740" s="20"/>
    </row>
    <row r="5741" spans="1:1" s="1" customFormat="1" x14ac:dyDescent="0.3">
      <c r="A5741" s="20"/>
    </row>
    <row r="5742" spans="1:1" s="1" customFormat="1" x14ac:dyDescent="0.3">
      <c r="A5742" s="20"/>
    </row>
    <row r="5743" spans="1:1" s="1" customFormat="1" x14ac:dyDescent="0.3">
      <c r="A5743" s="20"/>
    </row>
    <row r="5744" spans="1:1" s="1" customFormat="1" x14ac:dyDescent="0.3">
      <c r="A5744" s="20"/>
    </row>
    <row r="5745" spans="1:1" s="1" customFormat="1" x14ac:dyDescent="0.3">
      <c r="A5745" s="20"/>
    </row>
    <row r="5746" spans="1:1" s="1" customFormat="1" x14ac:dyDescent="0.3">
      <c r="A5746" s="20"/>
    </row>
    <row r="5747" spans="1:1" s="1" customFormat="1" x14ac:dyDescent="0.3">
      <c r="A5747" s="20"/>
    </row>
    <row r="5748" spans="1:1" s="1" customFormat="1" x14ac:dyDescent="0.3">
      <c r="A5748" s="20"/>
    </row>
    <row r="5749" spans="1:1" s="1" customFormat="1" x14ac:dyDescent="0.3">
      <c r="A5749" s="20"/>
    </row>
    <row r="5750" spans="1:1" s="1" customFormat="1" x14ac:dyDescent="0.3">
      <c r="A5750" s="20"/>
    </row>
    <row r="5751" spans="1:1" s="1" customFormat="1" x14ac:dyDescent="0.3">
      <c r="A5751" s="20"/>
    </row>
    <row r="5752" spans="1:1" s="1" customFormat="1" x14ac:dyDescent="0.3">
      <c r="A5752" s="20"/>
    </row>
    <row r="5753" spans="1:1" s="1" customFormat="1" x14ac:dyDescent="0.3">
      <c r="A5753" s="20"/>
    </row>
    <row r="5754" spans="1:1" s="1" customFormat="1" x14ac:dyDescent="0.3">
      <c r="A5754" s="20"/>
    </row>
    <row r="5755" spans="1:1" s="1" customFormat="1" x14ac:dyDescent="0.3">
      <c r="A5755" s="20"/>
    </row>
    <row r="5756" spans="1:1" s="1" customFormat="1" x14ac:dyDescent="0.3">
      <c r="A5756" s="20"/>
    </row>
    <row r="5757" spans="1:1" s="1" customFormat="1" x14ac:dyDescent="0.3">
      <c r="A5757" s="20"/>
    </row>
    <row r="5758" spans="1:1" s="1" customFormat="1" x14ac:dyDescent="0.3">
      <c r="A5758" s="20"/>
    </row>
    <row r="5759" spans="1:1" s="1" customFormat="1" x14ac:dyDescent="0.3">
      <c r="A5759" s="20"/>
    </row>
    <row r="5760" spans="1:1" s="1" customFormat="1" x14ac:dyDescent="0.3">
      <c r="A5760" s="20"/>
    </row>
    <row r="5761" spans="1:1" s="1" customFormat="1" x14ac:dyDescent="0.3">
      <c r="A5761" s="20"/>
    </row>
    <row r="5762" spans="1:1" s="1" customFormat="1" x14ac:dyDescent="0.3">
      <c r="A5762" s="20"/>
    </row>
    <row r="5763" spans="1:1" s="1" customFormat="1" x14ac:dyDescent="0.3">
      <c r="A5763" s="20"/>
    </row>
    <row r="5764" spans="1:1" s="1" customFormat="1" x14ac:dyDescent="0.3">
      <c r="A5764" s="20"/>
    </row>
    <row r="5765" spans="1:1" s="1" customFormat="1" x14ac:dyDescent="0.3">
      <c r="A5765" s="20"/>
    </row>
    <row r="5766" spans="1:1" s="1" customFormat="1" x14ac:dyDescent="0.3">
      <c r="A5766" s="20"/>
    </row>
    <row r="5767" spans="1:1" s="1" customFormat="1" x14ac:dyDescent="0.3">
      <c r="A5767" s="20"/>
    </row>
    <row r="5768" spans="1:1" s="1" customFormat="1" x14ac:dyDescent="0.3">
      <c r="A5768" s="20"/>
    </row>
    <row r="5769" spans="1:1" s="1" customFormat="1" x14ac:dyDescent="0.3">
      <c r="A5769" s="20"/>
    </row>
    <row r="5770" spans="1:1" s="1" customFormat="1" x14ac:dyDescent="0.3">
      <c r="A5770" s="20"/>
    </row>
    <row r="5771" spans="1:1" s="1" customFormat="1" x14ac:dyDescent="0.3">
      <c r="A5771" s="20"/>
    </row>
    <row r="5772" spans="1:1" s="1" customFormat="1" x14ac:dyDescent="0.3">
      <c r="A5772" s="20"/>
    </row>
    <row r="5773" spans="1:1" s="1" customFormat="1" x14ac:dyDescent="0.3">
      <c r="A5773" s="20"/>
    </row>
    <row r="5774" spans="1:1" s="1" customFormat="1" x14ac:dyDescent="0.3">
      <c r="A5774" s="20"/>
    </row>
    <row r="5775" spans="1:1" s="1" customFormat="1" x14ac:dyDescent="0.3">
      <c r="A5775" s="20"/>
    </row>
    <row r="5776" spans="1:1" s="1" customFormat="1" x14ac:dyDescent="0.3">
      <c r="A5776" s="20"/>
    </row>
    <row r="5777" spans="1:1" s="1" customFormat="1" x14ac:dyDescent="0.3">
      <c r="A5777" s="20"/>
    </row>
    <row r="5778" spans="1:1" s="1" customFormat="1" x14ac:dyDescent="0.3">
      <c r="A5778" s="20"/>
    </row>
    <row r="5779" spans="1:1" s="1" customFormat="1" x14ac:dyDescent="0.3">
      <c r="A5779" s="20"/>
    </row>
    <row r="5780" spans="1:1" s="1" customFormat="1" x14ac:dyDescent="0.3">
      <c r="A5780" s="20"/>
    </row>
    <row r="5781" spans="1:1" s="1" customFormat="1" x14ac:dyDescent="0.3">
      <c r="A5781" s="20"/>
    </row>
    <row r="5782" spans="1:1" s="1" customFormat="1" x14ac:dyDescent="0.3">
      <c r="A5782" s="20"/>
    </row>
    <row r="5783" spans="1:1" s="1" customFormat="1" x14ac:dyDescent="0.3">
      <c r="A5783" s="20"/>
    </row>
    <row r="5784" spans="1:1" s="1" customFormat="1" x14ac:dyDescent="0.3">
      <c r="A5784" s="20"/>
    </row>
    <row r="5785" spans="1:1" s="1" customFormat="1" x14ac:dyDescent="0.3">
      <c r="A5785" s="20"/>
    </row>
    <row r="5786" spans="1:1" s="1" customFormat="1" x14ac:dyDescent="0.3">
      <c r="A5786" s="20"/>
    </row>
    <row r="5787" spans="1:1" s="1" customFormat="1" x14ac:dyDescent="0.3">
      <c r="A5787" s="20"/>
    </row>
    <row r="5788" spans="1:1" s="1" customFormat="1" x14ac:dyDescent="0.3">
      <c r="A5788" s="20"/>
    </row>
    <row r="5789" spans="1:1" s="1" customFormat="1" x14ac:dyDescent="0.3">
      <c r="A5789" s="20"/>
    </row>
    <row r="5790" spans="1:1" s="1" customFormat="1" x14ac:dyDescent="0.3">
      <c r="A5790" s="20"/>
    </row>
    <row r="5791" spans="1:1" s="1" customFormat="1" x14ac:dyDescent="0.3">
      <c r="A5791" s="20"/>
    </row>
    <row r="5792" spans="1:1" s="1" customFormat="1" x14ac:dyDescent="0.3">
      <c r="A5792" s="20"/>
    </row>
    <row r="5793" spans="1:1" s="1" customFormat="1" x14ac:dyDescent="0.3">
      <c r="A5793" s="20"/>
    </row>
    <row r="5794" spans="1:1" s="1" customFormat="1" x14ac:dyDescent="0.3">
      <c r="A5794" s="20"/>
    </row>
    <row r="5795" spans="1:1" s="1" customFormat="1" x14ac:dyDescent="0.3">
      <c r="A5795" s="20"/>
    </row>
    <row r="5796" spans="1:1" s="1" customFormat="1" x14ac:dyDescent="0.3">
      <c r="A5796" s="20"/>
    </row>
    <row r="5797" spans="1:1" s="1" customFormat="1" x14ac:dyDescent="0.3">
      <c r="A5797" s="20"/>
    </row>
    <row r="5798" spans="1:1" s="1" customFormat="1" x14ac:dyDescent="0.3">
      <c r="A5798" s="20"/>
    </row>
    <row r="5799" spans="1:1" s="1" customFormat="1" x14ac:dyDescent="0.3">
      <c r="A5799" s="20"/>
    </row>
    <row r="5800" spans="1:1" s="1" customFormat="1" x14ac:dyDescent="0.3">
      <c r="A5800" s="20"/>
    </row>
    <row r="5801" spans="1:1" s="1" customFormat="1" x14ac:dyDescent="0.3">
      <c r="A5801" s="20"/>
    </row>
    <row r="5802" spans="1:1" s="1" customFormat="1" x14ac:dyDescent="0.3">
      <c r="A5802" s="20"/>
    </row>
    <row r="5803" spans="1:1" s="1" customFormat="1" x14ac:dyDescent="0.3">
      <c r="A5803" s="20"/>
    </row>
    <row r="5804" spans="1:1" s="1" customFormat="1" x14ac:dyDescent="0.3">
      <c r="A5804" s="20"/>
    </row>
    <row r="5805" spans="1:1" s="1" customFormat="1" x14ac:dyDescent="0.3">
      <c r="A5805" s="20"/>
    </row>
    <row r="5806" spans="1:1" s="1" customFormat="1" x14ac:dyDescent="0.3">
      <c r="A5806" s="20"/>
    </row>
    <row r="5807" spans="1:1" s="1" customFormat="1" x14ac:dyDescent="0.3">
      <c r="A5807" s="20"/>
    </row>
    <row r="5808" spans="1:1" s="1" customFormat="1" x14ac:dyDescent="0.3">
      <c r="A5808" s="20"/>
    </row>
    <row r="5809" spans="1:1" s="1" customFormat="1" x14ac:dyDescent="0.3">
      <c r="A5809" s="20"/>
    </row>
    <row r="5810" spans="1:1" s="1" customFormat="1" x14ac:dyDescent="0.3">
      <c r="A5810" s="20"/>
    </row>
    <row r="5811" spans="1:1" s="1" customFormat="1" x14ac:dyDescent="0.3">
      <c r="A5811" s="20"/>
    </row>
    <row r="5812" spans="1:1" s="1" customFormat="1" x14ac:dyDescent="0.3">
      <c r="A5812" s="20"/>
    </row>
    <row r="5813" spans="1:1" s="1" customFormat="1" x14ac:dyDescent="0.3">
      <c r="A5813" s="20"/>
    </row>
    <row r="5814" spans="1:1" s="1" customFormat="1" x14ac:dyDescent="0.3">
      <c r="A5814" s="20"/>
    </row>
    <row r="5815" spans="1:1" s="1" customFormat="1" x14ac:dyDescent="0.3">
      <c r="A5815" s="20"/>
    </row>
    <row r="5816" spans="1:1" s="1" customFormat="1" x14ac:dyDescent="0.3">
      <c r="A5816" s="20"/>
    </row>
    <row r="5817" spans="1:1" s="1" customFormat="1" x14ac:dyDescent="0.3">
      <c r="A5817" s="20"/>
    </row>
    <row r="5818" spans="1:1" s="1" customFormat="1" x14ac:dyDescent="0.3">
      <c r="A5818" s="20"/>
    </row>
    <row r="5819" spans="1:1" s="1" customFormat="1" x14ac:dyDescent="0.3">
      <c r="A5819" s="20"/>
    </row>
    <row r="5820" spans="1:1" s="1" customFormat="1" x14ac:dyDescent="0.3">
      <c r="A5820" s="20"/>
    </row>
    <row r="5821" spans="1:1" s="1" customFormat="1" x14ac:dyDescent="0.3">
      <c r="A5821" s="20"/>
    </row>
    <row r="5822" spans="1:1" s="1" customFormat="1" x14ac:dyDescent="0.3">
      <c r="A5822" s="20"/>
    </row>
    <row r="5823" spans="1:1" s="1" customFormat="1" x14ac:dyDescent="0.3">
      <c r="A5823" s="20"/>
    </row>
    <row r="5824" spans="1:1" s="1" customFormat="1" x14ac:dyDescent="0.3">
      <c r="A5824" s="20"/>
    </row>
    <row r="5825" spans="1:1" s="1" customFormat="1" x14ac:dyDescent="0.3">
      <c r="A5825" s="20"/>
    </row>
    <row r="5826" spans="1:1" s="1" customFormat="1" x14ac:dyDescent="0.3">
      <c r="A5826" s="20"/>
    </row>
    <row r="5827" spans="1:1" s="1" customFormat="1" x14ac:dyDescent="0.3">
      <c r="A5827" s="20"/>
    </row>
    <row r="5828" spans="1:1" s="1" customFormat="1" x14ac:dyDescent="0.3">
      <c r="A5828" s="20"/>
    </row>
    <row r="5829" spans="1:1" s="1" customFormat="1" x14ac:dyDescent="0.3">
      <c r="A5829" s="20"/>
    </row>
    <row r="5830" spans="1:1" s="1" customFormat="1" x14ac:dyDescent="0.3">
      <c r="A5830" s="20"/>
    </row>
    <row r="5831" spans="1:1" s="1" customFormat="1" x14ac:dyDescent="0.3">
      <c r="A5831" s="20"/>
    </row>
    <row r="5832" spans="1:1" s="1" customFormat="1" x14ac:dyDescent="0.3">
      <c r="A5832" s="20"/>
    </row>
    <row r="5833" spans="1:1" s="1" customFormat="1" x14ac:dyDescent="0.3">
      <c r="A5833" s="20"/>
    </row>
    <row r="5834" spans="1:1" s="1" customFormat="1" x14ac:dyDescent="0.3">
      <c r="A5834" s="20"/>
    </row>
    <row r="5835" spans="1:1" s="1" customFormat="1" x14ac:dyDescent="0.3">
      <c r="A5835" s="20"/>
    </row>
    <row r="5836" spans="1:1" s="1" customFormat="1" x14ac:dyDescent="0.3">
      <c r="A5836" s="20"/>
    </row>
    <row r="5837" spans="1:1" s="1" customFormat="1" x14ac:dyDescent="0.3">
      <c r="A5837" s="20"/>
    </row>
    <row r="5838" spans="1:1" s="1" customFormat="1" x14ac:dyDescent="0.3">
      <c r="A5838" s="20"/>
    </row>
    <row r="5839" spans="1:1" s="1" customFormat="1" x14ac:dyDescent="0.3">
      <c r="A5839" s="20"/>
    </row>
    <row r="5840" spans="1:1" s="1" customFormat="1" x14ac:dyDescent="0.3">
      <c r="A5840" s="20"/>
    </row>
    <row r="5841" spans="1:1" s="1" customFormat="1" x14ac:dyDescent="0.3">
      <c r="A5841" s="20"/>
    </row>
    <row r="5842" spans="1:1" s="1" customFormat="1" x14ac:dyDescent="0.3">
      <c r="A5842" s="20"/>
    </row>
    <row r="5843" spans="1:1" s="1" customFormat="1" x14ac:dyDescent="0.3">
      <c r="A5843" s="20"/>
    </row>
    <row r="5844" spans="1:1" s="1" customFormat="1" x14ac:dyDescent="0.3">
      <c r="A5844" s="20"/>
    </row>
    <row r="5845" spans="1:1" s="1" customFormat="1" x14ac:dyDescent="0.3">
      <c r="A5845" s="20"/>
    </row>
    <row r="5846" spans="1:1" s="1" customFormat="1" x14ac:dyDescent="0.3">
      <c r="A5846" s="20"/>
    </row>
    <row r="5847" spans="1:1" s="1" customFormat="1" x14ac:dyDescent="0.3">
      <c r="A5847" s="20"/>
    </row>
    <row r="5848" spans="1:1" s="1" customFormat="1" x14ac:dyDescent="0.3">
      <c r="A5848" s="20"/>
    </row>
    <row r="5849" spans="1:1" s="1" customFormat="1" x14ac:dyDescent="0.3">
      <c r="A5849" s="20"/>
    </row>
    <row r="5850" spans="1:1" s="1" customFormat="1" x14ac:dyDescent="0.3">
      <c r="A5850" s="20"/>
    </row>
    <row r="5851" spans="1:1" s="1" customFormat="1" x14ac:dyDescent="0.3">
      <c r="A5851" s="20"/>
    </row>
    <row r="5852" spans="1:1" s="1" customFormat="1" x14ac:dyDescent="0.3">
      <c r="A5852" s="20"/>
    </row>
    <row r="5853" spans="1:1" s="1" customFormat="1" x14ac:dyDescent="0.3">
      <c r="A5853" s="20"/>
    </row>
    <row r="5854" spans="1:1" s="1" customFormat="1" x14ac:dyDescent="0.3">
      <c r="A5854" s="20"/>
    </row>
    <row r="5855" spans="1:1" s="1" customFormat="1" x14ac:dyDescent="0.3">
      <c r="A5855" s="20"/>
    </row>
    <row r="5856" spans="1:1" s="1" customFormat="1" x14ac:dyDescent="0.3">
      <c r="A5856" s="20"/>
    </row>
    <row r="5857" spans="1:1" s="1" customFormat="1" x14ac:dyDescent="0.3">
      <c r="A5857" s="20"/>
    </row>
    <row r="5858" spans="1:1" s="1" customFormat="1" x14ac:dyDescent="0.3">
      <c r="A5858" s="20"/>
    </row>
    <row r="5859" spans="1:1" s="1" customFormat="1" x14ac:dyDescent="0.3">
      <c r="A5859" s="20"/>
    </row>
    <row r="5860" spans="1:1" s="1" customFormat="1" x14ac:dyDescent="0.3">
      <c r="A5860" s="20"/>
    </row>
    <row r="5861" spans="1:1" s="1" customFormat="1" x14ac:dyDescent="0.3">
      <c r="A5861" s="20"/>
    </row>
    <row r="5862" spans="1:1" s="1" customFormat="1" x14ac:dyDescent="0.3">
      <c r="A5862" s="20"/>
    </row>
    <row r="5863" spans="1:1" s="1" customFormat="1" x14ac:dyDescent="0.3">
      <c r="A5863" s="20"/>
    </row>
    <row r="5864" spans="1:1" s="1" customFormat="1" x14ac:dyDescent="0.3">
      <c r="A5864" s="20"/>
    </row>
    <row r="5865" spans="1:1" s="1" customFormat="1" x14ac:dyDescent="0.3">
      <c r="A5865" s="20"/>
    </row>
    <row r="5866" spans="1:1" s="1" customFormat="1" x14ac:dyDescent="0.3">
      <c r="A5866" s="20"/>
    </row>
    <row r="5867" spans="1:1" s="1" customFormat="1" x14ac:dyDescent="0.3">
      <c r="A5867" s="20"/>
    </row>
    <row r="5868" spans="1:1" s="1" customFormat="1" x14ac:dyDescent="0.3">
      <c r="A5868" s="20"/>
    </row>
    <row r="5869" spans="1:1" s="1" customFormat="1" x14ac:dyDescent="0.3">
      <c r="A5869" s="20"/>
    </row>
    <row r="5870" spans="1:1" s="1" customFormat="1" x14ac:dyDescent="0.3">
      <c r="A5870" s="20"/>
    </row>
    <row r="5871" spans="1:1" s="1" customFormat="1" x14ac:dyDescent="0.3">
      <c r="A5871" s="20"/>
    </row>
    <row r="5872" spans="1:1" s="1" customFormat="1" x14ac:dyDescent="0.3">
      <c r="A5872" s="20"/>
    </row>
    <row r="5873" spans="1:1" s="1" customFormat="1" x14ac:dyDescent="0.3">
      <c r="A5873" s="20"/>
    </row>
    <row r="5874" spans="1:1" s="1" customFormat="1" x14ac:dyDescent="0.3">
      <c r="A5874" s="20"/>
    </row>
    <row r="5875" spans="1:1" s="1" customFormat="1" x14ac:dyDescent="0.3">
      <c r="A5875" s="20"/>
    </row>
    <row r="5876" spans="1:1" s="1" customFormat="1" x14ac:dyDescent="0.3">
      <c r="A5876" s="20"/>
    </row>
    <row r="5877" spans="1:1" s="1" customFormat="1" x14ac:dyDescent="0.3">
      <c r="A5877" s="20"/>
    </row>
    <row r="5878" spans="1:1" s="1" customFormat="1" x14ac:dyDescent="0.3">
      <c r="A5878" s="20"/>
    </row>
    <row r="5879" spans="1:1" s="1" customFormat="1" x14ac:dyDescent="0.3">
      <c r="A5879" s="20"/>
    </row>
    <row r="5880" spans="1:1" s="1" customFormat="1" x14ac:dyDescent="0.3">
      <c r="A5880" s="20"/>
    </row>
    <row r="5881" spans="1:1" s="1" customFormat="1" x14ac:dyDescent="0.3">
      <c r="A5881" s="20"/>
    </row>
    <row r="5882" spans="1:1" s="1" customFormat="1" x14ac:dyDescent="0.3">
      <c r="A5882" s="20"/>
    </row>
    <row r="5883" spans="1:1" s="1" customFormat="1" x14ac:dyDescent="0.3">
      <c r="A5883" s="20"/>
    </row>
    <row r="5884" spans="1:1" s="1" customFormat="1" x14ac:dyDescent="0.3">
      <c r="A5884" s="20"/>
    </row>
    <row r="5885" spans="1:1" s="1" customFormat="1" x14ac:dyDescent="0.3">
      <c r="A5885" s="20"/>
    </row>
    <row r="5886" spans="1:1" s="1" customFormat="1" x14ac:dyDescent="0.3">
      <c r="A5886" s="20"/>
    </row>
    <row r="5887" spans="1:1" s="1" customFormat="1" x14ac:dyDescent="0.3">
      <c r="A5887" s="20"/>
    </row>
    <row r="5888" spans="1:1" s="1" customFormat="1" x14ac:dyDescent="0.3">
      <c r="A5888" s="20"/>
    </row>
    <row r="5889" spans="1:1" s="1" customFormat="1" x14ac:dyDescent="0.3">
      <c r="A5889" s="20"/>
    </row>
    <row r="5890" spans="1:1" s="1" customFormat="1" x14ac:dyDescent="0.3">
      <c r="A5890" s="20"/>
    </row>
    <row r="5891" spans="1:1" s="1" customFormat="1" x14ac:dyDescent="0.3">
      <c r="A5891" s="20"/>
    </row>
    <row r="5892" spans="1:1" s="1" customFormat="1" x14ac:dyDescent="0.3">
      <c r="A5892" s="20"/>
    </row>
    <row r="5893" spans="1:1" s="1" customFormat="1" x14ac:dyDescent="0.3">
      <c r="A5893" s="20"/>
    </row>
    <row r="5894" spans="1:1" s="1" customFormat="1" x14ac:dyDescent="0.3">
      <c r="A5894" s="20"/>
    </row>
    <row r="5895" spans="1:1" s="1" customFormat="1" x14ac:dyDescent="0.3">
      <c r="A5895" s="20"/>
    </row>
    <row r="5896" spans="1:1" s="1" customFormat="1" x14ac:dyDescent="0.3">
      <c r="A5896" s="20"/>
    </row>
    <row r="5897" spans="1:1" s="1" customFormat="1" x14ac:dyDescent="0.3">
      <c r="A5897" s="20"/>
    </row>
    <row r="5898" spans="1:1" s="1" customFormat="1" x14ac:dyDescent="0.3">
      <c r="A5898" s="20"/>
    </row>
    <row r="5899" spans="1:1" s="1" customFormat="1" x14ac:dyDescent="0.3">
      <c r="A5899" s="20"/>
    </row>
    <row r="5900" spans="1:1" s="1" customFormat="1" x14ac:dyDescent="0.3">
      <c r="A5900" s="20"/>
    </row>
    <row r="5901" spans="1:1" s="1" customFormat="1" x14ac:dyDescent="0.3">
      <c r="A5901" s="20"/>
    </row>
    <row r="5902" spans="1:1" s="1" customFormat="1" x14ac:dyDescent="0.3">
      <c r="A5902" s="20"/>
    </row>
    <row r="5903" spans="1:1" s="1" customFormat="1" x14ac:dyDescent="0.3">
      <c r="A5903" s="20"/>
    </row>
    <row r="5904" spans="1:1" s="1" customFormat="1" x14ac:dyDescent="0.3">
      <c r="A5904" s="20"/>
    </row>
    <row r="5905" spans="1:1" s="1" customFormat="1" x14ac:dyDescent="0.3">
      <c r="A5905" s="20"/>
    </row>
    <row r="5906" spans="1:1" s="1" customFormat="1" x14ac:dyDescent="0.3">
      <c r="A5906" s="20"/>
    </row>
    <row r="5907" spans="1:1" s="1" customFormat="1" x14ac:dyDescent="0.3">
      <c r="A5907" s="20"/>
    </row>
    <row r="5908" spans="1:1" s="1" customFormat="1" x14ac:dyDescent="0.3">
      <c r="A5908" s="20"/>
    </row>
    <row r="5909" spans="1:1" s="1" customFormat="1" x14ac:dyDescent="0.3">
      <c r="A5909" s="20"/>
    </row>
    <row r="5910" spans="1:1" s="1" customFormat="1" x14ac:dyDescent="0.3">
      <c r="A5910" s="20"/>
    </row>
    <row r="5911" spans="1:1" s="1" customFormat="1" x14ac:dyDescent="0.3">
      <c r="A5911" s="20"/>
    </row>
    <row r="5912" spans="1:1" s="1" customFormat="1" x14ac:dyDescent="0.3">
      <c r="A5912" s="20"/>
    </row>
    <row r="5913" spans="1:1" s="1" customFormat="1" x14ac:dyDescent="0.3">
      <c r="A5913" s="20"/>
    </row>
    <row r="5914" spans="1:1" s="1" customFormat="1" x14ac:dyDescent="0.3">
      <c r="A5914" s="20"/>
    </row>
    <row r="5915" spans="1:1" s="1" customFormat="1" x14ac:dyDescent="0.3">
      <c r="A5915" s="20"/>
    </row>
    <row r="5916" spans="1:1" s="1" customFormat="1" x14ac:dyDescent="0.3">
      <c r="A5916" s="20"/>
    </row>
    <row r="5917" spans="1:1" s="1" customFormat="1" x14ac:dyDescent="0.3">
      <c r="A5917" s="20"/>
    </row>
    <row r="5918" spans="1:1" s="1" customFormat="1" x14ac:dyDescent="0.3">
      <c r="A5918" s="20"/>
    </row>
    <row r="5919" spans="1:1" s="1" customFormat="1" x14ac:dyDescent="0.3">
      <c r="A5919" s="20"/>
    </row>
    <row r="5920" spans="1:1" s="1" customFormat="1" x14ac:dyDescent="0.3">
      <c r="A5920" s="20"/>
    </row>
    <row r="5921" spans="1:1" s="1" customFormat="1" x14ac:dyDescent="0.3">
      <c r="A5921" s="20"/>
    </row>
    <row r="5922" spans="1:1" s="1" customFormat="1" x14ac:dyDescent="0.3">
      <c r="A5922" s="20"/>
    </row>
    <row r="5923" spans="1:1" s="1" customFormat="1" x14ac:dyDescent="0.3">
      <c r="A5923" s="20"/>
    </row>
    <row r="5924" spans="1:1" s="1" customFormat="1" x14ac:dyDescent="0.3">
      <c r="A5924" s="20"/>
    </row>
    <row r="5925" spans="1:1" s="1" customFormat="1" x14ac:dyDescent="0.3">
      <c r="A5925" s="20"/>
    </row>
    <row r="5926" spans="1:1" s="1" customFormat="1" x14ac:dyDescent="0.3">
      <c r="A5926" s="20"/>
    </row>
    <row r="5927" spans="1:1" s="1" customFormat="1" x14ac:dyDescent="0.3">
      <c r="A5927" s="20"/>
    </row>
    <row r="5928" spans="1:1" s="1" customFormat="1" x14ac:dyDescent="0.3">
      <c r="A5928" s="20"/>
    </row>
    <row r="5929" spans="1:1" s="1" customFormat="1" x14ac:dyDescent="0.3">
      <c r="A5929" s="20"/>
    </row>
    <row r="5930" spans="1:1" s="1" customFormat="1" x14ac:dyDescent="0.3">
      <c r="A5930" s="20"/>
    </row>
    <row r="5931" spans="1:1" s="1" customFormat="1" x14ac:dyDescent="0.3">
      <c r="A5931" s="20"/>
    </row>
    <row r="5932" spans="1:1" s="1" customFormat="1" x14ac:dyDescent="0.3">
      <c r="A5932" s="20"/>
    </row>
    <row r="5933" spans="1:1" s="1" customFormat="1" x14ac:dyDescent="0.3">
      <c r="A5933" s="20"/>
    </row>
    <row r="5934" spans="1:1" s="1" customFormat="1" x14ac:dyDescent="0.3">
      <c r="A5934" s="20"/>
    </row>
    <row r="5935" spans="1:1" s="1" customFormat="1" x14ac:dyDescent="0.3">
      <c r="A5935" s="20"/>
    </row>
    <row r="5936" spans="1:1" s="1" customFormat="1" x14ac:dyDescent="0.3">
      <c r="A5936" s="20"/>
    </row>
    <row r="5937" spans="1:1" s="1" customFormat="1" x14ac:dyDescent="0.3">
      <c r="A5937" s="20"/>
    </row>
    <row r="5938" spans="1:1" s="1" customFormat="1" x14ac:dyDescent="0.3">
      <c r="A5938" s="20"/>
    </row>
    <row r="5939" spans="1:1" s="1" customFormat="1" x14ac:dyDescent="0.3">
      <c r="A5939" s="20"/>
    </row>
    <row r="5940" spans="1:1" s="1" customFormat="1" x14ac:dyDescent="0.3">
      <c r="A5940" s="20"/>
    </row>
    <row r="5941" spans="1:1" s="1" customFormat="1" x14ac:dyDescent="0.3">
      <c r="A5941" s="20"/>
    </row>
    <row r="5942" spans="1:1" s="1" customFormat="1" x14ac:dyDescent="0.3">
      <c r="A5942" s="20"/>
    </row>
    <row r="5943" spans="1:1" s="1" customFormat="1" x14ac:dyDescent="0.3">
      <c r="A5943" s="20"/>
    </row>
    <row r="5944" spans="1:1" s="1" customFormat="1" x14ac:dyDescent="0.3">
      <c r="A5944" s="20"/>
    </row>
    <row r="5945" spans="1:1" s="1" customFormat="1" x14ac:dyDescent="0.3">
      <c r="A5945" s="20"/>
    </row>
    <row r="5946" spans="1:1" s="1" customFormat="1" x14ac:dyDescent="0.3">
      <c r="A5946" s="20"/>
    </row>
    <row r="5947" spans="1:1" s="1" customFormat="1" x14ac:dyDescent="0.3">
      <c r="A5947" s="20"/>
    </row>
    <row r="5948" spans="1:1" s="1" customFormat="1" x14ac:dyDescent="0.3">
      <c r="A5948" s="20"/>
    </row>
    <row r="5949" spans="1:1" s="1" customFormat="1" x14ac:dyDescent="0.3">
      <c r="A5949" s="20"/>
    </row>
    <row r="5950" spans="1:1" s="1" customFormat="1" x14ac:dyDescent="0.3">
      <c r="A5950" s="20"/>
    </row>
    <row r="5951" spans="1:1" s="1" customFormat="1" x14ac:dyDescent="0.3">
      <c r="A5951" s="20"/>
    </row>
    <row r="5952" spans="1:1" s="1" customFormat="1" x14ac:dyDescent="0.3">
      <c r="A5952" s="20"/>
    </row>
    <row r="5953" spans="1:1" s="1" customFormat="1" x14ac:dyDescent="0.3">
      <c r="A5953" s="20"/>
    </row>
    <row r="5954" spans="1:1" s="1" customFormat="1" x14ac:dyDescent="0.3">
      <c r="A5954" s="20"/>
    </row>
    <row r="5955" spans="1:1" s="1" customFormat="1" x14ac:dyDescent="0.3">
      <c r="A5955" s="20"/>
    </row>
    <row r="5956" spans="1:1" s="1" customFormat="1" x14ac:dyDescent="0.3">
      <c r="A5956" s="20"/>
    </row>
    <row r="5957" spans="1:1" s="1" customFormat="1" x14ac:dyDescent="0.3">
      <c r="A5957" s="20"/>
    </row>
    <row r="5958" spans="1:1" s="1" customFormat="1" x14ac:dyDescent="0.3">
      <c r="A5958" s="20"/>
    </row>
    <row r="5959" spans="1:1" s="1" customFormat="1" x14ac:dyDescent="0.3">
      <c r="A5959" s="20"/>
    </row>
    <row r="5960" spans="1:1" s="1" customFormat="1" x14ac:dyDescent="0.3">
      <c r="A5960" s="20"/>
    </row>
    <row r="5961" spans="1:1" s="1" customFormat="1" x14ac:dyDescent="0.3">
      <c r="A5961" s="20"/>
    </row>
    <row r="5962" spans="1:1" s="1" customFormat="1" x14ac:dyDescent="0.3">
      <c r="A5962" s="20"/>
    </row>
    <row r="5963" spans="1:1" s="1" customFormat="1" x14ac:dyDescent="0.3">
      <c r="A5963" s="20"/>
    </row>
    <row r="5964" spans="1:1" s="1" customFormat="1" x14ac:dyDescent="0.3">
      <c r="A5964" s="20"/>
    </row>
    <row r="5965" spans="1:1" s="1" customFormat="1" x14ac:dyDescent="0.3">
      <c r="A5965" s="20"/>
    </row>
    <row r="5966" spans="1:1" s="1" customFormat="1" x14ac:dyDescent="0.3">
      <c r="A5966" s="20"/>
    </row>
    <row r="5967" spans="1:1" s="1" customFormat="1" x14ac:dyDescent="0.3">
      <c r="A5967" s="20"/>
    </row>
    <row r="5968" spans="1:1" s="1" customFormat="1" x14ac:dyDescent="0.3">
      <c r="A5968" s="20"/>
    </row>
    <row r="5969" spans="1:1" s="1" customFormat="1" x14ac:dyDescent="0.3">
      <c r="A5969" s="20"/>
    </row>
    <row r="5970" spans="1:1" s="1" customFormat="1" x14ac:dyDescent="0.3">
      <c r="A5970" s="20"/>
    </row>
    <row r="5971" spans="1:1" s="1" customFormat="1" x14ac:dyDescent="0.3">
      <c r="A5971" s="20"/>
    </row>
    <row r="5972" spans="1:1" s="1" customFormat="1" x14ac:dyDescent="0.3">
      <c r="A5972" s="20"/>
    </row>
    <row r="5973" spans="1:1" s="1" customFormat="1" x14ac:dyDescent="0.3">
      <c r="A5973" s="20"/>
    </row>
    <row r="5974" spans="1:1" s="1" customFormat="1" x14ac:dyDescent="0.3">
      <c r="A5974" s="20"/>
    </row>
    <row r="5975" spans="1:1" s="1" customFormat="1" x14ac:dyDescent="0.3">
      <c r="A5975" s="20"/>
    </row>
    <row r="5976" spans="1:1" s="1" customFormat="1" x14ac:dyDescent="0.3">
      <c r="A5976" s="20"/>
    </row>
    <row r="5977" spans="1:1" s="1" customFormat="1" x14ac:dyDescent="0.3">
      <c r="A5977" s="20"/>
    </row>
    <row r="5978" spans="1:1" s="1" customFormat="1" x14ac:dyDescent="0.3">
      <c r="A5978" s="20"/>
    </row>
    <row r="5979" spans="1:1" s="1" customFormat="1" x14ac:dyDescent="0.3">
      <c r="A5979" s="20"/>
    </row>
    <row r="5980" spans="1:1" s="1" customFormat="1" x14ac:dyDescent="0.3">
      <c r="A5980" s="20"/>
    </row>
    <row r="5981" spans="1:1" s="1" customFormat="1" x14ac:dyDescent="0.3">
      <c r="A5981" s="20"/>
    </row>
    <row r="5982" spans="1:1" s="1" customFormat="1" x14ac:dyDescent="0.3">
      <c r="A5982" s="20"/>
    </row>
    <row r="5983" spans="1:1" s="1" customFormat="1" x14ac:dyDescent="0.3">
      <c r="A5983" s="20"/>
    </row>
    <row r="5984" spans="1:1" s="1" customFormat="1" x14ac:dyDescent="0.3">
      <c r="A5984" s="20"/>
    </row>
    <row r="5985" spans="1:1" s="1" customFormat="1" x14ac:dyDescent="0.3">
      <c r="A5985" s="20"/>
    </row>
    <row r="5986" spans="1:1" s="1" customFormat="1" x14ac:dyDescent="0.3">
      <c r="A5986" s="20"/>
    </row>
    <row r="5987" spans="1:1" s="1" customFormat="1" x14ac:dyDescent="0.3">
      <c r="A5987" s="20"/>
    </row>
    <row r="5988" spans="1:1" s="1" customFormat="1" x14ac:dyDescent="0.3">
      <c r="A5988" s="20"/>
    </row>
    <row r="5989" spans="1:1" s="1" customFormat="1" x14ac:dyDescent="0.3">
      <c r="A5989" s="20"/>
    </row>
    <row r="5990" spans="1:1" s="1" customFormat="1" x14ac:dyDescent="0.3">
      <c r="A5990" s="20"/>
    </row>
    <row r="5991" spans="1:1" s="1" customFormat="1" x14ac:dyDescent="0.3">
      <c r="A5991" s="20"/>
    </row>
    <row r="5992" spans="1:1" s="1" customFormat="1" x14ac:dyDescent="0.3">
      <c r="A5992" s="20"/>
    </row>
    <row r="5993" spans="1:1" s="1" customFormat="1" x14ac:dyDescent="0.3">
      <c r="A5993" s="20"/>
    </row>
    <row r="5994" spans="1:1" s="1" customFormat="1" x14ac:dyDescent="0.3">
      <c r="A5994" s="20"/>
    </row>
    <row r="5995" spans="1:1" s="1" customFormat="1" x14ac:dyDescent="0.3">
      <c r="A5995" s="20"/>
    </row>
    <row r="5996" spans="1:1" s="1" customFormat="1" x14ac:dyDescent="0.3">
      <c r="A5996" s="20"/>
    </row>
    <row r="5997" spans="1:1" s="1" customFormat="1" x14ac:dyDescent="0.3">
      <c r="A5997" s="20"/>
    </row>
    <row r="5998" spans="1:1" s="1" customFormat="1" x14ac:dyDescent="0.3">
      <c r="A5998" s="20"/>
    </row>
    <row r="5999" spans="1:1" s="1" customFormat="1" x14ac:dyDescent="0.3">
      <c r="A5999" s="20"/>
    </row>
    <row r="6000" spans="1:1" s="1" customFormat="1" x14ac:dyDescent="0.3">
      <c r="A6000" s="20"/>
    </row>
    <row r="6001" spans="1:1" s="1" customFormat="1" x14ac:dyDescent="0.3">
      <c r="A6001" s="20"/>
    </row>
    <row r="6002" spans="1:1" s="1" customFormat="1" x14ac:dyDescent="0.3">
      <c r="A6002" s="20"/>
    </row>
    <row r="6003" spans="1:1" s="1" customFormat="1" x14ac:dyDescent="0.3">
      <c r="A6003" s="20"/>
    </row>
    <row r="6004" spans="1:1" s="1" customFormat="1" x14ac:dyDescent="0.3">
      <c r="A6004" s="20"/>
    </row>
    <row r="6005" spans="1:1" s="1" customFormat="1" x14ac:dyDescent="0.3">
      <c r="A6005" s="20"/>
    </row>
    <row r="6006" spans="1:1" s="1" customFormat="1" x14ac:dyDescent="0.3">
      <c r="A6006" s="20"/>
    </row>
    <row r="6007" spans="1:1" s="1" customFormat="1" x14ac:dyDescent="0.3">
      <c r="A6007" s="20"/>
    </row>
    <row r="6008" spans="1:1" s="1" customFormat="1" x14ac:dyDescent="0.3">
      <c r="A6008" s="20"/>
    </row>
    <row r="6009" spans="1:1" s="1" customFormat="1" x14ac:dyDescent="0.3">
      <c r="A6009" s="20"/>
    </row>
    <row r="6010" spans="1:1" s="1" customFormat="1" x14ac:dyDescent="0.3">
      <c r="A6010" s="20"/>
    </row>
    <row r="6011" spans="1:1" s="1" customFormat="1" x14ac:dyDescent="0.3">
      <c r="A6011" s="20"/>
    </row>
    <row r="6012" spans="1:1" s="1" customFormat="1" x14ac:dyDescent="0.3">
      <c r="A6012" s="20"/>
    </row>
    <row r="6013" spans="1:1" s="1" customFormat="1" x14ac:dyDescent="0.3">
      <c r="A6013" s="20"/>
    </row>
    <row r="6014" spans="1:1" s="1" customFormat="1" x14ac:dyDescent="0.3">
      <c r="A6014" s="20"/>
    </row>
    <row r="6015" spans="1:1" s="1" customFormat="1" x14ac:dyDescent="0.3">
      <c r="A6015" s="20"/>
    </row>
    <row r="6016" spans="1:1" s="1" customFormat="1" x14ac:dyDescent="0.3">
      <c r="A6016" s="20"/>
    </row>
    <row r="6017" spans="1:1" s="1" customFormat="1" x14ac:dyDescent="0.3">
      <c r="A6017" s="20"/>
    </row>
    <row r="6018" spans="1:1" s="1" customFormat="1" x14ac:dyDescent="0.3">
      <c r="A6018" s="20"/>
    </row>
    <row r="6019" spans="1:1" s="1" customFormat="1" x14ac:dyDescent="0.3">
      <c r="A6019" s="20"/>
    </row>
    <row r="6020" spans="1:1" s="1" customFormat="1" x14ac:dyDescent="0.3">
      <c r="A6020" s="20"/>
    </row>
    <row r="6021" spans="1:1" s="1" customFormat="1" x14ac:dyDescent="0.3">
      <c r="A6021" s="20"/>
    </row>
    <row r="6022" spans="1:1" s="1" customFormat="1" x14ac:dyDescent="0.3">
      <c r="A6022" s="20"/>
    </row>
    <row r="6023" spans="1:1" s="1" customFormat="1" x14ac:dyDescent="0.3">
      <c r="A6023" s="20"/>
    </row>
    <row r="6024" spans="1:1" s="1" customFormat="1" x14ac:dyDescent="0.3">
      <c r="A6024" s="20"/>
    </row>
    <row r="6025" spans="1:1" s="1" customFormat="1" x14ac:dyDescent="0.3">
      <c r="A6025" s="20"/>
    </row>
    <row r="6026" spans="1:1" s="1" customFormat="1" x14ac:dyDescent="0.3">
      <c r="A6026" s="20"/>
    </row>
    <row r="6027" spans="1:1" s="1" customFormat="1" x14ac:dyDescent="0.3">
      <c r="A6027" s="20"/>
    </row>
    <row r="6028" spans="1:1" s="1" customFormat="1" x14ac:dyDescent="0.3">
      <c r="A6028" s="20"/>
    </row>
    <row r="6029" spans="1:1" s="1" customFormat="1" x14ac:dyDescent="0.3">
      <c r="A6029" s="20"/>
    </row>
    <row r="6030" spans="1:1" s="1" customFormat="1" x14ac:dyDescent="0.3">
      <c r="A6030" s="20"/>
    </row>
    <row r="6031" spans="1:1" s="1" customFormat="1" x14ac:dyDescent="0.3">
      <c r="A6031" s="20"/>
    </row>
    <row r="6032" spans="1:1" s="1" customFormat="1" x14ac:dyDescent="0.3">
      <c r="A6032" s="20"/>
    </row>
    <row r="6033" spans="1:1" s="1" customFormat="1" x14ac:dyDescent="0.3">
      <c r="A6033" s="20"/>
    </row>
    <row r="6034" spans="1:1" s="1" customFormat="1" x14ac:dyDescent="0.3">
      <c r="A6034" s="20"/>
    </row>
    <row r="6035" spans="1:1" s="1" customFormat="1" x14ac:dyDescent="0.3">
      <c r="A6035" s="20"/>
    </row>
    <row r="6036" spans="1:1" s="1" customFormat="1" x14ac:dyDescent="0.3">
      <c r="A6036" s="20"/>
    </row>
    <row r="6037" spans="1:1" s="1" customFormat="1" x14ac:dyDescent="0.3">
      <c r="A6037" s="20"/>
    </row>
    <row r="6038" spans="1:1" s="1" customFormat="1" x14ac:dyDescent="0.3">
      <c r="A6038" s="20"/>
    </row>
    <row r="6039" spans="1:1" s="1" customFormat="1" x14ac:dyDescent="0.3">
      <c r="A6039" s="20"/>
    </row>
    <row r="6040" spans="1:1" s="1" customFormat="1" x14ac:dyDescent="0.3">
      <c r="A6040" s="20"/>
    </row>
    <row r="6041" spans="1:1" s="1" customFormat="1" x14ac:dyDescent="0.3">
      <c r="A6041" s="20"/>
    </row>
    <row r="6042" spans="1:1" s="1" customFormat="1" x14ac:dyDescent="0.3">
      <c r="A6042" s="20"/>
    </row>
    <row r="6043" spans="1:1" s="1" customFormat="1" x14ac:dyDescent="0.3">
      <c r="A6043" s="20"/>
    </row>
    <row r="6044" spans="1:1" s="1" customFormat="1" x14ac:dyDescent="0.3">
      <c r="A6044" s="20"/>
    </row>
    <row r="6045" spans="1:1" s="1" customFormat="1" x14ac:dyDescent="0.3">
      <c r="A6045" s="20"/>
    </row>
    <row r="6046" spans="1:1" s="1" customFormat="1" x14ac:dyDescent="0.3">
      <c r="A6046" s="20"/>
    </row>
    <row r="6047" spans="1:1" s="1" customFormat="1" x14ac:dyDescent="0.3">
      <c r="A6047" s="20"/>
    </row>
    <row r="6048" spans="1:1" s="1" customFormat="1" x14ac:dyDescent="0.3">
      <c r="A6048" s="20"/>
    </row>
    <row r="6049" spans="1:1" s="1" customFormat="1" x14ac:dyDescent="0.3">
      <c r="A6049" s="20"/>
    </row>
    <row r="6050" spans="1:1" s="1" customFormat="1" x14ac:dyDescent="0.3">
      <c r="A6050" s="20"/>
    </row>
    <row r="6051" spans="1:1" s="1" customFormat="1" x14ac:dyDescent="0.3">
      <c r="A6051" s="20"/>
    </row>
    <row r="6052" spans="1:1" s="1" customFormat="1" x14ac:dyDescent="0.3">
      <c r="A6052" s="20"/>
    </row>
    <row r="6053" spans="1:1" s="1" customFormat="1" x14ac:dyDescent="0.3">
      <c r="A6053" s="20"/>
    </row>
    <row r="6054" spans="1:1" s="1" customFormat="1" x14ac:dyDescent="0.3">
      <c r="A6054" s="20"/>
    </row>
    <row r="6055" spans="1:1" s="1" customFormat="1" x14ac:dyDescent="0.3">
      <c r="A6055" s="20"/>
    </row>
    <row r="6056" spans="1:1" s="1" customFormat="1" x14ac:dyDescent="0.3">
      <c r="A6056" s="20"/>
    </row>
    <row r="6057" spans="1:1" s="1" customFormat="1" x14ac:dyDescent="0.3">
      <c r="A6057" s="20"/>
    </row>
    <row r="6058" spans="1:1" s="1" customFormat="1" x14ac:dyDescent="0.3">
      <c r="A6058" s="20"/>
    </row>
    <row r="6059" spans="1:1" s="1" customFormat="1" x14ac:dyDescent="0.3">
      <c r="A6059" s="20"/>
    </row>
    <row r="6060" spans="1:1" s="1" customFormat="1" x14ac:dyDescent="0.3">
      <c r="A6060" s="20"/>
    </row>
    <row r="6061" spans="1:1" s="1" customFormat="1" x14ac:dyDescent="0.3">
      <c r="A6061" s="20"/>
    </row>
    <row r="6062" spans="1:1" s="1" customFormat="1" x14ac:dyDescent="0.3">
      <c r="A6062" s="20"/>
    </row>
    <row r="6063" spans="1:1" s="1" customFormat="1" x14ac:dyDescent="0.3">
      <c r="A6063" s="20"/>
    </row>
    <row r="6064" spans="1:1" s="1" customFormat="1" x14ac:dyDescent="0.3">
      <c r="A6064" s="20"/>
    </row>
    <row r="6065" spans="1:1" s="1" customFormat="1" x14ac:dyDescent="0.3">
      <c r="A6065" s="20"/>
    </row>
    <row r="6066" spans="1:1" s="1" customFormat="1" x14ac:dyDescent="0.3">
      <c r="A6066" s="20"/>
    </row>
    <row r="6067" spans="1:1" s="1" customFormat="1" x14ac:dyDescent="0.3">
      <c r="A6067" s="20"/>
    </row>
    <row r="6068" spans="1:1" s="1" customFormat="1" x14ac:dyDescent="0.3">
      <c r="A6068" s="20"/>
    </row>
    <row r="6069" spans="1:1" s="1" customFormat="1" x14ac:dyDescent="0.3">
      <c r="A6069" s="20"/>
    </row>
    <row r="6070" spans="1:1" s="1" customFormat="1" x14ac:dyDescent="0.3">
      <c r="A6070" s="20"/>
    </row>
    <row r="6071" spans="1:1" s="1" customFormat="1" x14ac:dyDescent="0.3">
      <c r="A6071" s="20"/>
    </row>
    <row r="6072" spans="1:1" s="1" customFormat="1" x14ac:dyDescent="0.3">
      <c r="A6072" s="20"/>
    </row>
    <row r="6073" spans="1:1" s="1" customFormat="1" x14ac:dyDescent="0.3">
      <c r="A6073" s="20"/>
    </row>
    <row r="6074" spans="1:1" s="1" customFormat="1" x14ac:dyDescent="0.3">
      <c r="A6074" s="20"/>
    </row>
    <row r="6075" spans="1:1" s="1" customFormat="1" x14ac:dyDescent="0.3">
      <c r="A6075" s="20"/>
    </row>
    <row r="6076" spans="1:1" s="1" customFormat="1" x14ac:dyDescent="0.3">
      <c r="A6076" s="20"/>
    </row>
    <row r="6077" spans="1:1" s="1" customFormat="1" x14ac:dyDescent="0.3">
      <c r="A6077" s="20"/>
    </row>
    <row r="6078" spans="1:1" s="1" customFormat="1" x14ac:dyDescent="0.3">
      <c r="A6078" s="20"/>
    </row>
    <row r="6079" spans="1:1" s="1" customFormat="1" x14ac:dyDescent="0.3">
      <c r="A6079" s="20"/>
    </row>
    <row r="6080" spans="1:1" s="1" customFormat="1" x14ac:dyDescent="0.3">
      <c r="A6080" s="20"/>
    </row>
    <row r="6081" spans="1:1" s="1" customFormat="1" x14ac:dyDescent="0.3">
      <c r="A6081" s="20"/>
    </row>
    <row r="6082" spans="1:1" s="1" customFormat="1" x14ac:dyDescent="0.3">
      <c r="A6082" s="20"/>
    </row>
    <row r="6083" spans="1:1" s="1" customFormat="1" x14ac:dyDescent="0.3">
      <c r="A6083" s="20"/>
    </row>
    <row r="6084" spans="1:1" s="1" customFormat="1" x14ac:dyDescent="0.3">
      <c r="A6084" s="20"/>
    </row>
    <row r="6085" spans="1:1" s="1" customFormat="1" x14ac:dyDescent="0.3">
      <c r="A6085" s="20"/>
    </row>
    <row r="6086" spans="1:1" s="1" customFormat="1" x14ac:dyDescent="0.3">
      <c r="A6086" s="20"/>
    </row>
    <row r="6087" spans="1:1" s="1" customFormat="1" x14ac:dyDescent="0.3">
      <c r="A6087" s="20"/>
    </row>
    <row r="6088" spans="1:1" s="1" customFormat="1" x14ac:dyDescent="0.3">
      <c r="A6088" s="20"/>
    </row>
    <row r="6089" spans="1:1" s="1" customFormat="1" x14ac:dyDescent="0.3">
      <c r="A6089" s="20"/>
    </row>
    <row r="6090" spans="1:1" s="1" customFormat="1" x14ac:dyDescent="0.3">
      <c r="A6090" s="20"/>
    </row>
    <row r="6091" spans="1:1" s="1" customFormat="1" x14ac:dyDescent="0.3">
      <c r="A6091" s="20"/>
    </row>
    <row r="6092" spans="1:1" s="1" customFormat="1" x14ac:dyDescent="0.3">
      <c r="A6092" s="20"/>
    </row>
    <row r="6093" spans="1:1" s="1" customFormat="1" x14ac:dyDescent="0.3">
      <c r="A6093" s="20"/>
    </row>
    <row r="6094" spans="1:1" s="1" customFormat="1" x14ac:dyDescent="0.3">
      <c r="A6094" s="20"/>
    </row>
    <row r="6095" spans="1:1" s="1" customFormat="1" x14ac:dyDescent="0.3">
      <c r="A6095" s="20"/>
    </row>
    <row r="6096" spans="1:1" s="1" customFormat="1" x14ac:dyDescent="0.3">
      <c r="A6096" s="20"/>
    </row>
    <row r="6097" spans="1:1" s="1" customFormat="1" x14ac:dyDescent="0.3">
      <c r="A6097" s="20"/>
    </row>
    <row r="6098" spans="1:1" s="1" customFormat="1" x14ac:dyDescent="0.3">
      <c r="A6098" s="20"/>
    </row>
    <row r="6099" spans="1:1" s="1" customFormat="1" x14ac:dyDescent="0.3">
      <c r="A6099" s="20"/>
    </row>
    <row r="6100" spans="1:1" s="1" customFormat="1" x14ac:dyDescent="0.3">
      <c r="A6100" s="20"/>
    </row>
    <row r="6101" spans="1:1" s="1" customFormat="1" x14ac:dyDescent="0.3">
      <c r="A6101" s="20"/>
    </row>
    <row r="6102" spans="1:1" s="1" customFormat="1" x14ac:dyDescent="0.3">
      <c r="A6102" s="20"/>
    </row>
    <row r="6103" spans="1:1" s="1" customFormat="1" x14ac:dyDescent="0.3">
      <c r="A6103" s="20"/>
    </row>
    <row r="6104" spans="1:1" s="1" customFormat="1" x14ac:dyDescent="0.3">
      <c r="A6104" s="20"/>
    </row>
    <row r="6105" spans="1:1" s="1" customFormat="1" x14ac:dyDescent="0.3">
      <c r="A6105" s="20"/>
    </row>
    <row r="6106" spans="1:1" s="1" customFormat="1" x14ac:dyDescent="0.3">
      <c r="A6106" s="20"/>
    </row>
    <row r="6107" spans="1:1" s="1" customFormat="1" x14ac:dyDescent="0.3">
      <c r="A6107" s="20"/>
    </row>
    <row r="6108" spans="1:1" s="1" customFormat="1" x14ac:dyDescent="0.3">
      <c r="A6108" s="20"/>
    </row>
    <row r="6109" spans="1:1" s="1" customFormat="1" x14ac:dyDescent="0.3">
      <c r="A6109" s="20"/>
    </row>
    <row r="6110" spans="1:1" s="1" customFormat="1" x14ac:dyDescent="0.3">
      <c r="A6110" s="20"/>
    </row>
    <row r="6111" spans="1:1" s="1" customFormat="1" x14ac:dyDescent="0.3">
      <c r="A6111" s="20"/>
    </row>
    <row r="6112" spans="1:1" s="1" customFormat="1" x14ac:dyDescent="0.3">
      <c r="A6112" s="20"/>
    </row>
    <row r="6113" spans="1:1" s="1" customFormat="1" x14ac:dyDescent="0.3">
      <c r="A6113" s="20"/>
    </row>
    <row r="6114" spans="1:1" s="1" customFormat="1" x14ac:dyDescent="0.3">
      <c r="A6114" s="20"/>
    </row>
    <row r="6115" spans="1:1" s="1" customFormat="1" x14ac:dyDescent="0.3">
      <c r="A6115" s="20"/>
    </row>
    <row r="6116" spans="1:1" s="1" customFormat="1" x14ac:dyDescent="0.3">
      <c r="A6116" s="20"/>
    </row>
    <row r="6117" spans="1:1" s="1" customFormat="1" x14ac:dyDescent="0.3">
      <c r="A6117" s="20"/>
    </row>
    <row r="6118" spans="1:1" s="1" customFormat="1" x14ac:dyDescent="0.3">
      <c r="A6118" s="20"/>
    </row>
    <row r="6119" spans="1:1" s="1" customFormat="1" x14ac:dyDescent="0.3">
      <c r="A6119" s="20"/>
    </row>
    <row r="6120" spans="1:1" s="1" customFormat="1" x14ac:dyDescent="0.3">
      <c r="A6120" s="20"/>
    </row>
    <row r="6121" spans="1:1" s="1" customFormat="1" x14ac:dyDescent="0.3">
      <c r="A6121" s="20"/>
    </row>
    <row r="6122" spans="1:1" s="1" customFormat="1" x14ac:dyDescent="0.3">
      <c r="A6122" s="20"/>
    </row>
    <row r="6123" spans="1:1" s="1" customFormat="1" x14ac:dyDescent="0.3">
      <c r="A6123" s="20"/>
    </row>
    <row r="6124" spans="1:1" s="1" customFormat="1" x14ac:dyDescent="0.3">
      <c r="A6124" s="20"/>
    </row>
    <row r="6125" spans="1:1" s="1" customFormat="1" x14ac:dyDescent="0.3">
      <c r="A6125" s="20"/>
    </row>
    <row r="6126" spans="1:1" s="1" customFormat="1" x14ac:dyDescent="0.3">
      <c r="A6126" s="20"/>
    </row>
    <row r="6127" spans="1:1" s="1" customFormat="1" x14ac:dyDescent="0.3">
      <c r="A6127" s="20"/>
    </row>
    <row r="6128" spans="1:1" s="1" customFormat="1" x14ac:dyDescent="0.3">
      <c r="A6128" s="20"/>
    </row>
    <row r="6129" spans="1:1" s="1" customFormat="1" x14ac:dyDescent="0.3">
      <c r="A6129" s="20"/>
    </row>
    <row r="6130" spans="1:1" s="1" customFormat="1" x14ac:dyDescent="0.3">
      <c r="A6130" s="20"/>
    </row>
    <row r="6131" spans="1:1" s="1" customFormat="1" x14ac:dyDescent="0.3">
      <c r="A6131" s="20"/>
    </row>
    <row r="6132" spans="1:1" s="1" customFormat="1" x14ac:dyDescent="0.3">
      <c r="A6132" s="20"/>
    </row>
    <row r="6133" spans="1:1" s="1" customFormat="1" x14ac:dyDescent="0.3">
      <c r="A6133" s="20"/>
    </row>
    <row r="6134" spans="1:1" s="1" customFormat="1" x14ac:dyDescent="0.3">
      <c r="A6134" s="20"/>
    </row>
    <row r="6135" spans="1:1" s="1" customFormat="1" x14ac:dyDescent="0.3">
      <c r="A6135" s="20"/>
    </row>
    <row r="6136" spans="1:1" s="1" customFormat="1" x14ac:dyDescent="0.3">
      <c r="A6136" s="20"/>
    </row>
    <row r="6137" spans="1:1" s="1" customFormat="1" x14ac:dyDescent="0.3">
      <c r="A6137" s="20"/>
    </row>
    <row r="6138" spans="1:1" s="1" customFormat="1" x14ac:dyDescent="0.3">
      <c r="A6138" s="20"/>
    </row>
    <row r="6139" spans="1:1" s="1" customFormat="1" x14ac:dyDescent="0.3">
      <c r="A6139" s="20"/>
    </row>
    <row r="6140" spans="1:1" s="1" customFormat="1" x14ac:dyDescent="0.3">
      <c r="A6140" s="20"/>
    </row>
    <row r="6141" spans="1:1" s="1" customFormat="1" x14ac:dyDescent="0.3">
      <c r="A6141" s="20"/>
    </row>
    <row r="6142" spans="1:1" s="1" customFormat="1" x14ac:dyDescent="0.3">
      <c r="A6142" s="20"/>
    </row>
    <row r="6143" spans="1:1" s="1" customFormat="1" x14ac:dyDescent="0.3">
      <c r="A6143" s="20"/>
    </row>
    <row r="6144" spans="1:1" s="1" customFormat="1" x14ac:dyDescent="0.3">
      <c r="A6144" s="20"/>
    </row>
    <row r="6145" spans="1:1" s="1" customFormat="1" x14ac:dyDescent="0.3">
      <c r="A6145" s="20"/>
    </row>
    <row r="6146" spans="1:1" s="1" customFormat="1" x14ac:dyDescent="0.3">
      <c r="A6146" s="20"/>
    </row>
    <row r="6147" spans="1:1" s="1" customFormat="1" x14ac:dyDescent="0.3">
      <c r="A6147" s="20"/>
    </row>
    <row r="6148" spans="1:1" s="1" customFormat="1" x14ac:dyDescent="0.3">
      <c r="A6148" s="20"/>
    </row>
    <row r="6149" spans="1:1" s="1" customFormat="1" x14ac:dyDescent="0.3">
      <c r="A6149" s="20"/>
    </row>
    <row r="6150" spans="1:1" s="1" customFormat="1" x14ac:dyDescent="0.3">
      <c r="A6150" s="20"/>
    </row>
    <row r="6151" spans="1:1" s="1" customFormat="1" x14ac:dyDescent="0.3">
      <c r="A6151" s="20"/>
    </row>
    <row r="6152" spans="1:1" s="1" customFormat="1" x14ac:dyDescent="0.3">
      <c r="A6152" s="20"/>
    </row>
    <row r="6153" spans="1:1" s="1" customFormat="1" x14ac:dyDescent="0.3">
      <c r="A6153" s="20"/>
    </row>
    <row r="6154" spans="1:1" s="1" customFormat="1" x14ac:dyDescent="0.3">
      <c r="A6154" s="20"/>
    </row>
    <row r="6155" spans="1:1" s="1" customFormat="1" x14ac:dyDescent="0.3">
      <c r="A6155" s="20"/>
    </row>
    <row r="6156" spans="1:1" s="1" customFormat="1" x14ac:dyDescent="0.3">
      <c r="A6156" s="20"/>
    </row>
    <row r="6157" spans="1:1" s="1" customFormat="1" x14ac:dyDescent="0.3">
      <c r="A6157" s="20"/>
    </row>
    <row r="6158" spans="1:1" s="1" customFormat="1" x14ac:dyDescent="0.3">
      <c r="A6158" s="20"/>
    </row>
    <row r="6159" spans="1:1" s="1" customFormat="1" x14ac:dyDescent="0.3">
      <c r="A6159" s="20"/>
    </row>
    <row r="6160" spans="1:1" s="1" customFormat="1" x14ac:dyDescent="0.3">
      <c r="A6160" s="20"/>
    </row>
    <row r="6161" spans="1:1" s="1" customFormat="1" x14ac:dyDescent="0.3">
      <c r="A6161" s="20"/>
    </row>
    <row r="6162" spans="1:1" s="1" customFormat="1" x14ac:dyDescent="0.3">
      <c r="A6162" s="20"/>
    </row>
    <row r="6163" spans="1:1" s="1" customFormat="1" x14ac:dyDescent="0.3">
      <c r="A6163" s="20"/>
    </row>
    <row r="6164" spans="1:1" s="1" customFormat="1" x14ac:dyDescent="0.3">
      <c r="A6164" s="20"/>
    </row>
    <row r="6165" spans="1:1" s="1" customFormat="1" x14ac:dyDescent="0.3">
      <c r="A6165" s="20"/>
    </row>
    <row r="6166" spans="1:1" s="1" customFormat="1" x14ac:dyDescent="0.3">
      <c r="A6166" s="20"/>
    </row>
    <row r="6167" spans="1:1" s="1" customFormat="1" x14ac:dyDescent="0.3">
      <c r="A6167" s="20"/>
    </row>
    <row r="6168" spans="1:1" s="1" customFormat="1" x14ac:dyDescent="0.3">
      <c r="A6168" s="20"/>
    </row>
    <row r="6169" spans="1:1" s="1" customFormat="1" x14ac:dyDescent="0.3">
      <c r="A6169" s="20"/>
    </row>
    <row r="6170" spans="1:1" s="1" customFormat="1" x14ac:dyDescent="0.3">
      <c r="A6170" s="20"/>
    </row>
    <row r="6171" spans="1:1" s="1" customFormat="1" x14ac:dyDescent="0.3">
      <c r="A6171" s="20"/>
    </row>
    <row r="6172" spans="1:1" s="1" customFormat="1" x14ac:dyDescent="0.3">
      <c r="A6172" s="20"/>
    </row>
    <row r="6173" spans="1:1" s="1" customFormat="1" x14ac:dyDescent="0.3">
      <c r="A6173" s="20"/>
    </row>
    <row r="6174" spans="1:1" s="1" customFormat="1" x14ac:dyDescent="0.3">
      <c r="A6174" s="20"/>
    </row>
    <row r="6175" spans="1:1" s="1" customFormat="1" x14ac:dyDescent="0.3">
      <c r="A6175" s="20"/>
    </row>
    <row r="6176" spans="1:1" s="1" customFormat="1" x14ac:dyDescent="0.3">
      <c r="A6176" s="20"/>
    </row>
    <row r="6177" spans="1:1" s="1" customFormat="1" x14ac:dyDescent="0.3">
      <c r="A6177" s="20"/>
    </row>
    <row r="6178" spans="1:1" s="1" customFormat="1" x14ac:dyDescent="0.3">
      <c r="A6178" s="20"/>
    </row>
    <row r="6179" spans="1:1" s="1" customFormat="1" x14ac:dyDescent="0.3">
      <c r="A6179" s="20"/>
    </row>
    <row r="6180" spans="1:1" s="1" customFormat="1" x14ac:dyDescent="0.3">
      <c r="A6180" s="20"/>
    </row>
    <row r="6181" spans="1:1" s="1" customFormat="1" x14ac:dyDescent="0.3">
      <c r="A6181" s="20"/>
    </row>
    <row r="6182" spans="1:1" s="1" customFormat="1" x14ac:dyDescent="0.3">
      <c r="A6182" s="20"/>
    </row>
    <row r="6183" spans="1:1" s="1" customFormat="1" x14ac:dyDescent="0.3">
      <c r="A6183" s="20"/>
    </row>
    <row r="6184" spans="1:1" s="1" customFormat="1" x14ac:dyDescent="0.3">
      <c r="A6184" s="20"/>
    </row>
    <row r="6185" spans="1:1" s="1" customFormat="1" x14ac:dyDescent="0.3">
      <c r="A6185" s="20"/>
    </row>
    <row r="6186" spans="1:1" s="1" customFormat="1" x14ac:dyDescent="0.3">
      <c r="A6186" s="20"/>
    </row>
    <row r="6187" spans="1:1" s="1" customFormat="1" x14ac:dyDescent="0.3">
      <c r="A6187" s="20"/>
    </row>
    <row r="6188" spans="1:1" s="1" customFormat="1" x14ac:dyDescent="0.3">
      <c r="A6188" s="20"/>
    </row>
    <row r="6189" spans="1:1" s="1" customFormat="1" x14ac:dyDescent="0.3">
      <c r="A6189" s="20"/>
    </row>
    <row r="6190" spans="1:1" s="1" customFormat="1" x14ac:dyDescent="0.3">
      <c r="A6190" s="20"/>
    </row>
    <row r="6191" spans="1:1" s="1" customFormat="1" x14ac:dyDescent="0.3">
      <c r="A6191" s="20"/>
    </row>
    <row r="6192" spans="1:1" s="1" customFormat="1" x14ac:dyDescent="0.3">
      <c r="A6192" s="20"/>
    </row>
    <row r="6193" spans="1:1" s="1" customFormat="1" x14ac:dyDescent="0.3">
      <c r="A6193" s="20"/>
    </row>
    <row r="6194" spans="1:1" s="1" customFormat="1" x14ac:dyDescent="0.3">
      <c r="A6194" s="20"/>
    </row>
    <row r="6195" spans="1:1" s="1" customFormat="1" x14ac:dyDescent="0.3">
      <c r="A6195" s="20"/>
    </row>
    <row r="6196" spans="1:1" s="1" customFormat="1" x14ac:dyDescent="0.3">
      <c r="A6196" s="20"/>
    </row>
    <row r="6197" spans="1:1" s="1" customFormat="1" x14ac:dyDescent="0.3">
      <c r="A6197" s="20"/>
    </row>
    <row r="6198" spans="1:1" s="1" customFormat="1" x14ac:dyDescent="0.3">
      <c r="A6198" s="20"/>
    </row>
    <row r="6199" spans="1:1" s="1" customFormat="1" x14ac:dyDescent="0.3">
      <c r="A6199" s="20"/>
    </row>
    <row r="6200" spans="1:1" s="1" customFormat="1" x14ac:dyDescent="0.3">
      <c r="A6200" s="20"/>
    </row>
    <row r="6201" spans="1:1" s="1" customFormat="1" x14ac:dyDescent="0.3">
      <c r="A6201" s="20"/>
    </row>
    <row r="6202" spans="1:1" s="1" customFormat="1" x14ac:dyDescent="0.3">
      <c r="A6202" s="20"/>
    </row>
    <row r="6203" spans="1:1" s="1" customFormat="1" x14ac:dyDescent="0.3">
      <c r="A6203" s="20"/>
    </row>
    <row r="6204" spans="1:1" s="1" customFormat="1" x14ac:dyDescent="0.3">
      <c r="A6204" s="20"/>
    </row>
    <row r="6205" spans="1:1" s="1" customFormat="1" x14ac:dyDescent="0.3">
      <c r="A6205" s="20"/>
    </row>
    <row r="6206" spans="1:1" s="1" customFormat="1" x14ac:dyDescent="0.3">
      <c r="A6206" s="20"/>
    </row>
    <row r="6207" spans="1:1" s="1" customFormat="1" x14ac:dyDescent="0.3">
      <c r="A6207" s="20"/>
    </row>
    <row r="6208" spans="1:1" s="1" customFormat="1" x14ac:dyDescent="0.3">
      <c r="A6208" s="20"/>
    </row>
    <row r="6209" spans="1:1" s="1" customFormat="1" x14ac:dyDescent="0.3">
      <c r="A6209" s="20"/>
    </row>
    <row r="6210" spans="1:1" s="1" customFormat="1" x14ac:dyDescent="0.3">
      <c r="A6210" s="20"/>
    </row>
    <row r="6211" spans="1:1" s="1" customFormat="1" x14ac:dyDescent="0.3">
      <c r="A6211" s="20"/>
    </row>
    <row r="6212" spans="1:1" s="1" customFormat="1" x14ac:dyDescent="0.3">
      <c r="A6212" s="20"/>
    </row>
    <row r="6213" spans="1:1" s="1" customFormat="1" x14ac:dyDescent="0.3">
      <c r="A6213" s="20"/>
    </row>
    <row r="6214" spans="1:1" s="1" customFormat="1" x14ac:dyDescent="0.3">
      <c r="A6214" s="20"/>
    </row>
    <row r="6215" spans="1:1" s="1" customFormat="1" x14ac:dyDescent="0.3">
      <c r="A6215" s="20"/>
    </row>
    <row r="6216" spans="1:1" s="1" customFormat="1" x14ac:dyDescent="0.3">
      <c r="A6216" s="20"/>
    </row>
    <row r="6217" spans="1:1" s="1" customFormat="1" x14ac:dyDescent="0.3">
      <c r="A6217" s="20"/>
    </row>
    <row r="6218" spans="1:1" s="1" customFormat="1" x14ac:dyDescent="0.3">
      <c r="A6218" s="20"/>
    </row>
    <row r="6219" spans="1:1" s="1" customFormat="1" x14ac:dyDescent="0.3">
      <c r="A6219" s="20"/>
    </row>
    <row r="6220" spans="1:1" s="1" customFormat="1" x14ac:dyDescent="0.3">
      <c r="A6220" s="20"/>
    </row>
    <row r="6221" spans="1:1" s="1" customFormat="1" x14ac:dyDescent="0.3">
      <c r="A6221" s="20"/>
    </row>
    <row r="6222" spans="1:1" s="1" customFormat="1" x14ac:dyDescent="0.3">
      <c r="A6222" s="20"/>
    </row>
    <row r="6223" spans="1:1" s="1" customFormat="1" x14ac:dyDescent="0.3">
      <c r="A6223" s="20"/>
    </row>
    <row r="6224" spans="1:1" s="1" customFormat="1" x14ac:dyDescent="0.3">
      <c r="A6224" s="20"/>
    </row>
    <row r="6225" spans="1:1" s="1" customFormat="1" x14ac:dyDescent="0.3">
      <c r="A6225" s="20"/>
    </row>
    <row r="6226" spans="1:1" s="1" customFormat="1" x14ac:dyDescent="0.3">
      <c r="A6226" s="20"/>
    </row>
    <row r="6227" spans="1:1" s="1" customFormat="1" x14ac:dyDescent="0.3">
      <c r="A6227" s="20"/>
    </row>
    <row r="6228" spans="1:1" s="1" customFormat="1" x14ac:dyDescent="0.3">
      <c r="A6228" s="20"/>
    </row>
    <row r="6229" spans="1:1" s="1" customFormat="1" x14ac:dyDescent="0.3">
      <c r="A6229" s="20"/>
    </row>
    <row r="6230" spans="1:1" s="1" customFormat="1" x14ac:dyDescent="0.3">
      <c r="A6230" s="20"/>
    </row>
    <row r="6231" spans="1:1" s="1" customFormat="1" x14ac:dyDescent="0.3">
      <c r="A6231" s="20"/>
    </row>
    <row r="6232" spans="1:1" s="1" customFormat="1" x14ac:dyDescent="0.3">
      <c r="A6232" s="20"/>
    </row>
    <row r="6233" spans="1:1" s="1" customFormat="1" x14ac:dyDescent="0.3">
      <c r="A6233" s="20"/>
    </row>
    <row r="6234" spans="1:1" s="1" customFormat="1" x14ac:dyDescent="0.3">
      <c r="A6234" s="20"/>
    </row>
    <row r="6235" spans="1:1" s="1" customFormat="1" x14ac:dyDescent="0.3">
      <c r="A6235" s="20"/>
    </row>
    <row r="6236" spans="1:1" s="1" customFormat="1" x14ac:dyDescent="0.3">
      <c r="A6236" s="20"/>
    </row>
    <row r="6237" spans="1:1" s="1" customFormat="1" x14ac:dyDescent="0.3">
      <c r="A6237" s="20"/>
    </row>
    <row r="6238" spans="1:1" s="1" customFormat="1" x14ac:dyDescent="0.3">
      <c r="A6238" s="20"/>
    </row>
    <row r="6239" spans="1:1" s="1" customFormat="1" x14ac:dyDescent="0.3">
      <c r="A6239" s="20"/>
    </row>
    <row r="6240" spans="1:1" s="1" customFormat="1" x14ac:dyDescent="0.3">
      <c r="A6240" s="20"/>
    </row>
    <row r="6241" spans="1:1" s="1" customFormat="1" x14ac:dyDescent="0.3">
      <c r="A6241" s="20"/>
    </row>
    <row r="6242" spans="1:1" s="1" customFormat="1" x14ac:dyDescent="0.3">
      <c r="A6242" s="20"/>
    </row>
    <row r="6243" spans="1:1" s="1" customFormat="1" x14ac:dyDescent="0.3">
      <c r="A6243" s="20"/>
    </row>
    <row r="6244" spans="1:1" s="1" customFormat="1" x14ac:dyDescent="0.3">
      <c r="A6244" s="20"/>
    </row>
    <row r="6245" spans="1:1" s="1" customFormat="1" x14ac:dyDescent="0.3">
      <c r="A6245" s="20"/>
    </row>
    <row r="6246" spans="1:1" s="1" customFormat="1" x14ac:dyDescent="0.3">
      <c r="A6246" s="20"/>
    </row>
    <row r="6247" spans="1:1" s="1" customFormat="1" x14ac:dyDescent="0.3">
      <c r="A6247" s="20"/>
    </row>
    <row r="6248" spans="1:1" s="1" customFormat="1" x14ac:dyDescent="0.3">
      <c r="A6248" s="20"/>
    </row>
    <row r="6249" spans="1:1" s="1" customFormat="1" x14ac:dyDescent="0.3">
      <c r="A6249" s="20"/>
    </row>
    <row r="6250" spans="1:1" s="1" customFormat="1" x14ac:dyDescent="0.3">
      <c r="A6250" s="20"/>
    </row>
    <row r="6251" spans="1:1" s="1" customFormat="1" x14ac:dyDescent="0.3">
      <c r="A6251" s="20"/>
    </row>
    <row r="6252" spans="1:1" s="1" customFormat="1" x14ac:dyDescent="0.3">
      <c r="A6252" s="20"/>
    </row>
    <row r="6253" spans="1:1" s="1" customFormat="1" x14ac:dyDescent="0.3">
      <c r="A6253" s="20"/>
    </row>
    <row r="6254" spans="1:1" s="1" customFormat="1" x14ac:dyDescent="0.3">
      <c r="A6254" s="20"/>
    </row>
    <row r="6255" spans="1:1" s="1" customFormat="1" x14ac:dyDescent="0.3">
      <c r="A6255" s="20"/>
    </row>
    <row r="6256" spans="1:1" s="1" customFormat="1" x14ac:dyDescent="0.3">
      <c r="A6256" s="20"/>
    </row>
    <row r="6257" spans="1:1" s="1" customFormat="1" x14ac:dyDescent="0.3">
      <c r="A6257" s="20"/>
    </row>
    <row r="6258" spans="1:1" s="1" customFormat="1" x14ac:dyDescent="0.3">
      <c r="A6258" s="20"/>
    </row>
    <row r="6259" spans="1:1" s="1" customFormat="1" x14ac:dyDescent="0.3">
      <c r="A6259" s="20"/>
    </row>
    <row r="6260" spans="1:1" s="1" customFormat="1" x14ac:dyDescent="0.3">
      <c r="A6260" s="20"/>
    </row>
    <row r="6261" spans="1:1" s="1" customFormat="1" x14ac:dyDescent="0.3">
      <c r="A6261" s="20"/>
    </row>
    <row r="6262" spans="1:1" s="1" customFormat="1" x14ac:dyDescent="0.3">
      <c r="A6262" s="20"/>
    </row>
    <row r="6263" spans="1:1" s="1" customFormat="1" x14ac:dyDescent="0.3">
      <c r="A6263" s="20"/>
    </row>
    <row r="6264" spans="1:1" s="1" customFormat="1" x14ac:dyDescent="0.3">
      <c r="A6264" s="20"/>
    </row>
    <row r="6265" spans="1:1" s="1" customFormat="1" x14ac:dyDescent="0.3">
      <c r="A6265" s="20"/>
    </row>
    <row r="6266" spans="1:1" s="1" customFormat="1" x14ac:dyDescent="0.3">
      <c r="A6266" s="20"/>
    </row>
    <row r="6267" spans="1:1" s="1" customFormat="1" x14ac:dyDescent="0.3">
      <c r="A6267" s="20"/>
    </row>
    <row r="6268" spans="1:1" s="1" customFormat="1" x14ac:dyDescent="0.3">
      <c r="A6268" s="20"/>
    </row>
    <row r="6269" spans="1:1" s="1" customFormat="1" x14ac:dyDescent="0.3">
      <c r="A6269" s="20"/>
    </row>
    <row r="6270" spans="1:1" s="1" customFormat="1" x14ac:dyDescent="0.3">
      <c r="A6270" s="20"/>
    </row>
    <row r="6271" spans="1:1" s="1" customFormat="1" x14ac:dyDescent="0.3">
      <c r="A6271" s="20"/>
    </row>
    <row r="6272" spans="1:1" s="1" customFormat="1" x14ac:dyDescent="0.3">
      <c r="A6272" s="20"/>
    </row>
    <row r="6273" spans="1:1" s="1" customFormat="1" x14ac:dyDescent="0.3">
      <c r="A6273" s="20"/>
    </row>
    <row r="6274" spans="1:1" s="1" customFormat="1" x14ac:dyDescent="0.3">
      <c r="A6274" s="20"/>
    </row>
    <row r="6275" spans="1:1" s="1" customFormat="1" x14ac:dyDescent="0.3">
      <c r="A6275" s="20"/>
    </row>
    <row r="6276" spans="1:1" s="1" customFormat="1" x14ac:dyDescent="0.3">
      <c r="A6276" s="20"/>
    </row>
    <row r="6277" spans="1:1" s="1" customFormat="1" x14ac:dyDescent="0.3">
      <c r="A6277" s="20"/>
    </row>
    <row r="6278" spans="1:1" s="1" customFormat="1" x14ac:dyDescent="0.3">
      <c r="A6278" s="20"/>
    </row>
    <row r="6279" spans="1:1" s="1" customFormat="1" x14ac:dyDescent="0.3">
      <c r="A6279" s="20"/>
    </row>
    <row r="6280" spans="1:1" s="1" customFormat="1" x14ac:dyDescent="0.3">
      <c r="A6280" s="20"/>
    </row>
    <row r="6281" spans="1:1" s="1" customFormat="1" x14ac:dyDescent="0.3">
      <c r="A6281" s="20"/>
    </row>
    <row r="6282" spans="1:1" s="1" customFormat="1" x14ac:dyDescent="0.3">
      <c r="A6282" s="20"/>
    </row>
    <row r="6283" spans="1:1" s="1" customFormat="1" x14ac:dyDescent="0.3">
      <c r="A6283" s="20"/>
    </row>
    <row r="6284" spans="1:1" s="1" customFormat="1" x14ac:dyDescent="0.3">
      <c r="A6284" s="20"/>
    </row>
    <row r="6285" spans="1:1" s="1" customFormat="1" x14ac:dyDescent="0.3">
      <c r="A6285" s="20"/>
    </row>
    <row r="6286" spans="1:1" s="1" customFormat="1" x14ac:dyDescent="0.3">
      <c r="A6286" s="20"/>
    </row>
    <row r="6287" spans="1:1" s="1" customFormat="1" x14ac:dyDescent="0.3">
      <c r="A6287" s="20"/>
    </row>
    <row r="6288" spans="1:1" s="1" customFormat="1" x14ac:dyDescent="0.3">
      <c r="A6288" s="20"/>
    </row>
    <row r="6289" spans="1:1" s="1" customFormat="1" x14ac:dyDescent="0.3">
      <c r="A6289" s="20"/>
    </row>
    <row r="6290" spans="1:1" s="1" customFormat="1" x14ac:dyDescent="0.3">
      <c r="A6290" s="20"/>
    </row>
    <row r="6291" spans="1:1" s="1" customFormat="1" x14ac:dyDescent="0.3">
      <c r="A6291" s="20"/>
    </row>
    <row r="6292" spans="1:1" s="1" customFormat="1" x14ac:dyDescent="0.3">
      <c r="A6292" s="20"/>
    </row>
    <row r="6293" spans="1:1" s="1" customFormat="1" x14ac:dyDescent="0.3">
      <c r="A6293" s="20"/>
    </row>
    <row r="6294" spans="1:1" s="1" customFormat="1" x14ac:dyDescent="0.3">
      <c r="A6294" s="20"/>
    </row>
    <row r="6295" spans="1:1" s="1" customFormat="1" x14ac:dyDescent="0.3">
      <c r="A6295" s="20"/>
    </row>
    <row r="6296" spans="1:1" s="1" customFormat="1" x14ac:dyDescent="0.3">
      <c r="A6296" s="20"/>
    </row>
    <row r="6297" spans="1:1" s="1" customFormat="1" x14ac:dyDescent="0.3">
      <c r="A6297" s="20"/>
    </row>
    <row r="6298" spans="1:1" s="1" customFormat="1" x14ac:dyDescent="0.3">
      <c r="A6298" s="20"/>
    </row>
    <row r="6299" spans="1:1" s="1" customFormat="1" x14ac:dyDescent="0.3">
      <c r="A6299" s="20"/>
    </row>
    <row r="6300" spans="1:1" s="1" customFormat="1" x14ac:dyDescent="0.3">
      <c r="A6300" s="20"/>
    </row>
    <row r="6301" spans="1:1" s="1" customFormat="1" x14ac:dyDescent="0.3">
      <c r="A6301" s="20"/>
    </row>
    <row r="6302" spans="1:1" s="1" customFormat="1" x14ac:dyDescent="0.3">
      <c r="A6302" s="20"/>
    </row>
    <row r="6303" spans="1:1" s="1" customFormat="1" x14ac:dyDescent="0.3">
      <c r="A6303" s="20"/>
    </row>
    <row r="6304" spans="1:1" s="1" customFormat="1" x14ac:dyDescent="0.3">
      <c r="A6304" s="20"/>
    </row>
    <row r="6305" spans="1:1" s="1" customFormat="1" x14ac:dyDescent="0.3">
      <c r="A6305" s="20"/>
    </row>
    <row r="6306" spans="1:1" s="1" customFormat="1" x14ac:dyDescent="0.3">
      <c r="A6306" s="20"/>
    </row>
    <row r="6307" spans="1:1" s="1" customFormat="1" x14ac:dyDescent="0.3">
      <c r="A6307" s="20"/>
    </row>
    <row r="6308" spans="1:1" s="1" customFormat="1" x14ac:dyDescent="0.3">
      <c r="A6308" s="20"/>
    </row>
    <row r="6309" spans="1:1" s="1" customFormat="1" x14ac:dyDescent="0.3">
      <c r="A6309" s="20"/>
    </row>
    <row r="6310" spans="1:1" s="1" customFormat="1" x14ac:dyDescent="0.3">
      <c r="A6310" s="20"/>
    </row>
    <row r="6311" spans="1:1" s="1" customFormat="1" x14ac:dyDescent="0.3">
      <c r="A6311" s="20"/>
    </row>
    <row r="6312" spans="1:1" s="1" customFormat="1" x14ac:dyDescent="0.3">
      <c r="A6312" s="20"/>
    </row>
    <row r="6313" spans="1:1" s="1" customFormat="1" x14ac:dyDescent="0.3">
      <c r="A6313" s="20"/>
    </row>
    <row r="6314" spans="1:1" s="1" customFormat="1" x14ac:dyDescent="0.3">
      <c r="A6314" s="20"/>
    </row>
    <row r="6315" spans="1:1" s="1" customFormat="1" x14ac:dyDescent="0.3">
      <c r="A6315" s="20"/>
    </row>
    <row r="6316" spans="1:1" s="1" customFormat="1" x14ac:dyDescent="0.3">
      <c r="A6316" s="20"/>
    </row>
    <row r="6317" spans="1:1" s="1" customFormat="1" x14ac:dyDescent="0.3">
      <c r="A6317" s="20"/>
    </row>
    <row r="6318" spans="1:1" s="1" customFormat="1" x14ac:dyDescent="0.3">
      <c r="A6318" s="20"/>
    </row>
    <row r="6319" spans="1:1" s="1" customFormat="1" x14ac:dyDescent="0.3">
      <c r="A6319" s="20"/>
    </row>
    <row r="6320" spans="1:1" s="1" customFormat="1" x14ac:dyDescent="0.3">
      <c r="A6320" s="20"/>
    </row>
    <row r="6321" spans="1:1" s="1" customFormat="1" x14ac:dyDescent="0.3">
      <c r="A6321" s="20"/>
    </row>
    <row r="6322" spans="1:1" s="1" customFormat="1" x14ac:dyDescent="0.3">
      <c r="A6322" s="20"/>
    </row>
    <row r="6323" spans="1:1" s="1" customFormat="1" x14ac:dyDescent="0.3">
      <c r="A6323" s="20"/>
    </row>
    <row r="6324" spans="1:1" s="1" customFormat="1" x14ac:dyDescent="0.3">
      <c r="A6324" s="20"/>
    </row>
    <row r="6325" spans="1:1" s="1" customFormat="1" x14ac:dyDescent="0.3">
      <c r="A6325" s="20"/>
    </row>
    <row r="6326" spans="1:1" s="1" customFormat="1" x14ac:dyDescent="0.3">
      <c r="A6326" s="20"/>
    </row>
    <row r="6327" spans="1:1" s="1" customFormat="1" x14ac:dyDescent="0.3">
      <c r="A6327" s="20"/>
    </row>
    <row r="6328" spans="1:1" s="1" customFormat="1" x14ac:dyDescent="0.3">
      <c r="A6328" s="20"/>
    </row>
    <row r="6329" spans="1:1" s="1" customFormat="1" x14ac:dyDescent="0.3">
      <c r="A6329" s="20"/>
    </row>
    <row r="6330" spans="1:1" s="1" customFormat="1" x14ac:dyDescent="0.3">
      <c r="A6330" s="20"/>
    </row>
    <row r="6331" spans="1:1" s="1" customFormat="1" x14ac:dyDescent="0.3">
      <c r="A6331" s="20"/>
    </row>
    <row r="6332" spans="1:1" s="1" customFormat="1" x14ac:dyDescent="0.3">
      <c r="A6332" s="20"/>
    </row>
    <row r="6333" spans="1:1" s="1" customFormat="1" x14ac:dyDescent="0.3">
      <c r="A6333" s="20"/>
    </row>
    <row r="6334" spans="1:1" s="1" customFormat="1" x14ac:dyDescent="0.3">
      <c r="A6334" s="20"/>
    </row>
    <row r="6335" spans="1:1" s="1" customFormat="1" x14ac:dyDescent="0.3">
      <c r="A6335" s="20"/>
    </row>
    <row r="6336" spans="1:1" s="1" customFormat="1" x14ac:dyDescent="0.3">
      <c r="A6336" s="20"/>
    </row>
    <row r="6337" spans="1:1" s="1" customFormat="1" x14ac:dyDescent="0.3">
      <c r="A6337" s="20"/>
    </row>
    <row r="6338" spans="1:1" s="1" customFormat="1" x14ac:dyDescent="0.3">
      <c r="A6338" s="20"/>
    </row>
    <row r="6339" spans="1:1" s="1" customFormat="1" x14ac:dyDescent="0.3">
      <c r="A6339" s="20"/>
    </row>
    <row r="6340" spans="1:1" s="1" customFormat="1" x14ac:dyDescent="0.3">
      <c r="A6340" s="20"/>
    </row>
    <row r="6341" spans="1:1" s="1" customFormat="1" x14ac:dyDescent="0.3">
      <c r="A6341" s="20"/>
    </row>
    <row r="6342" spans="1:1" s="1" customFormat="1" x14ac:dyDescent="0.3">
      <c r="A6342" s="20"/>
    </row>
    <row r="6343" spans="1:1" s="1" customFormat="1" x14ac:dyDescent="0.3">
      <c r="A6343" s="20"/>
    </row>
    <row r="6344" spans="1:1" s="1" customFormat="1" x14ac:dyDescent="0.3">
      <c r="A6344" s="20"/>
    </row>
    <row r="6345" spans="1:1" s="1" customFormat="1" x14ac:dyDescent="0.3">
      <c r="A6345" s="20"/>
    </row>
    <row r="6346" spans="1:1" s="1" customFormat="1" x14ac:dyDescent="0.3">
      <c r="A6346" s="20"/>
    </row>
    <row r="6347" spans="1:1" s="1" customFormat="1" x14ac:dyDescent="0.3">
      <c r="A6347" s="20"/>
    </row>
    <row r="6348" spans="1:1" s="1" customFormat="1" x14ac:dyDescent="0.3">
      <c r="A6348" s="20"/>
    </row>
    <row r="6349" spans="1:1" s="1" customFormat="1" x14ac:dyDescent="0.3">
      <c r="A6349" s="20"/>
    </row>
    <row r="6350" spans="1:1" s="1" customFormat="1" x14ac:dyDescent="0.3">
      <c r="A6350" s="20"/>
    </row>
    <row r="6351" spans="1:1" s="1" customFormat="1" x14ac:dyDescent="0.3">
      <c r="A6351" s="20"/>
    </row>
    <row r="6352" spans="1:1" s="1" customFormat="1" x14ac:dyDescent="0.3">
      <c r="A6352" s="20"/>
    </row>
    <row r="6353" spans="1:1" s="1" customFormat="1" x14ac:dyDescent="0.3">
      <c r="A6353" s="20"/>
    </row>
    <row r="6354" spans="1:1" s="1" customFormat="1" x14ac:dyDescent="0.3">
      <c r="A6354" s="20"/>
    </row>
    <row r="6355" spans="1:1" s="1" customFormat="1" x14ac:dyDescent="0.3">
      <c r="A6355" s="20"/>
    </row>
    <row r="6356" spans="1:1" s="1" customFormat="1" x14ac:dyDescent="0.3">
      <c r="A6356" s="20"/>
    </row>
    <row r="6357" spans="1:1" s="1" customFormat="1" x14ac:dyDescent="0.3">
      <c r="A6357" s="20"/>
    </row>
    <row r="6358" spans="1:1" s="1" customFormat="1" x14ac:dyDescent="0.3">
      <c r="A6358" s="20"/>
    </row>
    <row r="6359" spans="1:1" s="1" customFormat="1" x14ac:dyDescent="0.3">
      <c r="A6359" s="20"/>
    </row>
    <row r="6360" spans="1:1" s="1" customFormat="1" x14ac:dyDescent="0.3">
      <c r="A6360" s="20"/>
    </row>
    <row r="6361" spans="1:1" s="1" customFormat="1" x14ac:dyDescent="0.3">
      <c r="A6361" s="20"/>
    </row>
    <row r="6362" spans="1:1" s="1" customFormat="1" x14ac:dyDescent="0.3">
      <c r="A6362" s="20"/>
    </row>
    <row r="6363" spans="1:1" s="1" customFormat="1" x14ac:dyDescent="0.3">
      <c r="A6363" s="20"/>
    </row>
    <row r="6364" spans="1:1" s="1" customFormat="1" x14ac:dyDescent="0.3">
      <c r="A6364" s="20"/>
    </row>
    <row r="6365" spans="1:1" s="1" customFormat="1" x14ac:dyDescent="0.3">
      <c r="A6365" s="20"/>
    </row>
    <row r="6366" spans="1:1" s="1" customFormat="1" x14ac:dyDescent="0.3">
      <c r="A6366" s="20"/>
    </row>
    <row r="6367" spans="1:1" s="1" customFormat="1" x14ac:dyDescent="0.3">
      <c r="A6367" s="20"/>
    </row>
    <row r="6368" spans="1:1" s="1" customFormat="1" x14ac:dyDescent="0.3">
      <c r="A6368" s="20"/>
    </row>
    <row r="6369" spans="1:1" s="1" customFormat="1" x14ac:dyDescent="0.3">
      <c r="A6369" s="20"/>
    </row>
    <row r="6370" spans="1:1" s="1" customFormat="1" x14ac:dyDescent="0.3">
      <c r="A6370" s="20"/>
    </row>
    <row r="6371" spans="1:1" s="1" customFormat="1" x14ac:dyDescent="0.3">
      <c r="A6371" s="20"/>
    </row>
    <row r="6372" spans="1:1" s="1" customFormat="1" x14ac:dyDescent="0.3">
      <c r="A6372" s="20"/>
    </row>
    <row r="6373" spans="1:1" s="1" customFormat="1" x14ac:dyDescent="0.3">
      <c r="A6373" s="20"/>
    </row>
    <row r="6374" spans="1:1" s="1" customFormat="1" x14ac:dyDescent="0.3">
      <c r="A6374" s="20"/>
    </row>
    <row r="6375" spans="1:1" s="1" customFormat="1" x14ac:dyDescent="0.3">
      <c r="A6375" s="20"/>
    </row>
    <row r="6376" spans="1:1" s="1" customFormat="1" x14ac:dyDescent="0.3">
      <c r="A6376" s="20"/>
    </row>
    <row r="6377" spans="1:1" s="1" customFormat="1" x14ac:dyDescent="0.3">
      <c r="A6377" s="20"/>
    </row>
    <row r="6378" spans="1:1" s="1" customFormat="1" x14ac:dyDescent="0.3">
      <c r="A6378" s="20"/>
    </row>
    <row r="6379" spans="1:1" s="1" customFormat="1" x14ac:dyDescent="0.3">
      <c r="A6379" s="20"/>
    </row>
    <row r="6380" spans="1:1" s="1" customFormat="1" x14ac:dyDescent="0.3">
      <c r="A6380" s="20"/>
    </row>
    <row r="6381" spans="1:1" s="1" customFormat="1" x14ac:dyDescent="0.3">
      <c r="A6381" s="20"/>
    </row>
    <row r="6382" spans="1:1" s="1" customFormat="1" x14ac:dyDescent="0.3">
      <c r="A6382" s="20"/>
    </row>
    <row r="6383" spans="1:1" s="1" customFormat="1" x14ac:dyDescent="0.3">
      <c r="A6383" s="20"/>
    </row>
    <row r="6384" spans="1:1" s="1" customFormat="1" x14ac:dyDescent="0.3">
      <c r="A6384" s="20"/>
    </row>
    <row r="6385" spans="1:1" s="1" customFormat="1" x14ac:dyDescent="0.3">
      <c r="A6385" s="20"/>
    </row>
    <row r="6386" spans="1:1" s="1" customFormat="1" x14ac:dyDescent="0.3">
      <c r="A6386" s="20"/>
    </row>
    <row r="6387" spans="1:1" s="1" customFormat="1" x14ac:dyDescent="0.3">
      <c r="A6387" s="20"/>
    </row>
    <row r="6388" spans="1:1" s="1" customFormat="1" x14ac:dyDescent="0.3">
      <c r="A6388" s="20"/>
    </row>
    <row r="6389" spans="1:1" s="1" customFormat="1" x14ac:dyDescent="0.3">
      <c r="A6389" s="20"/>
    </row>
    <row r="6390" spans="1:1" s="1" customFormat="1" x14ac:dyDescent="0.3">
      <c r="A6390" s="20"/>
    </row>
    <row r="6391" spans="1:1" s="1" customFormat="1" x14ac:dyDescent="0.3">
      <c r="A6391" s="20"/>
    </row>
    <row r="6392" spans="1:1" s="1" customFormat="1" x14ac:dyDescent="0.3">
      <c r="A6392" s="20"/>
    </row>
    <row r="6393" spans="1:1" s="1" customFormat="1" x14ac:dyDescent="0.3">
      <c r="A6393" s="20"/>
    </row>
    <row r="6394" spans="1:1" s="1" customFormat="1" x14ac:dyDescent="0.3">
      <c r="A6394" s="20"/>
    </row>
    <row r="6395" spans="1:1" s="1" customFormat="1" x14ac:dyDescent="0.3">
      <c r="A6395" s="20"/>
    </row>
    <row r="6396" spans="1:1" s="1" customFormat="1" x14ac:dyDescent="0.3">
      <c r="A6396" s="20"/>
    </row>
    <row r="6397" spans="1:1" s="1" customFormat="1" x14ac:dyDescent="0.3">
      <c r="A6397" s="20"/>
    </row>
    <row r="6398" spans="1:1" s="1" customFormat="1" x14ac:dyDescent="0.3">
      <c r="A6398" s="20"/>
    </row>
    <row r="6399" spans="1:1" s="1" customFormat="1" x14ac:dyDescent="0.3">
      <c r="A6399" s="20"/>
    </row>
    <row r="6400" spans="1:1" s="1" customFormat="1" x14ac:dyDescent="0.3">
      <c r="A6400" s="20"/>
    </row>
    <row r="6401" spans="1:1" s="1" customFormat="1" x14ac:dyDescent="0.3">
      <c r="A6401" s="20"/>
    </row>
    <row r="6402" spans="1:1" s="1" customFormat="1" x14ac:dyDescent="0.3">
      <c r="A6402" s="20"/>
    </row>
    <row r="6403" spans="1:1" s="1" customFormat="1" x14ac:dyDescent="0.3">
      <c r="A6403" s="20"/>
    </row>
    <row r="6404" spans="1:1" s="1" customFormat="1" x14ac:dyDescent="0.3">
      <c r="A6404" s="20"/>
    </row>
    <row r="6405" spans="1:1" s="1" customFormat="1" x14ac:dyDescent="0.3">
      <c r="A6405" s="20"/>
    </row>
    <row r="6406" spans="1:1" s="1" customFormat="1" x14ac:dyDescent="0.3">
      <c r="A6406" s="20"/>
    </row>
    <row r="6407" spans="1:1" s="1" customFormat="1" x14ac:dyDescent="0.3">
      <c r="A6407" s="20"/>
    </row>
    <row r="6408" spans="1:1" s="1" customFormat="1" x14ac:dyDescent="0.3">
      <c r="A6408" s="20"/>
    </row>
    <row r="6409" spans="1:1" s="1" customFormat="1" x14ac:dyDescent="0.3">
      <c r="A6409" s="20"/>
    </row>
    <row r="6410" spans="1:1" s="1" customFormat="1" x14ac:dyDescent="0.3">
      <c r="A6410" s="20"/>
    </row>
    <row r="6411" spans="1:1" s="1" customFormat="1" x14ac:dyDescent="0.3">
      <c r="A6411" s="20"/>
    </row>
    <row r="6412" spans="1:1" s="1" customFormat="1" x14ac:dyDescent="0.3">
      <c r="A6412" s="20"/>
    </row>
    <row r="6413" spans="1:1" s="1" customFormat="1" x14ac:dyDescent="0.3">
      <c r="A6413" s="20"/>
    </row>
    <row r="6414" spans="1:1" s="1" customFormat="1" x14ac:dyDescent="0.3">
      <c r="A6414" s="20"/>
    </row>
    <row r="6415" spans="1:1" s="1" customFormat="1" x14ac:dyDescent="0.3">
      <c r="A6415" s="20"/>
    </row>
    <row r="6416" spans="1:1" s="1" customFormat="1" x14ac:dyDescent="0.3">
      <c r="A6416" s="20"/>
    </row>
    <row r="6417" spans="1:1" s="1" customFormat="1" x14ac:dyDescent="0.3">
      <c r="A6417" s="20"/>
    </row>
    <row r="6418" spans="1:1" s="1" customFormat="1" x14ac:dyDescent="0.3">
      <c r="A6418" s="20"/>
    </row>
    <row r="6419" spans="1:1" s="1" customFormat="1" x14ac:dyDescent="0.3">
      <c r="A6419" s="20"/>
    </row>
    <row r="6420" spans="1:1" s="1" customFormat="1" x14ac:dyDescent="0.3">
      <c r="A6420" s="20"/>
    </row>
    <row r="6421" spans="1:1" s="1" customFormat="1" x14ac:dyDescent="0.3">
      <c r="A6421" s="20"/>
    </row>
    <row r="6422" spans="1:1" s="1" customFormat="1" x14ac:dyDescent="0.3">
      <c r="A6422" s="20"/>
    </row>
    <row r="6423" spans="1:1" s="1" customFormat="1" x14ac:dyDescent="0.3">
      <c r="A6423" s="20"/>
    </row>
    <row r="6424" spans="1:1" s="1" customFormat="1" x14ac:dyDescent="0.3">
      <c r="A6424" s="20"/>
    </row>
    <row r="6425" spans="1:1" s="1" customFormat="1" x14ac:dyDescent="0.3">
      <c r="A6425" s="20"/>
    </row>
    <row r="6426" spans="1:1" s="1" customFormat="1" x14ac:dyDescent="0.3">
      <c r="A6426" s="20"/>
    </row>
    <row r="6427" spans="1:1" s="1" customFormat="1" x14ac:dyDescent="0.3">
      <c r="A6427" s="20"/>
    </row>
    <row r="6428" spans="1:1" s="1" customFormat="1" x14ac:dyDescent="0.3">
      <c r="A6428" s="20"/>
    </row>
    <row r="6429" spans="1:1" s="1" customFormat="1" x14ac:dyDescent="0.3">
      <c r="A6429" s="20"/>
    </row>
    <row r="6430" spans="1:1" s="1" customFormat="1" x14ac:dyDescent="0.3">
      <c r="A6430" s="20"/>
    </row>
    <row r="6431" spans="1:1" s="1" customFormat="1" x14ac:dyDescent="0.3">
      <c r="A6431" s="20"/>
    </row>
    <row r="6432" spans="1:1" s="1" customFormat="1" x14ac:dyDescent="0.3">
      <c r="A6432" s="20"/>
    </row>
    <row r="6433" spans="1:1" s="1" customFormat="1" x14ac:dyDescent="0.3">
      <c r="A6433" s="20"/>
    </row>
    <row r="6434" spans="1:1" s="1" customFormat="1" x14ac:dyDescent="0.3">
      <c r="A6434" s="20"/>
    </row>
    <row r="6435" spans="1:1" s="1" customFormat="1" x14ac:dyDescent="0.3">
      <c r="A6435" s="20"/>
    </row>
    <row r="6436" spans="1:1" s="1" customFormat="1" x14ac:dyDescent="0.3">
      <c r="A6436" s="20"/>
    </row>
    <row r="6437" spans="1:1" s="1" customFormat="1" x14ac:dyDescent="0.3">
      <c r="A6437" s="20"/>
    </row>
    <row r="6438" spans="1:1" s="1" customFormat="1" x14ac:dyDescent="0.3">
      <c r="A6438" s="20"/>
    </row>
    <row r="6439" spans="1:1" s="1" customFormat="1" x14ac:dyDescent="0.3">
      <c r="A6439" s="20"/>
    </row>
    <row r="6440" spans="1:1" s="1" customFormat="1" x14ac:dyDescent="0.3">
      <c r="A6440" s="20"/>
    </row>
    <row r="6441" spans="1:1" s="1" customFormat="1" x14ac:dyDescent="0.3">
      <c r="A6441" s="20"/>
    </row>
    <row r="6442" spans="1:1" s="1" customFormat="1" x14ac:dyDescent="0.3">
      <c r="A6442" s="20"/>
    </row>
    <row r="6443" spans="1:1" s="1" customFormat="1" x14ac:dyDescent="0.3">
      <c r="A6443" s="20"/>
    </row>
    <row r="6444" spans="1:1" s="1" customFormat="1" x14ac:dyDescent="0.3">
      <c r="A6444" s="20"/>
    </row>
    <row r="6445" spans="1:1" s="1" customFormat="1" x14ac:dyDescent="0.3">
      <c r="A6445" s="20"/>
    </row>
    <row r="6446" spans="1:1" s="1" customFormat="1" x14ac:dyDescent="0.3">
      <c r="A6446" s="20"/>
    </row>
    <row r="6447" spans="1:1" s="1" customFormat="1" x14ac:dyDescent="0.3">
      <c r="A6447" s="20"/>
    </row>
    <row r="6448" spans="1:1" s="1" customFormat="1" x14ac:dyDescent="0.3">
      <c r="A6448" s="20"/>
    </row>
    <row r="6449" spans="1:1" s="1" customFormat="1" x14ac:dyDescent="0.3">
      <c r="A6449" s="20"/>
    </row>
    <row r="6450" spans="1:1" s="1" customFormat="1" x14ac:dyDescent="0.3">
      <c r="A6450" s="20"/>
    </row>
    <row r="6451" spans="1:1" s="1" customFormat="1" x14ac:dyDescent="0.3">
      <c r="A6451" s="20"/>
    </row>
    <row r="6452" spans="1:1" s="1" customFormat="1" x14ac:dyDescent="0.3">
      <c r="A6452" s="20"/>
    </row>
    <row r="6453" spans="1:1" s="1" customFormat="1" x14ac:dyDescent="0.3">
      <c r="A6453" s="20"/>
    </row>
    <row r="6454" spans="1:1" s="1" customFormat="1" x14ac:dyDescent="0.3">
      <c r="A6454" s="20"/>
    </row>
    <row r="6455" spans="1:1" s="1" customFormat="1" x14ac:dyDescent="0.3">
      <c r="A6455" s="20"/>
    </row>
    <row r="6456" spans="1:1" s="1" customFormat="1" x14ac:dyDescent="0.3">
      <c r="A6456" s="20"/>
    </row>
    <row r="6457" spans="1:1" s="1" customFormat="1" x14ac:dyDescent="0.3">
      <c r="A6457" s="20"/>
    </row>
    <row r="6458" spans="1:1" s="1" customFormat="1" x14ac:dyDescent="0.3">
      <c r="A6458" s="20"/>
    </row>
    <row r="6459" spans="1:1" s="1" customFormat="1" x14ac:dyDescent="0.3">
      <c r="A6459" s="20"/>
    </row>
    <row r="6460" spans="1:1" s="1" customFormat="1" x14ac:dyDescent="0.3">
      <c r="A6460" s="20"/>
    </row>
    <row r="6461" spans="1:1" s="1" customFormat="1" x14ac:dyDescent="0.3">
      <c r="A6461" s="20"/>
    </row>
    <row r="6462" spans="1:1" s="1" customFormat="1" x14ac:dyDescent="0.3">
      <c r="A6462" s="20"/>
    </row>
    <row r="6463" spans="1:1" s="1" customFormat="1" x14ac:dyDescent="0.3">
      <c r="A6463" s="20"/>
    </row>
    <row r="6464" spans="1:1" s="1" customFormat="1" x14ac:dyDescent="0.3">
      <c r="A6464" s="20"/>
    </row>
    <row r="6465" spans="1:1" s="1" customFormat="1" x14ac:dyDescent="0.3">
      <c r="A6465" s="20"/>
    </row>
    <row r="6466" spans="1:1" s="1" customFormat="1" x14ac:dyDescent="0.3">
      <c r="A6466" s="20"/>
    </row>
    <row r="6467" spans="1:1" s="1" customFormat="1" x14ac:dyDescent="0.3">
      <c r="A6467" s="20"/>
    </row>
    <row r="6468" spans="1:1" s="1" customFormat="1" x14ac:dyDescent="0.3">
      <c r="A6468" s="20"/>
    </row>
    <row r="6469" spans="1:1" s="1" customFormat="1" x14ac:dyDescent="0.3">
      <c r="A6469" s="20"/>
    </row>
    <row r="6470" spans="1:1" s="1" customFormat="1" x14ac:dyDescent="0.3">
      <c r="A6470" s="20"/>
    </row>
    <row r="6471" spans="1:1" s="1" customFormat="1" x14ac:dyDescent="0.3">
      <c r="A6471" s="20"/>
    </row>
    <row r="6472" spans="1:1" s="1" customFormat="1" x14ac:dyDescent="0.3">
      <c r="A6472" s="20"/>
    </row>
    <row r="6473" spans="1:1" s="1" customFormat="1" x14ac:dyDescent="0.3">
      <c r="A6473" s="20"/>
    </row>
    <row r="6474" spans="1:1" s="1" customFormat="1" x14ac:dyDescent="0.3">
      <c r="A6474" s="20"/>
    </row>
    <row r="6475" spans="1:1" s="1" customFormat="1" x14ac:dyDescent="0.3">
      <c r="A6475" s="20"/>
    </row>
    <row r="6476" spans="1:1" s="1" customFormat="1" x14ac:dyDescent="0.3">
      <c r="A6476" s="20"/>
    </row>
    <row r="6477" spans="1:1" s="1" customFormat="1" x14ac:dyDescent="0.3">
      <c r="A6477" s="20"/>
    </row>
    <row r="6478" spans="1:1" s="1" customFormat="1" x14ac:dyDescent="0.3">
      <c r="A6478" s="20"/>
    </row>
    <row r="6479" spans="1:1" s="1" customFormat="1" x14ac:dyDescent="0.3">
      <c r="A6479" s="20"/>
    </row>
    <row r="6480" spans="1:1" s="1" customFormat="1" x14ac:dyDescent="0.3">
      <c r="A6480" s="20"/>
    </row>
    <row r="6481" spans="1:1" s="1" customFormat="1" x14ac:dyDescent="0.3">
      <c r="A6481" s="20"/>
    </row>
    <row r="6482" spans="1:1" s="1" customFormat="1" x14ac:dyDescent="0.3">
      <c r="A6482" s="20"/>
    </row>
    <row r="6483" spans="1:1" s="1" customFormat="1" x14ac:dyDescent="0.3">
      <c r="A6483" s="20"/>
    </row>
    <row r="6484" spans="1:1" s="1" customFormat="1" x14ac:dyDescent="0.3">
      <c r="A6484" s="20"/>
    </row>
    <row r="6485" spans="1:1" s="1" customFormat="1" x14ac:dyDescent="0.3">
      <c r="A6485" s="20"/>
    </row>
    <row r="6486" spans="1:1" s="1" customFormat="1" x14ac:dyDescent="0.3">
      <c r="A6486" s="20"/>
    </row>
    <row r="6487" spans="1:1" s="1" customFormat="1" x14ac:dyDescent="0.3">
      <c r="A6487" s="20"/>
    </row>
    <row r="6488" spans="1:1" s="1" customFormat="1" x14ac:dyDescent="0.3">
      <c r="A6488" s="20"/>
    </row>
    <row r="6489" spans="1:1" s="1" customFormat="1" x14ac:dyDescent="0.3">
      <c r="A6489" s="20"/>
    </row>
    <row r="6490" spans="1:1" s="1" customFormat="1" x14ac:dyDescent="0.3">
      <c r="A6490" s="20"/>
    </row>
    <row r="6491" spans="1:1" s="1" customFormat="1" x14ac:dyDescent="0.3">
      <c r="A6491" s="20"/>
    </row>
    <row r="6492" spans="1:1" s="1" customFormat="1" x14ac:dyDescent="0.3">
      <c r="A6492" s="20"/>
    </row>
    <row r="6493" spans="1:1" s="1" customFormat="1" x14ac:dyDescent="0.3">
      <c r="A6493" s="20"/>
    </row>
    <row r="6494" spans="1:1" s="1" customFormat="1" x14ac:dyDescent="0.3">
      <c r="A6494" s="20"/>
    </row>
    <row r="6495" spans="1:1" s="1" customFormat="1" x14ac:dyDescent="0.3">
      <c r="A6495" s="20"/>
    </row>
    <row r="6496" spans="1:1" s="1" customFormat="1" x14ac:dyDescent="0.3">
      <c r="A6496" s="20"/>
    </row>
    <row r="6497" spans="1:1" s="1" customFormat="1" x14ac:dyDescent="0.3">
      <c r="A6497" s="20"/>
    </row>
    <row r="6498" spans="1:1" s="1" customFormat="1" x14ac:dyDescent="0.3">
      <c r="A6498" s="20"/>
    </row>
    <row r="6499" spans="1:1" s="1" customFormat="1" x14ac:dyDescent="0.3">
      <c r="A6499" s="20"/>
    </row>
    <row r="6500" spans="1:1" s="1" customFormat="1" x14ac:dyDescent="0.3">
      <c r="A6500" s="20"/>
    </row>
    <row r="6501" spans="1:1" s="1" customFormat="1" x14ac:dyDescent="0.3">
      <c r="A6501" s="20"/>
    </row>
    <row r="6502" spans="1:1" s="1" customFormat="1" x14ac:dyDescent="0.3">
      <c r="A6502" s="20"/>
    </row>
    <row r="6503" spans="1:1" s="1" customFormat="1" x14ac:dyDescent="0.3">
      <c r="A6503" s="20"/>
    </row>
    <row r="6504" spans="1:1" s="1" customFormat="1" x14ac:dyDescent="0.3">
      <c r="A6504" s="20"/>
    </row>
    <row r="6505" spans="1:1" s="1" customFormat="1" x14ac:dyDescent="0.3">
      <c r="A6505" s="20"/>
    </row>
    <row r="6506" spans="1:1" s="1" customFormat="1" x14ac:dyDescent="0.3">
      <c r="A6506" s="20"/>
    </row>
    <row r="6507" spans="1:1" s="1" customFormat="1" x14ac:dyDescent="0.3">
      <c r="A6507" s="20"/>
    </row>
    <row r="6508" spans="1:1" s="1" customFormat="1" x14ac:dyDescent="0.3">
      <c r="A6508" s="20"/>
    </row>
    <row r="6509" spans="1:1" s="1" customFormat="1" x14ac:dyDescent="0.3">
      <c r="A6509" s="20"/>
    </row>
    <row r="6510" spans="1:1" s="1" customFormat="1" x14ac:dyDescent="0.3">
      <c r="A6510" s="20"/>
    </row>
    <row r="6511" spans="1:1" s="1" customFormat="1" x14ac:dyDescent="0.3">
      <c r="A6511" s="20"/>
    </row>
    <row r="6512" spans="1:1" s="1" customFormat="1" x14ac:dyDescent="0.3">
      <c r="A6512" s="20"/>
    </row>
    <row r="6513" spans="1:1" s="1" customFormat="1" x14ac:dyDescent="0.3">
      <c r="A6513" s="20"/>
    </row>
    <row r="6514" spans="1:1" s="1" customFormat="1" x14ac:dyDescent="0.3">
      <c r="A6514" s="20"/>
    </row>
    <row r="6515" spans="1:1" s="1" customFormat="1" x14ac:dyDescent="0.3">
      <c r="A6515" s="20"/>
    </row>
    <row r="6516" spans="1:1" s="1" customFormat="1" x14ac:dyDescent="0.3">
      <c r="A6516" s="20"/>
    </row>
    <row r="6517" spans="1:1" s="1" customFormat="1" x14ac:dyDescent="0.3">
      <c r="A6517" s="20"/>
    </row>
    <row r="6518" spans="1:1" s="1" customFormat="1" x14ac:dyDescent="0.3">
      <c r="A6518" s="20"/>
    </row>
    <row r="6519" spans="1:1" s="1" customFormat="1" x14ac:dyDescent="0.3">
      <c r="A6519" s="20"/>
    </row>
    <row r="6520" spans="1:1" s="1" customFormat="1" x14ac:dyDescent="0.3">
      <c r="A6520" s="20"/>
    </row>
    <row r="6521" spans="1:1" s="1" customFormat="1" x14ac:dyDescent="0.3">
      <c r="A6521" s="20"/>
    </row>
    <row r="6522" spans="1:1" s="1" customFormat="1" x14ac:dyDescent="0.3">
      <c r="A6522" s="20"/>
    </row>
    <row r="6523" spans="1:1" s="1" customFormat="1" x14ac:dyDescent="0.3">
      <c r="A6523" s="20"/>
    </row>
    <row r="6524" spans="1:1" s="1" customFormat="1" x14ac:dyDescent="0.3">
      <c r="A6524" s="20"/>
    </row>
    <row r="6525" spans="1:1" s="1" customFormat="1" x14ac:dyDescent="0.3">
      <c r="A6525" s="20"/>
    </row>
    <row r="6526" spans="1:1" s="1" customFormat="1" x14ac:dyDescent="0.3">
      <c r="A6526" s="20"/>
    </row>
    <row r="6527" spans="1:1" s="1" customFormat="1" x14ac:dyDescent="0.3">
      <c r="A6527" s="20"/>
    </row>
    <row r="6528" spans="1:1" s="1" customFormat="1" x14ac:dyDescent="0.3">
      <c r="A6528" s="20"/>
    </row>
    <row r="6529" spans="1:1" s="1" customFormat="1" x14ac:dyDescent="0.3">
      <c r="A6529" s="20"/>
    </row>
    <row r="6530" spans="1:1" s="1" customFormat="1" x14ac:dyDescent="0.3">
      <c r="A6530" s="20"/>
    </row>
    <row r="6531" spans="1:1" s="1" customFormat="1" x14ac:dyDescent="0.3">
      <c r="A6531" s="20"/>
    </row>
    <row r="6532" spans="1:1" s="1" customFormat="1" x14ac:dyDescent="0.3">
      <c r="A6532" s="20"/>
    </row>
    <row r="6533" spans="1:1" s="1" customFormat="1" x14ac:dyDescent="0.3">
      <c r="A6533" s="20"/>
    </row>
    <row r="6534" spans="1:1" s="1" customFormat="1" x14ac:dyDescent="0.3">
      <c r="A6534" s="20"/>
    </row>
    <row r="6535" spans="1:1" s="1" customFormat="1" x14ac:dyDescent="0.3">
      <c r="A6535" s="20"/>
    </row>
    <row r="6536" spans="1:1" s="1" customFormat="1" x14ac:dyDescent="0.3">
      <c r="A6536" s="20"/>
    </row>
    <row r="6537" spans="1:1" s="1" customFormat="1" x14ac:dyDescent="0.3">
      <c r="A6537" s="20"/>
    </row>
    <row r="6538" spans="1:1" s="1" customFormat="1" x14ac:dyDescent="0.3">
      <c r="A6538" s="20"/>
    </row>
    <row r="6539" spans="1:1" s="1" customFormat="1" x14ac:dyDescent="0.3">
      <c r="A6539" s="20"/>
    </row>
    <row r="6540" spans="1:1" s="1" customFormat="1" x14ac:dyDescent="0.3">
      <c r="A6540" s="20"/>
    </row>
    <row r="6541" spans="1:1" s="1" customFormat="1" x14ac:dyDescent="0.3">
      <c r="A6541" s="20"/>
    </row>
    <row r="6542" spans="1:1" s="1" customFormat="1" x14ac:dyDescent="0.3">
      <c r="A6542" s="20"/>
    </row>
    <row r="6543" spans="1:1" s="1" customFormat="1" x14ac:dyDescent="0.3">
      <c r="A6543" s="20"/>
    </row>
    <row r="6544" spans="1:1" s="1" customFormat="1" x14ac:dyDescent="0.3">
      <c r="A6544" s="20"/>
    </row>
    <row r="6545" spans="1:1" s="1" customFormat="1" x14ac:dyDescent="0.3">
      <c r="A6545" s="20"/>
    </row>
    <row r="6546" spans="1:1" s="1" customFormat="1" x14ac:dyDescent="0.3">
      <c r="A6546" s="20"/>
    </row>
    <row r="6547" spans="1:1" s="1" customFormat="1" x14ac:dyDescent="0.3">
      <c r="A6547" s="20"/>
    </row>
    <row r="6548" spans="1:1" s="1" customFormat="1" x14ac:dyDescent="0.3">
      <c r="A6548" s="20"/>
    </row>
    <row r="6549" spans="1:1" s="1" customFormat="1" x14ac:dyDescent="0.3">
      <c r="A6549" s="20"/>
    </row>
    <row r="6550" spans="1:1" s="1" customFormat="1" x14ac:dyDescent="0.3">
      <c r="A6550" s="20"/>
    </row>
    <row r="6551" spans="1:1" s="1" customFormat="1" x14ac:dyDescent="0.3">
      <c r="A6551" s="20"/>
    </row>
    <row r="6552" spans="1:1" s="1" customFormat="1" x14ac:dyDescent="0.3">
      <c r="A6552" s="20"/>
    </row>
    <row r="6553" spans="1:1" s="1" customFormat="1" x14ac:dyDescent="0.3">
      <c r="A6553" s="20"/>
    </row>
    <row r="6554" spans="1:1" s="1" customFormat="1" x14ac:dyDescent="0.3">
      <c r="A6554" s="20"/>
    </row>
    <row r="6555" spans="1:1" s="1" customFormat="1" x14ac:dyDescent="0.3">
      <c r="A6555" s="20"/>
    </row>
    <row r="6556" spans="1:1" s="1" customFormat="1" x14ac:dyDescent="0.3">
      <c r="A6556" s="20"/>
    </row>
    <row r="6557" spans="1:1" s="1" customFormat="1" x14ac:dyDescent="0.3">
      <c r="A6557" s="20"/>
    </row>
    <row r="6558" spans="1:1" s="1" customFormat="1" x14ac:dyDescent="0.3">
      <c r="A6558" s="20"/>
    </row>
    <row r="6559" spans="1:1" s="1" customFormat="1" x14ac:dyDescent="0.3">
      <c r="A6559" s="20"/>
    </row>
    <row r="6560" spans="1:1" s="1" customFormat="1" x14ac:dyDescent="0.3">
      <c r="A6560" s="20"/>
    </row>
    <row r="6561" spans="1:1" s="1" customFormat="1" x14ac:dyDescent="0.3">
      <c r="A6561" s="20"/>
    </row>
    <row r="6562" spans="1:1" s="1" customFormat="1" x14ac:dyDescent="0.3">
      <c r="A6562" s="20"/>
    </row>
    <row r="6563" spans="1:1" s="1" customFormat="1" x14ac:dyDescent="0.3">
      <c r="A6563" s="20"/>
    </row>
    <row r="6564" spans="1:1" s="1" customFormat="1" x14ac:dyDescent="0.3">
      <c r="A6564" s="20"/>
    </row>
    <row r="6565" spans="1:1" s="1" customFormat="1" x14ac:dyDescent="0.3">
      <c r="A6565" s="20"/>
    </row>
    <row r="6566" spans="1:1" s="1" customFormat="1" x14ac:dyDescent="0.3">
      <c r="A6566" s="20"/>
    </row>
    <row r="6567" spans="1:1" s="1" customFormat="1" x14ac:dyDescent="0.3">
      <c r="A6567" s="20"/>
    </row>
    <row r="6568" spans="1:1" s="1" customFormat="1" x14ac:dyDescent="0.3">
      <c r="A6568" s="20"/>
    </row>
    <row r="6569" spans="1:1" s="1" customFormat="1" x14ac:dyDescent="0.3">
      <c r="A6569" s="20"/>
    </row>
    <row r="6570" spans="1:1" s="1" customFormat="1" x14ac:dyDescent="0.3">
      <c r="A6570" s="20"/>
    </row>
    <row r="6571" spans="1:1" s="1" customFormat="1" x14ac:dyDescent="0.3">
      <c r="A6571" s="20"/>
    </row>
    <row r="6572" spans="1:1" s="1" customFormat="1" x14ac:dyDescent="0.3">
      <c r="A6572" s="20"/>
    </row>
    <row r="6573" spans="1:1" s="1" customFormat="1" x14ac:dyDescent="0.3">
      <c r="A6573" s="20"/>
    </row>
    <row r="6574" spans="1:1" s="1" customFormat="1" x14ac:dyDescent="0.3">
      <c r="A6574" s="20"/>
    </row>
    <row r="6575" spans="1:1" s="1" customFormat="1" x14ac:dyDescent="0.3">
      <c r="A6575" s="20"/>
    </row>
    <row r="6576" spans="1:1" s="1" customFormat="1" x14ac:dyDescent="0.3">
      <c r="A6576" s="20"/>
    </row>
    <row r="6577" spans="1:1" s="1" customFormat="1" x14ac:dyDescent="0.3">
      <c r="A6577" s="20"/>
    </row>
    <row r="6578" spans="1:1" s="1" customFormat="1" x14ac:dyDescent="0.3">
      <c r="A6578" s="20"/>
    </row>
    <row r="6579" spans="1:1" s="1" customFormat="1" x14ac:dyDescent="0.3">
      <c r="A6579" s="20"/>
    </row>
    <row r="6580" spans="1:1" s="1" customFormat="1" x14ac:dyDescent="0.3">
      <c r="A6580" s="20"/>
    </row>
    <row r="6581" spans="1:1" s="1" customFormat="1" x14ac:dyDescent="0.3">
      <c r="A6581" s="20"/>
    </row>
    <row r="6582" spans="1:1" s="1" customFormat="1" x14ac:dyDescent="0.3">
      <c r="A6582" s="20"/>
    </row>
    <row r="6583" spans="1:1" s="1" customFormat="1" x14ac:dyDescent="0.3">
      <c r="A6583" s="20"/>
    </row>
    <row r="6584" spans="1:1" s="1" customFormat="1" x14ac:dyDescent="0.3">
      <c r="A6584" s="20"/>
    </row>
    <row r="6585" spans="1:1" s="1" customFormat="1" x14ac:dyDescent="0.3">
      <c r="A6585" s="20"/>
    </row>
    <row r="6586" spans="1:1" s="1" customFormat="1" x14ac:dyDescent="0.3">
      <c r="A6586" s="20"/>
    </row>
    <row r="6587" spans="1:1" s="1" customFormat="1" x14ac:dyDescent="0.3">
      <c r="A6587" s="20"/>
    </row>
    <row r="6588" spans="1:1" s="1" customFormat="1" x14ac:dyDescent="0.3">
      <c r="A6588" s="20"/>
    </row>
    <row r="6589" spans="1:1" s="1" customFormat="1" x14ac:dyDescent="0.3">
      <c r="A6589" s="20"/>
    </row>
    <row r="6590" spans="1:1" s="1" customFormat="1" x14ac:dyDescent="0.3">
      <c r="A6590" s="20"/>
    </row>
    <row r="6591" spans="1:1" s="1" customFormat="1" x14ac:dyDescent="0.3">
      <c r="A6591" s="20"/>
    </row>
    <row r="6592" spans="1:1" s="1" customFormat="1" x14ac:dyDescent="0.3">
      <c r="A6592" s="20"/>
    </row>
    <row r="6593" spans="1:1" s="1" customFormat="1" x14ac:dyDescent="0.3">
      <c r="A6593" s="20"/>
    </row>
    <row r="6594" spans="1:1" s="1" customFormat="1" x14ac:dyDescent="0.3">
      <c r="A6594" s="20"/>
    </row>
    <row r="6595" spans="1:1" s="1" customFormat="1" x14ac:dyDescent="0.3">
      <c r="A6595" s="20"/>
    </row>
    <row r="6596" spans="1:1" s="1" customFormat="1" x14ac:dyDescent="0.3">
      <c r="A6596" s="20"/>
    </row>
    <row r="6597" spans="1:1" s="1" customFormat="1" x14ac:dyDescent="0.3">
      <c r="A6597" s="20"/>
    </row>
    <row r="6598" spans="1:1" s="1" customFormat="1" x14ac:dyDescent="0.3">
      <c r="A6598" s="20"/>
    </row>
    <row r="6599" spans="1:1" s="1" customFormat="1" x14ac:dyDescent="0.3">
      <c r="A6599" s="20"/>
    </row>
    <row r="6600" spans="1:1" s="1" customFormat="1" x14ac:dyDescent="0.3">
      <c r="A6600" s="20"/>
    </row>
    <row r="6601" spans="1:1" s="1" customFormat="1" x14ac:dyDescent="0.3">
      <c r="A6601" s="20"/>
    </row>
    <row r="6602" spans="1:1" s="1" customFormat="1" x14ac:dyDescent="0.3">
      <c r="A6602" s="20"/>
    </row>
    <row r="6603" spans="1:1" s="1" customFormat="1" x14ac:dyDescent="0.3">
      <c r="A6603" s="20"/>
    </row>
    <row r="6604" spans="1:1" s="1" customFormat="1" x14ac:dyDescent="0.3">
      <c r="A6604" s="20"/>
    </row>
    <row r="6605" spans="1:1" s="1" customFormat="1" x14ac:dyDescent="0.3">
      <c r="A6605" s="20"/>
    </row>
    <row r="6606" spans="1:1" s="1" customFormat="1" x14ac:dyDescent="0.3">
      <c r="A6606" s="20"/>
    </row>
    <row r="6607" spans="1:1" s="1" customFormat="1" x14ac:dyDescent="0.3">
      <c r="A6607" s="20"/>
    </row>
    <row r="6608" spans="1:1" s="1" customFormat="1" x14ac:dyDescent="0.3">
      <c r="A6608" s="20"/>
    </row>
    <row r="6609" spans="1:1" s="1" customFormat="1" x14ac:dyDescent="0.3">
      <c r="A6609" s="20"/>
    </row>
    <row r="6610" spans="1:1" s="1" customFormat="1" x14ac:dyDescent="0.3">
      <c r="A6610" s="20"/>
    </row>
    <row r="6611" spans="1:1" s="1" customFormat="1" x14ac:dyDescent="0.3">
      <c r="A6611" s="20"/>
    </row>
    <row r="6612" spans="1:1" s="1" customFormat="1" x14ac:dyDescent="0.3">
      <c r="A6612" s="20"/>
    </row>
    <row r="6613" spans="1:1" s="1" customFormat="1" x14ac:dyDescent="0.3">
      <c r="A6613" s="20"/>
    </row>
    <row r="6614" spans="1:1" s="1" customFormat="1" x14ac:dyDescent="0.3">
      <c r="A6614" s="20"/>
    </row>
    <row r="6615" spans="1:1" s="1" customFormat="1" x14ac:dyDescent="0.3">
      <c r="A6615" s="20"/>
    </row>
    <row r="6616" spans="1:1" s="1" customFormat="1" x14ac:dyDescent="0.3">
      <c r="A6616" s="20"/>
    </row>
    <row r="6617" spans="1:1" s="1" customFormat="1" x14ac:dyDescent="0.3">
      <c r="A6617" s="20"/>
    </row>
    <row r="6618" spans="1:1" s="1" customFormat="1" x14ac:dyDescent="0.3">
      <c r="A6618" s="20"/>
    </row>
    <row r="6619" spans="1:1" s="1" customFormat="1" x14ac:dyDescent="0.3">
      <c r="A6619" s="20"/>
    </row>
    <row r="6620" spans="1:1" s="1" customFormat="1" x14ac:dyDescent="0.3">
      <c r="A6620" s="20"/>
    </row>
    <row r="6621" spans="1:1" s="1" customFormat="1" x14ac:dyDescent="0.3">
      <c r="A6621" s="20"/>
    </row>
    <row r="6622" spans="1:1" s="1" customFormat="1" x14ac:dyDescent="0.3">
      <c r="A6622" s="20"/>
    </row>
    <row r="6623" spans="1:1" s="1" customFormat="1" x14ac:dyDescent="0.3">
      <c r="A6623" s="20"/>
    </row>
    <row r="6624" spans="1:1" s="1" customFormat="1" x14ac:dyDescent="0.3">
      <c r="A6624" s="20"/>
    </row>
    <row r="6625" spans="1:1" s="1" customFormat="1" x14ac:dyDescent="0.3">
      <c r="A6625" s="20"/>
    </row>
    <row r="6626" spans="1:1" s="1" customFormat="1" x14ac:dyDescent="0.3">
      <c r="A6626" s="20"/>
    </row>
    <row r="6627" spans="1:1" s="1" customFormat="1" x14ac:dyDescent="0.3">
      <c r="A6627" s="20"/>
    </row>
    <row r="6628" spans="1:1" s="1" customFormat="1" x14ac:dyDescent="0.3">
      <c r="A6628" s="20"/>
    </row>
    <row r="6629" spans="1:1" s="1" customFormat="1" x14ac:dyDescent="0.3">
      <c r="A6629" s="20"/>
    </row>
    <row r="6630" spans="1:1" s="1" customFormat="1" x14ac:dyDescent="0.3">
      <c r="A6630" s="20"/>
    </row>
    <row r="6631" spans="1:1" s="1" customFormat="1" x14ac:dyDescent="0.3">
      <c r="A6631" s="20"/>
    </row>
    <row r="6632" spans="1:1" s="1" customFormat="1" x14ac:dyDescent="0.3">
      <c r="A6632" s="20"/>
    </row>
    <row r="6633" spans="1:1" s="1" customFormat="1" x14ac:dyDescent="0.3">
      <c r="A6633" s="20"/>
    </row>
    <row r="6634" spans="1:1" s="1" customFormat="1" x14ac:dyDescent="0.3">
      <c r="A6634" s="20"/>
    </row>
    <row r="6635" spans="1:1" s="1" customFormat="1" x14ac:dyDescent="0.3">
      <c r="A6635" s="20"/>
    </row>
    <row r="6636" spans="1:1" s="1" customFormat="1" x14ac:dyDescent="0.3">
      <c r="A6636" s="20"/>
    </row>
    <row r="6637" spans="1:1" s="1" customFormat="1" x14ac:dyDescent="0.3">
      <c r="A6637" s="20"/>
    </row>
    <row r="6638" spans="1:1" s="1" customFormat="1" x14ac:dyDescent="0.3">
      <c r="A6638" s="20"/>
    </row>
    <row r="6639" spans="1:1" s="1" customFormat="1" x14ac:dyDescent="0.3">
      <c r="A6639" s="20"/>
    </row>
    <row r="6640" spans="1:1" s="1" customFormat="1" x14ac:dyDescent="0.3">
      <c r="A6640" s="20"/>
    </row>
    <row r="6641" spans="1:1" s="1" customFormat="1" x14ac:dyDescent="0.3">
      <c r="A6641" s="20"/>
    </row>
    <row r="6642" spans="1:1" s="1" customFormat="1" x14ac:dyDescent="0.3">
      <c r="A6642" s="20"/>
    </row>
    <row r="6643" spans="1:1" s="1" customFormat="1" x14ac:dyDescent="0.3">
      <c r="A6643" s="20"/>
    </row>
    <row r="6644" spans="1:1" s="1" customFormat="1" x14ac:dyDescent="0.3">
      <c r="A6644" s="20"/>
    </row>
    <row r="6645" spans="1:1" s="1" customFormat="1" x14ac:dyDescent="0.3">
      <c r="A6645" s="20"/>
    </row>
    <row r="6646" spans="1:1" s="1" customFormat="1" x14ac:dyDescent="0.3">
      <c r="A6646" s="20"/>
    </row>
    <row r="6647" spans="1:1" s="1" customFormat="1" x14ac:dyDescent="0.3">
      <c r="A6647" s="20"/>
    </row>
    <row r="6648" spans="1:1" s="1" customFormat="1" x14ac:dyDescent="0.3">
      <c r="A6648" s="20"/>
    </row>
    <row r="6649" spans="1:1" s="1" customFormat="1" x14ac:dyDescent="0.3">
      <c r="A6649" s="20"/>
    </row>
    <row r="6650" spans="1:1" s="1" customFormat="1" x14ac:dyDescent="0.3">
      <c r="A6650" s="20"/>
    </row>
    <row r="6651" spans="1:1" s="1" customFormat="1" x14ac:dyDescent="0.3">
      <c r="A6651" s="20"/>
    </row>
    <row r="6652" spans="1:1" s="1" customFormat="1" x14ac:dyDescent="0.3">
      <c r="A6652" s="20"/>
    </row>
    <row r="6653" spans="1:1" s="1" customFormat="1" x14ac:dyDescent="0.3">
      <c r="A6653" s="20"/>
    </row>
    <row r="6654" spans="1:1" s="1" customFormat="1" x14ac:dyDescent="0.3">
      <c r="A6654" s="20"/>
    </row>
    <row r="6655" spans="1:1" s="1" customFormat="1" x14ac:dyDescent="0.3">
      <c r="A6655" s="20"/>
    </row>
    <row r="6656" spans="1:1" s="1" customFormat="1" x14ac:dyDescent="0.3">
      <c r="A6656" s="20"/>
    </row>
    <row r="6657" spans="1:1" s="1" customFormat="1" x14ac:dyDescent="0.3">
      <c r="A6657" s="20"/>
    </row>
    <row r="6658" spans="1:1" s="1" customFormat="1" x14ac:dyDescent="0.3">
      <c r="A6658" s="20"/>
    </row>
    <row r="6659" spans="1:1" s="1" customFormat="1" x14ac:dyDescent="0.3">
      <c r="A6659" s="20"/>
    </row>
    <row r="6660" spans="1:1" s="1" customFormat="1" x14ac:dyDescent="0.3">
      <c r="A6660" s="20"/>
    </row>
    <row r="6661" spans="1:1" s="1" customFormat="1" x14ac:dyDescent="0.3">
      <c r="A6661" s="20"/>
    </row>
    <row r="6662" spans="1:1" s="1" customFormat="1" x14ac:dyDescent="0.3">
      <c r="A6662" s="20"/>
    </row>
    <row r="6663" spans="1:1" s="1" customFormat="1" x14ac:dyDescent="0.3">
      <c r="A6663" s="20"/>
    </row>
    <row r="6664" spans="1:1" s="1" customFormat="1" x14ac:dyDescent="0.3">
      <c r="A6664" s="20"/>
    </row>
    <row r="6665" spans="1:1" s="1" customFormat="1" x14ac:dyDescent="0.3">
      <c r="A6665" s="20"/>
    </row>
    <row r="6666" spans="1:1" s="1" customFormat="1" x14ac:dyDescent="0.3">
      <c r="A6666" s="20"/>
    </row>
    <row r="6667" spans="1:1" s="1" customFormat="1" x14ac:dyDescent="0.3">
      <c r="A6667" s="20"/>
    </row>
    <row r="6668" spans="1:1" s="1" customFormat="1" x14ac:dyDescent="0.3">
      <c r="A6668" s="20"/>
    </row>
    <row r="6669" spans="1:1" s="1" customFormat="1" x14ac:dyDescent="0.3">
      <c r="A6669" s="20"/>
    </row>
    <row r="6670" spans="1:1" s="1" customFormat="1" x14ac:dyDescent="0.3">
      <c r="A6670" s="20"/>
    </row>
    <row r="6671" spans="1:1" s="1" customFormat="1" x14ac:dyDescent="0.3">
      <c r="A6671" s="20"/>
    </row>
    <row r="6672" spans="1:1" s="1" customFormat="1" x14ac:dyDescent="0.3">
      <c r="A6672" s="20"/>
    </row>
    <row r="6673" spans="1:1" s="1" customFormat="1" x14ac:dyDescent="0.3">
      <c r="A6673" s="20"/>
    </row>
    <row r="6674" spans="1:1" s="1" customFormat="1" x14ac:dyDescent="0.3">
      <c r="A6674" s="20"/>
    </row>
    <row r="6675" spans="1:1" s="1" customFormat="1" x14ac:dyDescent="0.3">
      <c r="A6675" s="20"/>
    </row>
    <row r="6676" spans="1:1" s="1" customFormat="1" x14ac:dyDescent="0.3">
      <c r="A6676" s="20"/>
    </row>
    <row r="6677" spans="1:1" s="1" customFormat="1" x14ac:dyDescent="0.3">
      <c r="A6677" s="20"/>
    </row>
    <row r="6678" spans="1:1" s="1" customFormat="1" x14ac:dyDescent="0.3">
      <c r="A6678" s="20"/>
    </row>
    <row r="6679" spans="1:1" s="1" customFormat="1" x14ac:dyDescent="0.3">
      <c r="A6679" s="20"/>
    </row>
    <row r="6680" spans="1:1" s="1" customFormat="1" x14ac:dyDescent="0.3">
      <c r="A6680" s="20"/>
    </row>
    <row r="6681" spans="1:1" s="1" customFormat="1" x14ac:dyDescent="0.3">
      <c r="A6681" s="20"/>
    </row>
    <row r="6682" spans="1:1" s="1" customFormat="1" x14ac:dyDescent="0.3">
      <c r="A6682" s="20"/>
    </row>
    <row r="6683" spans="1:1" s="1" customFormat="1" x14ac:dyDescent="0.3">
      <c r="A6683" s="20"/>
    </row>
    <row r="6684" spans="1:1" s="1" customFormat="1" x14ac:dyDescent="0.3">
      <c r="A6684" s="20"/>
    </row>
    <row r="6685" spans="1:1" s="1" customFormat="1" x14ac:dyDescent="0.3">
      <c r="A6685" s="20"/>
    </row>
    <row r="6686" spans="1:1" s="1" customFormat="1" x14ac:dyDescent="0.3">
      <c r="A6686" s="20"/>
    </row>
    <row r="6687" spans="1:1" s="1" customFormat="1" x14ac:dyDescent="0.3">
      <c r="A6687" s="20"/>
    </row>
    <row r="6688" spans="1:1" s="1" customFormat="1" x14ac:dyDescent="0.3">
      <c r="A6688" s="20"/>
    </row>
    <row r="6689" spans="1:1" s="1" customFormat="1" x14ac:dyDescent="0.3">
      <c r="A6689" s="20"/>
    </row>
    <row r="6690" spans="1:1" s="1" customFormat="1" x14ac:dyDescent="0.3">
      <c r="A6690" s="20"/>
    </row>
    <row r="6691" spans="1:1" s="1" customFormat="1" x14ac:dyDescent="0.3">
      <c r="A6691" s="20"/>
    </row>
    <row r="6692" spans="1:1" s="1" customFormat="1" x14ac:dyDescent="0.3">
      <c r="A6692" s="20"/>
    </row>
    <row r="6693" spans="1:1" s="1" customFormat="1" x14ac:dyDescent="0.3">
      <c r="A6693" s="20"/>
    </row>
    <row r="6694" spans="1:1" s="1" customFormat="1" x14ac:dyDescent="0.3">
      <c r="A6694" s="20"/>
    </row>
    <row r="6695" spans="1:1" s="1" customFormat="1" x14ac:dyDescent="0.3">
      <c r="A6695" s="20"/>
    </row>
    <row r="6696" spans="1:1" s="1" customFormat="1" x14ac:dyDescent="0.3">
      <c r="A6696" s="20"/>
    </row>
    <row r="6697" spans="1:1" s="1" customFormat="1" x14ac:dyDescent="0.3">
      <c r="A6697" s="20"/>
    </row>
    <row r="6698" spans="1:1" s="1" customFormat="1" x14ac:dyDescent="0.3">
      <c r="A6698" s="20"/>
    </row>
    <row r="6699" spans="1:1" s="1" customFormat="1" x14ac:dyDescent="0.3">
      <c r="A6699" s="20"/>
    </row>
    <row r="6700" spans="1:1" s="1" customFormat="1" x14ac:dyDescent="0.3">
      <c r="A6700" s="20"/>
    </row>
    <row r="6701" spans="1:1" s="1" customFormat="1" x14ac:dyDescent="0.3">
      <c r="A6701" s="20"/>
    </row>
    <row r="6702" spans="1:1" s="1" customFormat="1" x14ac:dyDescent="0.3">
      <c r="A6702" s="20"/>
    </row>
    <row r="6703" spans="1:1" s="1" customFormat="1" x14ac:dyDescent="0.3">
      <c r="A6703" s="20"/>
    </row>
    <row r="6704" spans="1:1" s="1" customFormat="1" x14ac:dyDescent="0.3">
      <c r="A6704" s="20"/>
    </row>
    <row r="6705" spans="1:1" s="1" customFormat="1" x14ac:dyDescent="0.3">
      <c r="A6705" s="20"/>
    </row>
    <row r="6706" spans="1:1" s="1" customFormat="1" x14ac:dyDescent="0.3">
      <c r="A6706" s="20"/>
    </row>
    <row r="6707" spans="1:1" s="1" customFormat="1" x14ac:dyDescent="0.3">
      <c r="A6707" s="20"/>
    </row>
    <row r="6708" spans="1:1" s="1" customFormat="1" x14ac:dyDescent="0.3">
      <c r="A6708" s="20"/>
    </row>
    <row r="6709" spans="1:1" s="1" customFormat="1" x14ac:dyDescent="0.3">
      <c r="A6709" s="20"/>
    </row>
    <row r="6710" spans="1:1" s="1" customFormat="1" x14ac:dyDescent="0.3">
      <c r="A6710" s="20"/>
    </row>
    <row r="6711" spans="1:1" s="1" customFormat="1" x14ac:dyDescent="0.3">
      <c r="A6711" s="20"/>
    </row>
    <row r="6712" spans="1:1" s="1" customFormat="1" x14ac:dyDescent="0.3">
      <c r="A6712" s="20"/>
    </row>
    <row r="6713" spans="1:1" s="1" customFormat="1" x14ac:dyDescent="0.3">
      <c r="A6713" s="20"/>
    </row>
    <row r="6714" spans="1:1" s="1" customFormat="1" x14ac:dyDescent="0.3">
      <c r="A6714" s="20"/>
    </row>
    <row r="6715" spans="1:1" s="1" customFormat="1" x14ac:dyDescent="0.3">
      <c r="A6715" s="20"/>
    </row>
    <row r="6716" spans="1:1" s="1" customFormat="1" x14ac:dyDescent="0.3">
      <c r="A6716" s="20"/>
    </row>
    <row r="6717" spans="1:1" s="1" customFormat="1" x14ac:dyDescent="0.3">
      <c r="A6717" s="20"/>
    </row>
    <row r="6718" spans="1:1" s="1" customFormat="1" x14ac:dyDescent="0.3">
      <c r="A6718" s="20"/>
    </row>
    <row r="6719" spans="1:1" s="1" customFormat="1" x14ac:dyDescent="0.3">
      <c r="A6719" s="20"/>
    </row>
    <row r="6720" spans="1:1" s="1" customFormat="1" x14ac:dyDescent="0.3">
      <c r="A6720" s="20"/>
    </row>
    <row r="6721" spans="1:1" s="1" customFormat="1" x14ac:dyDescent="0.3">
      <c r="A6721" s="20"/>
    </row>
    <row r="6722" spans="1:1" s="1" customFormat="1" x14ac:dyDescent="0.3">
      <c r="A6722" s="20"/>
    </row>
    <row r="6723" spans="1:1" s="1" customFormat="1" x14ac:dyDescent="0.3">
      <c r="A6723" s="20"/>
    </row>
    <row r="6724" spans="1:1" s="1" customFormat="1" x14ac:dyDescent="0.3">
      <c r="A6724" s="20"/>
    </row>
    <row r="6725" spans="1:1" s="1" customFormat="1" x14ac:dyDescent="0.3">
      <c r="A6725" s="20"/>
    </row>
    <row r="6726" spans="1:1" s="1" customFormat="1" x14ac:dyDescent="0.3">
      <c r="A6726" s="20"/>
    </row>
    <row r="6727" spans="1:1" s="1" customFormat="1" x14ac:dyDescent="0.3">
      <c r="A6727" s="20"/>
    </row>
    <row r="6728" spans="1:1" s="1" customFormat="1" x14ac:dyDescent="0.3">
      <c r="A6728" s="20"/>
    </row>
    <row r="6729" spans="1:1" s="1" customFormat="1" x14ac:dyDescent="0.3">
      <c r="A6729" s="20"/>
    </row>
    <row r="6730" spans="1:1" s="1" customFormat="1" x14ac:dyDescent="0.3">
      <c r="A6730" s="20"/>
    </row>
    <row r="6731" spans="1:1" s="1" customFormat="1" x14ac:dyDescent="0.3">
      <c r="A6731" s="20"/>
    </row>
    <row r="6732" spans="1:1" s="1" customFormat="1" x14ac:dyDescent="0.3">
      <c r="A6732" s="20"/>
    </row>
    <row r="6733" spans="1:1" s="1" customFormat="1" x14ac:dyDescent="0.3">
      <c r="A6733" s="20"/>
    </row>
    <row r="6734" spans="1:1" s="1" customFormat="1" x14ac:dyDescent="0.3">
      <c r="A6734" s="20"/>
    </row>
    <row r="6735" spans="1:1" s="1" customFormat="1" x14ac:dyDescent="0.3">
      <c r="A6735" s="20"/>
    </row>
    <row r="6736" spans="1:1" s="1" customFormat="1" x14ac:dyDescent="0.3">
      <c r="A6736" s="20"/>
    </row>
    <row r="6737" spans="1:1" s="1" customFormat="1" x14ac:dyDescent="0.3">
      <c r="A6737" s="20"/>
    </row>
    <row r="6738" spans="1:1" s="1" customFormat="1" x14ac:dyDescent="0.3">
      <c r="A6738" s="20"/>
    </row>
    <row r="6739" spans="1:1" s="1" customFormat="1" x14ac:dyDescent="0.3">
      <c r="A6739" s="20"/>
    </row>
    <row r="6740" spans="1:1" s="1" customFormat="1" x14ac:dyDescent="0.3">
      <c r="A6740" s="20"/>
    </row>
    <row r="6741" spans="1:1" s="1" customFormat="1" x14ac:dyDescent="0.3">
      <c r="A6741" s="20"/>
    </row>
    <row r="6742" spans="1:1" s="1" customFormat="1" x14ac:dyDescent="0.3">
      <c r="A6742" s="20"/>
    </row>
    <row r="6743" spans="1:1" s="1" customFormat="1" x14ac:dyDescent="0.3">
      <c r="A6743" s="20"/>
    </row>
    <row r="6744" spans="1:1" s="1" customFormat="1" x14ac:dyDescent="0.3">
      <c r="A6744" s="20"/>
    </row>
    <row r="6745" spans="1:1" s="1" customFormat="1" x14ac:dyDescent="0.3">
      <c r="A6745" s="20"/>
    </row>
    <row r="6746" spans="1:1" s="1" customFormat="1" x14ac:dyDescent="0.3">
      <c r="A6746" s="20"/>
    </row>
    <row r="6747" spans="1:1" s="1" customFormat="1" x14ac:dyDescent="0.3">
      <c r="A6747" s="20"/>
    </row>
    <row r="6748" spans="1:1" s="1" customFormat="1" x14ac:dyDescent="0.3">
      <c r="A6748" s="20"/>
    </row>
    <row r="6749" spans="1:1" s="1" customFormat="1" x14ac:dyDescent="0.3">
      <c r="A6749" s="20"/>
    </row>
    <row r="6750" spans="1:1" s="1" customFormat="1" x14ac:dyDescent="0.3">
      <c r="A6750" s="20"/>
    </row>
    <row r="6751" spans="1:1" s="1" customFormat="1" x14ac:dyDescent="0.3">
      <c r="A6751" s="20"/>
    </row>
    <row r="6752" spans="1:1" s="1" customFormat="1" x14ac:dyDescent="0.3">
      <c r="A6752" s="20"/>
    </row>
    <row r="6753" spans="1:1" s="1" customFormat="1" x14ac:dyDescent="0.3">
      <c r="A6753" s="20"/>
    </row>
    <row r="6754" spans="1:1" s="1" customFormat="1" x14ac:dyDescent="0.3">
      <c r="A6754" s="20"/>
    </row>
    <row r="6755" spans="1:1" s="1" customFormat="1" x14ac:dyDescent="0.3">
      <c r="A6755" s="20"/>
    </row>
    <row r="6756" spans="1:1" s="1" customFormat="1" x14ac:dyDescent="0.3">
      <c r="A6756" s="20"/>
    </row>
    <row r="6757" spans="1:1" s="1" customFormat="1" x14ac:dyDescent="0.3">
      <c r="A6757" s="20"/>
    </row>
    <row r="6758" spans="1:1" s="1" customFormat="1" x14ac:dyDescent="0.3">
      <c r="A6758" s="20"/>
    </row>
    <row r="6759" spans="1:1" s="1" customFormat="1" x14ac:dyDescent="0.3">
      <c r="A6759" s="20"/>
    </row>
    <row r="6760" spans="1:1" s="1" customFormat="1" x14ac:dyDescent="0.3">
      <c r="A6760" s="20"/>
    </row>
    <row r="6761" spans="1:1" s="1" customFormat="1" x14ac:dyDescent="0.3">
      <c r="A6761" s="20"/>
    </row>
    <row r="6762" spans="1:1" s="1" customFormat="1" x14ac:dyDescent="0.3">
      <c r="A6762" s="20"/>
    </row>
    <row r="6763" spans="1:1" s="1" customFormat="1" x14ac:dyDescent="0.3">
      <c r="A6763" s="20"/>
    </row>
    <row r="6764" spans="1:1" s="1" customFormat="1" x14ac:dyDescent="0.3">
      <c r="A6764" s="20"/>
    </row>
    <row r="6765" spans="1:1" s="1" customFormat="1" x14ac:dyDescent="0.3">
      <c r="A6765" s="20"/>
    </row>
    <row r="6766" spans="1:1" s="1" customFormat="1" x14ac:dyDescent="0.3">
      <c r="A6766" s="20"/>
    </row>
    <row r="6767" spans="1:1" s="1" customFormat="1" x14ac:dyDescent="0.3">
      <c r="A6767" s="20"/>
    </row>
    <row r="6768" spans="1:1" s="1" customFormat="1" x14ac:dyDescent="0.3">
      <c r="A6768" s="20"/>
    </row>
    <row r="6769" spans="1:1" s="1" customFormat="1" x14ac:dyDescent="0.3">
      <c r="A6769" s="20"/>
    </row>
    <row r="6770" spans="1:1" s="1" customFormat="1" x14ac:dyDescent="0.3">
      <c r="A6770" s="20"/>
    </row>
    <row r="6771" spans="1:1" s="1" customFormat="1" x14ac:dyDescent="0.3">
      <c r="A6771" s="20"/>
    </row>
    <row r="6772" spans="1:1" s="1" customFormat="1" x14ac:dyDescent="0.3">
      <c r="A6772" s="20"/>
    </row>
    <row r="6773" spans="1:1" s="1" customFormat="1" x14ac:dyDescent="0.3">
      <c r="A6773" s="20"/>
    </row>
    <row r="6774" spans="1:1" s="1" customFormat="1" x14ac:dyDescent="0.3">
      <c r="A6774" s="20"/>
    </row>
    <row r="6775" spans="1:1" s="1" customFormat="1" x14ac:dyDescent="0.3">
      <c r="A6775" s="20"/>
    </row>
    <row r="6776" spans="1:1" s="1" customFormat="1" x14ac:dyDescent="0.3">
      <c r="A6776" s="20"/>
    </row>
    <row r="6777" spans="1:1" s="1" customFormat="1" x14ac:dyDescent="0.3">
      <c r="A6777" s="20"/>
    </row>
    <row r="6778" spans="1:1" s="1" customFormat="1" x14ac:dyDescent="0.3">
      <c r="A6778" s="20"/>
    </row>
    <row r="6779" spans="1:1" s="1" customFormat="1" x14ac:dyDescent="0.3">
      <c r="A6779" s="20"/>
    </row>
    <row r="6780" spans="1:1" s="1" customFormat="1" x14ac:dyDescent="0.3">
      <c r="A6780" s="20"/>
    </row>
    <row r="6781" spans="1:1" s="1" customFormat="1" x14ac:dyDescent="0.3">
      <c r="A6781" s="20"/>
    </row>
    <row r="6782" spans="1:1" s="1" customFormat="1" x14ac:dyDescent="0.3">
      <c r="A6782" s="20"/>
    </row>
    <row r="6783" spans="1:1" s="1" customFormat="1" x14ac:dyDescent="0.3">
      <c r="A6783" s="20"/>
    </row>
    <row r="6784" spans="1:1" s="1" customFormat="1" x14ac:dyDescent="0.3">
      <c r="A6784" s="20"/>
    </row>
    <row r="6785" spans="1:1" s="1" customFormat="1" x14ac:dyDescent="0.3">
      <c r="A6785" s="20"/>
    </row>
    <row r="6786" spans="1:1" s="1" customFormat="1" x14ac:dyDescent="0.3">
      <c r="A6786" s="20"/>
    </row>
    <row r="6787" spans="1:1" s="1" customFormat="1" x14ac:dyDescent="0.3">
      <c r="A6787" s="20"/>
    </row>
    <row r="6788" spans="1:1" s="1" customFormat="1" x14ac:dyDescent="0.3">
      <c r="A6788" s="20"/>
    </row>
    <row r="6789" spans="1:1" s="1" customFormat="1" x14ac:dyDescent="0.3">
      <c r="A6789" s="20"/>
    </row>
    <row r="6790" spans="1:1" s="1" customFormat="1" x14ac:dyDescent="0.3">
      <c r="A6790" s="20"/>
    </row>
    <row r="6791" spans="1:1" s="1" customFormat="1" x14ac:dyDescent="0.3">
      <c r="A6791" s="20"/>
    </row>
    <row r="6792" spans="1:1" s="1" customFormat="1" x14ac:dyDescent="0.3">
      <c r="A6792" s="20"/>
    </row>
    <row r="6793" spans="1:1" s="1" customFormat="1" x14ac:dyDescent="0.3">
      <c r="A6793" s="20"/>
    </row>
    <row r="6794" spans="1:1" s="1" customFormat="1" x14ac:dyDescent="0.3">
      <c r="A6794" s="20"/>
    </row>
    <row r="6795" spans="1:1" s="1" customFormat="1" x14ac:dyDescent="0.3">
      <c r="A6795" s="20"/>
    </row>
    <row r="6796" spans="1:1" s="1" customFormat="1" x14ac:dyDescent="0.3">
      <c r="A6796" s="20"/>
    </row>
    <row r="6797" spans="1:1" s="1" customFormat="1" x14ac:dyDescent="0.3">
      <c r="A6797" s="20"/>
    </row>
    <row r="6798" spans="1:1" s="1" customFormat="1" x14ac:dyDescent="0.3">
      <c r="A6798" s="20"/>
    </row>
    <row r="6799" spans="1:1" s="1" customFormat="1" x14ac:dyDescent="0.3">
      <c r="A6799" s="20"/>
    </row>
    <row r="6800" spans="1:1" s="1" customFormat="1" x14ac:dyDescent="0.3">
      <c r="A6800" s="20"/>
    </row>
    <row r="6801" spans="1:1" s="1" customFormat="1" x14ac:dyDescent="0.3">
      <c r="A6801" s="20"/>
    </row>
    <row r="6802" spans="1:1" s="1" customFormat="1" x14ac:dyDescent="0.3">
      <c r="A6802" s="20"/>
    </row>
    <row r="6803" spans="1:1" s="1" customFormat="1" x14ac:dyDescent="0.3">
      <c r="A6803" s="20"/>
    </row>
    <row r="6804" spans="1:1" s="1" customFormat="1" x14ac:dyDescent="0.3">
      <c r="A6804" s="20"/>
    </row>
    <row r="6805" spans="1:1" s="1" customFormat="1" x14ac:dyDescent="0.3">
      <c r="A6805" s="20"/>
    </row>
    <row r="6806" spans="1:1" s="1" customFormat="1" x14ac:dyDescent="0.3">
      <c r="A6806" s="20"/>
    </row>
    <row r="6807" spans="1:1" s="1" customFormat="1" x14ac:dyDescent="0.3">
      <c r="A6807" s="20"/>
    </row>
    <row r="6808" spans="1:1" s="1" customFormat="1" x14ac:dyDescent="0.3">
      <c r="A6808" s="20"/>
    </row>
    <row r="6809" spans="1:1" s="1" customFormat="1" x14ac:dyDescent="0.3">
      <c r="A6809" s="20"/>
    </row>
    <row r="6810" spans="1:1" s="1" customFormat="1" x14ac:dyDescent="0.3">
      <c r="A6810" s="20"/>
    </row>
    <row r="6811" spans="1:1" s="1" customFormat="1" x14ac:dyDescent="0.3">
      <c r="A6811" s="20"/>
    </row>
    <row r="6812" spans="1:1" s="1" customFormat="1" x14ac:dyDescent="0.3">
      <c r="A6812" s="20"/>
    </row>
    <row r="6813" spans="1:1" s="1" customFormat="1" x14ac:dyDescent="0.3">
      <c r="A6813" s="20"/>
    </row>
    <row r="6814" spans="1:1" s="1" customFormat="1" x14ac:dyDescent="0.3">
      <c r="A6814" s="20"/>
    </row>
    <row r="6815" spans="1:1" s="1" customFormat="1" x14ac:dyDescent="0.3">
      <c r="A6815" s="20"/>
    </row>
    <row r="6816" spans="1:1" s="1" customFormat="1" x14ac:dyDescent="0.3">
      <c r="A6816" s="20"/>
    </row>
    <row r="6817" spans="1:1" s="1" customFormat="1" x14ac:dyDescent="0.3">
      <c r="A6817" s="20"/>
    </row>
    <row r="6818" spans="1:1" s="1" customFormat="1" x14ac:dyDescent="0.3">
      <c r="A6818" s="20"/>
    </row>
    <row r="6819" spans="1:1" s="1" customFormat="1" x14ac:dyDescent="0.3">
      <c r="A6819" s="20"/>
    </row>
    <row r="6820" spans="1:1" s="1" customFormat="1" x14ac:dyDescent="0.3">
      <c r="A6820" s="20"/>
    </row>
    <row r="6821" spans="1:1" s="1" customFormat="1" x14ac:dyDescent="0.3">
      <c r="A6821" s="20"/>
    </row>
    <row r="6822" spans="1:1" s="1" customFormat="1" x14ac:dyDescent="0.3">
      <c r="A6822" s="20"/>
    </row>
    <row r="6823" spans="1:1" s="1" customFormat="1" x14ac:dyDescent="0.3">
      <c r="A6823" s="20"/>
    </row>
    <row r="6824" spans="1:1" s="1" customFormat="1" x14ac:dyDescent="0.3">
      <c r="A6824" s="20"/>
    </row>
    <row r="6825" spans="1:1" s="1" customFormat="1" x14ac:dyDescent="0.3">
      <c r="A6825" s="20"/>
    </row>
    <row r="6826" spans="1:1" s="1" customFormat="1" x14ac:dyDescent="0.3">
      <c r="A6826" s="20"/>
    </row>
    <row r="6827" spans="1:1" s="1" customFormat="1" x14ac:dyDescent="0.3">
      <c r="A6827" s="20"/>
    </row>
    <row r="6828" spans="1:1" s="1" customFormat="1" x14ac:dyDescent="0.3">
      <c r="A6828" s="20"/>
    </row>
    <row r="6829" spans="1:1" s="1" customFormat="1" x14ac:dyDescent="0.3">
      <c r="A6829" s="20"/>
    </row>
    <row r="6830" spans="1:1" s="1" customFormat="1" x14ac:dyDescent="0.3">
      <c r="A6830" s="20"/>
    </row>
    <row r="6831" spans="1:1" s="1" customFormat="1" x14ac:dyDescent="0.3">
      <c r="A6831" s="20"/>
    </row>
    <row r="6832" spans="1:1" s="1" customFormat="1" x14ac:dyDescent="0.3">
      <c r="A6832" s="20"/>
    </row>
    <row r="6833" spans="1:1" s="1" customFormat="1" x14ac:dyDescent="0.3">
      <c r="A6833" s="20"/>
    </row>
    <row r="6834" spans="1:1" s="1" customFormat="1" x14ac:dyDescent="0.3">
      <c r="A6834" s="20"/>
    </row>
    <row r="6835" spans="1:1" s="1" customFormat="1" x14ac:dyDescent="0.3">
      <c r="A6835" s="20"/>
    </row>
    <row r="6836" spans="1:1" s="1" customFormat="1" x14ac:dyDescent="0.3">
      <c r="A6836" s="20"/>
    </row>
    <row r="6837" spans="1:1" s="1" customFormat="1" x14ac:dyDescent="0.3">
      <c r="A6837" s="20"/>
    </row>
    <row r="6838" spans="1:1" s="1" customFormat="1" x14ac:dyDescent="0.3">
      <c r="A6838" s="20"/>
    </row>
    <row r="6839" spans="1:1" s="1" customFormat="1" x14ac:dyDescent="0.3">
      <c r="A6839" s="20"/>
    </row>
    <row r="6840" spans="1:1" s="1" customFormat="1" x14ac:dyDescent="0.3">
      <c r="A6840" s="20"/>
    </row>
    <row r="6841" spans="1:1" s="1" customFormat="1" x14ac:dyDescent="0.3">
      <c r="A6841" s="20"/>
    </row>
    <row r="6842" spans="1:1" s="1" customFormat="1" x14ac:dyDescent="0.3">
      <c r="A6842" s="20"/>
    </row>
    <row r="6843" spans="1:1" s="1" customFormat="1" x14ac:dyDescent="0.3">
      <c r="A6843" s="20"/>
    </row>
    <row r="6844" spans="1:1" s="1" customFormat="1" x14ac:dyDescent="0.3">
      <c r="A6844" s="20"/>
    </row>
    <row r="6845" spans="1:1" s="1" customFormat="1" x14ac:dyDescent="0.3">
      <c r="A6845" s="20"/>
    </row>
    <row r="6846" spans="1:1" s="1" customFormat="1" x14ac:dyDescent="0.3">
      <c r="A6846" s="20"/>
    </row>
    <row r="6847" spans="1:1" s="1" customFormat="1" x14ac:dyDescent="0.3">
      <c r="A6847" s="20"/>
    </row>
    <row r="6848" spans="1:1" s="1" customFormat="1" x14ac:dyDescent="0.3">
      <c r="A6848" s="20"/>
    </row>
    <row r="6849" spans="1:1" s="1" customFormat="1" x14ac:dyDescent="0.3">
      <c r="A6849" s="20"/>
    </row>
    <row r="6850" spans="1:1" s="1" customFormat="1" x14ac:dyDescent="0.3">
      <c r="A6850" s="20"/>
    </row>
    <row r="6851" spans="1:1" s="1" customFormat="1" x14ac:dyDescent="0.3">
      <c r="A6851" s="20"/>
    </row>
    <row r="6852" spans="1:1" s="1" customFormat="1" x14ac:dyDescent="0.3">
      <c r="A6852" s="20"/>
    </row>
    <row r="6853" spans="1:1" s="1" customFormat="1" x14ac:dyDescent="0.3">
      <c r="A6853" s="20"/>
    </row>
    <row r="6854" spans="1:1" s="1" customFormat="1" x14ac:dyDescent="0.3">
      <c r="A6854" s="20"/>
    </row>
    <row r="6855" spans="1:1" s="1" customFormat="1" x14ac:dyDescent="0.3">
      <c r="A6855" s="20"/>
    </row>
    <row r="6856" spans="1:1" s="1" customFormat="1" x14ac:dyDescent="0.3">
      <c r="A6856" s="20"/>
    </row>
    <row r="6857" spans="1:1" s="1" customFormat="1" x14ac:dyDescent="0.3">
      <c r="A6857" s="20"/>
    </row>
    <row r="6858" spans="1:1" s="1" customFormat="1" x14ac:dyDescent="0.3">
      <c r="A6858" s="20"/>
    </row>
    <row r="6859" spans="1:1" s="1" customFormat="1" x14ac:dyDescent="0.3">
      <c r="A6859" s="20"/>
    </row>
    <row r="6860" spans="1:1" s="1" customFormat="1" x14ac:dyDescent="0.3">
      <c r="A6860" s="20"/>
    </row>
    <row r="6861" spans="1:1" s="1" customFormat="1" x14ac:dyDescent="0.3">
      <c r="A6861" s="20"/>
    </row>
    <row r="6862" spans="1:1" s="1" customFormat="1" x14ac:dyDescent="0.3">
      <c r="A6862" s="20"/>
    </row>
    <row r="6863" spans="1:1" s="1" customFormat="1" x14ac:dyDescent="0.3">
      <c r="A6863" s="20"/>
    </row>
    <row r="6864" spans="1:1" s="1" customFormat="1" x14ac:dyDescent="0.3">
      <c r="A6864" s="20"/>
    </row>
    <row r="6865" spans="1:1" s="1" customFormat="1" x14ac:dyDescent="0.3">
      <c r="A6865" s="20"/>
    </row>
    <row r="6866" spans="1:1" s="1" customFormat="1" x14ac:dyDescent="0.3">
      <c r="A6866" s="20"/>
    </row>
    <row r="6867" spans="1:1" s="1" customFormat="1" x14ac:dyDescent="0.3">
      <c r="A6867" s="20"/>
    </row>
    <row r="6868" spans="1:1" s="1" customFormat="1" x14ac:dyDescent="0.3">
      <c r="A6868" s="20"/>
    </row>
    <row r="6869" spans="1:1" s="1" customFormat="1" x14ac:dyDescent="0.3">
      <c r="A6869" s="20"/>
    </row>
    <row r="6870" spans="1:1" s="1" customFormat="1" x14ac:dyDescent="0.3">
      <c r="A6870" s="20"/>
    </row>
    <row r="6871" spans="1:1" s="1" customFormat="1" x14ac:dyDescent="0.3">
      <c r="A6871" s="20"/>
    </row>
    <row r="6872" spans="1:1" s="1" customFormat="1" x14ac:dyDescent="0.3">
      <c r="A6872" s="20"/>
    </row>
    <row r="6873" spans="1:1" s="1" customFormat="1" x14ac:dyDescent="0.3">
      <c r="A6873" s="20"/>
    </row>
    <row r="6874" spans="1:1" s="1" customFormat="1" x14ac:dyDescent="0.3">
      <c r="A6874" s="20"/>
    </row>
    <row r="6875" spans="1:1" s="1" customFormat="1" x14ac:dyDescent="0.3">
      <c r="A6875" s="20"/>
    </row>
    <row r="6876" spans="1:1" s="1" customFormat="1" x14ac:dyDescent="0.3">
      <c r="A6876" s="20"/>
    </row>
    <row r="6877" spans="1:1" s="1" customFormat="1" x14ac:dyDescent="0.3">
      <c r="A6877" s="20"/>
    </row>
    <row r="6878" spans="1:1" s="1" customFormat="1" x14ac:dyDescent="0.3">
      <c r="A6878" s="20"/>
    </row>
    <row r="6879" spans="1:1" s="1" customFormat="1" x14ac:dyDescent="0.3">
      <c r="A6879" s="20"/>
    </row>
    <row r="6880" spans="1:1" s="1" customFormat="1" x14ac:dyDescent="0.3">
      <c r="A6880" s="20"/>
    </row>
    <row r="6881" spans="1:1" s="1" customFormat="1" x14ac:dyDescent="0.3">
      <c r="A6881" s="20"/>
    </row>
    <row r="6882" spans="1:1" s="1" customFormat="1" x14ac:dyDescent="0.3">
      <c r="A6882" s="20"/>
    </row>
    <row r="6883" spans="1:1" s="1" customFormat="1" x14ac:dyDescent="0.3">
      <c r="A6883" s="20"/>
    </row>
    <row r="6884" spans="1:1" s="1" customFormat="1" x14ac:dyDescent="0.3">
      <c r="A6884" s="20"/>
    </row>
    <row r="6885" spans="1:1" s="1" customFormat="1" x14ac:dyDescent="0.3">
      <c r="A6885" s="20"/>
    </row>
    <row r="6886" spans="1:1" s="1" customFormat="1" x14ac:dyDescent="0.3">
      <c r="A6886" s="20"/>
    </row>
    <row r="6887" spans="1:1" s="1" customFormat="1" x14ac:dyDescent="0.3">
      <c r="A6887" s="20"/>
    </row>
    <row r="6888" spans="1:1" s="1" customFormat="1" x14ac:dyDescent="0.3">
      <c r="A6888" s="20"/>
    </row>
    <row r="6889" spans="1:1" s="1" customFormat="1" x14ac:dyDescent="0.3">
      <c r="A6889" s="20"/>
    </row>
    <row r="6890" spans="1:1" s="1" customFormat="1" x14ac:dyDescent="0.3">
      <c r="A6890" s="20"/>
    </row>
    <row r="6891" spans="1:1" s="1" customFormat="1" x14ac:dyDescent="0.3">
      <c r="A6891" s="20"/>
    </row>
    <row r="6892" spans="1:1" s="1" customFormat="1" x14ac:dyDescent="0.3">
      <c r="A6892" s="20"/>
    </row>
    <row r="6893" spans="1:1" s="1" customFormat="1" x14ac:dyDescent="0.3">
      <c r="A6893" s="20"/>
    </row>
    <row r="6894" spans="1:1" s="1" customFormat="1" x14ac:dyDescent="0.3">
      <c r="A6894" s="20"/>
    </row>
    <row r="6895" spans="1:1" s="1" customFormat="1" x14ac:dyDescent="0.3">
      <c r="A6895" s="20"/>
    </row>
    <row r="6896" spans="1:1" s="1" customFormat="1" x14ac:dyDescent="0.3">
      <c r="A6896" s="20"/>
    </row>
    <row r="6897" spans="1:1" s="1" customFormat="1" x14ac:dyDescent="0.3">
      <c r="A6897" s="20"/>
    </row>
    <row r="6898" spans="1:1" s="1" customFormat="1" x14ac:dyDescent="0.3">
      <c r="A6898" s="20"/>
    </row>
    <row r="6899" spans="1:1" s="1" customFormat="1" x14ac:dyDescent="0.3">
      <c r="A6899" s="20"/>
    </row>
    <row r="6900" spans="1:1" s="1" customFormat="1" x14ac:dyDescent="0.3">
      <c r="A6900" s="20"/>
    </row>
    <row r="6901" spans="1:1" s="1" customFormat="1" x14ac:dyDescent="0.3">
      <c r="A6901" s="20"/>
    </row>
    <row r="6902" spans="1:1" s="1" customFormat="1" x14ac:dyDescent="0.3">
      <c r="A6902" s="20"/>
    </row>
    <row r="6903" spans="1:1" s="1" customFormat="1" x14ac:dyDescent="0.3">
      <c r="A6903" s="20"/>
    </row>
    <row r="6904" spans="1:1" s="1" customFormat="1" x14ac:dyDescent="0.3">
      <c r="A6904" s="20"/>
    </row>
    <row r="6905" spans="1:1" s="1" customFormat="1" x14ac:dyDescent="0.3">
      <c r="A6905" s="20"/>
    </row>
    <row r="6906" spans="1:1" s="1" customFormat="1" x14ac:dyDescent="0.3">
      <c r="A6906" s="20"/>
    </row>
    <row r="6907" spans="1:1" s="1" customFormat="1" x14ac:dyDescent="0.3">
      <c r="A6907" s="20"/>
    </row>
    <row r="6908" spans="1:1" s="1" customFormat="1" x14ac:dyDescent="0.3">
      <c r="A6908" s="20"/>
    </row>
    <row r="6909" spans="1:1" s="1" customFormat="1" x14ac:dyDescent="0.3">
      <c r="A6909" s="20"/>
    </row>
    <row r="6910" spans="1:1" s="1" customFormat="1" x14ac:dyDescent="0.3">
      <c r="A6910" s="20"/>
    </row>
    <row r="6911" spans="1:1" s="1" customFormat="1" x14ac:dyDescent="0.3">
      <c r="A6911" s="20"/>
    </row>
    <row r="6912" spans="1:1" s="1" customFormat="1" x14ac:dyDescent="0.3">
      <c r="A6912" s="20"/>
    </row>
    <row r="6913" spans="1:1" s="1" customFormat="1" x14ac:dyDescent="0.3">
      <c r="A6913" s="20"/>
    </row>
    <row r="6914" spans="1:1" s="1" customFormat="1" x14ac:dyDescent="0.3">
      <c r="A6914" s="20"/>
    </row>
    <row r="6915" spans="1:1" s="1" customFormat="1" x14ac:dyDescent="0.3">
      <c r="A6915" s="20"/>
    </row>
    <row r="6916" spans="1:1" s="1" customFormat="1" x14ac:dyDescent="0.3">
      <c r="A6916" s="20"/>
    </row>
    <row r="6917" spans="1:1" s="1" customFormat="1" x14ac:dyDescent="0.3">
      <c r="A6917" s="20"/>
    </row>
    <row r="6918" spans="1:1" s="1" customFormat="1" x14ac:dyDescent="0.3">
      <c r="A6918" s="20"/>
    </row>
    <row r="6919" spans="1:1" s="1" customFormat="1" x14ac:dyDescent="0.3">
      <c r="A6919" s="20"/>
    </row>
    <row r="6920" spans="1:1" s="1" customFormat="1" x14ac:dyDescent="0.3">
      <c r="A6920" s="20"/>
    </row>
    <row r="6921" spans="1:1" s="1" customFormat="1" x14ac:dyDescent="0.3">
      <c r="A6921" s="20"/>
    </row>
    <row r="6922" spans="1:1" s="1" customFormat="1" x14ac:dyDescent="0.3">
      <c r="A6922" s="20"/>
    </row>
    <row r="6923" spans="1:1" s="1" customFormat="1" x14ac:dyDescent="0.3">
      <c r="A6923" s="20"/>
    </row>
    <row r="6924" spans="1:1" s="1" customFormat="1" x14ac:dyDescent="0.3">
      <c r="A6924" s="20"/>
    </row>
    <row r="6925" spans="1:1" s="1" customFormat="1" x14ac:dyDescent="0.3">
      <c r="A6925" s="20"/>
    </row>
    <row r="6926" spans="1:1" s="1" customFormat="1" x14ac:dyDescent="0.3">
      <c r="A6926" s="20"/>
    </row>
    <row r="6927" spans="1:1" s="1" customFormat="1" x14ac:dyDescent="0.3">
      <c r="A6927" s="20"/>
    </row>
    <row r="6928" spans="1:1" s="1" customFormat="1" x14ac:dyDescent="0.3">
      <c r="A6928" s="20"/>
    </row>
    <row r="6929" spans="1:1" s="1" customFormat="1" x14ac:dyDescent="0.3">
      <c r="A6929" s="20"/>
    </row>
    <row r="6930" spans="1:1" s="1" customFormat="1" x14ac:dyDescent="0.3">
      <c r="A6930" s="20"/>
    </row>
    <row r="6931" spans="1:1" s="1" customFormat="1" x14ac:dyDescent="0.3">
      <c r="A6931" s="20"/>
    </row>
    <row r="6932" spans="1:1" s="1" customFormat="1" x14ac:dyDescent="0.3">
      <c r="A6932" s="20"/>
    </row>
    <row r="6933" spans="1:1" s="1" customFormat="1" x14ac:dyDescent="0.3">
      <c r="A6933" s="20"/>
    </row>
    <row r="6934" spans="1:1" s="1" customFormat="1" x14ac:dyDescent="0.3">
      <c r="A6934" s="20"/>
    </row>
    <row r="6935" spans="1:1" s="1" customFormat="1" x14ac:dyDescent="0.3">
      <c r="A6935" s="20"/>
    </row>
    <row r="6936" spans="1:1" s="1" customFormat="1" x14ac:dyDescent="0.3">
      <c r="A6936" s="20"/>
    </row>
    <row r="6937" spans="1:1" s="1" customFormat="1" x14ac:dyDescent="0.3">
      <c r="A6937" s="20"/>
    </row>
    <row r="6938" spans="1:1" s="1" customFormat="1" x14ac:dyDescent="0.3">
      <c r="A6938" s="20"/>
    </row>
    <row r="6939" spans="1:1" s="1" customFormat="1" x14ac:dyDescent="0.3">
      <c r="A6939" s="20"/>
    </row>
    <row r="6940" spans="1:1" s="1" customFormat="1" x14ac:dyDescent="0.3">
      <c r="A6940" s="20"/>
    </row>
    <row r="6941" spans="1:1" s="1" customFormat="1" x14ac:dyDescent="0.3">
      <c r="A6941" s="20"/>
    </row>
    <row r="6942" spans="1:1" s="1" customFormat="1" x14ac:dyDescent="0.3">
      <c r="A6942" s="20"/>
    </row>
    <row r="6943" spans="1:1" s="1" customFormat="1" x14ac:dyDescent="0.3">
      <c r="A6943" s="20"/>
    </row>
    <row r="6944" spans="1:1" s="1" customFormat="1" x14ac:dyDescent="0.3">
      <c r="A6944" s="20"/>
    </row>
    <row r="6945" spans="1:1" s="1" customFormat="1" x14ac:dyDescent="0.3">
      <c r="A6945" s="20"/>
    </row>
    <row r="6946" spans="1:1" s="1" customFormat="1" x14ac:dyDescent="0.3">
      <c r="A6946" s="20"/>
    </row>
    <row r="6947" spans="1:1" s="1" customFormat="1" x14ac:dyDescent="0.3">
      <c r="A6947" s="20"/>
    </row>
    <row r="6948" spans="1:1" s="1" customFormat="1" x14ac:dyDescent="0.3">
      <c r="A6948" s="20"/>
    </row>
    <row r="6949" spans="1:1" s="1" customFormat="1" x14ac:dyDescent="0.3">
      <c r="A6949" s="20"/>
    </row>
    <row r="6950" spans="1:1" s="1" customFormat="1" x14ac:dyDescent="0.3">
      <c r="A6950" s="20"/>
    </row>
    <row r="6951" spans="1:1" s="1" customFormat="1" x14ac:dyDescent="0.3">
      <c r="A6951" s="20"/>
    </row>
    <row r="6952" spans="1:1" s="1" customFormat="1" x14ac:dyDescent="0.3">
      <c r="A6952" s="20"/>
    </row>
    <row r="6953" spans="1:1" s="1" customFormat="1" x14ac:dyDescent="0.3">
      <c r="A6953" s="20"/>
    </row>
    <row r="6954" spans="1:1" s="1" customFormat="1" x14ac:dyDescent="0.3">
      <c r="A6954" s="20"/>
    </row>
    <row r="6955" spans="1:1" s="1" customFormat="1" x14ac:dyDescent="0.3">
      <c r="A6955" s="20"/>
    </row>
    <row r="6956" spans="1:1" s="1" customFormat="1" x14ac:dyDescent="0.3">
      <c r="A6956" s="20"/>
    </row>
    <row r="6957" spans="1:1" s="1" customFormat="1" x14ac:dyDescent="0.3">
      <c r="A6957" s="20"/>
    </row>
    <row r="6958" spans="1:1" s="1" customFormat="1" x14ac:dyDescent="0.3">
      <c r="A6958" s="20"/>
    </row>
    <row r="6959" spans="1:1" s="1" customFormat="1" x14ac:dyDescent="0.3">
      <c r="A6959" s="20"/>
    </row>
    <row r="6960" spans="1:1" s="1" customFormat="1" x14ac:dyDescent="0.3">
      <c r="A6960" s="20"/>
    </row>
    <row r="6961" spans="1:1" s="1" customFormat="1" x14ac:dyDescent="0.3">
      <c r="A6961" s="20"/>
    </row>
    <row r="6962" spans="1:1" s="1" customFormat="1" x14ac:dyDescent="0.3">
      <c r="A6962" s="20"/>
    </row>
    <row r="6963" spans="1:1" s="1" customFormat="1" x14ac:dyDescent="0.3">
      <c r="A6963" s="20"/>
    </row>
    <row r="6964" spans="1:1" s="1" customFormat="1" x14ac:dyDescent="0.3">
      <c r="A6964" s="20"/>
    </row>
    <row r="6965" spans="1:1" s="1" customFormat="1" x14ac:dyDescent="0.3">
      <c r="A6965" s="20"/>
    </row>
    <row r="6966" spans="1:1" s="1" customFormat="1" x14ac:dyDescent="0.3">
      <c r="A6966" s="20"/>
    </row>
    <row r="6967" spans="1:1" s="1" customFormat="1" x14ac:dyDescent="0.3">
      <c r="A6967" s="20"/>
    </row>
    <row r="6968" spans="1:1" s="1" customFormat="1" x14ac:dyDescent="0.3">
      <c r="A6968" s="20"/>
    </row>
    <row r="6969" spans="1:1" s="1" customFormat="1" x14ac:dyDescent="0.3">
      <c r="A6969" s="20"/>
    </row>
    <row r="6970" spans="1:1" s="1" customFormat="1" x14ac:dyDescent="0.3">
      <c r="A6970" s="20"/>
    </row>
    <row r="6971" spans="1:1" s="1" customFormat="1" x14ac:dyDescent="0.3">
      <c r="A6971" s="20"/>
    </row>
    <row r="6972" spans="1:1" s="1" customFormat="1" x14ac:dyDescent="0.3">
      <c r="A6972" s="20"/>
    </row>
    <row r="6973" spans="1:1" s="1" customFormat="1" x14ac:dyDescent="0.3">
      <c r="A6973" s="20"/>
    </row>
    <row r="6974" spans="1:1" s="1" customFormat="1" x14ac:dyDescent="0.3">
      <c r="A6974" s="20"/>
    </row>
    <row r="6975" spans="1:1" s="1" customFormat="1" x14ac:dyDescent="0.3">
      <c r="A6975" s="20"/>
    </row>
    <row r="6976" spans="1:1" s="1" customFormat="1" x14ac:dyDescent="0.3">
      <c r="A6976" s="20"/>
    </row>
    <row r="6977" spans="1:1" s="1" customFormat="1" x14ac:dyDescent="0.3">
      <c r="A6977" s="20"/>
    </row>
    <row r="6978" spans="1:1" s="1" customFormat="1" x14ac:dyDescent="0.3">
      <c r="A6978" s="20"/>
    </row>
    <row r="6979" spans="1:1" s="1" customFormat="1" x14ac:dyDescent="0.3">
      <c r="A6979" s="20"/>
    </row>
    <row r="6980" spans="1:1" s="1" customFormat="1" x14ac:dyDescent="0.3">
      <c r="A6980" s="20"/>
    </row>
    <row r="6981" spans="1:1" s="1" customFormat="1" x14ac:dyDescent="0.3">
      <c r="A6981" s="20"/>
    </row>
    <row r="6982" spans="1:1" s="1" customFormat="1" x14ac:dyDescent="0.3">
      <c r="A6982" s="20"/>
    </row>
    <row r="6983" spans="1:1" s="1" customFormat="1" x14ac:dyDescent="0.3">
      <c r="A6983" s="20"/>
    </row>
    <row r="6984" spans="1:1" s="1" customFormat="1" x14ac:dyDescent="0.3">
      <c r="A6984" s="20"/>
    </row>
    <row r="6985" spans="1:1" s="1" customFormat="1" x14ac:dyDescent="0.3">
      <c r="A6985" s="20"/>
    </row>
    <row r="6986" spans="1:1" s="1" customFormat="1" x14ac:dyDescent="0.3">
      <c r="A6986" s="20"/>
    </row>
    <row r="6987" spans="1:1" s="1" customFormat="1" x14ac:dyDescent="0.3">
      <c r="A6987" s="20"/>
    </row>
    <row r="6988" spans="1:1" s="1" customFormat="1" x14ac:dyDescent="0.3">
      <c r="A6988" s="20"/>
    </row>
    <row r="6989" spans="1:1" s="1" customFormat="1" x14ac:dyDescent="0.3">
      <c r="A6989" s="20"/>
    </row>
    <row r="6990" spans="1:1" s="1" customFormat="1" x14ac:dyDescent="0.3">
      <c r="A6990" s="20"/>
    </row>
    <row r="6991" spans="1:1" s="1" customFormat="1" x14ac:dyDescent="0.3">
      <c r="A6991" s="20"/>
    </row>
    <row r="6992" spans="1:1" s="1" customFormat="1" x14ac:dyDescent="0.3">
      <c r="A6992" s="20"/>
    </row>
    <row r="6993" spans="1:1" s="1" customFormat="1" x14ac:dyDescent="0.3">
      <c r="A6993" s="20"/>
    </row>
    <row r="6994" spans="1:1" s="1" customFormat="1" x14ac:dyDescent="0.3">
      <c r="A6994" s="20"/>
    </row>
    <row r="6995" spans="1:1" s="1" customFormat="1" x14ac:dyDescent="0.3">
      <c r="A6995" s="20"/>
    </row>
    <row r="6996" spans="1:1" s="1" customFormat="1" x14ac:dyDescent="0.3">
      <c r="A6996" s="20"/>
    </row>
    <row r="6997" spans="1:1" s="1" customFormat="1" x14ac:dyDescent="0.3">
      <c r="A6997" s="20"/>
    </row>
    <row r="6998" spans="1:1" s="1" customFormat="1" x14ac:dyDescent="0.3">
      <c r="A6998" s="20"/>
    </row>
    <row r="6999" spans="1:1" s="1" customFormat="1" x14ac:dyDescent="0.3">
      <c r="A6999" s="20"/>
    </row>
    <row r="7000" spans="1:1" s="1" customFormat="1" x14ac:dyDescent="0.3">
      <c r="A7000" s="20"/>
    </row>
    <row r="7001" spans="1:1" s="1" customFormat="1" x14ac:dyDescent="0.3">
      <c r="A7001" s="20"/>
    </row>
    <row r="7002" spans="1:1" s="1" customFormat="1" x14ac:dyDescent="0.3">
      <c r="A7002" s="20"/>
    </row>
    <row r="7003" spans="1:1" s="1" customFormat="1" x14ac:dyDescent="0.3">
      <c r="A7003" s="20"/>
    </row>
    <row r="7004" spans="1:1" s="1" customFormat="1" x14ac:dyDescent="0.3">
      <c r="A7004" s="20"/>
    </row>
    <row r="7005" spans="1:1" s="1" customFormat="1" x14ac:dyDescent="0.3">
      <c r="A7005" s="20"/>
    </row>
    <row r="7006" spans="1:1" s="1" customFormat="1" x14ac:dyDescent="0.3">
      <c r="A7006" s="20"/>
    </row>
    <row r="7007" spans="1:1" s="1" customFormat="1" x14ac:dyDescent="0.3">
      <c r="A7007" s="20"/>
    </row>
    <row r="7008" spans="1:1" s="1" customFormat="1" x14ac:dyDescent="0.3">
      <c r="A7008" s="20"/>
    </row>
    <row r="7009" spans="1:1" s="1" customFormat="1" x14ac:dyDescent="0.3">
      <c r="A7009" s="20"/>
    </row>
    <row r="7010" spans="1:1" s="1" customFormat="1" x14ac:dyDescent="0.3">
      <c r="A7010" s="20"/>
    </row>
    <row r="7011" spans="1:1" s="1" customFormat="1" x14ac:dyDescent="0.3">
      <c r="A7011" s="20"/>
    </row>
    <row r="7012" spans="1:1" s="1" customFormat="1" x14ac:dyDescent="0.3">
      <c r="A7012" s="20"/>
    </row>
    <row r="7013" spans="1:1" s="1" customFormat="1" x14ac:dyDescent="0.3">
      <c r="A7013" s="20"/>
    </row>
    <row r="7014" spans="1:1" s="1" customFormat="1" x14ac:dyDescent="0.3">
      <c r="A7014" s="20"/>
    </row>
    <row r="7015" spans="1:1" s="1" customFormat="1" x14ac:dyDescent="0.3">
      <c r="A7015" s="20"/>
    </row>
    <row r="7016" spans="1:1" s="1" customFormat="1" x14ac:dyDescent="0.3">
      <c r="A7016" s="20"/>
    </row>
    <row r="7017" spans="1:1" s="1" customFormat="1" x14ac:dyDescent="0.3">
      <c r="A7017" s="20"/>
    </row>
    <row r="7018" spans="1:1" s="1" customFormat="1" x14ac:dyDescent="0.3">
      <c r="A7018" s="20"/>
    </row>
    <row r="7019" spans="1:1" s="1" customFormat="1" x14ac:dyDescent="0.3">
      <c r="A7019" s="20"/>
    </row>
    <row r="7020" spans="1:1" s="1" customFormat="1" x14ac:dyDescent="0.3">
      <c r="A7020" s="20"/>
    </row>
    <row r="7021" spans="1:1" s="1" customFormat="1" x14ac:dyDescent="0.3">
      <c r="A7021" s="20"/>
    </row>
    <row r="7022" spans="1:1" s="1" customFormat="1" x14ac:dyDescent="0.3">
      <c r="A7022" s="20"/>
    </row>
    <row r="7023" spans="1:1" s="1" customFormat="1" x14ac:dyDescent="0.3">
      <c r="A7023" s="20"/>
    </row>
    <row r="7024" spans="1:1" s="1" customFormat="1" x14ac:dyDescent="0.3">
      <c r="A7024" s="20"/>
    </row>
    <row r="7025" spans="1:1" s="1" customFormat="1" x14ac:dyDescent="0.3">
      <c r="A7025" s="20"/>
    </row>
    <row r="7026" spans="1:1" s="1" customFormat="1" x14ac:dyDescent="0.3">
      <c r="A7026" s="20"/>
    </row>
    <row r="7027" spans="1:1" s="1" customFormat="1" x14ac:dyDescent="0.3">
      <c r="A7027" s="20"/>
    </row>
    <row r="7028" spans="1:1" s="1" customFormat="1" x14ac:dyDescent="0.3">
      <c r="A7028" s="20"/>
    </row>
    <row r="7029" spans="1:1" s="1" customFormat="1" x14ac:dyDescent="0.3">
      <c r="A7029" s="20"/>
    </row>
    <row r="7030" spans="1:1" s="1" customFormat="1" x14ac:dyDescent="0.3">
      <c r="A7030" s="20"/>
    </row>
    <row r="7031" spans="1:1" s="1" customFormat="1" x14ac:dyDescent="0.3">
      <c r="A7031" s="20"/>
    </row>
    <row r="7032" spans="1:1" s="1" customFormat="1" x14ac:dyDescent="0.3">
      <c r="A7032" s="20"/>
    </row>
    <row r="7033" spans="1:1" s="1" customFormat="1" x14ac:dyDescent="0.3">
      <c r="A7033" s="20"/>
    </row>
    <row r="7034" spans="1:1" s="1" customFormat="1" x14ac:dyDescent="0.3">
      <c r="A7034" s="20"/>
    </row>
    <row r="7035" spans="1:1" s="1" customFormat="1" x14ac:dyDescent="0.3">
      <c r="A7035" s="20"/>
    </row>
    <row r="7036" spans="1:1" s="1" customFormat="1" x14ac:dyDescent="0.3">
      <c r="A7036" s="20"/>
    </row>
    <row r="7037" spans="1:1" s="1" customFormat="1" x14ac:dyDescent="0.3">
      <c r="A7037" s="20"/>
    </row>
    <row r="7038" spans="1:1" s="1" customFormat="1" x14ac:dyDescent="0.3">
      <c r="A7038" s="20"/>
    </row>
    <row r="7039" spans="1:1" s="1" customFormat="1" x14ac:dyDescent="0.3">
      <c r="A7039" s="20"/>
    </row>
    <row r="7040" spans="1:1" s="1" customFormat="1" x14ac:dyDescent="0.3">
      <c r="A7040" s="20"/>
    </row>
    <row r="7041" spans="1:1" s="1" customFormat="1" x14ac:dyDescent="0.3">
      <c r="A7041" s="20"/>
    </row>
    <row r="7042" spans="1:1" s="1" customFormat="1" x14ac:dyDescent="0.3">
      <c r="A7042" s="20"/>
    </row>
    <row r="7043" spans="1:1" s="1" customFormat="1" x14ac:dyDescent="0.3">
      <c r="A7043" s="20"/>
    </row>
    <row r="7044" spans="1:1" s="1" customFormat="1" x14ac:dyDescent="0.3">
      <c r="A7044" s="20"/>
    </row>
    <row r="7045" spans="1:1" s="1" customFormat="1" x14ac:dyDescent="0.3">
      <c r="A7045" s="20"/>
    </row>
    <row r="7046" spans="1:1" s="1" customFormat="1" x14ac:dyDescent="0.3">
      <c r="A7046" s="20"/>
    </row>
    <row r="7047" spans="1:1" s="1" customFormat="1" x14ac:dyDescent="0.3">
      <c r="A7047" s="20"/>
    </row>
    <row r="7048" spans="1:1" s="1" customFormat="1" x14ac:dyDescent="0.3">
      <c r="A7048" s="20"/>
    </row>
    <row r="7049" spans="1:1" s="1" customFormat="1" x14ac:dyDescent="0.3">
      <c r="A7049" s="20"/>
    </row>
    <row r="7050" spans="1:1" s="1" customFormat="1" x14ac:dyDescent="0.3">
      <c r="A7050" s="20"/>
    </row>
    <row r="7051" spans="1:1" s="1" customFormat="1" x14ac:dyDescent="0.3">
      <c r="A7051" s="20"/>
    </row>
    <row r="7052" spans="1:1" s="1" customFormat="1" x14ac:dyDescent="0.3">
      <c r="A7052" s="20"/>
    </row>
    <row r="7053" spans="1:1" s="1" customFormat="1" x14ac:dyDescent="0.3">
      <c r="A7053" s="20"/>
    </row>
    <row r="7054" spans="1:1" s="1" customFormat="1" x14ac:dyDescent="0.3">
      <c r="A7054" s="20"/>
    </row>
    <row r="7055" spans="1:1" s="1" customFormat="1" x14ac:dyDescent="0.3">
      <c r="A7055" s="20"/>
    </row>
    <row r="7056" spans="1:1" s="1" customFormat="1" x14ac:dyDescent="0.3">
      <c r="A7056" s="20"/>
    </row>
    <row r="7057" spans="1:1" s="1" customFormat="1" x14ac:dyDescent="0.3">
      <c r="A7057" s="20"/>
    </row>
    <row r="7058" spans="1:1" s="1" customFormat="1" x14ac:dyDescent="0.3">
      <c r="A7058" s="20"/>
    </row>
    <row r="7059" spans="1:1" s="1" customFormat="1" x14ac:dyDescent="0.3">
      <c r="A7059" s="20"/>
    </row>
    <row r="7060" spans="1:1" s="1" customFormat="1" x14ac:dyDescent="0.3">
      <c r="A7060" s="20"/>
    </row>
    <row r="7061" spans="1:1" s="1" customFormat="1" x14ac:dyDescent="0.3">
      <c r="A7061" s="20"/>
    </row>
    <row r="7062" spans="1:1" s="1" customFormat="1" x14ac:dyDescent="0.3">
      <c r="A7062" s="20"/>
    </row>
    <row r="7063" spans="1:1" s="1" customFormat="1" x14ac:dyDescent="0.3">
      <c r="A7063" s="20"/>
    </row>
    <row r="7064" spans="1:1" s="1" customFormat="1" x14ac:dyDescent="0.3">
      <c r="A7064" s="20"/>
    </row>
    <row r="7065" spans="1:1" s="1" customFormat="1" x14ac:dyDescent="0.3">
      <c r="A7065" s="20"/>
    </row>
    <row r="7066" spans="1:1" s="1" customFormat="1" x14ac:dyDescent="0.3">
      <c r="A7066" s="20"/>
    </row>
    <row r="7067" spans="1:1" s="1" customFormat="1" x14ac:dyDescent="0.3">
      <c r="A7067" s="20"/>
    </row>
    <row r="7068" spans="1:1" s="1" customFormat="1" x14ac:dyDescent="0.3">
      <c r="A7068" s="20"/>
    </row>
    <row r="7069" spans="1:1" s="1" customFormat="1" x14ac:dyDescent="0.3">
      <c r="A7069" s="20"/>
    </row>
    <row r="7070" spans="1:1" s="1" customFormat="1" x14ac:dyDescent="0.3">
      <c r="A7070" s="20"/>
    </row>
    <row r="7071" spans="1:1" s="1" customFormat="1" x14ac:dyDescent="0.3">
      <c r="A7071" s="20"/>
    </row>
    <row r="7072" spans="1:1" s="1" customFormat="1" x14ac:dyDescent="0.3">
      <c r="A7072" s="20"/>
    </row>
    <row r="7073" spans="1:1" s="1" customFormat="1" x14ac:dyDescent="0.3">
      <c r="A7073" s="20"/>
    </row>
    <row r="7074" spans="1:1" s="1" customFormat="1" x14ac:dyDescent="0.3">
      <c r="A7074" s="20"/>
    </row>
    <row r="7075" spans="1:1" s="1" customFormat="1" x14ac:dyDescent="0.3">
      <c r="A7075" s="20"/>
    </row>
    <row r="7076" spans="1:1" s="1" customFormat="1" x14ac:dyDescent="0.3">
      <c r="A7076" s="20"/>
    </row>
    <row r="7077" spans="1:1" s="1" customFormat="1" x14ac:dyDescent="0.3">
      <c r="A7077" s="20"/>
    </row>
    <row r="7078" spans="1:1" s="1" customFormat="1" x14ac:dyDescent="0.3">
      <c r="A7078" s="20"/>
    </row>
    <row r="7079" spans="1:1" s="1" customFormat="1" x14ac:dyDescent="0.3">
      <c r="A7079" s="20"/>
    </row>
    <row r="7080" spans="1:1" s="1" customFormat="1" x14ac:dyDescent="0.3">
      <c r="A7080" s="20"/>
    </row>
    <row r="7081" spans="1:1" s="1" customFormat="1" x14ac:dyDescent="0.3">
      <c r="A7081" s="20"/>
    </row>
    <row r="7082" spans="1:1" s="1" customFormat="1" x14ac:dyDescent="0.3">
      <c r="A7082" s="20"/>
    </row>
    <row r="7083" spans="1:1" s="1" customFormat="1" x14ac:dyDescent="0.3">
      <c r="A7083" s="20"/>
    </row>
    <row r="7084" spans="1:1" s="1" customFormat="1" x14ac:dyDescent="0.3">
      <c r="A7084" s="20"/>
    </row>
    <row r="7085" spans="1:1" s="1" customFormat="1" x14ac:dyDescent="0.3">
      <c r="A7085" s="20"/>
    </row>
    <row r="7086" spans="1:1" s="1" customFormat="1" x14ac:dyDescent="0.3">
      <c r="A7086" s="20"/>
    </row>
    <row r="7087" spans="1:1" s="1" customFormat="1" x14ac:dyDescent="0.3">
      <c r="A7087" s="20"/>
    </row>
    <row r="7088" spans="1:1" s="1" customFormat="1" x14ac:dyDescent="0.3">
      <c r="A7088" s="20"/>
    </row>
    <row r="7089" spans="1:1" s="1" customFormat="1" x14ac:dyDescent="0.3">
      <c r="A7089" s="20"/>
    </row>
    <row r="7090" spans="1:1" s="1" customFormat="1" x14ac:dyDescent="0.3">
      <c r="A7090" s="20"/>
    </row>
    <row r="7091" spans="1:1" s="1" customFormat="1" x14ac:dyDescent="0.3">
      <c r="A7091" s="20"/>
    </row>
    <row r="7092" spans="1:1" s="1" customFormat="1" x14ac:dyDescent="0.3">
      <c r="A7092" s="20"/>
    </row>
    <row r="7093" spans="1:1" s="1" customFormat="1" x14ac:dyDescent="0.3">
      <c r="A7093" s="20"/>
    </row>
    <row r="7094" spans="1:1" s="1" customFormat="1" x14ac:dyDescent="0.3">
      <c r="A7094" s="20"/>
    </row>
    <row r="7095" spans="1:1" s="1" customFormat="1" x14ac:dyDescent="0.3">
      <c r="A7095" s="20"/>
    </row>
    <row r="7096" spans="1:1" s="1" customFormat="1" x14ac:dyDescent="0.3">
      <c r="A7096" s="20"/>
    </row>
    <row r="7097" spans="1:1" s="1" customFormat="1" x14ac:dyDescent="0.3">
      <c r="A7097" s="20"/>
    </row>
    <row r="7098" spans="1:1" s="1" customFormat="1" x14ac:dyDescent="0.3">
      <c r="A7098" s="20"/>
    </row>
    <row r="7099" spans="1:1" s="1" customFormat="1" x14ac:dyDescent="0.3">
      <c r="A7099" s="20"/>
    </row>
    <row r="7100" spans="1:1" s="1" customFormat="1" x14ac:dyDescent="0.3">
      <c r="A7100" s="20"/>
    </row>
    <row r="7101" spans="1:1" s="1" customFormat="1" x14ac:dyDescent="0.3">
      <c r="A7101" s="20"/>
    </row>
    <row r="7102" spans="1:1" s="1" customFormat="1" x14ac:dyDescent="0.3">
      <c r="A7102" s="20"/>
    </row>
    <row r="7103" spans="1:1" s="1" customFormat="1" x14ac:dyDescent="0.3">
      <c r="A7103" s="20"/>
    </row>
    <row r="7104" spans="1:1" s="1" customFormat="1" x14ac:dyDescent="0.3">
      <c r="A7104" s="20"/>
    </row>
    <row r="7105" spans="1:1" s="1" customFormat="1" x14ac:dyDescent="0.3">
      <c r="A7105" s="20"/>
    </row>
    <row r="7106" spans="1:1" s="1" customFormat="1" x14ac:dyDescent="0.3">
      <c r="A7106" s="20"/>
    </row>
    <row r="7107" spans="1:1" s="1" customFormat="1" x14ac:dyDescent="0.3">
      <c r="A7107" s="20"/>
    </row>
    <row r="7108" spans="1:1" s="1" customFormat="1" x14ac:dyDescent="0.3">
      <c r="A7108" s="20"/>
    </row>
    <row r="7109" spans="1:1" s="1" customFormat="1" x14ac:dyDescent="0.3">
      <c r="A7109" s="20"/>
    </row>
    <row r="7110" spans="1:1" s="1" customFormat="1" x14ac:dyDescent="0.3">
      <c r="A7110" s="20"/>
    </row>
    <row r="7111" spans="1:1" s="1" customFormat="1" x14ac:dyDescent="0.3">
      <c r="A7111" s="20"/>
    </row>
    <row r="7112" spans="1:1" s="1" customFormat="1" x14ac:dyDescent="0.3">
      <c r="A7112" s="20"/>
    </row>
    <row r="7113" spans="1:1" s="1" customFormat="1" x14ac:dyDescent="0.3">
      <c r="A7113" s="20"/>
    </row>
    <row r="7114" spans="1:1" s="1" customFormat="1" x14ac:dyDescent="0.3">
      <c r="A7114" s="20"/>
    </row>
    <row r="7115" spans="1:1" s="1" customFormat="1" x14ac:dyDescent="0.3">
      <c r="A7115" s="20"/>
    </row>
    <row r="7116" spans="1:1" s="1" customFormat="1" x14ac:dyDescent="0.3">
      <c r="A7116" s="20"/>
    </row>
    <row r="7117" spans="1:1" s="1" customFormat="1" x14ac:dyDescent="0.3">
      <c r="A7117" s="20"/>
    </row>
    <row r="7118" spans="1:1" s="1" customFormat="1" x14ac:dyDescent="0.3">
      <c r="A7118" s="20"/>
    </row>
    <row r="7119" spans="1:1" s="1" customFormat="1" x14ac:dyDescent="0.3">
      <c r="A7119" s="20"/>
    </row>
    <row r="7120" spans="1:1" s="1" customFormat="1" x14ac:dyDescent="0.3">
      <c r="A7120" s="20"/>
    </row>
    <row r="7121" spans="1:1" s="1" customFormat="1" x14ac:dyDescent="0.3">
      <c r="A7121" s="20"/>
    </row>
    <row r="7122" spans="1:1" s="1" customFormat="1" x14ac:dyDescent="0.3">
      <c r="A7122" s="20"/>
    </row>
    <row r="7123" spans="1:1" s="1" customFormat="1" x14ac:dyDescent="0.3">
      <c r="A7123" s="20"/>
    </row>
    <row r="7124" spans="1:1" s="1" customFormat="1" x14ac:dyDescent="0.3">
      <c r="A7124" s="20"/>
    </row>
    <row r="7125" spans="1:1" s="1" customFormat="1" x14ac:dyDescent="0.3">
      <c r="A7125" s="20"/>
    </row>
    <row r="7126" spans="1:1" s="1" customFormat="1" x14ac:dyDescent="0.3">
      <c r="A7126" s="20"/>
    </row>
    <row r="7127" spans="1:1" s="1" customFormat="1" x14ac:dyDescent="0.3">
      <c r="A7127" s="20"/>
    </row>
    <row r="7128" spans="1:1" s="1" customFormat="1" x14ac:dyDescent="0.3">
      <c r="A7128" s="20"/>
    </row>
    <row r="7129" spans="1:1" s="1" customFormat="1" x14ac:dyDescent="0.3">
      <c r="A7129" s="20"/>
    </row>
    <row r="7130" spans="1:1" s="1" customFormat="1" x14ac:dyDescent="0.3">
      <c r="A7130" s="20"/>
    </row>
    <row r="7131" spans="1:1" s="1" customFormat="1" x14ac:dyDescent="0.3">
      <c r="A7131" s="20"/>
    </row>
    <row r="7132" spans="1:1" s="1" customFormat="1" x14ac:dyDescent="0.3">
      <c r="A7132" s="20"/>
    </row>
    <row r="7133" spans="1:1" s="1" customFormat="1" x14ac:dyDescent="0.3">
      <c r="A7133" s="20"/>
    </row>
    <row r="7134" spans="1:1" s="1" customFormat="1" x14ac:dyDescent="0.3">
      <c r="A7134" s="20"/>
    </row>
    <row r="7135" spans="1:1" s="1" customFormat="1" x14ac:dyDescent="0.3">
      <c r="A7135" s="20"/>
    </row>
    <row r="7136" spans="1:1" s="1" customFormat="1" x14ac:dyDescent="0.3">
      <c r="A7136" s="20"/>
    </row>
    <row r="7137" spans="1:1" s="1" customFormat="1" x14ac:dyDescent="0.3">
      <c r="A7137" s="20"/>
    </row>
    <row r="7138" spans="1:1" s="1" customFormat="1" x14ac:dyDescent="0.3">
      <c r="A7138" s="20"/>
    </row>
    <row r="7139" spans="1:1" s="1" customFormat="1" x14ac:dyDescent="0.3">
      <c r="A7139" s="20"/>
    </row>
    <row r="7140" spans="1:1" s="1" customFormat="1" x14ac:dyDescent="0.3">
      <c r="A7140" s="20"/>
    </row>
    <row r="7141" spans="1:1" s="1" customFormat="1" x14ac:dyDescent="0.3">
      <c r="A7141" s="20"/>
    </row>
    <row r="7142" spans="1:1" s="1" customFormat="1" x14ac:dyDescent="0.3">
      <c r="A7142" s="20"/>
    </row>
    <row r="7143" spans="1:1" s="1" customFormat="1" x14ac:dyDescent="0.3">
      <c r="A7143" s="20"/>
    </row>
    <row r="7144" spans="1:1" s="1" customFormat="1" x14ac:dyDescent="0.3">
      <c r="A7144" s="20"/>
    </row>
    <row r="7145" spans="1:1" s="1" customFormat="1" x14ac:dyDescent="0.3">
      <c r="A7145" s="20"/>
    </row>
    <row r="7146" spans="1:1" s="1" customFormat="1" x14ac:dyDescent="0.3">
      <c r="A7146" s="20"/>
    </row>
    <row r="7147" spans="1:1" s="1" customFormat="1" x14ac:dyDescent="0.3">
      <c r="A7147" s="20"/>
    </row>
    <row r="7148" spans="1:1" s="1" customFormat="1" x14ac:dyDescent="0.3">
      <c r="A7148" s="20"/>
    </row>
    <row r="7149" spans="1:1" s="1" customFormat="1" x14ac:dyDescent="0.3">
      <c r="A7149" s="20"/>
    </row>
    <row r="7150" spans="1:1" s="1" customFormat="1" x14ac:dyDescent="0.3">
      <c r="A7150" s="20"/>
    </row>
    <row r="7151" spans="1:1" s="1" customFormat="1" x14ac:dyDescent="0.3">
      <c r="A7151" s="20"/>
    </row>
    <row r="7152" spans="1:1" s="1" customFormat="1" x14ac:dyDescent="0.3">
      <c r="A7152" s="20"/>
    </row>
    <row r="7153" spans="1:1" s="1" customFormat="1" x14ac:dyDescent="0.3">
      <c r="A7153" s="20"/>
    </row>
    <row r="7154" spans="1:1" s="1" customFormat="1" x14ac:dyDescent="0.3">
      <c r="A7154" s="20"/>
    </row>
    <row r="7155" spans="1:1" s="1" customFormat="1" x14ac:dyDescent="0.3">
      <c r="A7155" s="20"/>
    </row>
    <row r="7156" spans="1:1" s="1" customFormat="1" x14ac:dyDescent="0.3">
      <c r="A7156" s="20"/>
    </row>
    <row r="7157" spans="1:1" s="1" customFormat="1" x14ac:dyDescent="0.3">
      <c r="A7157" s="20"/>
    </row>
    <row r="7158" spans="1:1" s="1" customFormat="1" x14ac:dyDescent="0.3">
      <c r="A7158" s="20"/>
    </row>
    <row r="7159" spans="1:1" s="1" customFormat="1" x14ac:dyDescent="0.3">
      <c r="A7159" s="20"/>
    </row>
    <row r="7160" spans="1:1" s="1" customFormat="1" x14ac:dyDescent="0.3">
      <c r="A7160" s="20"/>
    </row>
    <row r="7161" spans="1:1" s="1" customFormat="1" x14ac:dyDescent="0.3">
      <c r="A7161" s="20"/>
    </row>
    <row r="7162" spans="1:1" s="1" customFormat="1" x14ac:dyDescent="0.3">
      <c r="A7162" s="20"/>
    </row>
    <row r="7163" spans="1:1" s="1" customFormat="1" x14ac:dyDescent="0.3">
      <c r="A7163" s="20"/>
    </row>
    <row r="7164" spans="1:1" s="1" customFormat="1" x14ac:dyDescent="0.3">
      <c r="A7164" s="20"/>
    </row>
    <row r="7165" spans="1:1" s="1" customFormat="1" x14ac:dyDescent="0.3">
      <c r="A7165" s="20"/>
    </row>
    <row r="7166" spans="1:1" s="1" customFormat="1" x14ac:dyDescent="0.3">
      <c r="A7166" s="20"/>
    </row>
    <row r="7167" spans="1:1" s="1" customFormat="1" x14ac:dyDescent="0.3">
      <c r="A7167" s="20"/>
    </row>
    <row r="7168" spans="1:1" s="1" customFormat="1" x14ac:dyDescent="0.3">
      <c r="A7168" s="20"/>
    </row>
    <row r="7169" spans="1:1" s="1" customFormat="1" x14ac:dyDescent="0.3">
      <c r="A7169" s="20"/>
    </row>
    <row r="7170" spans="1:1" s="1" customFormat="1" x14ac:dyDescent="0.3">
      <c r="A7170" s="20"/>
    </row>
    <row r="7171" spans="1:1" s="1" customFormat="1" x14ac:dyDescent="0.3">
      <c r="A7171" s="20"/>
    </row>
    <row r="7172" spans="1:1" s="1" customFormat="1" x14ac:dyDescent="0.3">
      <c r="A7172" s="20"/>
    </row>
    <row r="7173" spans="1:1" s="1" customFormat="1" x14ac:dyDescent="0.3">
      <c r="A7173" s="20"/>
    </row>
    <row r="7174" spans="1:1" s="1" customFormat="1" x14ac:dyDescent="0.3">
      <c r="A7174" s="20"/>
    </row>
    <row r="7175" spans="1:1" s="1" customFormat="1" x14ac:dyDescent="0.3">
      <c r="A7175" s="20"/>
    </row>
    <row r="7176" spans="1:1" s="1" customFormat="1" x14ac:dyDescent="0.3">
      <c r="A7176" s="20"/>
    </row>
    <row r="7177" spans="1:1" s="1" customFormat="1" x14ac:dyDescent="0.3">
      <c r="A7177" s="20"/>
    </row>
    <row r="7178" spans="1:1" s="1" customFormat="1" x14ac:dyDescent="0.3">
      <c r="A7178" s="20"/>
    </row>
    <row r="7179" spans="1:1" s="1" customFormat="1" x14ac:dyDescent="0.3">
      <c r="A7179" s="20"/>
    </row>
    <row r="7180" spans="1:1" s="1" customFormat="1" x14ac:dyDescent="0.3">
      <c r="A7180" s="20"/>
    </row>
    <row r="7181" spans="1:1" s="1" customFormat="1" x14ac:dyDescent="0.3">
      <c r="A7181" s="20"/>
    </row>
    <row r="7182" spans="1:1" s="1" customFormat="1" x14ac:dyDescent="0.3">
      <c r="A7182" s="20"/>
    </row>
    <row r="7183" spans="1:1" s="1" customFormat="1" x14ac:dyDescent="0.3">
      <c r="A7183" s="20"/>
    </row>
    <row r="7184" spans="1:1" s="1" customFormat="1" x14ac:dyDescent="0.3">
      <c r="A7184" s="20"/>
    </row>
    <row r="7185" spans="1:1" s="1" customFormat="1" x14ac:dyDescent="0.3">
      <c r="A7185" s="20"/>
    </row>
    <row r="7186" spans="1:1" s="1" customFormat="1" x14ac:dyDescent="0.3">
      <c r="A7186" s="20"/>
    </row>
    <row r="7187" spans="1:1" s="1" customFormat="1" x14ac:dyDescent="0.3">
      <c r="A7187" s="20"/>
    </row>
    <row r="7188" spans="1:1" s="1" customFormat="1" x14ac:dyDescent="0.3">
      <c r="A7188" s="20"/>
    </row>
    <row r="7189" spans="1:1" s="1" customFormat="1" x14ac:dyDescent="0.3">
      <c r="A7189" s="20"/>
    </row>
    <row r="7190" spans="1:1" s="1" customFormat="1" x14ac:dyDescent="0.3">
      <c r="A7190" s="20"/>
    </row>
    <row r="7191" spans="1:1" s="1" customFormat="1" x14ac:dyDescent="0.3">
      <c r="A7191" s="20"/>
    </row>
    <row r="7192" spans="1:1" s="1" customFormat="1" x14ac:dyDescent="0.3">
      <c r="A7192" s="20"/>
    </row>
    <row r="7193" spans="1:1" s="1" customFormat="1" x14ac:dyDescent="0.3">
      <c r="A7193" s="20"/>
    </row>
    <row r="7194" spans="1:1" s="1" customFormat="1" x14ac:dyDescent="0.3">
      <c r="A7194" s="20"/>
    </row>
    <row r="7195" spans="1:1" s="1" customFormat="1" x14ac:dyDescent="0.3">
      <c r="A7195" s="20"/>
    </row>
    <row r="7196" spans="1:1" s="1" customFormat="1" x14ac:dyDescent="0.3">
      <c r="A7196" s="20"/>
    </row>
    <row r="7197" spans="1:1" s="1" customFormat="1" x14ac:dyDescent="0.3">
      <c r="A7197" s="20"/>
    </row>
    <row r="7198" spans="1:1" s="1" customFormat="1" x14ac:dyDescent="0.3">
      <c r="A7198" s="20"/>
    </row>
    <row r="7199" spans="1:1" s="1" customFormat="1" x14ac:dyDescent="0.3">
      <c r="A7199" s="20"/>
    </row>
    <row r="7200" spans="1:1" s="1" customFormat="1" x14ac:dyDescent="0.3">
      <c r="A7200" s="20"/>
    </row>
    <row r="7201" spans="1:1" s="1" customFormat="1" x14ac:dyDescent="0.3">
      <c r="A7201" s="20"/>
    </row>
    <row r="7202" spans="1:1" s="1" customFormat="1" x14ac:dyDescent="0.3">
      <c r="A7202" s="20"/>
    </row>
    <row r="7203" spans="1:1" s="1" customFormat="1" x14ac:dyDescent="0.3">
      <c r="A7203" s="20"/>
    </row>
    <row r="7204" spans="1:1" s="1" customFormat="1" x14ac:dyDescent="0.3">
      <c r="A7204" s="20"/>
    </row>
    <row r="7205" spans="1:1" s="1" customFormat="1" x14ac:dyDescent="0.3">
      <c r="A7205" s="20"/>
    </row>
    <row r="7206" spans="1:1" s="1" customFormat="1" x14ac:dyDescent="0.3">
      <c r="A7206" s="20"/>
    </row>
    <row r="7207" spans="1:1" s="1" customFormat="1" x14ac:dyDescent="0.3">
      <c r="A7207" s="20"/>
    </row>
    <row r="7208" spans="1:1" s="1" customFormat="1" x14ac:dyDescent="0.3">
      <c r="A7208" s="20"/>
    </row>
    <row r="7209" spans="1:1" s="1" customFormat="1" x14ac:dyDescent="0.3">
      <c r="A7209" s="20"/>
    </row>
    <row r="7210" spans="1:1" s="1" customFormat="1" x14ac:dyDescent="0.3">
      <c r="A7210" s="20"/>
    </row>
    <row r="7211" spans="1:1" s="1" customFormat="1" x14ac:dyDescent="0.3">
      <c r="A7211" s="20"/>
    </row>
    <row r="7212" spans="1:1" s="1" customFormat="1" x14ac:dyDescent="0.3">
      <c r="A7212" s="20"/>
    </row>
    <row r="7213" spans="1:1" s="1" customFormat="1" x14ac:dyDescent="0.3">
      <c r="A7213" s="20"/>
    </row>
    <row r="7214" spans="1:1" s="1" customFormat="1" x14ac:dyDescent="0.3">
      <c r="A7214" s="20"/>
    </row>
    <row r="7215" spans="1:1" s="1" customFormat="1" x14ac:dyDescent="0.3">
      <c r="A7215" s="20"/>
    </row>
    <row r="7216" spans="1:1" s="1" customFormat="1" x14ac:dyDescent="0.3">
      <c r="A7216" s="20"/>
    </row>
    <row r="7217" spans="1:1" s="1" customFormat="1" x14ac:dyDescent="0.3">
      <c r="A7217" s="20"/>
    </row>
    <row r="7218" spans="1:1" s="1" customFormat="1" x14ac:dyDescent="0.3">
      <c r="A7218" s="20"/>
    </row>
    <row r="7219" spans="1:1" s="1" customFormat="1" x14ac:dyDescent="0.3">
      <c r="A7219" s="20"/>
    </row>
    <row r="7220" spans="1:1" s="1" customFormat="1" x14ac:dyDescent="0.3">
      <c r="A7220" s="20"/>
    </row>
    <row r="7221" spans="1:1" s="1" customFormat="1" x14ac:dyDescent="0.3">
      <c r="A7221" s="20"/>
    </row>
    <row r="7222" spans="1:1" s="1" customFormat="1" x14ac:dyDescent="0.3">
      <c r="A7222" s="20"/>
    </row>
    <row r="7223" spans="1:1" s="1" customFormat="1" x14ac:dyDescent="0.3">
      <c r="A7223" s="20"/>
    </row>
    <row r="7224" spans="1:1" s="1" customFormat="1" x14ac:dyDescent="0.3">
      <c r="A7224" s="20"/>
    </row>
    <row r="7225" spans="1:1" s="1" customFormat="1" x14ac:dyDescent="0.3">
      <c r="A7225" s="20"/>
    </row>
    <row r="7226" spans="1:1" s="1" customFormat="1" x14ac:dyDescent="0.3">
      <c r="A7226" s="20"/>
    </row>
    <row r="7227" spans="1:1" s="1" customFormat="1" x14ac:dyDescent="0.3">
      <c r="A7227" s="20"/>
    </row>
    <row r="7228" spans="1:1" s="1" customFormat="1" x14ac:dyDescent="0.3">
      <c r="A7228" s="20"/>
    </row>
    <row r="7229" spans="1:1" s="1" customFormat="1" x14ac:dyDescent="0.3">
      <c r="A7229" s="20"/>
    </row>
    <row r="7230" spans="1:1" s="1" customFormat="1" x14ac:dyDescent="0.3">
      <c r="A7230" s="20"/>
    </row>
    <row r="7231" spans="1:1" s="1" customFormat="1" x14ac:dyDescent="0.3">
      <c r="A7231" s="20"/>
    </row>
    <row r="7232" spans="1:1" s="1" customFormat="1" x14ac:dyDescent="0.3">
      <c r="A7232" s="20"/>
    </row>
    <row r="7233" spans="1:1" s="1" customFormat="1" x14ac:dyDescent="0.3">
      <c r="A7233" s="20"/>
    </row>
    <row r="7234" spans="1:1" s="1" customFormat="1" x14ac:dyDescent="0.3">
      <c r="A7234" s="20"/>
    </row>
    <row r="7235" spans="1:1" s="1" customFormat="1" x14ac:dyDescent="0.3">
      <c r="A7235" s="20"/>
    </row>
    <row r="7236" spans="1:1" s="1" customFormat="1" x14ac:dyDescent="0.3">
      <c r="A7236" s="20"/>
    </row>
    <row r="7237" spans="1:1" s="1" customFormat="1" x14ac:dyDescent="0.3">
      <c r="A7237" s="20"/>
    </row>
    <row r="7238" spans="1:1" s="1" customFormat="1" x14ac:dyDescent="0.3">
      <c r="A7238" s="20"/>
    </row>
    <row r="7239" spans="1:1" s="1" customFormat="1" x14ac:dyDescent="0.3">
      <c r="A7239" s="20"/>
    </row>
    <row r="7240" spans="1:1" s="1" customFormat="1" x14ac:dyDescent="0.3">
      <c r="A7240" s="20"/>
    </row>
    <row r="7241" spans="1:1" s="1" customFormat="1" x14ac:dyDescent="0.3">
      <c r="A7241" s="20"/>
    </row>
    <row r="7242" spans="1:1" s="1" customFormat="1" x14ac:dyDescent="0.3">
      <c r="A7242" s="20"/>
    </row>
    <row r="7243" spans="1:1" s="1" customFormat="1" x14ac:dyDescent="0.3">
      <c r="A7243" s="20"/>
    </row>
    <row r="7244" spans="1:1" s="1" customFormat="1" x14ac:dyDescent="0.3">
      <c r="A7244" s="20"/>
    </row>
    <row r="7245" spans="1:1" s="1" customFormat="1" x14ac:dyDescent="0.3">
      <c r="A7245" s="20"/>
    </row>
    <row r="7246" spans="1:1" s="1" customFormat="1" x14ac:dyDescent="0.3">
      <c r="A7246" s="20"/>
    </row>
    <row r="7247" spans="1:1" s="1" customFormat="1" x14ac:dyDescent="0.3">
      <c r="A7247" s="20"/>
    </row>
    <row r="7248" spans="1:1" s="1" customFormat="1" x14ac:dyDescent="0.3">
      <c r="A7248" s="20"/>
    </row>
    <row r="7249" spans="1:1" s="1" customFormat="1" x14ac:dyDescent="0.3">
      <c r="A7249" s="20"/>
    </row>
    <row r="7250" spans="1:1" s="1" customFormat="1" x14ac:dyDescent="0.3">
      <c r="A7250" s="20"/>
    </row>
    <row r="7251" spans="1:1" s="1" customFormat="1" x14ac:dyDescent="0.3">
      <c r="A7251" s="20"/>
    </row>
    <row r="7252" spans="1:1" s="1" customFormat="1" x14ac:dyDescent="0.3">
      <c r="A7252" s="20"/>
    </row>
    <row r="7253" spans="1:1" s="1" customFormat="1" x14ac:dyDescent="0.3">
      <c r="A7253" s="20"/>
    </row>
    <row r="7254" spans="1:1" s="1" customFormat="1" x14ac:dyDescent="0.3">
      <c r="A7254" s="20"/>
    </row>
    <row r="7255" spans="1:1" s="1" customFormat="1" x14ac:dyDescent="0.3">
      <c r="A7255" s="20"/>
    </row>
    <row r="7256" spans="1:1" s="1" customFormat="1" x14ac:dyDescent="0.3">
      <c r="A7256" s="20"/>
    </row>
    <row r="7257" spans="1:1" s="1" customFormat="1" x14ac:dyDescent="0.3">
      <c r="A7257" s="20"/>
    </row>
    <row r="7258" spans="1:1" s="1" customFormat="1" x14ac:dyDescent="0.3">
      <c r="A7258" s="20"/>
    </row>
    <row r="7259" spans="1:1" s="1" customFormat="1" x14ac:dyDescent="0.3">
      <c r="A7259" s="20"/>
    </row>
    <row r="7260" spans="1:1" s="1" customFormat="1" x14ac:dyDescent="0.3">
      <c r="A7260" s="20"/>
    </row>
    <row r="7261" spans="1:1" s="1" customFormat="1" x14ac:dyDescent="0.3">
      <c r="A7261" s="20"/>
    </row>
    <row r="7262" spans="1:1" s="1" customFormat="1" x14ac:dyDescent="0.3">
      <c r="A7262" s="20"/>
    </row>
    <row r="7263" spans="1:1" s="1" customFormat="1" x14ac:dyDescent="0.3">
      <c r="A7263" s="20"/>
    </row>
    <row r="7264" spans="1:1" s="1" customFormat="1" x14ac:dyDescent="0.3">
      <c r="A7264" s="20"/>
    </row>
    <row r="7265" spans="1:1" s="1" customFormat="1" x14ac:dyDescent="0.3">
      <c r="A7265" s="20"/>
    </row>
    <row r="7266" spans="1:1" s="1" customFormat="1" x14ac:dyDescent="0.3">
      <c r="A7266" s="20"/>
    </row>
    <row r="7267" spans="1:1" s="1" customFormat="1" x14ac:dyDescent="0.3">
      <c r="A7267" s="20"/>
    </row>
    <row r="7268" spans="1:1" s="1" customFormat="1" x14ac:dyDescent="0.3">
      <c r="A7268" s="20"/>
    </row>
    <row r="7269" spans="1:1" s="1" customFormat="1" x14ac:dyDescent="0.3">
      <c r="A7269" s="20"/>
    </row>
    <row r="7270" spans="1:1" s="1" customFormat="1" x14ac:dyDescent="0.3">
      <c r="A7270" s="20"/>
    </row>
    <row r="7271" spans="1:1" s="1" customFormat="1" x14ac:dyDescent="0.3">
      <c r="A7271" s="20"/>
    </row>
    <row r="7272" spans="1:1" s="1" customFormat="1" x14ac:dyDescent="0.3">
      <c r="A7272" s="20"/>
    </row>
    <row r="7273" spans="1:1" s="1" customFormat="1" x14ac:dyDescent="0.3">
      <c r="A7273" s="20"/>
    </row>
    <row r="7274" spans="1:1" s="1" customFormat="1" x14ac:dyDescent="0.3">
      <c r="A7274" s="20"/>
    </row>
    <row r="7275" spans="1:1" s="1" customFormat="1" x14ac:dyDescent="0.3">
      <c r="A7275" s="20"/>
    </row>
    <row r="7276" spans="1:1" s="1" customFormat="1" x14ac:dyDescent="0.3">
      <c r="A7276" s="20"/>
    </row>
    <row r="7277" spans="1:1" s="1" customFormat="1" x14ac:dyDescent="0.3">
      <c r="A7277" s="20"/>
    </row>
    <row r="7278" spans="1:1" s="1" customFormat="1" x14ac:dyDescent="0.3">
      <c r="A7278" s="20"/>
    </row>
    <row r="7279" spans="1:1" s="1" customFormat="1" x14ac:dyDescent="0.3">
      <c r="A7279" s="20"/>
    </row>
    <row r="7280" spans="1:1" s="1" customFormat="1" x14ac:dyDescent="0.3">
      <c r="A7280" s="20"/>
    </row>
    <row r="7281" spans="1:1" s="1" customFormat="1" x14ac:dyDescent="0.3">
      <c r="A7281" s="20"/>
    </row>
    <row r="7282" spans="1:1" s="1" customFormat="1" x14ac:dyDescent="0.3">
      <c r="A7282" s="20"/>
    </row>
    <row r="7283" spans="1:1" s="1" customFormat="1" x14ac:dyDescent="0.3">
      <c r="A7283" s="20"/>
    </row>
    <row r="7284" spans="1:1" s="1" customFormat="1" x14ac:dyDescent="0.3">
      <c r="A7284" s="20"/>
    </row>
    <row r="7285" spans="1:1" s="1" customFormat="1" x14ac:dyDescent="0.3">
      <c r="A7285" s="20"/>
    </row>
    <row r="7286" spans="1:1" s="1" customFormat="1" x14ac:dyDescent="0.3">
      <c r="A7286" s="20"/>
    </row>
    <row r="7287" spans="1:1" s="1" customFormat="1" x14ac:dyDescent="0.3">
      <c r="A7287" s="20"/>
    </row>
    <row r="7288" spans="1:1" s="1" customFormat="1" x14ac:dyDescent="0.3">
      <c r="A7288" s="20"/>
    </row>
    <row r="7289" spans="1:1" s="1" customFormat="1" x14ac:dyDescent="0.3">
      <c r="A7289" s="20"/>
    </row>
    <row r="7290" spans="1:1" s="1" customFormat="1" x14ac:dyDescent="0.3">
      <c r="A7290" s="20"/>
    </row>
    <row r="7291" spans="1:1" s="1" customFormat="1" x14ac:dyDescent="0.3">
      <c r="A7291" s="20"/>
    </row>
    <row r="7292" spans="1:1" s="1" customFormat="1" x14ac:dyDescent="0.3">
      <c r="A7292" s="20"/>
    </row>
    <row r="7293" spans="1:1" s="1" customFormat="1" x14ac:dyDescent="0.3">
      <c r="A7293" s="20"/>
    </row>
    <row r="7294" spans="1:1" s="1" customFormat="1" x14ac:dyDescent="0.3">
      <c r="A7294" s="20"/>
    </row>
    <row r="7295" spans="1:1" s="1" customFormat="1" x14ac:dyDescent="0.3">
      <c r="A7295" s="20"/>
    </row>
    <row r="7296" spans="1:1" s="1" customFormat="1" x14ac:dyDescent="0.3">
      <c r="A7296" s="20"/>
    </row>
    <row r="7297" spans="1:1" s="1" customFormat="1" x14ac:dyDescent="0.3">
      <c r="A7297" s="20"/>
    </row>
    <row r="7298" spans="1:1" s="1" customFormat="1" x14ac:dyDescent="0.3">
      <c r="A7298" s="20"/>
    </row>
    <row r="7299" spans="1:1" s="1" customFormat="1" x14ac:dyDescent="0.3">
      <c r="A7299" s="20"/>
    </row>
    <row r="7300" spans="1:1" s="1" customFormat="1" x14ac:dyDescent="0.3">
      <c r="A7300" s="20"/>
    </row>
    <row r="7301" spans="1:1" s="1" customFormat="1" x14ac:dyDescent="0.3">
      <c r="A7301" s="20"/>
    </row>
    <row r="7302" spans="1:1" s="1" customFormat="1" x14ac:dyDescent="0.3">
      <c r="A7302" s="20"/>
    </row>
    <row r="7303" spans="1:1" s="1" customFormat="1" x14ac:dyDescent="0.3">
      <c r="A7303" s="20"/>
    </row>
    <row r="7304" spans="1:1" s="1" customFormat="1" x14ac:dyDescent="0.3">
      <c r="A7304" s="20"/>
    </row>
    <row r="7305" spans="1:1" s="1" customFormat="1" x14ac:dyDescent="0.3">
      <c r="A7305" s="20"/>
    </row>
    <row r="7306" spans="1:1" s="1" customFormat="1" x14ac:dyDescent="0.3">
      <c r="A7306" s="20"/>
    </row>
    <row r="7307" spans="1:1" s="1" customFormat="1" x14ac:dyDescent="0.3">
      <c r="A7307" s="20"/>
    </row>
    <row r="7308" spans="1:1" s="1" customFormat="1" x14ac:dyDescent="0.3">
      <c r="A7308" s="20"/>
    </row>
    <row r="7309" spans="1:1" s="1" customFormat="1" x14ac:dyDescent="0.3">
      <c r="A7309" s="20"/>
    </row>
    <row r="7310" spans="1:1" s="1" customFormat="1" x14ac:dyDescent="0.3">
      <c r="A7310" s="20"/>
    </row>
    <row r="7311" spans="1:1" s="1" customFormat="1" x14ac:dyDescent="0.3">
      <c r="A7311" s="20"/>
    </row>
    <row r="7312" spans="1:1" s="1" customFormat="1" x14ac:dyDescent="0.3">
      <c r="A7312" s="20"/>
    </row>
    <row r="7313" spans="1:1" s="1" customFormat="1" x14ac:dyDescent="0.3">
      <c r="A7313" s="20"/>
    </row>
    <row r="7314" spans="1:1" s="1" customFormat="1" x14ac:dyDescent="0.3">
      <c r="A7314" s="20"/>
    </row>
    <row r="7315" spans="1:1" s="1" customFormat="1" x14ac:dyDescent="0.3">
      <c r="A7315" s="20"/>
    </row>
    <row r="7316" spans="1:1" s="1" customFormat="1" x14ac:dyDescent="0.3">
      <c r="A7316" s="20"/>
    </row>
    <row r="7317" spans="1:1" s="1" customFormat="1" x14ac:dyDescent="0.3">
      <c r="A7317" s="20"/>
    </row>
    <row r="7318" spans="1:1" s="1" customFormat="1" x14ac:dyDescent="0.3">
      <c r="A7318" s="20"/>
    </row>
    <row r="7319" spans="1:1" s="1" customFormat="1" x14ac:dyDescent="0.3">
      <c r="A7319" s="20"/>
    </row>
    <row r="7320" spans="1:1" s="1" customFormat="1" x14ac:dyDescent="0.3">
      <c r="A7320" s="20"/>
    </row>
    <row r="7321" spans="1:1" s="1" customFormat="1" x14ac:dyDescent="0.3">
      <c r="A7321" s="20"/>
    </row>
    <row r="7322" spans="1:1" s="1" customFormat="1" x14ac:dyDescent="0.3">
      <c r="A7322" s="20"/>
    </row>
    <row r="7323" spans="1:1" s="1" customFormat="1" x14ac:dyDescent="0.3">
      <c r="A7323" s="20"/>
    </row>
    <row r="7324" spans="1:1" s="1" customFormat="1" x14ac:dyDescent="0.3">
      <c r="A7324" s="20"/>
    </row>
    <row r="7325" spans="1:1" s="1" customFormat="1" x14ac:dyDescent="0.3">
      <c r="A7325" s="20"/>
    </row>
    <row r="7326" spans="1:1" s="1" customFormat="1" x14ac:dyDescent="0.3">
      <c r="A7326" s="20"/>
    </row>
    <row r="7327" spans="1:1" s="1" customFormat="1" x14ac:dyDescent="0.3">
      <c r="A7327" s="20"/>
    </row>
    <row r="7328" spans="1:1" s="1" customFormat="1" x14ac:dyDescent="0.3">
      <c r="A7328" s="20"/>
    </row>
    <row r="7329" spans="1:1" s="1" customFormat="1" x14ac:dyDescent="0.3">
      <c r="A7329" s="20"/>
    </row>
    <row r="7330" spans="1:1" s="1" customFormat="1" x14ac:dyDescent="0.3">
      <c r="A7330" s="20"/>
    </row>
    <row r="7331" spans="1:1" s="1" customFormat="1" x14ac:dyDescent="0.3">
      <c r="A7331" s="20"/>
    </row>
    <row r="7332" spans="1:1" s="1" customFormat="1" x14ac:dyDescent="0.3">
      <c r="A7332" s="20"/>
    </row>
    <row r="7333" spans="1:1" s="1" customFormat="1" x14ac:dyDescent="0.3">
      <c r="A7333" s="20"/>
    </row>
    <row r="7334" spans="1:1" s="1" customFormat="1" x14ac:dyDescent="0.3">
      <c r="A7334" s="20"/>
    </row>
    <row r="7335" spans="1:1" s="1" customFormat="1" x14ac:dyDescent="0.3">
      <c r="A7335" s="20"/>
    </row>
    <row r="7336" spans="1:1" s="1" customFormat="1" x14ac:dyDescent="0.3">
      <c r="A7336" s="20"/>
    </row>
    <row r="7337" spans="1:1" s="1" customFormat="1" x14ac:dyDescent="0.3">
      <c r="A7337" s="20"/>
    </row>
    <row r="7338" spans="1:1" s="1" customFormat="1" x14ac:dyDescent="0.3">
      <c r="A7338" s="20"/>
    </row>
    <row r="7339" spans="1:1" s="1" customFormat="1" x14ac:dyDescent="0.3">
      <c r="A7339" s="20"/>
    </row>
    <row r="7340" spans="1:1" s="1" customFormat="1" x14ac:dyDescent="0.3">
      <c r="A7340" s="20"/>
    </row>
    <row r="7341" spans="1:1" s="1" customFormat="1" x14ac:dyDescent="0.3">
      <c r="A7341" s="20"/>
    </row>
    <row r="7342" spans="1:1" s="1" customFormat="1" x14ac:dyDescent="0.3">
      <c r="A7342" s="20"/>
    </row>
    <row r="7343" spans="1:1" s="1" customFormat="1" x14ac:dyDescent="0.3">
      <c r="A7343" s="20"/>
    </row>
    <row r="7344" spans="1:1" s="1" customFormat="1" x14ac:dyDescent="0.3">
      <c r="A7344" s="20"/>
    </row>
    <row r="7345" spans="1:1" s="1" customFormat="1" x14ac:dyDescent="0.3">
      <c r="A7345" s="20"/>
    </row>
    <row r="7346" spans="1:1" s="1" customFormat="1" x14ac:dyDescent="0.3">
      <c r="A7346" s="20"/>
    </row>
    <row r="7347" spans="1:1" s="1" customFormat="1" x14ac:dyDescent="0.3">
      <c r="A7347" s="20"/>
    </row>
    <row r="7348" spans="1:1" s="1" customFormat="1" x14ac:dyDescent="0.3">
      <c r="A7348" s="20"/>
    </row>
    <row r="7349" spans="1:1" s="1" customFormat="1" x14ac:dyDescent="0.3">
      <c r="A7349" s="20"/>
    </row>
    <row r="7350" spans="1:1" s="1" customFormat="1" x14ac:dyDescent="0.3">
      <c r="A7350" s="20"/>
    </row>
    <row r="7351" spans="1:1" s="1" customFormat="1" x14ac:dyDescent="0.3">
      <c r="A7351" s="20"/>
    </row>
    <row r="7352" spans="1:1" s="1" customFormat="1" x14ac:dyDescent="0.3">
      <c r="A7352" s="20"/>
    </row>
    <row r="7353" spans="1:1" s="1" customFormat="1" x14ac:dyDescent="0.3">
      <c r="A7353" s="20"/>
    </row>
    <row r="7354" spans="1:1" s="1" customFormat="1" x14ac:dyDescent="0.3">
      <c r="A7354" s="20"/>
    </row>
    <row r="7355" spans="1:1" s="1" customFormat="1" x14ac:dyDescent="0.3">
      <c r="A7355" s="20"/>
    </row>
    <row r="7356" spans="1:1" s="1" customFormat="1" x14ac:dyDescent="0.3">
      <c r="A7356" s="20"/>
    </row>
    <row r="7357" spans="1:1" s="1" customFormat="1" x14ac:dyDescent="0.3">
      <c r="A7357" s="20"/>
    </row>
    <row r="7358" spans="1:1" s="1" customFormat="1" x14ac:dyDescent="0.3">
      <c r="A7358" s="20"/>
    </row>
    <row r="7359" spans="1:1" s="1" customFormat="1" x14ac:dyDescent="0.3">
      <c r="A7359" s="20"/>
    </row>
    <row r="7360" spans="1:1" s="1" customFormat="1" x14ac:dyDescent="0.3">
      <c r="A7360" s="20"/>
    </row>
    <row r="7361" spans="1:1" s="1" customFormat="1" x14ac:dyDescent="0.3">
      <c r="A7361" s="20"/>
    </row>
    <row r="7362" spans="1:1" s="1" customFormat="1" x14ac:dyDescent="0.3">
      <c r="A7362" s="20"/>
    </row>
    <row r="7363" spans="1:1" s="1" customFormat="1" x14ac:dyDescent="0.3">
      <c r="A7363" s="20"/>
    </row>
    <row r="7364" spans="1:1" s="1" customFormat="1" x14ac:dyDescent="0.3">
      <c r="A7364" s="20"/>
    </row>
    <row r="7365" spans="1:1" s="1" customFormat="1" x14ac:dyDescent="0.3">
      <c r="A7365" s="20"/>
    </row>
    <row r="7366" spans="1:1" s="1" customFormat="1" x14ac:dyDescent="0.3">
      <c r="A7366" s="20"/>
    </row>
    <row r="7367" spans="1:1" s="1" customFormat="1" x14ac:dyDescent="0.3">
      <c r="A7367" s="20"/>
    </row>
    <row r="7368" spans="1:1" s="1" customFormat="1" x14ac:dyDescent="0.3">
      <c r="A7368" s="20"/>
    </row>
    <row r="7369" spans="1:1" s="1" customFormat="1" x14ac:dyDescent="0.3">
      <c r="A7369" s="20"/>
    </row>
    <row r="7370" spans="1:1" s="1" customFormat="1" x14ac:dyDescent="0.3">
      <c r="A7370" s="20"/>
    </row>
    <row r="7371" spans="1:1" s="1" customFormat="1" x14ac:dyDescent="0.3">
      <c r="A7371" s="20"/>
    </row>
    <row r="7372" spans="1:1" s="1" customFormat="1" x14ac:dyDescent="0.3">
      <c r="A7372" s="20"/>
    </row>
    <row r="7373" spans="1:1" s="1" customFormat="1" x14ac:dyDescent="0.3">
      <c r="A7373" s="20"/>
    </row>
    <row r="7374" spans="1:1" s="1" customFormat="1" x14ac:dyDescent="0.3">
      <c r="A7374" s="20"/>
    </row>
    <row r="7375" spans="1:1" s="1" customFormat="1" x14ac:dyDescent="0.3">
      <c r="A7375" s="20"/>
    </row>
    <row r="7376" spans="1:1" s="1" customFormat="1" x14ac:dyDescent="0.3">
      <c r="A7376" s="20"/>
    </row>
    <row r="7377" spans="1:1" s="1" customFormat="1" x14ac:dyDescent="0.3">
      <c r="A7377" s="20"/>
    </row>
    <row r="7378" spans="1:1" s="1" customFormat="1" x14ac:dyDescent="0.3">
      <c r="A7378" s="20"/>
    </row>
    <row r="7379" spans="1:1" s="1" customFormat="1" x14ac:dyDescent="0.3">
      <c r="A7379" s="20"/>
    </row>
    <row r="7380" spans="1:1" s="1" customFormat="1" x14ac:dyDescent="0.3">
      <c r="A7380" s="20"/>
    </row>
    <row r="7381" spans="1:1" s="1" customFormat="1" x14ac:dyDescent="0.3">
      <c r="A7381" s="20"/>
    </row>
    <row r="7382" spans="1:1" s="1" customFormat="1" x14ac:dyDescent="0.3">
      <c r="A7382" s="20"/>
    </row>
    <row r="7383" spans="1:1" s="1" customFormat="1" x14ac:dyDescent="0.3">
      <c r="A7383" s="20"/>
    </row>
    <row r="7384" spans="1:1" s="1" customFormat="1" x14ac:dyDescent="0.3">
      <c r="A7384" s="20"/>
    </row>
    <row r="7385" spans="1:1" s="1" customFormat="1" x14ac:dyDescent="0.3">
      <c r="A7385" s="20"/>
    </row>
    <row r="7386" spans="1:1" s="1" customFormat="1" x14ac:dyDescent="0.3">
      <c r="A7386" s="20"/>
    </row>
    <row r="7387" spans="1:1" s="1" customFormat="1" x14ac:dyDescent="0.3">
      <c r="A7387" s="20"/>
    </row>
    <row r="7388" spans="1:1" s="1" customFormat="1" x14ac:dyDescent="0.3">
      <c r="A7388" s="20"/>
    </row>
    <row r="7389" spans="1:1" s="1" customFormat="1" x14ac:dyDescent="0.3">
      <c r="A7389" s="20"/>
    </row>
    <row r="7390" spans="1:1" s="1" customFormat="1" x14ac:dyDescent="0.3">
      <c r="A7390" s="20"/>
    </row>
    <row r="7391" spans="1:1" s="1" customFormat="1" x14ac:dyDescent="0.3">
      <c r="A7391" s="20"/>
    </row>
    <row r="7392" spans="1:1" s="1" customFormat="1" x14ac:dyDescent="0.3">
      <c r="A7392" s="20"/>
    </row>
    <row r="7393" spans="1:1" s="1" customFormat="1" x14ac:dyDescent="0.3">
      <c r="A7393" s="20"/>
    </row>
    <row r="7394" spans="1:1" s="1" customFormat="1" x14ac:dyDescent="0.3">
      <c r="A7394" s="20"/>
    </row>
    <row r="7395" spans="1:1" s="1" customFormat="1" x14ac:dyDescent="0.3">
      <c r="A7395" s="20"/>
    </row>
    <row r="7396" spans="1:1" s="1" customFormat="1" x14ac:dyDescent="0.3">
      <c r="A7396" s="20"/>
    </row>
    <row r="7397" spans="1:1" s="1" customFormat="1" x14ac:dyDescent="0.3">
      <c r="A7397" s="20"/>
    </row>
    <row r="7398" spans="1:1" s="1" customFormat="1" x14ac:dyDescent="0.3">
      <c r="A7398" s="20"/>
    </row>
    <row r="7399" spans="1:1" s="1" customFormat="1" x14ac:dyDescent="0.3">
      <c r="A7399" s="20"/>
    </row>
    <row r="7400" spans="1:1" s="1" customFormat="1" x14ac:dyDescent="0.3">
      <c r="A7400" s="20"/>
    </row>
    <row r="7401" spans="1:1" s="1" customFormat="1" x14ac:dyDescent="0.3">
      <c r="A7401" s="20"/>
    </row>
    <row r="7402" spans="1:1" s="1" customFormat="1" x14ac:dyDescent="0.3">
      <c r="A7402" s="20"/>
    </row>
    <row r="7403" spans="1:1" s="1" customFormat="1" x14ac:dyDescent="0.3">
      <c r="A7403" s="20"/>
    </row>
    <row r="7404" spans="1:1" s="1" customFormat="1" x14ac:dyDescent="0.3">
      <c r="A7404" s="20"/>
    </row>
    <row r="7405" spans="1:1" s="1" customFormat="1" x14ac:dyDescent="0.3">
      <c r="A7405" s="20"/>
    </row>
    <row r="7406" spans="1:1" s="1" customFormat="1" x14ac:dyDescent="0.3">
      <c r="A7406" s="20"/>
    </row>
    <row r="7407" spans="1:1" s="1" customFormat="1" x14ac:dyDescent="0.3">
      <c r="A7407" s="20"/>
    </row>
    <row r="7408" spans="1:1" s="1" customFormat="1" x14ac:dyDescent="0.3">
      <c r="A7408" s="20"/>
    </row>
    <row r="7409" spans="1:1" s="1" customFormat="1" x14ac:dyDescent="0.3">
      <c r="A7409" s="20"/>
    </row>
    <row r="7410" spans="1:1" s="1" customFormat="1" x14ac:dyDescent="0.3">
      <c r="A7410" s="20"/>
    </row>
    <row r="7411" spans="1:1" s="1" customFormat="1" x14ac:dyDescent="0.3">
      <c r="A7411" s="20"/>
    </row>
    <row r="7412" spans="1:1" s="1" customFormat="1" x14ac:dyDescent="0.3">
      <c r="A7412" s="20"/>
    </row>
    <row r="7413" spans="1:1" s="1" customFormat="1" x14ac:dyDescent="0.3">
      <c r="A7413" s="20"/>
    </row>
    <row r="7414" spans="1:1" s="1" customFormat="1" x14ac:dyDescent="0.3">
      <c r="A7414" s="20"/>
    </row>
    <row r="7415" spans="1:1" s="1" customFormat="1" x14ac:dyDescent="0.3">
      <c r="A7415" s="20"/>
    </row>
    <row r="7416" spans="1:1" s="1" customFormat="1" x14ac:dyDescent="0.3">
      <c r="A7416" s="20"/>
    </row>
    <row r="7417" spans="1:1" s="1" customFormat="1" x14ac:dyDescent="0.3">
      <c r="A7417" s="20"/>
    </row>
    <row r="7418" spans="1:1" s="1" customFormat="1" x14ac:dyDescent="0.3">
      <c r="A7418" s="20"/>
    </row>
    <row r="7419" spans="1:1" s="1" customFormat="1" x14ac:dyDescent="0.3">
      <c r="A7419" s="20"/>
    </row>
    <row r="7420" spans="1:1" s="1" customFormat="1" x14ac:dyDescent="0.3">
      <c r="A7420" s="20"/>
    </row>
    <row r="7421" spans="1:1" s="1" customFormat="1" x14ac:dyDescent="0.3">
      <c r="A7421" s="20"/>
    </row>
    <row r="7422" spans="1:1" s="1" customFormat="1" x14ac:dyDescent="0.3">
      <c r="A7422" s="20"/>
    </row>
    <row r="7423" spans="1:1" s="1" customFormat="1" x14ac:dyDescent="0.3">
      <c r="A7423" s="20"/>
    </row>
    <row r="7424" spans="1:1" s="1" customFormat="1" x14ac:dyDescent="0.3">
      <c r="A7424" s="20"/>
    </row>
    <row r="7425" spans="1:1" s="1" customFormat="1" x14ac:dyDescent="0.3">
      <c r="A7425" s="20"/>
    </row>
    <row r="7426" spans="1:1" s="1" customFormat="1" x14ac:dyDescent="0.3">
      <c r="A7426" s="20"/>
    </row>
    <row r="7427" spans="1:1" s="1" customFormat="1" x14ac:dyDescent="0.3">
      <c r="A7427" s="20"/>
    </row>
    <row r="7428" spans="1:1" s="1" customFormat="1" x14ac:dyDescent="0.3">
      <c r="A7428" s="20"/>
    </row>
    <row r="7429" spans="1:1" s="1" customFormat="1" x14ac:dyDescent="0.3">
      <c r="A7429" s="20"/>
    </row>
    <row r="7430" spans="1:1" s="1" customFormat="1" x14ac:dyDescent="0.3">
      <c r="A7430" s="20"/>
    </row>
    <row r="7431" spans="1:1" s="1" customFormat="1" x14ac:dyDescent="0.3">
      <c r="A7431" s="20"/>
    </row>
    <row r="7432" spans="1:1" s="1" customFormat="1" x14ac:dyDescent="0.3">
      <c r="A7432" s="20"/>
    </row>
    <row r="7433" spans="1:1" s="1" customFormat="1" x14ac:dyDescent="0.3">
      <c r="A7433" s="20"/>
    </row>
    <row r="7434" spans="1:1" s="1" customFormat="1" x14ac:dyDescent="0.3">
      <c r="A7434" s="20"/>
    </row>
    <row r="7435" spans="1:1" s="1" customFormat="1" x14ac:dyDescent="0.3">
      <c r="A7435" s="20"/>
    </row>
    <row r="7436" spans="1:1" s="1" customFormat="1" x14ac:dyDescent="0.3">
      <c r="A7436" s="20"/>
    </row>
    <row r="7437" spans="1:1" s="1" customFormat="1" x14ac:dyDescent="0.3">
      <c r="A7437" s="20"/>
    </row>
    <row r="7438" spans="1:1" s="1" customFormat="1" x14ac:dyDescent="0.3">
      <c r="A7438" s="20"/>
    </row>
    <row r="7439" spans="1:1" s="1" customFormat="1" x14ac:dyDescent="0.3">
      <c r="A7439" s="20"/>
    </row>
    <row r="7440" spans="1:1" s="1" customFormat="1" x14ac:dyDescent="0.3">
      <c r="A7440" s="20"/>
    </row>
    <row r="7441" spans="1:1" s="1" customFormat="1" x14ac:dyDescent="0.3">
      <c r="A7441" s="20"/>
    </row>
    <row r="7442" spans="1:1" s="1" customFormat="1" x14ac:dyDescent="0.3">
      <c r="A7442" s="20"/>
    </row>
    <row r="7443" spans="1:1" s="1" customFormat="1" x14ac:dyDescent="0.3">
      <c r="A7443" s="20"/>
    </row>
    <row r="7444" spans="1:1" s="1" customFormat="1" x14ac:dyDescent="0.3">
      <c r="A7444" s="20"/>
    </row>
    <row r="7445" spans="1:1" s="1" customFormat="1" x14ac:dyDescent="0.3">
      <c r="A7445" s="20"/>
    </row>
    <row r="7446" spans="1:1" s="1" customFormat="1" x14ac:dyDescent="0.3">
      <c r="A7446" s="20"/>
    </row>
    <row r="7447" spans="1:1" s="1" customFormat="1" x14ac:dyDescent="0.3">
      <c r="A7447" s="20"/>
    </row>
    <row r="7448" spans="1:1" s="1" customFormat="1" x14ac:dyDescent="0.3">
      <c r="A7448" s="20"/>
    </row>
    <row r="7449" spans="1:1" s="1" customFormat="1" x14ac:dyDescent="0.3">
      <c r="A7449" s="20"/>
    </row>
    <row r="7450" spans="1:1" s="1" customFormat="1" x14ac:dyDescent="0.3">
      <c r="A7450" s="20"/>
    </row>
    <row r="7451" spans="1:1" s="1" customFormat="1" x14ac:dyDescent="0.3">
      <c r="A7451" s="20"/>
    </row>
    <row r="7452" spans="1:1" s="1" customFormat="1" x14ac:dyDescent="0.3">
      <c r="A7452" s="20"/>
    </row>
    <row r="7453" spans="1:1" s="1" customFormat="1" x14ac:dyDescent="0.3">
      <c r="A7453" s="20"/>
    </row>
    <row r="7454" spans="1:1" s="1" customFormat="1" x14ac:dyDescent="0.3">
      <c r="A7454" s="20"/>
    </row>
    <row r="7455" spans="1:1" s="1" customFormat="1" x14ac:dyDescent="0.3">
      <c r="A7455" s="20"/>
    </row>
    <row r="7456" spans="1:1" s="1" customFormat="1" x14ac:dyDescent="0.3">
      <c r="A7456" s="20"/>
    </row>
    <row r="7457" spans="1:1" s="1" customFormat="1" x14ac:dyDescent="0.3">
      <c r="A7457" s="20"/>
    </row>
    <row r="7458" spans="1:1" s="1" customFormat="1" x14ac:dyDescent="0.3">
      <c r="A7458" s="20"/>
    </row>
    <row r="7459" spans="1:1" s="1" customFormat="1" x14ac:dyDescent="0.3">
      <c r="A7459" s="20"/>
    </row>
    <row r="7460" spans="1:1" s="1" customFormat="1" x14ac:dyDescent="0.3">
      <c r="A7460" s="20"/>
    </row>
    <row r="7461" spans="1:1" s="1" customFormat="1" x14ac:dyDescent="0.3">
      <c r="A7461" s="20"/>
    </row>
    <row r="7462" spans="1:1" s="1" customFormat="1" x14ac:dyDescent="0.3">
      <c r="A7462" s="20"/>
    </row>
    <row r="7463" spans="1:1" s="1" customFormat="1" x14ac:dyDescent="0.3">
      <c r="A7463" s="20"/>
    </row>
    <row r="7464" spans="1:1" s="1" customFormat="1" x14ac:dyDescent="0.3">
      <c r="A7464" s="20"/>
    </row>
    <row r="7465" spans="1:1" s="1" customFormat="1" x14ac:dyDescent="0.3">
      <c r="A7465" s="20"/>
    </row>
    <row r="7466" spans="1:1" s="1" customFormat="1" x14ac:dyDescent="0.3">
      <c r="A7466" s="20"/>
    </row>
    <row r="7467" spans="1:1" s="1" customFormat="1" x14ac:dyDescent="0.3">
      <c r="A7467" s="20"/>
    </row>
    <row r="7468" spans="1:1" s="1" customFormat="1" x14ac:dyDescent="0.3">
      <c r="A7468" s="20"/>
    </row>
    <row r="7469" spans="1:1" s="1" customFormat="1" x14ac:dyDescent="0.3">
      <c r="A7469" s="20"/>
    </row>
    <row r="7470" spans="1:1" s="1" customFormat="1" x14ac:dyDescent="0.3">
      <c r="A7470" s="20"/>
    </row>
    <row r="7471" spans="1:1" s="1" customFormat="1" x14ac:dyDescent="0.3">
      <c r="A7471" s="20"/>
    </row>
    <row r="7472" spans="1:1" s="1" customFormat="1" x14ac:dyDescent="0.3">
      <c r="A7472" s="20"/>
    </row>
    <row r="7473" spans="1:1" s="1" customFormat="1" x14ac:dyDescent="0.3">
      <c r="A7473" s="20"/>
    </row>
    <row r="7474" spans="1:1" s="1" customFormat="1" x14ac:dyDescent="0.3">
      <c r="A7474" s="20"/>
    </row>
    <row r="7475" spans="1:1" s="1" customFormat="1" x14ac:dyDescent="0.3">
      <c r="A7475" s="20"/>
    </row>
    <row r="7476" spans="1:1" s="1" customFormat="1" x14ac:dyDescent="0.3">
      <c r="A7476" s="20"/>
    </row>
    <row r="7477" spans="1:1" s="1" customFormat="1" x14ac:dyDescent="0.3">
      <c r="A7477" s="20"/>
    </row>
    <row r="7478" spans="1:1" s="1" customFormat="1" x14ac:dyDescent="0.3">
      <c r="A7478" s="20"/>
    </row>
    <row r="7479" spans="1:1" s="1" customFormat="1" x14ac:dyDescent="0.3">
      <c r="A7479" s="20"/>
    </row>
    <row r="7480" spans="1:1" s="1" customFormat="1" x14ac:dyDescent="0.3">
      <c r="A7480" s="20"/>
    </row>
    <row r="7481" spans="1:1" s="1" customFormat="1" x14ac:dyDescent="0.3">
      <c r="A7481" s="20"/>
    </row>
    <row r="7482" spans="1:1" s="1" customFormat="1" x14ac:dyDescent="0.3">
      <c r="A7482" s="20"/>
    </row>
    <row r="7483" spans="1:1" s="1" customFormat="1" x14ac:dyDescent="0.3">
      <c r="A7483" s="20"/>
    </row>
    <row r="7484" spans="1:1" s="1" customFormat="1" x14ac:dyDescent="0.3">
      <c r="A7484" s="20"/>
    </row>
    <row r="7485" spans="1:1" s="1" customFormat="1" x14ac:dyDescent="0.3">
      <c r="A7485" s="20"/>
    </row>
    <row r="7486" spans="1:1" s="1" customFormat="1" x14ac:dyDescent="0.3">
      <c r="A7486" s="20"/>
    </row>
    <row r="7487" spans="1:1" s="1" customFormat="1" x14ac:dyDescent="0.3">
      <c r="A7487" s="20"/>
    </row>
    <row r="7488" spans="1:1" s="1" customFormat="1" x14ac:dyDescent="0.3">
      <c r="A7488" s="20"/>
    </row>
    <row r="7489" spans="1:1" s="1" customFormat="1" x14ac:dyDescent="0.3">
      <c r="A7489" s="20"/>
    </row>
    <row r="7490" spans="1:1" s="1" customFormat="1" x14ac:dyDescent="0.3">
      <c r="A7490" s="20"/>
    </row>
    <row r="7491" spans="1:1" s="1" customFormat="1" x14ac:dyDescent="0.3">
      <c r="A7491" s="20"/>
    </row>
    <row r="7492" spans="1:1" s="1" customFormat="1" x14ac:dyDescent="0.3">
      <c r="A7492" s="20"/>
    </row>
    <row r="7493" spans="1:1" s="1" customFormat="1" x14ac:dyDescent="0.3">
      <c r="A7493" s="20"/>
    </row>
    <row r="7494" spans="1:1" s="1" customFormat="1" x14ac:dyDescent="0.3">
      <c r="A7494" s="20"/>
    </row>
    <row r="7495" spans="1:1" s="1" customFormat="1" x14ac:dyDescent="0.3">
      <c r="A7495" s="20"/>
    </row>
    <row r="7496" spans="1:1" s="1" customFormat="1" x14ac:dyDescent="0.3">
      <c r="A7496" s="20"/>
    </row>
    <row r="7497" spans="1:1" s="1" customFormat="1" x14ac:dyDescent="0.3">
      <c r="A7497" s="20"/>
    </row>
    <row r="7498" spans="1:1" s="1" customFormat="1" x14ac:dyDescent="0.3">
      <c r="A7498" s="20"/>
    </row>
    <row r="7499" spans="1:1" s="1" customFormat="1" x14ac:dyDescent="0.3">
      <c r="A7499" s="20"/>
    </row>
    <row r="7500" spans="1:1" s="1" customFormat="1" x14ac:dyDescent="0.3">
      <c r="A7500" s="20"/>
    </row>
    <row r="7501" spans="1:1" s="1" customFormat="1" x14ac:dyDescent="0.3">
      <c r="A7501" s="20"/>
    </row>
    <row r="7502" spans="1:1" s="1" customFormat="1" x14ac:dyDescent="0.3">
      <c r="A7502" s="20"/>
    </row>
    <row r="7503" spans="1:1" s="1" customFormat="1" x14ac:dyDescent="0.3">
      <c r="A7503" s="20"/>
    </row>
    <row r="7504" spans="1:1" s="1" customFormat="1" x14ac:dyDescent="0.3">
      <c r="A7504" s="20"/>
    </row>
    <row r="7505" spans="1:1" s="1" customFormat="1" x14ac:dyDescent="0.3">
      <c r="A7505" s="20"/>
    </row>
    <row r="7506" spans="1:1" s="1" customFormat="1" x14ac:dyDescent="0.3">
      <c r="A7506" s="20"/>
    </row>
    <row r="7507" spans="1:1" s="1" customFormat="1" x14ac:dyDescent="0.3">
      <c r="A7507" s="20"/>
    </row>
    <row r="7508" spans="1:1" s="1" customFormat="1" x14ac:dyDescent="0.3">
      <c r="A7508" s="20"/>
    </row>
    <row r="7509" spans="1:1" s="1" customFormat="1" x14ac:dyDescent="0.3">
      <c r="A7509" s="20"/>
    </row>
    <row r="7510" spans="1:1" s="1" customFormat="1" x14ac:dyDescent="0.3">
      <c r="A7510" s="20"/>
    </row>
    <row r="7511" spans="1:1" s="1" customFormat="1" x14ac:dyDescent="0.3">
      <c r="A7511" s="20"/>
    </row>
    <row r="7512" spans="1:1" s="1" customFormat="1" x14ac:dyDescent="0.3">
      <c r="A7512" s="20"/>
    </row>
    <row r="7513" spans="1:1" s="1" customFormat="1" x14ac:dyDescent="0.3">
      <c r="A7513" s="20"/>
    </row>
    <row r="7514" spans="1:1" s="1" customFormat="1" x14ac:dyDescent="0.3">
      <c r="A7514" s="20"/>
    </row>
    <row r="7515" spans="1:1" s="1" customFormat="1" x14ac:dyDescent="0.3">
      <c r="A7515" s="20"/>
    </row>
    <row r="7516" spans="1:1" s="1" customFormat="1" x14ac:dyDescent="0.3">
      <c r="A7516" s="20"/>
    </row>
    <row r="7517" spans="1:1" s="1" customFormat="1" x14ac:dyDescent="0.3">
      <c r="A7517" s="20"/>
    </row>
    <row r="7518" spans="1:1" s="1" customFormat="1" x14ac:dyDescent="0.3">
      <c r="A7518" s="20"/>
    </row>
    <row r="7519" spans="1:1" s="1" customFormat="1" x14ac:dyDescent="0.3">
      <c r="A7519" s="20"/>
    </row>
    <row r="7520" spans="1:1" s="1" customFormat="1" x14ac:dyDescent="0.3">
      <c r="A7520" s="20"/>
    </row>
    <row r="7521" spans="1:1" s="1" customFormat="1" x14ac:dyDescent="0.3">
      <c r="A7521" s="20"/>
    </row>
    <row r="7522" spans="1:1" s="1" customFormat="1" x14ac:dyDescent="0.3">
      <c r="A7522" s="20"/>
    </row>
    <row r="7523" spans="1:1" s="1" customFormat="1" x14ac:dyDescent="0.3">
      <c r="A7523" s="20"/>
    </row>
    <row r="7524" spans="1:1" s="1" customFormat="1" x14ac:dyDescent="0.3">
      <c r="A7524" s="20"/>
    </row>
    <row r="7525" spans="1:1" s="1" customFormat="1" x14ac:dyDescent="0.3">
      <c r="A7525" s="20"/>
    </row>
    <row r="7526" spans="1:1" s="1" customFormat="1" x14ac:dyDescent="0.3">
      <c r="A7526" s="20"/>
    </row>
    <row r="7527" spans="1:1" s="1" customFormat="1" x14ac:dyDescent="0.3">
      <c r="A7527" s="20"/>
    </row>
    <row r="7528" spans="1:1" s="1" customFormat="1" x14ac:dyDescent="0.3">
      <c r="A7528" s="20"/>
    </row>
    <row r="7529" spans="1:1" s="1" customFormat="1" x14ac:dyDescent="0.3">
      <c r="A7529" s="20"/>
    </row>
    <row r="7530" spans="1:1" s="1" customFormat="1" x14ac:dyDescent="0.3">
      <c r="A7530" s="20"/>
    </row>
    <row r="7531" spans="1:1" s="1" customFormat="1" x14ac:dyDescent="0.3">
      <c r="A7531" s="20"/>
    </row>
    <row r="7532" spans="1:1" s="1" customFormat="1" x14ac:dyDescent="0.3">
      <c r="A7532" s="20"/>
    </row>
    <row r="7533" spans="1:1" s="1" customFormat="1" x14ac:dyDescent="0.3">
      <c r="A7533" s="20"/>
    </row>
    <row r="7534" spans="1:1" s="1" customFormat="1" x14ac:dyDescent="0.3">
      <c r="A7534" s="20"/>
    </row>
    <row r="7535" spans="1:1" s="1" customFormat="1" x14ac:dyDescent="0.3">
      <c r="A7535" s="20"/>
    </row>
    <row r="7536" spans="1:1" s="1" customFormat="1" x14ac:dyDescent="0.3">
      <c r="A7536" s="20"/>
    </row>
    <row r="7537" spans="1:1" s="1" customFormat="1" x14ac:dyDescent="0.3">
      <c r="A7537" s="20"/>
    </row>
    <row r="7538" spans="1:1" s="1" customFormat="1" x14ac:dyDescent="0.3">
      <c r="A7538" s="20"/>
    </row>
    <row r="7539" spans="1:1" s="1" customFormat="1" x14ac:dyDescent="0.3">
      <c r="A7539" s="20"/>
    </row>
    <row r="7540" spans="1:1" s="1" customFormat="1" x14ac:dyDescent="0.3">
      <c r="A7540" s="20"/>
    </row>
    <row r="7541" spans="1:1" s="1" customFormat="1" x14ac:dyDescent="0.3">
      <c r="A7541" s="20"/>
    </row>
    <row r="7542" spans="1:1" s="1" customFormat="1" x14ac:dyDescent="0.3">
      <c r="A7542" s="20"/>
    </row>
    <row r="7543" spans="1:1" s="1" customFormat="1" x14ac:dyDescent="0.3">
      <c r="A7543" s="20"/>
    </row>
    <row r="7544" spans="1:1" s="1" customFormat="1" x14ac:dyDescent="0.3">
      <c r="A7544" s="20"/>
    </row>
    <row r="7545" spans="1:1" s="1" customFormat="1" x14ac:dyDescent="0.3">
      <c r="A7545" s="20"/>
    </row>
    <row r="7546" spans="1:1" s="1" customFormat="1" x14ac:dyDescent="0.3">
      <c r="A7546" s="20"/>
    </row>
    <row r="7547" spans="1:1" s="1" customFormat="1" x14ac:dyDescent="0.3">
      <c r="A7547" s="20"/>
    </row>
    <row r="7548" spans="1:1" s="1" customFormat="1" x14ac:dyDescent="0.3">
      <c r="A7548" s="20"/>
    </row>
    <row r="7549" spans="1:1" s="1" customFormat="1" x14ac:dyDescent="0.3">
      <c r="A7549" s="20"/>
    </row>
    <row r="7550" spans="1:1" s="1" customFormat="1" x14ac:dyDescent="0.3">
      <c r="A7550" s="20"/>
    </row>
    <row r="7551" spans="1:1" s="1" customFormat="1" x14ac:dyDescent="0.3">
      <c r="A7551" s="20"/>
    </row>
    <row r="7552" spans="1:1" s="1" customFormat="1" x14ac:dyDescent="0.3">
      <c r="A7552" s="20"/>
    </row>
    <row r="7553" spans="1:1" s="1" customFormat="1" x14ac:dyDescent="0.3">
      <c r="A7553" s="20"/>
    </row>
    <row r="7554" spans="1:1" s="1" customFormat="1" x14ac:dyDescent="0.3">
      <c r="A7554" s="20"/>
    </row>
    <row r="7555" spans="1:1" s="1" customFormat="1" x14ac:dyDescent="0.3">
      <c r="A7555" s="20"/>
    </row>
    <row r="7556" spans="1:1" s="1" customFormat="1" x14ac:dyDescent="0.3">
      <c r="A7556" s="20"/>
    </row>
    <row r="7557" spans="1:1" s="1" customFormat="1" x14ac:dyDescent="0.3">
      <c r="A7557" s="20"/>
    </row>
    <row r="7558" spans="1:1" s="1" customFormat="1" x14ac:dyDescent="0.3">
      <c r="A7558" s="20"/>
    </row>
    <row r="7559" spans="1:1" s="1" customFormat="1" x14ac:dyDescent="0.3">
      <c r="A7559" s="20"/>
    </row>
    <row r="7560" spans="1:1" s="1" customFormat="1" x14ac:dyDescent="0.3">
      <c r="A7560" s="20"/>
    </row>
    <row r="7561" spans="1:1" s="1" customFormat="1" x14ac:dyDescent="0.3">
      <c r="A7561" s="20"/>
    </row>
    <row r="7562" spans="1:1" s="1" customFormat="1" x14ac:dyDescent="0.3">
      <c r="A7562" s="20"/>
    </row>
    <row r="7563" spans="1:1" s="1" customFormat="1" x14ac:dyDescent="0.3">
      <c r="A7563" s="20"/>
    </row>
    <row r="7564" spans="1:1" s="1" customFormat="1" x14ac:dyDescent="0.3">
      <c r="A7564" s="20"/>
    </row>
    <row r="7565" spans="1:1" s="1" customFormat="1" x14ac:dyDescent="0.3">
      <c r="A7565" s="20"/>
    </row>
    <row r="7566" spans="1:1" s="1" customFormat="1" x14ac:dyDescent="0.3">
      <c r="A7566" s="20"/>
    </row>
    <row r="7567" spans="1:1" s="1" customFormat="1" x14ac:dyDescent="0.3">
      <c r="A7567" s="20"/>
    </row>
    <row r="7568" spans="1:1" s="1" customFormat="1" x14ac:dyDescent="0.3">
      <c r="A7568" s="20"/>
    </row>
    <row r="7569" spans="1:1" s="1" customFormat="1" x14ac:dyDescent="0.3">
      <c r="A7569" s="20"/>
    </row>
    <row r="7570" spans="1:1" s="1" customFormat="1" x14ac:dyDescent="0.3">
      <c r="A7570" s="20"/>
    </row>
    <row r="7571" spans="1:1" s="1" customFormat="1" x14ac:dyDescent="0.3">
      <c r="A7571" s="20"/>
    </row>
    <row r="7572" spans="1:1" s="1" customFormat="1" x14ac:dyDescent="0.3">
      <c r="A7572" s="20"/>
    </row>
    <row r="7573" spans="1:1" s="1" customFormat="1" x14ac:dyDescent="0.3">
      <c r="A7573" s="20"/>
    </row>
    <row r="7574" spans="1:1" s="1" customFormat="1" x14ac:dyDescent="0.3">
      <c r="A7574" s="20"/>
    </row>
    <row r="7575" spans="1:1" s="1" customFormat="1" x14ac:dyDescent="0.3">
      <c r="A7575" s="20"/>
    </row>
    <row r="7576" spans="1:1" s="1" customFormat="1" x14ac:dyDescent="0.3">
      <c r="A7576" s="20"/>
    </row>
    <row r="7577" spans="1:1" s="1" customFormat="1" x14ac:dyDescent="0.3">
      <c r="A7577" s="20"/>
    </row>
    <row r="7578" spans="1:1" s="1" customFormat="1" x14ac:dyDescent="0.3">
      <c r="A7578" s="20"/>
    </row>
    <row r="7579" spans="1:1" s="1" customFormat="1" x14ac:dyDescent="0.3">
      <c r="A7579" s="20"/>
    </row>
    <row r="7580" spans="1:1" s="1" customFormat="1" x14ac:dyDescent="0.3">
      <c r="A7580" s="20"/>
    </row>
    <row r="7581" spans="1:1" s="1" customFormat="1" x14ac:dyDescent="0.3">
      <c r="A7581" s="20"/>
    </row>
    <row r="7582" spans="1:1" s="1" customFormat="1" x14ac:dyDescent="0.3">
      <c r="A7582" s="20"/>
    </row>
    <row r="7583" spans="1:1" s="1" customFormat="1" x14ac:dyDescent="0.3">
      <c r="A7583" s="20"/>
    </row>
    <row r="7584" spans="1:1" s="1" customFormat="1" x14ac:dyDescent="0.3">
      <c r="A7584" s="20"/>
    </row>
    <row r="7585" spans="1:1" s="1" customFormat="1" x14ac:dyDescent="0.3">
      <c r="A7585" s="20"/>
    </row>
    <row r="7586" spans="1:1" s="1" customFormat="1" x14ac:dyDescent="0.3">
      <c r="A7586" s="20"/>
    </row>
    <row r="7587" spans="1:1" s="1" customFormat="1" x14ac:dyDescent="0.3">
      <c r="A7587" s="20"/>
    </row>
    <row r="7588" spans="1:1" s="1" customFormat="1" x14ac:dyDescent="0.3">
      <c r="A7588" s="20"/>
    </row>
    <row r="7589" spans="1:1" s="1" customFormat="1" x14ac:dyDescent="0.3">
      <c r="A7589" s="20"/>
    </row>
    <row r="7590" spans="1:1" s="1" customFormat="1" x14ac:dyDescent="0.3">
      <c r="A7590" s="20"/>
    </row>
    <row r="7591" spans="1:1" s="1" customFormat="1" x14ac:dyDescent="0.3">
      <c r="A7591" s="20"/>
    </row>
    <row r="7592" spans="1:1" s="1" customFormat="1" x14ac:dyDescent="0.3">
      <c r="A7592" s="20"/>
    </row>
    <row r="7593" spans="1:1" s="1" customFormat="1" x14ac:dyDescent="0.3">
      <c r="A7593" s="20"/>
    </row>
    <row r="7594" spans="1:1" s="1" customFormat="1" x14ac:dyDescent="0.3">
      <c r="A7594" s="20"/>
    </row>
    <row r="7595" spans="1:1" s="1" customFormat="1" x14ac:dyDescent="0.3">
      <c r="A7595" s="20"/>
    </row>
    <row r="7596" spans="1:1" s="1" customFormat="1" x14ac:dyDescent="0.3">
      <c r="A7596" s="20"/>
    </row>
    <row r="7597" spans="1:1" s="1" customFormat="1" x14ac:dyDescent="0.3">
      <c r="A7597" s="20"/>
    </row>
    <row r="7598" spans="1:1" s="1" customFormat="1" x14ac:dyDescent="0.3">
      <c r="A7598" s="20"/>
    </row>
    <row r="7599" spans="1:1" s="1" customFormat="1" x14ac:dyDescent="0.3">
      <c r="A7599" s="20"/>
    </row>
    <row r="7600" spans="1:1" s="1" customFormat="1" x14ac:dyDescent="0.3">
      <c r="A7600" s="20"/>
    </row>
    <row r="7601" spans="1:1" s="1" customFormat="1" x14ac:dyDescent="0.3">
      <c r="A7601" s="20"/>
    </row>
    <row r="7602" spans="1:1" s="1" customFormat="1" x14ac:dyDescent="0.3">
      <c r="A7602" s="20"/>
    </row>
    <row r="7603" spans="1:1" s="1" customFormat="1" x14ac:dyDescent="0.3">
      <c r="A7603" s="20"/>
    </row>
    <row r="7604" spans="1:1" s="1" customFormat="1" x14ac:dyDescent="0.3">
      <c r="A7604" s="20"/>
    </row>
    <row r="7605" spans="1:1" s="1" customFormat="1" x14ac:dyDescent="0.3">
      <c r="A7605" s="20"/>
    </row>
    <row r="7606" spans="1:1" s="1" customFormat="1" x14ac:dyDescent="0.3">
      <c r="A7606" s="20"/>
    </row>
    <row r="7607" spans="1:1" s="1" customFormat="1" x14ac:dyDescent="0.3">
      <c r="A7607" s="20"/>
    </row>
    <row r="7608" spans="1:1" s="1" customFormat="1" x14ac:dyDescent="0.3">
      <c r="A7608" s="20"/>
    </row>
    <row r="7609" spans="1:1" s="1" customFormat="1" x14ac:dyDescent="0.3">
      <c r="A7609" s="20"/>
    </row>
    <row r="7610" spans="1:1" s="1" customFormat="1" x14ac:dyDescent="0.3">
      <c r="A7610" s="20"/>
    </row>
    <row r="7611" spans="1:1" s="1" customFormat="1" x14ac:dyDescent="0.3">
      <c r="A7611" s="20"/>
    </row>
    <row r="7612" spans="1:1" s="1" customFormat="1" x14ac:dyDescent="0.3">
      <c r="A7612" s="20"/>
    </row>
    <row r="7613" spans="1:1" s="1" customFormat="1" x14ac:dyDescent="0.3">
      <c r="A7613" s="20"/>
    </row>
    <row r="7614" spans="1:1" s="1" customFormat="1" x14ac:dyDescent="0.3">
      <c r="A7614" s="20"/>
    </row>
    <row r="7615" spans="1:1" s="1" customFormat="1" x14ac:dyDescent="0.3">
      <c r="A7615" s="20"/>
    </row>
    <row r="7616" spans="1:1" s="1" customFormat="1" x14ac:dyDescent="0.3">
      <c r="A7616" s="20"/>
    </row>
    <row r="7617" spans="1:1" s="1" customFormat="1" x14ac:dyDescent="0.3">
      <c r="A7617" s="20"/>
    </row>
    <row r="7618" spans="1:1" s="1" customFormat="1" x14ac:dyDescent="0.3">
      <c r="A7618" s="20"/>
    </row>
    <row r="7619" spans="1:1" s="1" customFormat="1" x14ac:dyDescent="0.3">
      <c r="A7619" s="20"/>
    </row>
    <row r="7620" spans="1:1" s="1" customFormat="1" x14ac:dyDescent="0.3">
      <c r="A7620" s="20"/>
    </row>
    <row r="7621" spans="1:1" s="1" customFormat="1" x14ac:dyDescent="0.3">
      <c r="A7621" s="20"/>
    </row>
    <row r="7622" spans="1:1" s="1" customFormat="1" x14ac:dyDescent="0.3">
      <c r="A7622" s="20"/>
    </row>
    <row r="7623" spans="1:1" s="1" customFormat="1" x14ac:dyDescent="0.3">
      <c r="A7623" s="20"/>
    </row>
    <row r="7624" spans="1:1" s="1" customFormat="1" x14ac:dyDescent="0.3">
      <c r="A7624" s="20"/>
    </row>
    <row r="7625" spans="1:1" s="1" customFormat="1" x14ac:dyDescent="0.3">
      <c r="A7625" s="20"/>
    </row>
    <row r="7626" spans="1:1" s="1" customFormat="1" x14ac:dyDescent="0.3">
      <c r="A7626" s="20"/>
    </row>
    <row r="7627" spans="1:1" s="1" customFormat="1" x14ac:dyDescent="0.3">
      <c r="A7627" s="20"/>
    </row>
    <row r="7628" spans="1:1" s="1" customFormat="1" x14ac:dyDescent="0.3">
      <c r="A7628" s="20"/>
    </row>
    <row r="7629" spans="1:1" s="1" customFormat="1" x14ac:dyDescent="0.3">
      <c r="A7629" s="20"/>
    </row>
    <row r="7630" spans="1:1" s="1" customFormat="1" x14ac:dyDescent="0.3">
      <c r="A7630" s="20"/>
    </row>
    <row r="7631" spans="1:1" s="1" customFormat="1" x14ac:dyDescent="0.3">
      <c r="A7631" s="20"/>
    </row>
    <row r="7632" spans="1:1" s="1" customFormat="1" x14ac:dyDescent="0.3">
      <c r="A7632" s="20"/>
    </row>
    <row r="7633" spans="1:1" s="1" customFormat="1" x14ac:dyDescent="0.3">
      <c r="A7633" s="20"/>
    </row>
    <row r="7634" spans="1:1" s="1" customFormat="1" x14ac:dyDescent="0.3">
      <c r="A7634" s="20"/>
    </row>
    <row r="7635" spans="1:1" s="1" customFormat="1" x14ac:dyDescent="0.3">
      <c r="A7635" s="20"/>
    </row>
    <row r="7636" spans="1:1" s="1" customFormat="1" x14ac:dyDescent="0.3">
      <c r="A7636" s="20"/>
    </row>
    <row r="7637" spans="1:1" s="1" customFormat="1" x14ac:dyDescent="0.3">
      <c r="A7637" s="20"/>
    </row>
    <row r="7638" spans="1:1" s="1" customFormat="1" x14ac:dyDescent="0.3">
      <c r="A7638" s="20"/>
    </row>
    <row r="7639" spans="1:1" s="1" customFormat="1" x14ac:dyDescent="0.3">
      <c r="A7639" s="20"/>
    </row>
    <row r="7640" spans="1:1" s="1" customFormat="1" x14ac:dyDescent="0.3">
      <c r="A7640" s="20"/>
    </row>
    <row r="7641" spans="1:1" s="1" customFormat="1" x14ac:dyDescent="0.3">
      <c r="A7641" s="20"/>
    </row>
    <row r="7642" spans="1:1" s="1" customFormat="1" x14ac:dyDescent="0.3">
      <c r="A7642" s="20"/>
    </row>
    <row r="7643" spans="1:1" s="1" customFormat="1" x14ac:dyDescent="0.3">
      <c r="A7643" s="20"/>
    </row>
    <row r="7644" spans="1:1" s="1" customFormat="1" x14ac:dyDescent="0.3">
      <c r="A7644" s="20"/>
    </row>
    <row r="7645" spans="1:1" s="1" customFormat="1" x14ac:dyDescent="0.3">
      <c r="A7645" s="20"/>
    </row>
    <row r="7646" spans="1:1" s="1" customFormat="1" x14ac:dyDescent="0.3">
      <c r="A7646" s="20"/>
    </row>
    <row r="7647" spans="1:1" s="1" customFormat="1" x14ac:dyDescent="0.3">
      <c r="A7647" s="20"/>
    </row>
    <row r="7648" spans="1:1" s="1" customFormat="1" x14ac:dyDescent="0.3">
      <c r="A7648" s="20"/>
    </row>
    <row r="7649" spans="1:1" s="1" customFormat="1" x14ac:dyDescent="0.3">
      <c r="A7649" s="20"/>
    </row>
    <row r="7650" spans="1:1" s="1" customFormat="1" x14ac:dyDescent="0.3">
      <c r="A7650" s="20"/>
    </row>
    <row r="7651" spans="1:1" s="1" customFormat="1" x14ac:dyDescent="0.3">
      <c r="A7651" s="20"/>
    </row>
    <row r="7652" spans="1:1" s="1" customFormat="1" x14ac:dyDescent="0.3">
      <c r="A7652" s="20"/>
    </row>
    <row r="7653" spans="1:1" s="1" customFormat="1" x14ac:dyDescent="0.3">
      <c r="A7653" s="20"/>
    </row>
    <row r="7654" spans="1:1" s="1" customFormat="1" x14ac:dyDescent="0.3">
      <c r="A7654" s="20"/>
    </row>
    <row r="7655" spans="1:1" s="1" customFormat="1" x14ac:dyDescent="0.3">
      <c r="A7655" s="20"/>
    </row>
    <row r="7656" spans="1:1" s="1" customFormat="1" x14ac:dyDescent="0.3">
      <c r="A7656" s="20"/>
    </row>
    <row r="7657" spans="1:1" s="1" customFormat="1" x14ac:dyDescent="0.3">
      <c r="A7657" s="20"/>
    </row>
    <row r="7658" spans="1:1" s="1" customFormat="1" x14ac:dyDescent="0.3">
      <c r="A7658" s="20"/>
    </row>
    <row r="7659" spans="1:1" s="1" customFormat="1" x14ac:dyDescent="0.3">
      <c r="A7659" s="20"/>
    </row>
    <row r="7660" spans="1:1" s="1" customFormat="1" x14ac:dyDescent="0.3">
      <c r="A7660" s="20"/>
    </row>
    <row r="7661" spans="1:1" s="1" customFormat="1" x14ac:dyDescent="0.3">
      <c r="A7661" s="20"/>
    </row>
    <row r="7662" spans="1:1" s="1" customFormat="1" x14ac:dyDescent="0.3">
      <c r="A7662" s="20"/>
    </row>
    <row r="7663" spans="1:1" s="1" customFormat="1" x14ac:dyDescent="0.3">
      <c r="A7663" s="20"/>
    </row>
    <row r="7664" spans="1:1" s="1" customFormat="1" x14ac:dyDescent="0.3">
      <c r="A7664" s="20"/>
    </row>
    <row r="7665" spans="1:1" s="1" customFormat="1" x14ac:dyDescent="0.3">
      <c r="A7665" s="20"/>
    </row>
    <row r="7666" spans="1:1" s="1" customFormat="1" x14ac:dyDescent="0.3">
      <c r="A7666" s="20"/>
    </row>
    <row r="7667" spans="1:1" s="1" customFormat="1" x14ac:dyDescent="0.3">
      <c r="A7667" s="20"/>
    </row>
    <row r="7668" spans="1:1" s="1" customFormat="1" x14ac:dyDescent="0.3">
      <c r="A7668" s="20"/>
    </row>
    <row r="7669" spans="1:1" s="1" customFormat="1" x14ac:dyDescent="0.3">
      <c r="A7669" s="20"/>
    </row>
    <row r="7670" spans="1:1" s="1" customFormat="1" x14ac:dyDescent="0.3">
      <c r="A7670" s="20"/>
    </row>
    <row r="7671" spans="1:1" s="1" customFormat="1" x14ac:dyDescent="0.3">
      <c r="A7671" s="20"/>
    </row>
    <row r="7672" spans="1:1" s="1" customFormat="1" x14ac:dyDescent="0.3">
      <c r="A7672" s="20"/>
    </row>
    <row r="7673" spans="1:1" s="1" customFormat="1" x14ac:dyDescent="0.3">
      <c r="A7673" s="20"/>
    </row>
    <row r="7674" spans="1:1" s="1" customFormat="1" x14ac:dyDescent="0.3">
      <c r="A7674" s="20"/>
    </row>
    <row r="7675" spans="1:1" s="1" customFormat="1" x14ac:dyDescent="0.3">
      <c r="A7675" s="20"/>
    </row>
    <row r="7676" spans="1:1" s="1" customFormat="1" x14ac:dyDescent="0.3">
      <c r="A7676" s="20"/>
    </row>
    <row r="7677" spans="1:1" s="1" customFormat="1" x14ac:dyDescent="0.3">
      <c r="A7677" s="20"/>
    </row>
    <row r="7678" spans="1:1" s="1" customFormat="1" x14ac:dyDescent="0.3">
      <c r="A7678" s="20"/>
    </row>
    <row r="7679" spans="1:1" s="1" customFormat="1" x14ac:dyDescent="0.3">
      <c r="A7679" s="20"/>
    </row>
    <row r="7680" spans="1:1" s="1" customFormat="1" x14ac:dyDescent="0.3">
      <c r="A7680" s="20"/>
    </row>
    <row r="7681" spans="1:1" s="1" customFormat="1" x14ac:dyDescent="0.3">
      <c r="A7681" s="20"/>
    </row>
    <row r="7682" spans="1:1" s="1" customFormat="1" x14ac:dyDescent="0.3">
      <c r="A7682" s="20"/>
    </row>
    <row r="7683" spans="1:1" s="1" customFormat="1" x14ac:dyDescent="0.3">
      <c r="A7683" s="20"/>
    </row>
    <row r="7684" spans="1:1" s="1" customFormat="1" x14ac:dyDescent="0.3">
      <c r="A7684" s="20"/>
    </row>
    <row r="7685" spans="1:1" s="1" customFormat="1" x14ac:dyDescent="0.3">
      <c r="A7685" s="20"/>
    </row>
    <row r="7686" spans="1:1" s="1" customFormat="1" x14ac:dyDescent="0.3">
      <c r="A7686" s="20"/>
    </row>
    <row r="7687" spans="1:1" s="1" customFormat="1" x14ac:dyDescent="0.3">
      <c r="A7687" s="20"/>
    </row>
    <row r="7688" spans="1:1" s="1" customFormat="1" x14ac:dyDescent="0.3">
      <c r="A7688" s="20"/>
    </row>
    <row r="7689" spans="1:1" s="1" customFormat="1" x14ac:dyDescent="0.3">
      <c r="A7689" s="20"/>
    </row>
    <row r="7690" spans="1:1" s="1" customFormat="1" x14ac:dyDescent="0.3">
      <c r="A7690" s="20"/>
    </row>
    <row r="7691" spans="1:1" s="1" customFormat="1" x14ac:dyDescent="0.3">
      <c r="A7691" s="20"/>
    </row>
    <row r="7692" spans="1:1" s="1" customFormat="1" x14ac:dyDescent="0.3">
      <c r="A7692" s="20"/>
    </row>
    <row r="7693" spans="1:1" s="1" customFormat="1" x14ac:dyDescent="0.3">
      <c r="A7693" s="20"/>
    </row>
    <row r="7694" spans="1:1" s="1" customFormat="1" x14ac:dyDescent="0.3">
      <c r="A7694" s="20"/>
    </row>
    <row r="7695" spans="1:1" s="1" customFormat="1" x14ac:dyDescent="0.3">
      <c r="A7695" s="20"/>
    </row>
    <row r="7696" spans="1:1" s="1" customFormat="1" x14ac:dyDescent="0.3">
      <c r="A7696" s="20"/>
    </row>
    <row r="7697" spans="1:1" s="1" customFormat="1" x14ac:dyDescent="0.3">
      <c r="A7697" s="20"/>
    </row>
    <row r="7698" spans="1:1" s="1" customFormat="1" x14ac:dyDescent="0.3">
      <c r="A7698" s="20"/>
    </row>
    <row r="7699" spans="1:1" s="1" customFormat="1" x14ac:dyDescent="0.3">
      <c r="A7699" s="20"/>
    </row>
    <row r="7700" spans="1:1" s="1" customFormat="1" x14ac:dyDescent="0.3">
      <c r="A7700" s="20"/>
    </row>
    <row r="7701" spans="1:1" s="1" customFormat="1" x14ac:dyDescent="0.3">
      <c r="A7701" s="20"/>
    </row>
    <row r="7702" spans="1:1" s="1" customFormat="1" x14ac:dyDescent="0.3">
      <c r="A7702" s="20"/>
    </row>
    <row r="7703" spans="1:1" s="1" customFormat="1" x14ac:dyDescent="0.3">
      <c r="A7703" s="20"/>
    </row>
    <row r="7704" spans="1:1" s="1" customFormat="1" x14ac:dyDescent="0.3">
      <c r="A7704" s="20"/>
    </row>
    <row r="7705" spans="1:1" s="1" customFormat="1" x14ac:dyDescent="0.3">
      <c r="A7705" s="20"/>
    </row>
    <row r="7706" spans="1:1" s="1" customFormat="1" x14ac:dyDescent="0.3">
      <c r="A7706" s="20"/>
    </row>
    <row r="7707" spans="1:1" s="1" customFormat="1" x14ac:dyDescent="0.3">
      <c r="A7707" s="20"/>
    </row>
    <row r="7708" spans="1:1" s="1" customFormat="1" x14ac:dyDescent="0.3">
      <c r="A7708" s="20"/>
    </row>
    <row r="7709" spans="1:1" s="1" customFormat="1" x14ac:dyDescent="0.3">
      <c r="A7709" s="20"/>
    </row>
    <row r="7710" spans="1:1" s="1" customFormat="1" x14ac:dyDescent="0.3">
      <c r="A7710" s="20"/>
    </row>
    <row r="7711" spans="1:1" s="1" customFormat="1" x14ac:dyDescent="0.3">
      <c r="A7711" s="20"/>
    </row>
    <row r="7712" spans="1:1" s="1" customFormat="1" x14ac:dyDescent="0.3">
      <c r="A7712" s="20"/>
    </row>
    <row r="7713" spans="1:1" s="1" customFormat="1" x14ac:dyDescent="0.3">
      <c r="A7713" s="20"/>
    </row>
    <row r="7714" spans="1:1" s="1" customFormat="1" x14ac:dyDescent="0.3">
      <c r="A7714" s="20"/>
    </row>
    <row r="7715" spans="1:1" s="1" customFormat="1" x14ac:dyDescent="0.3">
      <c r="A7715" s="20"/>
    </row>
    <row r="7716" spans="1:1" s="1" customFormat="1" x14ac:dyDescent="0.3">
      <c r="A7716" s="20"/>
    </row>
    <row r="7717" spans="1:1" s="1" customFormat="1" x14ac:dyDescent="0.3">
      <c r="A7717" s="20"/>
    </row>
    <row r="7718" spans="1:1" s="1" customFormat="1" x14ac:dyDescent="0.3">
      <c r="A7718" s="20"/>
    </row>
    <row r="7719" spans="1:1" s="1" customFormat="1" x14ac:dyDescent="0.3">
      <c r="A7719" s="20"/>
    </row>
    <row r="7720" spans="1:1" s="1" customFormat="1" x14ac:dyDescent="0.3">
      <c r="A7720" s="20"/>
    </row>
    <row r="7721" spans="1:1" s="1" customFormat="1" x14ac:dyDescent="0.3">
      <c r="A7721" s="20"/>
    </row>
    <row r="7722" spans="1:1" s="1" customFormat="1" x14ac:dyDescent="0.3">
      <c r="A7722" s="20"/>
    </row>
    <row r="7723" spans="1:1" s="1" customFormat="1" x14ac:dyDescent="0.3">
      <c r="A7723" s="20"/>
    </row>
    <row r="7724" spans="1:1" s="1" customFormat="1" x14ac:dyDescent="0.3">
      <c r="A7724" s="20"/>
    </row>
    <row r="7725" spans="1:1" s="1" customFormat="1" x14ac:dyDescent="0.3">
      <c r="A7725" s="20"/>
    </row>
    <row r="7726" spans="1:1" s="1" customFormat="1" x14ac:dyDescent="0.3">
      <c r="A7726" s="20"/>
    </row>
    <row r="7727" spans="1:1" s="1" customFormat="1" x14ac:dyDescent="0.3">
      <c r="A7727" s="20"/>
    </row>
    <row r="7728" spans="1:1" s="1" customFormat="1" x14ac:dyDescent="0.3">
      <c r="A7728" s="20"/>
    </row>
    <row r="7729" spans="1:1" s="1" customFormat="1" x14ac:dyDescent="0.3">
      <c r="A7729" s="20"/>
    </row>
    <row r="7730" spans="1:1" s="1" customFormat="1" x14ac:dyDescent="0.3">
      <c r="A7730" s="20"/>
    </row>
    <row r="7731" spans="1:1" s="1" customFormat="1" x14ac:dyDescent="0.3">
      <c r="A7731" s="20"/>
    </row>
    <row r="7732" spans="1:1" s="1" customFormat="1" x14ac:dyDescent="0.3">
      <c r="A7732" s="20"/>
    </row>
    <row r="7733" spans="1:1" s="1" customFormat="1" x14ac:dyDescent="0.3">
      <c r="A7733" s="20"/>
    </row>
    <row r="7734" spans="1:1" s="1" customFormat="1" x14ac:dyDescent="0.3">
      <c r="A7734" s="20"/>
    </row>
    <row r="7735" spans="1:1" s="1" customFormat="1" x14ac:dyDescent="0.3">
      <c r="A7735" s="20"/>
    </row>
    <row r="7736" spans="1:1" s="1" customFormat="1" x14ac:dyDescent="0.3">
      <c r="A7736" s="20"/>
    </row>
    <row r="7737" spans="1:1" s="1" customFormat="1" x14ac:dyDescent="0.3">
      <c r="A7737" s="20"/>
    </row>
    <row r="7738" spans="1:1" s="1" customFormat="1" x14ac:dyDescent="0.3">
      <c r="A7738" s="20"/>
    </row>
    <row r="7739" spans="1:1" s="1" customFormat="1" x14ac:dyDescent="0.3">
      <c r="A7739" s="20"/>
    </row>
    <row r="7740" spans="1:1" s="1" customFormat="1" x14ac:dyDescent="0.3">
      <c r="A7740" s="20"/>
    </row>
    <row r="7741" spans="1:1" s="1" customFormat="1" x14ac:dyDescent="0.3">
      <c r="A7741" s="20"/>
    </row>
    <row r="7742" spans="1:1" s="1" customFormat="1" x14ac:dyDescent="0.3">
      <c r="A7742" s="20"/>
    </row>
    <row r="7743" spans="1:1" s="1" customFormat="1" x14ac:dyDescent="0.3">
      <c r="A7743" s="20"/>
    </row>
    <row r="7744" spans="1:1" s="1" customFormat="1" x14ac:dyDescent="0.3">
      <c r="A7744" s="20"/>
    </row>
    <row r="7745" spans="1:1" s="1" customFormat="1" x14ac:dyDescent="0.3">
      <c r="A7745" s="20"/>
    </row>
    <row r="7746" spans="1:1" s="1" customFormat="1" x14ac:dyDescent="0.3">
      <c r="A7746" s="20"/>
    </row>
    <row r="7747" spans="1:1" s="1" customFormat="1" x14ac:dyDescent="0.3">
      <c r="A7747" s="20"/>
    </row>
    <row r="7748" spans="1:1" s="1" customFormat="1" x14ac:dyDescent="0.3">
      <c r="A7748" s="20"/>
    </row>
    <row r="7749" spans="1:1" s="1" customFormat="1" x14ac:dyDescent="0.3">
      <c r="A7749" s="20"/>
    </row>
    <row r="7750" spans="1:1" s="1" customFormat="1" x14ac:dyDescent="0.3">
      <c r="A7750" s="20"/>
    </row>
    <row r="7751" spans="1:1" s="1" customFormat="1" x14ac:dyDescent="0.3">
      <c r="A7751" s="20"/>
    </row>
    <row r="7752" spans="1:1" s="1" customFormat="1" x14ac:dyDescent="0.3">
      <c r="A7752" s="20"/>
    </row>
    <row r="7753" spans="1:1" s="1" customFormat="1" x14ac:dyDescent="0.3">
      <c r="A7753" s="20"/>
    </row>
    <row r="7754" spans="1:1" s="1" customFormat="1" x14ac:dyDescent="0.3">
      <c r="A7754" s="20"/>
    </row>
    <row r="7755" spans="1:1" s="1" customFormat="1" x14ac:dyDescent="0.3">
      <c r="A7755" s="20"/>
    </row>
    <row r="7756" spans="1:1" s="1" customFormat="1" x14ac:dyDescent="0.3">
      <c r="A7756" s="20"/>
    </row>
    <row r="7757" spans="1:1" s="1" customFormat="1" x14ac:dyDescent="0.3">
      <c r="A7757" s="20"/>
    </row>
    <row r="7758" spans="1:1" s="1" customFormat="1" x14ac:dyDescent="0.3">
      <c r="A7758" s="20"/>
    </row>
    <row r="7759" spans="1:1" s="1" customFormat="1" x14ac:dyDescent="0.3">
      <c r="A7759" s="20"/>
    </row>
    <row r="7760" spans="1:1" s="1" customFormat="1" x14ac:dyDescent="0.3">
      <c r="A7760" s="20"/>
    </row>
    <row r="7761" spans="1:1" s="1" customFormat="1" x14ac:dyDescent="0.3">
      <c r="A7761" s="20"/>
    </row>
    <row r="7762" spans="1:1" s="1" customFormat="1" x14ac:dyDescent="0.3">
      <c r="A7762" s="20"/>
    </row>
    <row r="7763" spans="1:1" s="1" customFormat="1" x14ac:dyDescent="0.3">
      <c r="A7763" s="20"/>
    </row>
    <row r="7764" spans="1:1" s="1" customFormat="1" x14ac:dyDescent="0.3">
      <c r="A7764" s="20"/>
    </row>
    <row r="7765" spans="1:1" s="1" customFormat="1" x14ac:dyDescent="0.3">
      <c r="A7765" s="20"/>
    </row>
    <row r="7766" spans="1:1" s="1" customFormat="1" x14ac:dyDescent="0.3">
      <c r="A7766" s="20"/>
    </row>
    <row r="7767" spans="1:1" s="1" customFormat="1" x14ac:dyDescent="0.3">
      <c r="A7767" s="20"/>
    </row>
    <row r="7768" spans="1:1" s="1" customFormat="1" x14ac:dyDescent="0.3">
      <c r="A7768" s="20"/>
    </row>
    <row r="7769" spans="1:1" s="1" customFormat="1" x14ac:dyDescent="0.3">
      <c r="A7769" s="20"/>
    </row>
    <row r="7770" spans="1:1" s="1" customFormat="1" x14ac:dyDescent="0.3">
      <c r="A7770" s="20"/>
    </row>
    <row r="7771" spans="1:1" s="1" customFormat="1" x14ac:dyDescent="0.3">
      <c r="A7771" s="20"/>
    </row>
    <row r="7772" spans="1:1" s="1" customFormat="1" x14ac:dyDescent="0.3">
      <c r="A7772" s="20"/>
    </row>
    <row r="7773" spans="1:1" s="1" customFormat="1" x14ac:dyDescent="0.3">
      <c r="A7773" s="20"/>
    </row>
    <row r="7774" spans="1:1" s="1" customFormat="1" x14ac:dyDescent="0.3">
      <c r="A7774" s="20"/>
    </row>
    <row r="7775" spans="1:1" s="1" customFormat="1" x14ac:dyDescent="0.3">
      <c r="A7775" s="20"/>
    </row>
    <row r="7776" spans="1:1" s="1" customFormat="1" x14ac:dyDescent="0.3">
      <c r="A7776" s="20"/>
    </row>
    <row r="7777" spans="1:1" s="1" customFormat="1" x14ac:dyDescent="0.3">
      <c r="A7777" s="20"/>
    </row>
    <row r="7778" spans="1:1" s="1" customFormat="1" x14ac:dyDescent="0.3">
      <c r="A7778" s="20"/>
    </row>
    <row r="7779" spans="1:1" s="1" customFormat="1" x14ac:dyDescent="0.3">
      <c r="A7779" s="20"/>
    </row>
    <row r="7780" spans="1:1" s="1" customFormat="1" x14ac:dyDescent="0.3">
      <c r="A7780" s="20"/>
    </row>
    <row r="7781" spans="1:1" s="1" customFormat="1" x14ac:dyDescent="0.3">
      <c r="A7781" s="20"/>
    </row>
    <row r="7782" spans="1:1" s="1" customFormat="1" x14ac:dyDescent="0.3">
      <c r="A7782" s="20"/>
    </row>
    <row r="7783" spans="1:1" s="1" customFormat="1" x14ac:dyDescent="0.3">
      <c r="A7783" s="20"/>
    </row>
    <row r="7784" spans="1:1" s="1" customFormat="1" x14ac:dyDescent="0.3">
      <c r="A7784" s="20"/>
    </row>
    <row r="7785" spans="1:1" s="1" customFormat="1" x14ac:dyDescent="0.3">
      <c r="A7785" s="20"/>
    </row>
    <row r="7786" spans="1:1" s="1" customFormat="1" x14ac:dyDescent="0.3">
      <c r="A7786" s="20"/>
    </row>
    <row r="7787" spans="1:1" s="1" customFormat="1" x14ac:dyDescent="0.3">
      <c r="A7787" s="20"/>
    </row>
    <row r="7788" spans="1:1" s="1" customFormat="1" x14ac:dyDescent="0.3">
      <c r="A7788" s="20"/>
    </row>
    <row r="7789" spans="1:1" s="1" customFormat="1" x14ac:dyDescent="0.3">
      <c r="A7789" s="20"/>
    </row>
    <row r="7790" spans="1:1" s="1" customFormat="1" x14ac:dyDescent="0.3">
      <c r="A7790" s="20"/>
    </row>
    <row r="7791" spans="1:1" s="1" customFormat="1" x14ac:dyDescent="0.3">
      <c r="A7791" s="20"/>
    </row>
    <row r="7792" spans="1:1" s="1" customFormat="1" x14ac:dyDescent="0.3">
      <c r="A7792" s="20"/>
    </row>
    <row r="7793" spans="1:1" s="1" customFormat="1" x14ac:dyDescent="0.3">
      <c r="A7793" s="20"/>
    </row>
    <row r="7794" spans="1:1" s="1" customFormat="1" x14ac:dyDescent="0.3">
      <c r="A7794" s="20"/>
    </row>
    <row r="7795" spans="1:1" s="1" customFormat="1" x14ac:dyDescent="0.3">
      <c r="A7795" s="20"/>
    </row>
    <row r="7796" spans="1:1" s="1" customFormat="1" x14ac:dyDescent="0.3">
      <c r="A7796" s="20"/>
    </row>
    <row r="7797" spans="1:1" s="1" customFormat="1" x14ac:dyDescent="0.3">
      <c r="A7797" s="20"/>
    </row>
    <row r="7798" spans="1:1" s="1" customFormat="1" x14ac:dyDescent="0.3">
      <c r="A7798" s="20"/>
    </row>
    <row r="7799" spans="1:1" s="1" customFormat="1" x14ac:dyDescent="0.3">
      <c r="A7799" s="20"/>
    </row>
    <row r="7800" spans="1:1" s="1" customFormat="1" x14ac:dyDescent="0.3">
      <c r="A7800" s="20"/>
    </row>
    <row r="7801" spans="1:1" s="1" customFormat="1" x14ac:dyDescent="0.3">
      <c r="A7801" s="20"/>
    </row>
    <row r="7802" spans="1:1" s="1" customFormat="1" x14ac:dyDescent="0.3">
      <c r="A7802" s="20"/>
    </row>
    <row r="7803" spans="1:1" s="1" customFormat="1" x14ac:dyDescent="0.3">
      <c r="A7803" s="20"/>
    </row>
    <row r="7804" spans="1:1" s="1" customFormat="1" x14ac:dyDescent="0.3">
      <c r="A7804" s="20"/>
    </row>
    <row r="7805" spans="1:1" s="1" customFormat="1" x14ac:dyDescent="0.3">
      <c r="A7805" s="20"/>
    </row>
    <row r="7806" spans="1:1" s="1" customFormat="1" x14ac:dyDescent="0.3">
      <c r="A7806" s="20"/>
    </row>
    <row r="7807" spans="1:1" s="1" customFormat="1" x14ac:dyDescent="0.3">
      <c r="A7807" s="20"/>
    </row>
    <row r="7808" spans="1:1" s="1" customFormat="1" x14ac:dyDescent="0.3">
      <c r="A7808" s="20"/>
    </row>
    <row r="7809" spans="1:1" s="1" customFormat="1" x14ac:dyDescent="0.3">
      <c r="A7809" s="20"/>
    </row>
    <row r="7810" spans="1:1" s="1" customFormat="1" x14ac:dyDescent="0.3">
      <c r="A7810" s="20"/>
    </row>
    <row r="7811" spans="1:1" s="1" customFormat="1" x14ac:dyDescent="0.3">
      <c r="A7811" s="20"/>
    </row>
    <row r="7812" spans="1:1" s="1" customFormat="1" x14ac:dyDescent="0.3">
      <c r="A7812" s="20"/>
    </row>
    <row r="7813" spans="1:1" s="1" customFormat="1" x14ac:dyDescent="0.3">
      <c r="A7813" s="20"/>
    </row>
    <row r="7814" spans="1:1" s="1" customFormat="1" x14ac:dyDescent="0.3">
      <c r="A7814" s="20"/>
    </row>
    <row r="7815" spans="1:1" s="1" customFormat="1" x14ac:dyDescent="0.3">
      <c r="A7815" s="20"/>
    </row>
    <row r="7816" spans="1:1" s="1" customFormat="1" x14ac:dyDescent="0.3">
      <c r="A7816" s="20"/>
    </row>
    <row r="7817" spans="1:1" s="1" customFormat="1" x14ac:dyDescent="0.3">
      <c r="A7817" s="20"/>
    </row>
    <row r="7818" spans="1:1" s="1" customFormat="1" x14ac:dyDescent="0.3">
      <c r="A7818" s="20"/>
    </row>
    <row r="7819" spans="1:1" s="1" customFormat="1" x14ac:dyDescent="0.3">
      <c r="A7819" s="20"/>
    </row>
    <row r="7820" spans="1:1" s="1" customFormat="1" x14ac:dyDescent="0.3">
      <c r="A7820" s="20"/>
    </row>
    <row r="7821" spans="1:1" s="1" customFormat="1" x14ac:dyDescent="0.3">
      <c r="A7821" s="20"/>
    </row>
    <row r="7822" spans="1:1" s="1" customFormat="1" x14ac:dyDescent="0.3">
      <c r="A7822" s="20"/>
    </row>
    <row r="7823" spans="1:1" s="1" customFormat="1" x14ac:dyDescent="0.3">
      <c r="A7823" s="20"/>
    </row>
    <row r="7824" spans="1:1" s="1" customFormat="1" x14ac:dyDescent="0.3">
      <c r="A7824" s="20"/>
    </row>
    <row r="7825" spans="1:1" s="1" customFormat="1" x14ac:dyDescent="0.3">
      <c r="A7825" s="20"/>
    </row>
    <row r="7826" spans="1:1" s="1" customFormat="1" x14ac:dyDescent="0.3">
      <c r="A7826" s="20"/>
    </row>
    <row r="7827" spans="1:1" s="1" customFormat="1" x14ac:dyDescent="0.3">
      <c r="A7827" s="20"/>
    </row>
    <row r="7828" spans="1:1" s="1" customFormat="1" x14ac:dyDescent="0.3">
      <c r="A7828" s="20"/>
    </row>
    <row r="7829" spans="1:1" s="1" customFormat="1" x14ac:dyDescent="0.3">
      <c r="A7829" s="20"/>
    </row>
    <row r="7830" spans="1:1" s="1" customFormat="1" x14ac:dyDescent="0.3">
      <c r="A7830" s="20"/>
    </row>
    <row r="7831" spans="1:1" s="1" customFormat="1" x14ac:dyDescent="0.3">
      <c r="A7831" s="20"/>
    </row>
    <row r="7832" spans="1:1" s="1" customFormat="1" x14ac:dyDescent="0.3">
      <c r="A7832" s="20"/>
    </row>
    <row r="7833" spans="1:1" s="1" customFormat="1" x14ac:dyDescent="0.3">
      <c r="A7833" s="20"/>
    </row>
    <row r="7834" spans="1:1" s="1" customFormat="1" x14ac:dyDescent="0.3">
      <c r="A7834" s="20"/>
    </row>
    <row r="7835" spans="1:1" s="1" customFormat="1" x14ac:dyDescent="0.3">
      <c r="A7835" s="20"/>
    </row>
    <row r="7836" spans="1:1" s="1" customFormat="1" x14ac:dyDescent="0.3">
      <c r="A7836" s="20"/>
    </row>
    <row r="7837" spans="1:1" s="1" customFormat="1" x14ac:dyDescent="0.3">
      <c r="A7837" s="20"/>
    </row>
    <row r="7838" spans="1:1" s="1" customFormat="1" x14ac:dyDescent="0.3">
      <c r="A7838" s="20"/>
    </row>
    <row r="7839" spans="1:1" s="1" customFormat="1" x14ac:dyDescent="0.3">
      <c r="A7839" s="20"/>
    </row>
    <row r="7840" spans="1:1" s="1" customFormat="1" x14ac:dyDescent="0.3">
      <c r="A7840" s="20"/>
    </row>
    <row r="7841" spans="1:1" s="1" customFormat="1" x14ac:dyDescent="0.3">
      <c r="A7841" s="20"/>
    </row>
    <row r="7842" spans="1:1" s="1" customFormat="1" x14ac:dyDescent="0.3">
      <c r="A7842" s="20"/>
    </row>
    <row r="7843" spans="1:1" s="1" customFormat="1" x14ac:dyDescent="0.3">
      <c r="A7843" s="20"/>
    </row>
    <row r="7844" spans="1:1" s="1" customFormat="1" x14ac:dyDescent="0.3">
      <c r="A7844" s="20"/>
    </row>
    <row r="7845" spans="1:1" s="1" customFormat="1" x14ac:dyDescent="0.3">
      <c r="A7845" s="20"/>
    </row>
    <row r="7846" spans="1:1" s="1" customFormat="1" x14ac:dyDescent="0.3">
      <c r="A7846" s="20"/>
    </row>
    <row r="7847" spans="1:1" s="1" customFormat="1" x14ac:dyDescent="0.3">
      <c r="A7847" s="20"/>
    </row>
    <row r="7848" spans="1:1" s="1" customFormat="1" x14ac:dyDescent="0.3">
      <c r="A7848" s="20"/>
    </row>
    <row r="7849" spans="1:1" s="1" customFormat="1" x14ac:dyDescent="0.3">
      <c r="A7849" s="20"/>
    </row>
    <row r="7850" spans="1:1" s="1" customFormat="1" x14ac:dyDescent="0.3">
      <c r="A7850" s="20"/>
    </row>
    <row r="7851" spans="1:1" s="1" customFormat="1" x14ac:dyDescent="0.3">
      <c r="A7851" s="20"/>
    </row>
    <row r="7852" spans="1:1" s="1" customFormat="1" x14ac:dyDescent="0.3">
      <c r="A7852" s="20"/>
    </row>
    <row r="7853" spans="1:1" s="1" customFormat="1" x14ac:dyDescent="0.3">
      <c r="A7853" s="20"/>
    </row>
    <row r="7854" spans="1:1" s="1" customFormat="1" x14ac:dyDescent="0.3">
      <c r="A7854" s="20"/>
    </row>
    <row r="7855" spans="1:1" s="1" customFormat="1" x14ac:dyDescent="0.3">
      <c r="A7855" s="20"/>
    </row>
    <row r="7856" spans="1:1" s="1" customFormat="1" x14ac:dyDescent="0.3">
      <c r="A7856" s="20"/>
    </row>
    <row r="7857" spans="1:1" s="1" customFormat="1" x14ac:dyDescent="0.3">
      <c r="A7857" s="20"/>
    </row>
    <row r="7858" spans="1:1" s="1" customFormat="1" x14ac:dyDescent="0.3">
      <c r="A7858" s="20"/>
    </row>
    <row r="7859" spans="1:1" s="1" customFormat="1" x14ac:dyDescent="0.3">
      <c r="A7859" s="20"/>
    </row>
    <row r="7860" spans="1:1" s="1" customFormat="1" x14ac:dyDescent="0.3">
      <c r="A7860" s="20"/>
    </row>
    <row r="7861" spans="1:1" s="1" customFormat="1" x14ac:dyDescent="0.3">
      <c r="A7861" s="20"/>
    </row>
    <row r="7862" spans="1:1" s="1" customFormat="1" x14ac:dyDescent="0.3">
      <c r="A7862" s="20"/>
    </row>
    <row r="7863" spans="1:1" s="1" customFormat="1" x14ac:dyDescent="0.3">
      <c r="A7863" s="20"/>
    </row>
    <row r="7864" spans="1:1" s="1" customFormat="1" x14ac:dyDescent="0.3">
      <c r="A7864" s="20"/>
    </row>
    <row r="7865" spans="1:1" s="1" customFormat="1" x14ac:dyDescent="0.3">
      <c r="A7865" s="20"/>
    </row>
    <row r="7866" spans="1:1" s="1" customFormat="1" x14ac:dyDescent="0.3">
      <c r="A7866" s="20"/>
    </row>
    <row r="7867" spans="1:1" s="1" customFormat="1" x14ac:dyDescent="0.3">
      <c r="A7867" s="20"/>
    </row>
    <row r="7868" spans="1:1" s="1" customFormat="1" x14ac:dyDescent="0.3">
      <c r="A7868" s="20"/>
    </row>
    <row r="7869" spans="1:1" s="1" customFormat="1" x14ac:dyDescent="0.3">
      <c r="A7869" s="20"/>
    </row>
    <row r="7870" spans="1:1" s="1" customFormat="1" x14ac:dyDescent="0.3">
      <c r="A7870" s="20"/>
    </row>
    <row r="7871" spans="1:1" s="1" customFormat="1" x14ac:dyDescent="0.3">
      <c r="A7871" s="20"/>
    </row>
    <row r="7872" spans="1:1" s="1" customFormat="1" x14ac:dyDescent="0.3">
      <c r="A7872" s="20"/>
    </row>
    <row r="7873" spans="1:1" s="1" customFormat="1" x14ac:dyDescent="0.3">
      <c r="A7873" s="20"/>
    </row>
    <row r="7874" spans="1:1" s="1" customFormat="1" x14ac:dyDescent="0.3">
      <c r="A7874" s="20"/>
    </row>
    <row r="7875" spans="1:1" s="1" customFormat="1" x14ac:dyDescent="0.3">
      <c r="A7875" s="20"/>
    </row>
    <row r="7876" spans="1:1" s="1" customFormat="1" x14ac:dyDescent="0.3">
      <c r="A7876" s="20"/>
    </row>
    <row r="7877" spans="1:1" s="1" customFormat="1" x14ac:dyDescent="0.3">
      <c r="A7877" s="20"/>
    </row>
    <row r="7878" spans="1:1" s="1" customFormat="1" x14ac:dyDescent="0.3">
      <c r="A7878" s="20"/>
    </row>
    <row r="7879" spans="1:1" s="1" customFormat="1" x14ac:dyDescent="0.3">
      <c r="A7879" s="20"/>
    </row>
    <row r="7880" spans="1:1" s="1" customFormat="1" x14ac:dyDescent="0.3">
      <c r="A7880" s="20"/>
    </row>
    <row r="7881" spans="1:1" s="1" customFormat="1" x14ac:dyDescent="0.3">
      <c r="A7881" s="20"/>
    </row>
    <row r="7882" spans="1:1" s="1" customFormat="1" x14ac:dyDescent="0.3">
      <c r="A7882" s="20"/>
    </row>
    <row r="7883" spans="1:1" s="1" customFormat="1" x14ac:dyDescent="0.3">
      <c r="A7883" s="20"/>
    </row>
    <row r="7884" spans="1:1" s="1" customFormat="1" x14ac:dyDescent="0.3">
      <c r="A7884" s="20"/>
    </row>
    <row r="7885" spans="1:1" s="1" customFormat="1" x14ac:dyDescent="0.3">
      <c r="A7885" s="20"/>
    </row>
    <row r="7886" spans="1:1" s="1" customFormat="1" x14ac:dyDescent="0.3">
      <c r="A7886" s="20"/>
    </row>
    <row r="7887" spans="1:1" s="1" customFormat="1" x14ac:dyDescent="0.3">
      <c r="A7887" s="20"/>
    </row>
    <row r="7888" spans="1:1" s="1" customFormat="1" x14ac:dyDescent="0.3">
      <c r="A7888" s="20"/>
    </row>
    <row r="7889" spans="1:1" s="1" customFormat="1" x14ac:dyDescent="0.3">
      <c r="A7889" s="20"/>
    </row>
    <row r="7890" spans="1:1" s="1" customFormat="1" x14ac:dyDescent="0.3">
      <c r="A7890" s="20"/>
    </row>
    <row r="7891" spans="1:1" s="1" customFormat="1" x14ac:dyDescent="0.3">
      <c r="A7891" s="20"/>
    </row>
    <row r="7892" spans="1:1" s="1" customFormat="1" x14ac:dyDescent="0.3">
      <c r="A7892" s="20"/>
    </row>
    <row r="7893" spans="1:1" s="1" customFormat="1" x14ac:dyDescent="0.3">
      <c r="A7893" s="20"/>
    </row>
    <row r="7894" spans="1:1" s="1" customFormat="1" x14ac:dyDescent="0.3">
      <c r="A7894" s="20"/>
    </row>
    <row r="7895" spans="1:1" s="1" customFormat="1" x14ac:dyDescent="0.3">
      <c r="A7895" s="20"/>
    </row>
    <row r="7896" spans="1:1" s="1" customFormat="1" x14ac:dyDescent="0.3">
      <c r="A7896" s="20"/>
    </row>
    <row r="7897" spans="1:1" s="1" customFormat="1" x14ac:dyDescent="0.3">
      <c r="A7897" s="20"/>
    </row>
    <row r="7898" spans="1:1" s="1" customFormat="1" x14ac:dyDescent="0.3">
      <c r="A7898" s="20"/>
    </row>
    <row r="7899" spans="1:1" s="1" customFormat="1" x14ac:dyDescent="0.3">
      <c r="A7899" s="20"/>
    </row>
    <row r="7900" spans="1:1" s="1" customFormat="1" x14ac:dyDescent="0.3">
      <c r="A7900" s="20"/>
    </row>
    <row r="7901" spans="1:1" s="1" customFormat="1" x14ac:dyDescent="0.3">
      <c r="A7901" s="20"/>
    </row>
    <row r="7902" spans="1:1" s="1" customFormat="1" x14ac:dyDescent="0.3">
      <c r="A7902" s="20"/>
    </row>
    <row r="7903" spans="1:1" s="1" customFormat="1" x14ac:dyDescent="0.3">
      <c r="A7903" s="20"/>
    </row>
    <row r="7904" spans="1:1" s="1" customFormat="1" x14ac:dyDescent="0.3">
      <c r="A7904" s="20"/>
    </row>
    <row r="7905" spans="1:1" s="1" customFormat="1" x14ac:dyDescent="0.3">
      <c r="A7905" s="20"/>
    </row>
    <row r="7906" spans="1:1" s="1" customFormat="1" x14ac:dyDescent="0.3">
      <c r="A7906" s="20"/>
    </row>
    <row r="7907" spans="1:1" s="1" customFormat="1" x14ac:dyDescent="0.3">
      <c r="A7907" s="20"/>
    </row>
    <row r="7908" spans="1:1" s="1" customFormat="1" x14ac:dyDescent="0.3">
      <c r="A7908" s="20"/>
    </row>
    <row r="7909" spans="1:1" s="1" customFormat="1" x14ac:dyDescent="0.3">
      <c r="A7909" s="20"/>
    </row>
    <row r="7910" spans="1:1" s="1" customFormat="1" x14ac:dyDescent="0.3">
      <c r="A7910" s="20"/>
    </row>
    <row r="7911" spans="1:1" s="1" customFormat="1" x14ac:dyDescent="0.3">
      <c r="A7911" s="20"/>
    </row>
    <row r="7912" spans="1:1" s="1" customFormat="1" x14ac:dyDescent="0.3">
      <c r="A7912" s="20"/>
    </row>
    <row r="7913" spans="1:1" s="1" customFormat="1" x14ac:dyDescent="0.3">
      <c r="A7913" s="20"/>
    </row>
    <row r="7914" spans="1:1" s="1" customFormat="1" x14ac:dyDescent="0.3">
      <c r="A7914" s="20"/>
    </row>
    <row r="7915" spans="1:1" s="1" customFormat="1" x14ac:dyDescent="0.3">
      <c r="A7915" s="20"/>
    </row>
    <row r="7916" spans="1:1" s="1" customFormat="1" x14ac:dyDescent="0.3">
      <c r="A7916" s="20"/>
    </row>
    <row r="7917" spans="1:1" s="1" customFormat="1" x14ac:dyDescent="0.3">
      <c r="A7917" s="20"/>
    </row>
    <row r="7918" spans="1:1" s="1" customFormat="1" x14ac:dyDescent="0.3">
      <c r="A7918" s="20"/>
    </row>
    <row r="7919" spans="1:1" s="1" customFormat="1" x14ac:dyDescent="0.3">
      <c r="A7919" s="20"/>
    </row>
    <row r="7920" spans="1:1" s="1" customFormat="1" x14ac:dyDescent="0.3">
      <c r="A7920" s="20"/>
    </row>
    <row r="7921" spans="1:1" s="1" customFormat="1" x14ac:dyDescent="0.3">
      <c r="A7921" s="20"/>
    </row>
    <row r="7922" spans="1:1" s="1" customFormat="1" x14ac:dyDescent="0.3">
      <c r="A7922" s="20"/>
    </row>
    <row r="7923" spans="1:1" s="1" customFormat="1" x14ac:dyDescent="0.3">
      <c r="A7923" s="20"/>
    </row>
    <row r="7924" spans="1:1" s="1" customFormat="1" x14ac:dyDescent="0.3">
      <c r="A7924" s="20"/>
    </row>
    <row r="7925" spans="1:1" s="1" customFormat="1" x14ac:dyDescent="0.3">
      <c r="A7925" s="20"/>
    </row>
    <row r="7926" spans="1:1" s="1" customFormat="1" x14ac:dyDescent="0.3">
      <c r="A7926" s="20"/>
    </row>
    <row r="7927" spans="1:1" s="1" customFormat="1" x14ac:dyDescent="0.3">
      <c r="A7927" s="20"/>
    </row>
    <row r="7928" spans="1:1" s="1" customFormat="1" x14ac:dyDescent="0.3">
      <c r="A7928" s="20"/>
    </row>
    <row r="7929" spans="1:1" s="1" customFormat="1" x14ac:dyDescent="0.3">
      <c r="A7929" s="20"/>
    </row>
    <row r="7930" spans="1:1" s="1" customFormat="1" x14ac:dyDescent="0.3">
      <c r="A7930" s="20"/>
    </row>
    <row r="7931" spans="1:1" s="1" customFormat="1" x14ac:dyDescent="0.3">
      <c r="A7931" s="20"/>
    </row>
    <row r="7932" spans="1:1" s="1" customFormat="1" x14ac:dyDescent="0.3">
      <c r="A7932" s="20"/>
    </row>
    <row r="7933" spans="1:1" s="1" customFormat="1" x14ac:dyDescent="0.3">
      <c r="A7933" s="20"/>
    </row>
    <row r="7934" spans="1:1" s="1" customFormat="1" x14ac:dyDescent="0.3">
      <c r="A7934" s="20"/>
    </row>
    <row r="7935" spans="1:1" s="1" customFormat="1" x14ac:dyDescent="0.3">
      <c r="A7935" s="20"/>
    </row>
    <row r="7936" spans="1:1" s="1" customFormat="1" x14ac:dyDescent="0.3">
      <c r="A7936" s="20"/>
    </row>
    <row r="7937" spans="1:1" s="1" customFormat="1" x14ac:dyDescent="0.3">
      <c r="A7937" s="20"/>
    </row>
    <row r="7938" spans="1:1" s="1" customFormat="1" x14ac:dyDescent="0.3">
      <c r="A7938" s="20"/>
    </row>
    <row r="7939" spans="1:1" s="1" customFormat="1" x14ac:dyDescent="0.3">
      <c r="A7939" s="20"/>
    </row>
    <row r="7940" spans="1:1" s="1" customFormat="1" x14ac:dyDescent="0.3">
      <c r="A7940" s="20"/>
    </row>
    <row r="7941" spans="1:1" s="1" customFormat="1" x14ac:dyDescent="0.3">
      <c r="A7941" s="20"/>
    </row>
    <row r="7942" spans="1:1" s="1" customFormat="1" x14ac:dyDescent="0.3">
      <c r="A7942" s="20"/>
    </row>
    <row r="7943" spans="1:1" s="1" customFormat="1" x14ac:dyDescent="0.3">
      <c r="A7943" s="20"/>
    </row>
    <row r="7944" spans="1:1" s="1" customFormat="1" x14ac:dyDescent="0.3">
      <c r="A7944" s="20"/>
    </row>
    <row r="7945" spans="1:1" s="1" customFormat="1" x14ac:dyDescent="0.3">
      <c r="A7945" s="20"/>
    </row>
    <row r="7946" spans="1:1" s="1" customFormat="1" x14ac:dyDescent="0.3">
      <c r="A7946" s="20"/>
    </row>
    <row r="7947" spans="1:1" s="1" customFormat="1" x14ac:dyDescent="0.3">
      <c r="A7947" s="20"/>
    </row>
    <row r="7948" spans="1:1" s="1" customFormat="1" x14ac:dyDescent="0.3">
      <c r="A7948" s="20"/>
    </row>
    <row r="7949" spans="1:1" s="1" customFormat="1" x14ac:dyDescent="0.3">
      <c r="A7949" s="20"/>
    </row>
    <row r="7950" spans="1:1" s="1" customFormat="1" x14ac:dyDescent="0.3">
      <c r="A7950" s="20"/>
    </row>
    <row r="7951" spans="1:1" s="1" customFormat="1" x14ac:dyDescent="0.3">
      <c r="A7951" s="20"/>
    </row>
    <row r="7952" spans="1:1" s="1" customFormat="1" x14ac:dyDescent="0.3">
      <c r="A7952" s="20"/>
    </row>
    <row r="7953" spans="1:1" s="1" customFormat="1" x14ac:dyDescent="0.3">
      <c r="A7953" s="20"/>
    </row>
    <row r="7954" spans="1:1" s="1" customFormat="1" x14ac:dyDescent="0.3">
      <c r="A7954" s="20"/>
    </row>
    <row r="7955" spans="1:1" s="1" customFormat="1" x14ac:dyDescent="0.3">
      <c r="A7955" s="20"/>
    </row>
    <row r="7956" spans="1:1" s="1" customFormat="1" x14ac:dyDescent="0.3">
      <c r="A7956" s="20"/>
    </row>
    <row r="7957" spans="1:1" s="1" customFormat="1" x14ac:dyDescent="0.3">
      <c r="A7957" s="20"/>
    </row>
    <row r="7958" spans="1:1" s="1" customFormat="1" x14ac:dyDescent="0.3">
      <c r="A7958" s="20"/>
    </row>
    <row r="7959" spans="1:1" s="1" customFormat="1" x14ac:dyDescent="0.3">
      <c r="A7959" s="20"/>
    </row>
    <row r="7960" spans="1:1" s="1" customFormat="1" x14ac:dyDescent="0.3">
      <c r="A7960" s="20"/>
    </row>
    <row r="7961" spans="1:1" s="1" customFormat="1" x14ac:dyDescent="0.3">
      <c r="A7961" s="20"/>
    </row>
    <row r="7962" spans="1:1" s="1" customFormat="1" x14ac:dyDescent="0.3">
      <c r="A7962" s="20"/>
    </row>
    <row r="7963" spans="1:1" s="1" customFormat="1" x14ac:dyDescent="0.3">
      <c r="A7963" s="20"/>
    </row>
    <row r="7964" spans="1:1" s="1" customFormat="1" x14ac:dyDescent="0.3">
      <c r="A7964" s="20"/>
    </row>
    <row r="7965" spans="1:1" s="1" customFormat="1" x14ac:dyDescent="0.3">
      <c r="A7965" s="20"/>
    </row>
    <row r="7966" spans="1:1" s="1" customFormat="1" x14ac:dyDescent="0.3">
      <c r="A7966" s="20"/>
    </row>
    <row r="7967" spans="1:1" s="1" customFormat="1" x14ac:dyDescent="0.3">
      <c r="A7967" s="20"/>
    </row>
    <row r="7968" spans="1:1" s="1" customFormat="1" x14ac:dyDescent="0.3">
      <c r="A7968" s="20"/>
    </row>
    <row r="7969" spans="1:1" s="1" customFormat="1" x14ac:dyDescent="0.3">
      <c r="A7969" s="20"/>
    </row>
    <row r="7970" spans="1:1" s="1" customFormat="1" x14ac:dyDescent="0.3">
      <c r="A7970" s="20"/>
    </row>
    <row r="7971" spans="1:1" s="1" customFormat="1" x14ac:dyDescent="0.3">
      <c r="A7971" s="20"/>
    </row>
    <row r="7972" spans="1:1" s="1" customFormat="1" x14ac:dyDescent="0.3">
      <c r="A7972" s="20"/>
    </row>
    <row r="7973" spans="1:1" s="1" customFormat="1" x14ac:dyDescent="0.3">
      <c r="A7973" s="20"/>
    </row>
    <row r="7974" spans="1:1" s="1" customFormat="1" x14ac:dyDescent="0.3">
      <c r="A7974" s="20"/>
    </row>
    <row r="7975" spans="1:1" s="1" customFormat="1" x14ac:dyDescent="0.3">
      <c r="A7975" s="20"/>
    </row>
    <row r="7976" spans="1:1" s="1" customFormat="1" x14ac:dyDescent="0.3">
      <c r="A7976" s="20"/>
    </row>
    <row r="7977" spans="1:1" s="1" customFormat="1" x14ac:dyDescent="0.3">
      <c r="A7977" s="20"/>
    </row>
    <row r="7978" spans="1:1" s="1" customFormat="1" x14ac:dyDescent="0.3">
      <c r="A7978" s="20"/>
    </row>
    <row r="7979" spans="1:1" s="1" customFormat="1" x14ac:dyDescent="0.3">
      <c r="A7979" s="20"/>
    </row>
    <row r="7980" spans="1:1" s="1" customFormat="1" x14ac:dyDescent="0.3">
      <c r="A7980" s="20"/>
    </row>
    <row r="7981" spans="1:1" s="1" customFormat="1" x14ac:dyDescent="0.3">
      <c r="A7981" s="20"/>
    </row>
    <row r="7982" spans="1:1" s="1" customFormat="1" x14ac:dyDescent="0.3">
      <c r="A7982" s="20"/>
    </row>
    <row r="7983" spans="1:1" s="1" customFormat="1" x14ac:dyDescent="0.3">
      <c r="A7983" s="20"/>
    </row>
    <row r="7984" spans="1:1" s="1" customFormat="1" x14ac:dyDescent="0.3">
      <c r="A7984" s="20"/>
    </row>
    <row r="7985" spans="1:1" s="1" customFormat="1" x14ac:dyDescent="0.3">
      <c r="A7985" s="20"/>
    </row>
    <row r="7986" spans="1:1" s="1" customFormat="1" x14ac:dyDescent="0.3">
      <c r="A7986" s="20"/>
    </row>
    <row r="7987" spans="1:1" s="1" customFormat="1" x14ac:dyDescent="0.3">
      <c r="A7987" s="20"/>
    </row>
    <row r="7988" spans="1:1" s="1" customFormat="1" x14ac:dyDescent="0.3">
      <c r="A7988" s="20"/>
    </row>
    <row r="7989" spans="1:1" s="1" customFormat="1" x14ac:dyDescent="0.3">
      <c r="A7989" s="20"/>
    </row>
    <row r="7990" spans="1:1" s="1" customFormat="1" x14ac:dyDescent="0.3">
      <c r="A7990" s="20"/>
    </row>
    <row r="7991" spans="1:1" s="1" customFormat="1" x14ac:dyDescent="0.3">
      <c r="A7991" s="20"/>
    </row>
    <row r="7992" spans="1:1" s="1" customFormat="1" x14ac:dyDescent="0.3">
      <c r="A7992" s="20"/>
    </row>
    <row r="7993" spans="1:1" s="1" customFormat="1" x14ac:dyDescent="0.3">
      <c r="A7993" s="20"/>
    </row>
    <row r="7994" spans="1:1" s="1" customFormat="1" x14ac:dyDescent="0.3">
      <c r="A7994" s="20"/>
    </row>
    <row r="7995" spans="1:1" s="1" customFormat="1" x14ac:dyDescent="0.3">
      <c r="A7995" s="20"/>
    </row>
    <row r="7996" spans="1:1" s="1" customFormat="1" x14ac:dyDescent="0.3">
      <c r="A7996" s="20"/>
    </row>
    <row r="7997" spans="1:1" s="1" customFormat="1" x14ac:dyDescent="0.3">
      <c r="A7997" s="20"/>
    </row>
    <row r="7998" spans="1:1" s="1" customFormat="1" x14ac:dyDescent="0.3">
      <c r="A7998" s="20"/>
    </row>
    <row r="7999" spans="1:1" s="1" customFormat="1" x14ac:dyDescent="0.3">
      <c r="A7999" s="20"/>
    </row>
    <row r="8000" spans="1:1" s="1" customFormat="1" x14ac:dyDescent="0.3">
      <c r="A8000" s="20"/>
    </row>
    <row r="8001" spans="1:1" s="1" customFormat="1" x14ac:dyDescent="0.3">
      <c r="A8001" s="20"/>
    </row>
    <row r="8002" spans="1:1" s="1" customFormat="1" x14ac:dyDescent="0.3">
      <c r="A8002" s="20"/>
    </row>
    <row r="8003" spans="1:1" s="1" customFormat="1" x14ac:dyDescent="0.3">
      <c r="A8003" s="20"/>
    </row>
    <row r="8004" spans="1:1" s="1" customFormat="1" x14ac:dyDescent="0.3">
      <c r="A8004" s="20"/>
    </row>
    <row r="8005" spans="1:1" s="1" customFormat="1" x14ac:dyDescent="0.3">
      <c r="A8005" s="20"/>
    </row>
    <row r="8006" spans="1:1" s="1" customFormat="1" x14ac:dyDescent="0.3">
      <c r="A8006" s="20"/>
    </row>
    <row r="8007" spans="1:1" s="1" customFormat="1" x14ac:dyDescent="0.3">
      <c r="A8007" s="20"/>
    </row>
    <row r="8008" spans="1:1" s="1" customFormat="1" x14ac:dyDescent="0.3">
      <c r="A8008" s="20"/>
    </row>
    <row r="8009" spans="1:1" s="1" customFormat="1" x14ac:dyDescent="0.3">
      <c r="A8009" s="20"/>
    </row>
    <row r="8010" spans="1:1" s="1" customFormat="1" x14ac:dyDescent="0.3">
      <c r="A8010" s="20"/>
    </row>
    <row r="8011" spans="1:1" s="1" customFormat="1" x14ac:dyDescent="0.3">
      <c r="A8011" s="20"/>
    </row>
    <row r="8012" spans="1:1" s="1" customFormat="1" x14ac:dyDescent="0.3">
      <c r="A8012" s="20"/>
    </row>
    <row r="8013" spans="1:1" s="1" customFormat="1" x14ac:dyDescent="0.3">
      <c r="A8013" s="20"/>
    </row>
    <row r="8014" spans="1:1" s="1" customFormat="1" x14ac:dyDescent="0.3">
      <c r="A8014" s="20"/>
    </row>
    <row r="8015" spans="1:1" s="1" customFormat="1" x14ac:dyDescent="0.3">
      <c r="A8015" s="20"/>
    </row>
    <row r="8016" spans="1:1" s="1" customFormat="1" x14ac:dyDescent="0.3">
      <c r="A8016" s="20"/>
    </row>
    <row r="8017" spans="1:1" s="1" customFormat="1" x14ac:dyDescent="0.3">
      <c r="A8017" s="20"/>
    </row>
    <row r="8018" spans="1:1" s="1" customFormat="1" x14ac:dyDescent="0.3">
      <c r="A8018" s="20"/>
    </row>
    <row r="8019" spans="1:1" s="1" customFormat="1" x14ac:dyDescent="0.3">
      <c r="A8019" s="20"/>
    </row>
    <row r="8020" spans="1:1" s="1" customFormat="1" x14ac:dyDescent="0.3">
      <c r="A8020" s="20"/>
    </row>
    <row r="8021" spans="1:1" s="1" customFormat="1" x14ac:dyDescent="0.3">
      <c r="A8021" s="20"/>
    </row>
    <row r="8022" spans="1:1" s="1" customFormat="1" x14ac:dyDescent="0.3">
      <c r="A8022" s="20"/>
    </row>
    <row r="8023" spans="1:1" s="1" customFormat="1" x14ac:dyDescent="0.3">
      <c r="A8023" s="20"/>
    </row>
    <row r="8024" spans="1:1" s="1" customFormat="1" x14ac:dyDescent="0.3">
      <c r="A8024" s="20"/>
    </row>
    <row r="8025" spans="1:1" s="1" customFormat="1" x14ac:dyDescent="0.3">
      <c r="A8025" s="20"/>
    </row>
    <row r="8026" spans="1:1" s="1" customFormat="1" x14ac:dyDescent="0.3">
      <c r="A8026" s="20"/>
    </row>
    <row r="8027" spans="1:1" s="1" customFormat="1" x14ac:dyDescent="0.3">
      <c r="A8027" s="20"/>
    </row>
    <row r="8028" spans="1:1" s="1" customFormat="1" x14ac:dyDescent="0.3">
      <c r="A8028" s="20"/>
    </row>
    <row r="8029" spans="1:1" s="1" customFormat="1" x14ac:dyDescent="0.3">
      <c r="A8029" s="20"/>
    </row>
    <row r="8030" spans="1:1" s="1" customFormat="1" x14ac:dyDescent="0.3">
      <c r="A8030" s="20"/>
    </row>
    <row r="8031" spans="1:1" s="1" customFormat="1" x14ac:dyDescent="0.3">
      <c r="A8031" s="20"/>
    </row>
    <row r="8032" spans="1:1" s="1" customFormat="1" x14ac:dyDescent="0.3">
      <c r="A8032" s="20"/>
    </row>
    <row r="8033" spans="1:1" s="1" customFormat="1" x14ac:dyDescent="0.3">
      <c r="A8033" s="20"/>
    </row>
    <row r="8034" spans="1:1" s="1" customFormat="1" x14ac:dyDescent="0.3">
      <c r="A8034" s="20"/>
    </row>
    <row r="8035" spans="1:1" s="1" customFormat="1" x14ac:dyDescent="0.3">
      <c r="A8035" s="20"/>
    </row>
    <row r="8036" spans="1:1" s="1" customFormat="1" x14ac:dyDescent="0.3">
      <c r="A8036" s="20"/>
    </row>
    <row r="8037" spans="1:1" s="1" customFormat="1" x14ac:dyDescent="0.3">
      <c r="A8037" s="20"/>
    </row>
    <row r="8038" spans="1:1" s="1" customFormat="1" x14ac:dyDescent="0.3">
      <c r="A8038" s="20"/>
    </row>
    <row r="8039" spans="1:1" s="1" customFormat="1" x14ac:dyDescent="0.3">
      <c r="A8039" s="20"/>
    </row>
    <row r="8040" spans="1:1" s="1" customFormat="1" x14ac:dyDescent="0.3">
      <c r="A8040" s="20"/>
    </row>
    <row r="8041" spans="1:1" s="1" customFormat="1" x14ac:dyDescent="0.3">
      <c r="A8041" s="20"/>
    </row>
    <row r="8042" spans="1:1" s="1" customFormat="1" x14ac:dyDescent="0.3">
      <c r="A8042" s="20"/>
    </row>
    <row r="8043" spans="1:1" s="1" customFormat="1" x14ac:dyDescent="0.3">
      <c r="A8043" s="20"/>
    </row>
    <row r="8044" spans="1:1" s="1" customFormat="1" x14ac:dyDescent="0.3">
      <c r="A8044" s="20"/>
    </row>
    <row r="8045" spans="1:1" s="1" customFormat="1" x14ac:dyDescent="0.3">
      <c r="A8045" s="20"/>
    </row>
    <row r="8046" spans="1:1" s="1" customFormat="1" x14ac:dyDescent="0.3">
      <c r="A8046" s="20"/>
    </row>
    <row r="8047" spans="1:1" s="1" customFormat="1" x14ac:dyDescent="0.3">
      <c r="A8047" s="20"/>
    </row>
    <row r="8048" spans="1:1" s="1" customFormat="1" x14ac:dyDescent="0.3">
      <c r="A8048" s="20"/>
    </row>
    <row r="8049" spans="1:1" s="1" customFormat="1" x14ac:dyDescent="0.3">
      <c r="A8049" s="20"/>
    </row>
    <row r="8050" spans="1:1" s="1" customFormat="1" x14ac:dyDescent="0.3">
      <c r="A8050" s="20"/>
    </row>
    <row r="8051" spans="1:1" s="1" customFormat="1" x14ac:dyDescent="0.3">
      <c r="A8051" s="20"/>
    </row>
    <row r="8052" spans="1:1" s="1" customFormat="1" x14ac:dyDescent="0.3">
      <c r="A8052" s="20"/>
    </row>
    <row r="8053" spans="1:1" s="1" customFormat="1" x14ac:dyDescent="0.3">
      <c r="A8053" s="20"/>
    </row>
    <row r="8054" spans="1:1" s="1" customFormat="1" x14ac:dyDescent="0.3">
      <c r="A8054" s="20"/>
    </row>
    <row r="8055" spans="1:1" s="1" customFormat="1" x14ac:dyDescent="0.3">
      <c r="A8055" s="20"/>
    </row>
    <row r="8056" spans="1:1" s="1" customFormat="1" x14ac:dyDescent="0.3">
      <c r="A8056" s="20"/>
    </row>
    <row r="8057" spans="1:1" s="1" customFormat="1" x14ac:dyDescent="0.3">
      <c r="A8057" s="20"/>
    </row>
    <row r="8058" spans="1:1" s="1" customFormat="1" x14ac:dyDescent="0.3">
      <c r="A8058" s="20"/>
    </row>
    <row r="8059" spans="1:1" s="1" customFormat="1" x14ac:dyDescent="0.3">
      <c r="A8059" s="20"/>
    </row>
    <row r="8060" spans="1:1" s="1" customFormat="1" x14ac:dyDescent="0.3">
      <c r="A8060" s="20"/>
    </row>
    <row r="8061" spans="1:1" s="1" customFormat="1" x14ac:dyDescent="0.3">
      <c r="A8061" s="20"/>
    </row>
    <row r="8062" spans="1:1" s="1" customFormat="1" x14ac:dyDescent="0.3">
      <c r="A8062" s="20"/>
    </row>
    <row r="8063" spans="1:1" s="1" customFormat="1" x14ac:dyDescent="0.3">
      <c r="A8063" s="20"/>
    </row>
    <row r="8064" spans="1:1" s="1" customFormat="1" x14ac:dyDescent="0.3">
      <c r="A8064" s="20"/>
    </row>
    <row r="8065" spans="1:1" s="1" customFormat="1" x14ac:dyDescent="0.3">
      <c r="A8065" s="20"/>
    </row>
    <row r="8066" spans="1:1" s="1" customFormat="1" x14ac:dyDescent="0.3">
      <c r="A8066" s="20"/>
    </row>
    <row r="8067" spans="1:1" s="1" customFormat="1" x14ac:dyDescent="0.3">
      <c r="A8067" s="20"/>
    </row>
    <row r="8068" spans="1:1" s="1" customFormat="1" x14ac:dyDescent="0.3">
      <c r="A8068" s="20"/>
    </row>
    <row r="8069" spans="1:1" s="1" customFormat="1" x14ac:dyDescent="0.3">
      <c r="A8069" s="20"/>
    </row>
    <row r="8070" spans="1:1" s="1" customFormat="1" x14ac:dyDescent="0.3">
      <c r="A8070" s="20"/>
    </row>
    <row r="8071" spans="1:1" s="1" customFormat="1" x14ac:dyDescent="0.3">
      <c r="A8071" s="20"/>
    </row>
    <row r="8072" spans="1:1" s="1" customFormat="1" x14ac:dyDescent="0.3">
      <c r="A8072" s="20"/>
    </row>
    <row r="8073" spans="1:1" s="1" customFormat="1" x14ac:dyDescent="0.3">
      <c r="A8073" s="20"/>
    </row>
    <row r="8074" spans="1:1" s="1" customFormat="1" x14ac:dyDescent="0.3">
      <c r="A8074" s="20"/>
    </row>
    <row r="8075" spans="1:1" s="1" customFormat="1" x14ac:dyDescent="0.3">
      <c r="A8075" s="20"/>
    </row>
    <row r="8076" spans="1:1" s="1" customFormat="1" x14ac:dyDescent="0.3">
      <c r="A8076" s="20"/>
    </row>
    <row r="8077" spans="1:1" s="1" customFormat="1" x14ac:dyDescent="0.3">
      <c r="A8077" s="20"/>
    </row>
    <row r="8078" spans="1:1" s="1" customFormat="1" x14ac:dyDescent="0.3">
      <c r="A8078" s="20"/>
    </row>
    <row r="8079" spans="1:1" s="1" customFormat="1" x14ac:dyDescent="0.3">
      <c r="A8079" s="20"/>
    </row>
    <row r="8080" spans="1:1" s="1" customFormat="1" x14ac:dyDescent="0.3">
      <c r="A8080" s="20"/>
    </row>
    <row r="8081" spans="1:1" s="1" customFormat="1" x14ac:dyDescent="0.3">
      <c r="A8081" s="20"/>
    </row>
    <row r="8082" spans="1:1" s="1" customFormat="1" x14ac:dyDescent="0.3">
      <c r="A8082" s="20"/>
    </row>
    <row r="8083" spans="1:1" s="1" customFormat="1" x14ac:dyDescent="0.3">
      <c r="A8083" s="20"/>
    </row>
    <row r="8084" spans="1:1" s="1" customFormat="1" x14ac:dyDescent="0.3">
      <c r="A8084" s="20"/>
    </row>
    <row r="8085" spans="1:1" s="1" customFormat="1" x14ac:dyDescent="0.3">
      <c r="A8085" s="20"/>
    </row>
    <row r="8086" spans="1:1" s="1" customFormat="1" x14ac:dyDescent="0.3">
      <c r="A8086" s="20"/>
    </row>
    <row r="8087" spans="1:1" s="1" customFormat="1" x14ac:dyDescent="0.3">
      <c r="A8087" s="20"/>
    </row>
    <row r="8088" spans="1:1" s="1" customFormat="1" x14ac:dyDescent="0.3">
      <c r="A8088" s="20"/>
    </row>
    <row r="8089" spans="1:1" s="1" customFormat="1" x14ac:dyDescent="0.3">
      <c r="A8089" s="20"/>
    </row>
    <row r="8090" spans="1:1" s="1" customFormat="1" x14ac:dyDescent="0.3">
      <c r="A8090" s="20"/>
    </row>
    <row r="8091" spans="1:1" s="1" customFormat="1" x14ac:dyDescent="0.3">
      <c r="A8091" s="20"/>
    </row>
    <row r="8092" spans="1:1" s="1" customFormat="1" x14ac:dyDescent="0.3">
      <c r="A8092" s="20"/>
    </row>
    <row r="8093" spans="1:1" s="1" customFormat="1" x14ac:dyDescent="0.3">
      <c r="A8093" s="20"/>
    </row>
    <row r="8094" spans="1:1" s="1" customFormat="1" x14ac:dyDescent="0.3">
      <c r="A8094" s="20"/>
    </row>
    <row r="8095" spans="1:1" s="1" customFormat="1" x14ac:dyDescent="0.3">
      <c r="A8095" s="20"/>
    </row>
    <row r="8096" spans="1:1" s="1" customFormat="1" x14ac:dyDescent="0.3">
      <c r="A8096" s="20"/>
    </row>
    <row r="8097" spans="1:1" s="1" customFormat="1" x14ac:dyDescent="0.3">
      <c r="A8097" s="20"/>
    </row>
    <row r="8098" spans="1:1" s="1" customFormat="1" x14ac:dyDescent="0.3">
      <c r="A8098" s="20"/>
    </row>
    <row r="8099" spans="1:1" s="1" customFormat="1" x14ac:dyDescent="0.3">
      <c r="A8099" s="20"/>
    </row>
    <row r="8100" spans="1:1" s="1" customFormat="1" x14ac:dyDescent="0.3">
      <c r="A8100" s="20"/>
    </row>
    <row r="8101" spans="1:1" s="1" customFormat="1" x14ac:dyDescent="0.3">
      <c r="A8101" s="20"/>
    </row>
    <row r="8102" spans="1:1" s="1" customFormat="1" x14ac:dyDescent="0.3">
      <c r="A8102" s="20"/>
    </row>
    <row r="8103" spans="1:1" s="1" customFormat="1" x14ac:dyDescent="0.3">
      <c r="A8103" s="20"/>
    </row>
    <row r="8104" spans="1:1" s="1" customFormat="1" x14ac:dyDescent="0.3">
      <c r="A8104" s="20"/>
    </row>
    <row r="8105" spans="1:1" s="1" customFormat="1" x14ac:dyDescent="0.3">
      <c r="A8105" s="20"/>
    </row>
    <row r="8106" spans="1:1" s="1" customFormat="1" x14ac:dyDescent="0.3">
      <c r="A8106" s="20"/>
    </row>
    <row r="8107" spans="1:1" s="1" customFormat="1" x14ac:dyDescent="0.3">
      <c r="A8107" s="20"/>
    </row>
    <row r="8108" spans="1:1" s="1" customFormat="1" x14ac:dyDescent="0.3">
      <c r="A8108" s="20"/>
    </row>
    <row r="8109" spans="1:1" s="1" customFormat="1" x14ac:dyDescent="0.3">
      <c r="A8109" s="20"/>
    </row>
    <row r="8110" spans="1:1" s="1" customFormat="1" x14ac:dyDescent="0.3">
      <c r="A8110" s="20"/>
    </row>
    <row r="8111" spans="1:1" s="1" customFormat="1" x14ac:dyDescent="0.3">
      <c r="A8111" s="20"/>
    </row>
    <row r="8112" spans="1:1" s="1" customFormat="1" x14ac:dyDescent="0.3">
      <c r="A8112" s="20"/>
    </row>
    <row r="8113" spans="1:1" s="1" customFormat="1" x14ac:dyDescent="0.3">
      <c r="A8113" s="20"/>
    </row>
    <row r="8114" spans="1:1" s="1" customFormat="1" x14ac:dyDescent="0.3">
      <c r="A8114" s="20"/>
    </row>
    <row r="8115" spans="1:1" s="1" customFormat="1" x14ac:dyDescent="0.3">
      <c r="A8115" s="20"/>
    </row>
    <row r="8116" spans="1:1" s="1" customFormat="1" x14ac:dyDescent="0.3">
      <c r="A8116" s="20"/>
    </row>
    <row r="8117" spans="1:1" s="1" customFormat="1" x14ac:dyDescent="0.3">
      <c r="A8117" s="20"/>
    </row>
    <row r="8118" spans="1:1" s="1" customFormat="1" x14ac:dyDescent="0.3">
      <c r="A8118" s="20"/>
    </row>
    <row r="8119" spans="1:1" s="1" customFormat="1" x14ac:dyDescent="0.3">
      <c r="A8119" s="20"/>
    </row>
    <row r="8120" spans="1:1" s="1" customFormat="1" x14ac:dyDescent="0.3">
      <c r="A8120" s="20"/>
    </row>
    <row r="8121" spans="1:1" s="1" customFormat="1" x14ac:dyDescent="0.3">
      <c r="A8121" s="20"/>
    </row>
    <row r="8122" spans="1:1" s="1" customFormat="1" x14ac:dyDescent="0.3">
      <c r="A8122" s="20"/>
    </row>
    <row r="8123" spans="1:1" s="1" customFormat="1" x14ac:dyDescent="0.3">
      <c r="A8123" s="20"/>
    </row>
    <row r="8124" spans="1:1" s="1" customFormat="1" x14ac:dyDescent="0.3">
      <c r="A8124" s="20"/>
    </row>
    <row r="8125" spans="1:1" s="1" customFormat="1" x14ac:dyDescent="0.3">
      <c r="A8125" s="20"/>
    </row>
    <row r="8126" spans="1:1" s="1" customFormat="1" x14ac:dyDescent="0.3">
      <c r="A8126" s="20"/>
    </row>
    <row r="8127" spans="1:1" s="1" customFormat="1" x14ac:dyDescent="0.3">
      <c r="A8127" s="20"/>
    </row>
    <row r="8128" spans="1:1" s="1" customFormat="1" x14ac:dyDescent="0.3">
      <c r="A8128" s="20"/>
    </row>
    <row r="8129" spans="1:1" s="1" customFormat="1" x14ac:dyDescent="0.3">
      <c r="A8129" s="20"/>
    </row>
    <row r="8130" spans="1:1" s="1" customFormat="1" x14ac:dyDescent="0.3">
      <c r="A8130" s="20"/>
    </row>
    <row r="8131" spans="1:1" s="1" customFormat="1" x14ac:dyDescent="0.3">
      <c r="A8131" s="20"/>
    </row>
    <row r="8132" spans="1:1" s="1" customFormat="1" x14ac:dyDescent="0.3">
      <c r="A8132" s="20"/>
    </row>
    <row r="8133" spans="1:1" s="1" customFormat="1" x14ac:dyDescent="0.3">
      <c r="A8133" s="20"/>
    </row>
    <row r="8134" spans="1:1" s="1" customFormat="1" x14ac:dyDescent="0.3">
      <c r="A8134" s="20"/>
    </row>
    <row r="8135" spans="1:1" s="1" customFormat="1" x14ac:dyDescent="0.3">
      <c r="A8135" s="20"/>
    </row>
    <row r="8136" spans="1:1" s="1" customFormat="1" x14ac:dyDescent="0.3">
      <c r="A8136" s="20"/>
    </row>
    <row r="8137" spans="1:1" s="1" customFormat="1" x14ac:dyDescent="0.3">
      <c r="A8137" s="20"/>
    </row>
    <row r="8138" spans="1:1" s="1" customFormat="1" x14ac:dyDescent="0.3">
      <c r="A8138" s="20"/>
    </row>
    <row r="8139" spans="1:1" s="1" customFormat="1" x14ac:dyDescent="0.3">
      <c r="A8139" s="20"/>
    </row>
    <row r="8140" spans="1:1" s="1" customFormat="1" x14ac:dyDescent="0.3">
      <c r="A8140" s="20"/>
    </row>
    <row r="8141" spans="1:1" s="1" customFormat="1" x14ac:dyDescent="0.3">
      <c r="A8141" s="20"/>
    </row>
    <row r="8142" spans="1:1" s="1" customFormat="1" x14ac:dyDescent="0.3">
      <c r="A8142" s="20"/>
    </row>
    <row r="8143" spans="1:1" s="1" customFormat="1" x14ac:dyDescent="0.3">
      <c r="A8143" s="20"/>
    </row>
    <row r="8144" spans="1:1" s="1" customFormat="1" x14ac:dyDescent="0.3">
      <c r="A8144" s="20"/>
    </row>
    <row r="8145" spans="1:1" s="1" customFormat="1" x14ac:dyDescent="0.3">
      <c r="A8145" s="20"/>
    </row>
    <row r="8146" spans="1:1" s="1" customFormat="1" x14ac:dyDescent="0.3">
      <c r="A8146" s="20"/>
    </row>
    <row r="8147" spans="1:1" s="1" customFormat="1" x14ac:dyDescent="0.3">
      <c r="A8147" s="20"/>
    </row>
    <row r="8148" spans="1:1" s="1" customFormat="1" x14ac:dyDescent="0.3">
      <c r="A8148" s="20"/>
    </row>
    <row r="8149" spans="1:1" s="1" customFormat="1" x14ac:dyDescent="0.3">
      <c r="A8149" s="20"/>
    </row>
    <row r="8150" spans="1:1" s="1" customFormat="1" x14ac:dyDescent="0.3">
      <c r="A8150" s="20"/>
    </row>
    <row r="8151" spans="1:1" s="1" customFormat="1" x14ac:dyDescent="0.3">
      <c r="A8151" s="20"/>
    </row>
    <row r="8152" spans="1:1" s="1" customFormat="1" x14ac:dyDescent="0.3">
      <c r="A8152" s="20"/>
    </row>
    <row r="8153" spans="1:1" s="1" customFormat="1" x14ac:dyDescent="0.3">
      <c r="A8153" s="20"/>
    </row>
    <row r="8154" spans="1:1" s="1" customFormat="1" x14ac:dyDescent="0.3">
      <c r="A8154" s="20"/>
    </row>
    <row r="8155" spans="1:1" s="1" customFormat="1" x14ac:dyDescent="0.3">
      <c r="A8155" s="20"/>
    </row>
    <row r="8156" spans="1:1" s="1" customFormat="1" x14ac:dyDescent="0.3">
      <c r="A8156" s="20"/>
    </row>
    <row r="8157" spans="1:1" s="1" customFormat="1" x14ac:dyDescent="0.3">
      <c r="A8157" s="20"/>
    </row>
    <row r="8158" spans="1:1" s="1" customFormat="1" x14ac:dyDescent="0.3">
      <c r="A8158" s="20"/>
    </row>
    <row r="8159" spans="1:1" s="1" customFormat="1" x14ac:dyDescent="0.3">
      <c r="A8159" s="20"/>
    </row>
    <row r="8160" spans="1:1" s="1" customFormat="1" x14ac:dyDescent="0.3">
      <c r="A8160" s="20"/>
    </row>
    <row r="8161" spans="1:1" s="1" customFormat="1" x14ac:dyDescent="0.3">
      <c r="A8161" s="20"/>
    </row>
    <row r="8162" spans="1:1" s="1" customFormat="1" x14ac:dyDescent="0.3">
      <c r="A8162" s="20"/>
    </row>
    <row r="8163" spans="1:1" s="1" customFormat="1" x14ac:dyDescent="0.3">
      <c r="A8163" s="20"/>
    </row>
    <row r="8164" spans="1:1" s="1" customFormat="1" x14ac:dyDescent="0.3">
      <c r="A8164" s="20"/>
    </row>
    <row r="8165" spans="1:1" s="1" customFormat="1" x14ac:dyDescent="0.3">
      <c r="A8165" s="20"/>
    </row>
    <row r="8166" spans="1:1" s="1" customFormat="1" x14ac:dyDescent="0.3">
      <c r="A8166" s="20"/>
    </row>
    <row r="8167" spans="1:1" s="1" customFormat="1" x14ac:dyDescent="0.3">
      <c r="A8167" s="20"/>
    </row>
    <row r="8168" spans="1:1" s="1" customFormat="1" x14ac:dyDescent="0.3">
      <c r="A8168" s="20"/>
    </row>
    <row r="8169" spans="1:1" s="1" customFormat="1" x14ac:dyDescent="0.3">
      <c r="A8169" s="20"/>
    </row>
    <row r="8170" spans="1:1" s="1" customFormat="1" x14ac:dyDescent="0.3">
      <c r="A8170" s="20"/>
    </row>
    <row r="8171" spans="1:1" s="1" customFormat="1" x14ac:dyDescent="0.3">
      <c r="A8171" s="20"/>
    </row>
    <row r="8172" spans="1:1" s="1" customFormat="1" x14ac:dyDescent="0.3">
      <c r="A8172" s="20"/>
    </row>
    <row r="8173" spans="1:1" s="1" customFormat="1" x14ac:dyDescent="0.3">
      <c r="A8173" s="20"/>
    </row>
    <row r="8174" spans="1:1" s="1" customFormat="1" x14ac:dyDescent="0.3">
      <c r="A8174" s="20"/>
    </row>
    <row r="8175" spans="1:1" s="1" customFormat="1" x14ac:dyDescent="0.3">
      <c r="A8175" s="20"/>
    </row>
    <row r="8176" spans="1:1" s="1" customFormat="1" x14ac:dyDescent="0.3">
      <c r="A8176" s="20"/>
    </row>
    <row r="8177" spans="1:1" s="1" customFormat="1" x14ac:dyDescent="0.3">
      <c r="A8177" s="20"/>
    </row>
    <row r="8178" spans="1:1" s="1" customFormat="1" x14ac:dyDescent="0.3">
      <c r="A8178" s="20"/>
    </row>
    <row r="8179" spans="1:1" s="1" customFormat="1" x14ac:dyDescent="0.3">
      <c r="A8179" s="20"/>
    </row>
    <row r="8180" spans="1:1" s="1" customFormat="1" x14ac:dyDescent="0.3">
      <c r="A8180" s="20"/>
    </row>
    <row r="8181" spans="1:1" s="1" customFormat="1" x14ac:dyDescent="0.3">
      <c r="A8181" s="20"/>
    </row>
    <row r="8182" spans="1:1" s="1" customFormat="1" x14ac:dyDescent="0.3">
      <c r="A8182" s="20"/>
    </row>
    <row r="8183" spans="1:1" s="1" customFormat="1" x14ac:dyDescent="0.3">
      <c r="A8183" s="20"/>
    </row>
    <row r="8184" spans="1:1" s="1" customFormat="1" x14ac:dyDescent="0.3">
      <c r="A8184" s="20"/>
    </row>
    <row r="8185" spans="1:1" s="1" customFormat="1" x14ac:dyDescent="0.3">
      <c r="A8185" s="20"/>
    </row>
    <row r="8186" spans="1:1" s="1" customFormat="1" x14ac:dyDescent="0.3">
      <c r="A8186" s="20"/>
    </row>
    <row r="8187" spans="1:1" s="1" customFormat="1" x14ac:dyDescent="0.3">
      <c r="A8187" s="20"/>
    </row>
    <row r="8188" spans="1:1" s="1" customFormat="1" x14ac:dyDescent="0.3">
      <c r="A8188" s="20"/>
    </row>
    <row r="8189" spans="1:1" s="1" customFormat="1" x14ac:dyDescent="0.3">
      <c r="A8189" s="20"/>
    </row>
    <row r="8190" spans="1:1" s="1" customFormat="1" x14ac:dyDescent="0.3">
      <c r="A8190" s="20"/>
    </row>
    <row r="8191" spans="1:1" s="1" customFormat="1" x14ac:dyDescent="0.3">
      <c r="A8191" s="20"/>
    </row>
    <row r="8192" spans="1:1" s="1" customFormat="1" x14ac:dyDescent="0.3">
      <c r="A8192" s="20"/>
    </row>
    <row r="8193" spans="1:1" s="1" customFormat="1" x14ac:dyDescent="0.3">
      <c r="A8193" s="20"/>
    </row>
    <row r="8194" spans="1:1" s="1" customFormat="1" x14ac:dyDescent="0.3">
      <c r="A8194" s="20"/>
    </row>
    <row r="8195" spans="1:1" s="1" customFormat="1" x14ac:dyDescent="0.3">
      <c r="A8195" s="20"/>
    </row>
    <row r="8196" spans="1:1" s="1" customFormat="1" x14ac:dyDescent="0.3">
      <c r="A8196" s="20"/>
    </row>
    <row r="8197" spans="1:1" s="1" customFormat="1" x14ac:dyDescent="0.3">
      <c r="A8197" s="20"/>
    </row>
    <row r="8198" spans="1:1" s="1" customFormat="1" x14ac:dyDescent="0.3">
      <c r="A8198" s="20"/>
    </row>
    <row r="8199" spans="1:1" s="1" customFormat="1" x14ac:dyDescent="0.3">
      <c r="A8199" s="20"/>
    </row>
    <row r="8200" spans="1:1" s="1" customFormat="1" x14ac:dyDescent="0.3">
      <c r="A8200" s="20"/>
    </row>
    <row r="8201" spans="1:1" s="1" customFormat="1" x14ac:dyDescent="0.3">
      <c r="A8201" s="20"/>
    </row>
    <row r="8202" spans="1:1" s="1" customFormat="1" x14ac:dyDescent="0.3">
      <c r="A8202" s="20"/>
    </row>
    <row r="8203" spans="1:1" s="1" customFormat="1" x14ac:dyDescent="0.3">
      <c r="A8203" s="20"/>
    </row>
    <row r="8204" spans="1:1" s="1" customFormat="1" x14ac:dyDescent="0.3">
      <c r="A8204" s="20"/>
    </row>
    <row r="8205" spans="1:1" s="1" customFormat="1" x14ac:dyDescent="0.3">
      <c r="A8205" s="20"/>
    </row>
    <row r="8206" spans="1:1" s="1" customFormat="1" x14ac:dyDescent="0.3">
      <c r="A8206" s="20"/>
    </row>
    <row r="8207" spans="1:1" s="1" customFormat="1" x14ac:dyDescent="0.3">
      <c r="A8207" s="20"/>
    </row>
    <row r="8208" spans="1:1" s="1" customFormat="1" x14ac:dyDescent="0.3">
      <c r="A8208" s="20"/>
    </row>
    <row r="8209" spans="1:1" s="1" customFormat="1" x14ac:dyDescent="0.3">
      <c r="A8209" s="20"/>
    </row>
    <row r="8210" spans="1:1" s="1" customFormat="1" x14ac:dyDescent="0.3">
      <c r="A8210" s="20"/>
    </row>
    <row r="8211" spans="1:1" s="1" customFormat="1" x14ac:dyDescent="0.3">
      <c r="A8211" s="20"/>
    </row>
    <row r="8212" spans="1:1" s="1" customFormat="1" x14ac:dyDescent="0.3">
      <c r="A8212" s="20"/>
    </row>
    <row r="8213" spans="1:1" s="1" customFormat="1" x14ac:dyDescent="0.3">
      <c r="A8213" s="20"/>
    </row>
    <row r="8214" spans="1:1" s="1" customFormat="1" x14ac:dyDescent="0.3">
      <c r="A8214" s="20"/>
    </row>
    <row r="8215" spans="1:1" s="1" customFormat="1" x14ac:dyDescent="0.3">
      <c r="A8215" s="20"/>
    </row>
    <row r="8216" spans="1:1" s="1" customFormat="1" x14ac:dyDescent="0.3">
      <c r="A8216" s="20"/>
    </row>
    <row r="8217" spans="1:1" s="1" customFormat="1" x14ac:dyDescent="0.3">
      <c r="A8217" s="20"/>
    </row>
    <row r="8218" spans="1:1" s="1" customFormat="1" x14ac:dyDescent="0.3">
      <c r="A8218" s="20"/>
    </row>
    <row r="8219" spans="1:1" s="1" customFormat="1" x14ac:dyDescent="0.3">
      <c r="A8219" s="20"/>
    </row>
    <row r="8220" spans="1:1" s="1" customFormat="1" x14ac:dyDescent="0.3">
      <c r="A8220" s="20"/>
    </row>
    <row r="8221" spans="1:1" s="1" customFormat="1" x14ac:dyDescent="0.3">
      <c r="A8221" s="20"/>
    </row>
    <row r="8222" spans="1:1" s="1" customFormat="1" x14ac:dyDescent="0.3">
      <c r="A8222" s="20"/>
    </row>
    <row r="8223" spans="1:1" s="1" customFormat="1" x14ac:dyDescent="0.3">
      <c r="A8223" s="20"/>
    </row>
    <row r="8224" spans="1:1" s="1" customFormat="1" x14ac:dyDescent="0.3">
      <c r="A8224" s="20"/>
    </row>
    <row r="8225" spans="1:1" s="1" customFormat="1" x14ac:dyDescent="0.3">
      <c r="A8225" s="20"/>
    </row>
    <row r="8226" spans="1:1" s="1" customFormat="1" x14ac:dyDescent="0.3">
      <c r="A8226" s="20"/>
    </row>
    <row r="8227" spans="1:1" s="1" customFormat="1" x14ac:dyDescent="0.3">
      <c r="A8227" s="20"/>
    </row>
    <row r="8228" spans="1:1" s="1" customFormat="1" x14ac:dyDescent="0.3">
      <c r="A8228" s="20"/>
    </row>
    <row r="8229" spans="1:1" s="1" customFormat="1" x14ac:dyDescent="0.3">
      <c r="A8229" s="20"/>
    </row>
    <row r="8230" spans="1:1" s="1" customFormat="1" x14ac:dyDescent="0.3">
      <c r="A8230" s="20"/>
    </row>
    <row r="8231" spans="1:1" s="1" customFormat="1" x14ac:dyDescent="0.3">
      <c r="A8231" s="20"/>
    </row>
    <row r="8232" spans="1:1" s="1" customFormat="1" x14ac:dyDescent="0.3">
      <c r="A8232" s="20"/>
    </row>
    <row r="8233" spans="1:1" s="1" customFormat="1" x14ac:dyDescent="0.3">
      <c r="A8233" s="20"/>
    </row>
    <row r="8234" spans="1:1" s="1" customFormat="1" x14ac:dyDescent="0.3">
      <c r="A8234" s="20"/>
    </row>
    <row r="8235" spans="1:1" s="1" customFormat="1" x14ac:dyDescent="0.3">
      <c r="A8235" s="20"/>
    </row>
    <row r="8236" spans="1:1" s="1" customFormat="1" x14ac:dyDescent="0.3">
      <c r="A8236" s="20"/>
    </row>
    <row r="8237" spans="1:1" s="1" customFormat="1" x14ac:dyDescent="0.3">
      <c r="A8237" s="20"/>
    </row>
    <row r="8238" spans="1:1" s="1" customFormat="1" x14ac:dyDescent="0.3">
      <c r="A8238" s="20"/>
    </row>
    <row r="8239" spans="1:1" s="1" customFormat="1" x14ac:dyDescent="0.3">
      <c r="A8239" s="20"/>
    </row>
    <row r="8240" spans="1:1" s="1" customFormat="1" x14ac:dyDescent="0.3">
      <c r="A8240" s="20"/>
    </row>
    <row r="8241" spans="1:1" s="1" customFormat="1" x14ac:dyDescent="0.3">
      <c r="A8241" s="20"/>
    </row>
    <row r="8242" spans="1:1" s="1" customFormat="1" x14ac:dyDescent="0.3">
      <c r="A8242" s="20"/>
    </row>
    <row r="8243" spans="1:1" s="1" customFormat="1" x14ac:dyDescent="0.3">
      <c r="A8243" s="20"/>
    </row>
    <row r="8244" spans="1:1" s="1" customFormat="1" x14ac:dyDescent="0.3">
      <c r="A8244" s="20"/>
    </row>
    <row r="8245" spans="1:1" s="1" customFormat="1" x14ac:dyDescent="0.3">
      <c r="A8245" s="20"/>
    </row>
    <row r="8246" spans="1:1" s="1" customFormat="1" x14ac:dyDescent="0.3">
      <c r="A8246" s="20"/>
    </row>
    <row r="8247" spans="1:1" s="1" customFormat="1" x14ac:dyDescent="0.3">
      <c r="A8247" s="20"/>
    </row>
    <row r="8248" spans="1:1" s="1" customFormat="1" x14ac:dyDescent="0.3">
      <c r="A8248" s="20"/>
    </row>
    <row r="8249" spans="1:1" s="1" customFormat="1" x14ac:dyDescent="0.3">
      <c r="A8249" s="20"/>
    </row>
    <row r="8250" spans="1:1" s="1" customFormat="1" x14ac:dyDescent="0.3">
      <c r="A8250" s="20"/>
    </row>
    <row r="8251" spans="1:1" s="1" customFormat="1" x14ac:dyDescent="0.3">
      <c r="A8251" s="20"/>
    </row>
    <row r="8252" spans="1:1" s="1" customFormat="1" x14ac:dyDescent="0.3">
      <c r="A8252" s="20"/>
    </row>
    <row r="8253" spans="1:1" s="1" customFormat="1" x14ac:dyDescent="0.3">
      <c r="A8253" s="20"/>
    </row>
    <row r="8254" spans="1:1" s="1" customFormat="1" x14ac:dyDescent="0.3">
      <c r="A8254" s="20"/>
    </row>
    <row r="8255" spans="1:1" s="1" customFormat="1" x14ac:dyDescent="0.3">
      <c r="A8255" s="20"/>
    </row>
    <row r="8256" spans="1:1" s="1" customFormat="1" x14ac:dyDescent="0.3">
      <c r="A8256" s="20"/>
    </row>
    <row r="8257" spans="1:1" s="1" customFormat="1" x14ac:dyDescent="0.3">
      <c r="A8257" s="20"/>
    </row>
    <row r="8258" spans="1:1" s="1" customFormat="1" x14ac:dyDescent="0.3">
      <c r="A8258" s="20"/>
    </row>
    <row r="8259" spans="1:1" s="1" customFormat="1" x14ac:dyDescent="0.3">
      <c r="A8259" s="20"/>
    </row>
    <row r="8260" spans="1:1" s="1" customFormat="1" x14ac:dyDescent="0.3">
      <c r="A8260" s="20"/>
    </row>
    <row r="8261" spans="1:1" s="1" customFormat="1" x14ac:dyDescent="0.3">
      <c r="A8261" s="20"/>
    </row>
    <row r="8262" spans="1:1" s="1" customFormat="1" x14ac:dyDescent="0.3">
      <c r="A8262" s="20"/>
    </row>
    <row r="8263" spans="1:1" s="1" customFormat="1" x14ac:dyDescent="0.3">
      <c r="A8263" s="20"/>
    </row>
    <row r="8264" spans="1:1" s="1" customFormat="1" x14ac:dyDescent="0.3">
      <c r="A8264" s="20"/>
    </row>
    <row r="8265" spans="1:1" s="1" customFormat="1" x14ac:dyDescent="0.3">
      <c r="A8265" s="20"/>
    </row>
    <row r="8266" spans="1:1" s="1" customFormat="1" x14ac:dyDescent="0.3">
      <c r="A8266" s="20"/>
    </row>
    <row r="8267" spans="1:1" s="1" customFormat="1" x14ac:dyDescent="0.3">
      <c r="A8267" s="20"/>
    </row>
    <row r="8268" spans="1:1" s="1" customFormat="1" x14ac:dyDescent="0.3">
      <c r="A8268" s="20"/>
    </row>
    <row r="8269" spans="1:1" s="1" customFormat="1" x14ac:dyDescent="0.3">
      <c r="A8269" s="20"/>
    </row>
    <row r="8270" spans="1:1" s="1" customFormat="1" x14ac:dyDescent="0.3">
      <c r="A8270" s="20"/>
    </row>
    <row r="8271" spans="1:1" s="1" customFormat="1" x14ac:dyDescent="0.3">
      <c r="A8271" s="20"/>
    </row>
    <row r="8272" spans="1:1" s="1" customFormat="1" x14ac:dyDescent="0.3">
      <c r="A8272" s="20"/>
    </row>
    <row r="8273" spans="1:1" s="1" customFormat="1" x14ac:dyDescent="0.3">
      <c r="A8273" s="20"/>
    </row>
    <row r="8274" spans="1:1" s="1" customFormat="1" x14ac:dyDescent="0.3">
      <c r="A8274" s="20"/>
    </row>
    <row r="8275" spans="1:1" s="1" customFormat="1" x14ac:dyDescent="0.3">
      <c r="A8275" s="20"/>
    </row>
    <row r="8276" spans="1:1" s="1" customFormat="1" x14ac:dyDescent="0.3">
      <c r="A8276" s="20"/>
    </row>
    <row r="8277" spans="1:1" s="1" customFormat="1" x14ac:dyDescent="0.3">
      <c r="A8277" s="20"/>
    </row>
    <row r="8278" spans="1:1" s="1" customFormat="1" x14ac:dyDescent="0.3">
      <c r="A8278" s="20"/>
    </row>
    <row r="8279" spans="1:1" s="1" customFormat="1" x14ac:dyDescent="0.3">
      <c r="A8279" s="20"/>
    </row>
    <row r="8280" spans="1:1" s="1" customFormat="1" x14ac:dyDescent="0.3">
      <c r="A8280" s="20"/>
    </row>
    <row r="8281" spans="1:1" s="1" customFormat="1" x14ac:dyDescent="0.3">
      <c r="A8281" s="20"/>
    </row>
    <row r="8282" spans="1:1" s="1" customFormat="1" x14ac:dyDescent="0.3">
      <c r="A8282" s="20"/>
    </row>
    <row r="8283" spans="1:1" s="1" customFormat="1" x14ac:dyDescent="0.3">
      <c r="A8283" s="20"/>
    </row>
    <row r="8284" spans="1:1" s="1" customFormat="1" x14ac:dyDescent="0.3">
      <c r="A8284" s="20"/>
    </row>
    <row r="8285" spans="1:1" s="1" customFormat="1" x14ac:dyDescent="0.3">
      <c r="A8285" s="20"/>
    </row>
    <row r="8286" spans="1:1" s="1" customFormat="1" x14ac:dyDescent="0.3">
      <c r="A8286" s="20"/>
    </row>
    <row r="8287" spans="1:1" s="1" customFormat="1" x14ac:dyDescent="0.3">
      <c r="A8287" s="20"/>
    </row>
    <row r="8288" spans="1:1" s="1" customFormat="1" x14ac:dyDescent="0.3">
      <c r="A8288" s="20"/>
    </row>
    <row r="8289" spans="1:1" s="1" customFormat="1" x14ac:dyDescent="0.3">
      <c r="A8289" s="20"/>
    </row>
    <row r="8290" spans="1:1" s="1" customFormat="1" x14ac:dyDescent="0.3">
      <c r="A8290" s="20"/>
    </row>
    <row r="8291" spans="1:1" s="1" customFormat="1" x14ac:dyDescent="0.3">
      <c r="A8291" s="20"/>
    </row>
    <row r="8292" spans="1:1" s="1" customFormat="1" x14ac:dyDescent="0.3">
      <c r="A8292" s="20"/>
    </row>
    <row r="8293" spans="1:1" s="1" customFormat="1" x14ac:dyDescent="0.3">
      <c r="A8293" s="20"/>
    </row>
    <row r="8294" spans="1:1" s="1" customFormat="1" x14ac:dyDescent="0.3">
      <c r="A8294" s="20"/>
    </row>
    <row r="8295" spans="1:1" s="1" customFormat="1" x14ac:dyDescent="0.3">
      <c r="A8295" s="20"/>
    </row>
    <row r="8296" spans="1:1" s="1" customFormat="1" x14ac:dyDescent="0.3">
      <c r="A8296" s="20"/>
    </row>
    <row r="8297" spans="1:1" s="1" customFormat="1" x14ac:dyDescent="0.3">
      <c r="A8297" s="20"/>
    </row>
    <row r="8298" spans="1:1" s="1" customFormat="1" x14ac:dyDescent="0.3">
      <c r="A8298" s="20"/>
    </row>
    <row r="8299" spans="1:1" s="1" customFormat="1" x14ac:dyDescent="0.3">
      <c r="A8299" s="20"/>
    </row>
    <row r="8300" spans="1:1" s="1" customFormat="1" x14ac:dyDescent="0.3">
      <c r="A8300" s="20"/>
    </row>
    <row r="8301" spans="1:1" s="1" customFormat="1" x14ac:dyDescent="0.3">
      <c r="A8301" s="20"/>
    </row>
    <row r="8302" spans="1:1" s="1" customFormat="1" x14ac:dyDescent="0.3">
      <c r="A8302" s="20"/>
    </row>
    <row r="8303" spans="1:1" s="1" customFormat="1" x14ac:dyDescent="0.3">
      <c r="A8303" s="20"/>
    </row>
    <row r="8304" spans="1:1" s="1" customFormat="1" x14ac:dyDescent="0.3">
      <c r="A8304" s="20"/>
    </row>
    <row r="8305" spans="1:1" s="1" customFormat="1" x14ac:dyDescent="0.3">
      <c r="A8305" s="20"/>
    </row>
    <row r="8306" spans="1:1" s="1" customFormat="1" x14ac:dyDescent="0.3">
      <c r="A8306" s="20"/>
    </row>
    <row r="8307" spans="1:1" s="1" customFormat="1" x14ac:dyDescent="0.3">
      <c r="A8307" s="20"/>
    </row>
    <row r="8308" spans="1:1" s="1" customFormat="1" x14ac:dyDescent="0.3">
      <c r="A8308" s="20"/>
    </row>
    <row r="8309" spans="1:1" s="1" customFormat="1" x14ac:dyDescent="0.3">
      <c r="A8309" s="20"/>
    </row>
    <row r="8310" spans="1:1" s="1" customFormat="1" x14ac:dyDescent="0.3">
      <c r="A8310" s="20"/>
    </row>
    <row r="8311" spans="1:1" s="1" customFormat="1" x14ac:dyDescent="0.3">
      <c r="A8311" s="20"/>
    </row>
    <row r="8312" spans="1:1" s="1" customFormat="1" x14ac:dyDescent="0.3">
      <c r="A8312" s="20"/>
    </row>
    <row r="8313" spans="1:1" s="1" customFormat="1" x14ac:dyDescent="0.3">
      <c r="A8313" s="20"/>
    </row>
    <row r="8314" spans="1:1" s="1" customFormat="1" x14ac:dyDescent="0.3">
      <c r="A8314" s="20"/>
    </row>
    <row r="8315" spans="1:1" s="1" customFormat="1" x14ac:dyDescent="0.3">
      <c r="A8315" s="20"/>
    </row>
    <row r="8316" spans="1:1" s="1" customFormat="1" x14ac:dyDescent="0.3">
      <c r="A8316" s="20"/>
    </row>
    <row r="8317" spans="1:1" s="1" customFormat="1" x14ac:dyDescent="0.3">
      <c r="A8317" s="20"/>
    </row>
    <row r="8318" spans="1:1" s="1" customFormat="1" x14ac:dyDescent="0.3">
      <c r="A8318" s="20"/>
    </row>
    <row r="8319" spans="1:1" s="1" customFormat="1" x14ac:dyDescent="0.3">
      <c r="A8319" s="20"/>
    </row>
    <row r="8320" spans="1:1" s="1" customFormat="1" x14ac:dyDescent="0.3">
      <c r="A8320" s="20"/>
    </row>
    <row r="8321" spans="1:1" s="1" customFormat="1" x14ac:dyDescent="0.3">
      <c r="A8321" s="20"/>
    </row>
    <row r="8322" spans="1:1" s="1" customFormat="1" x14ac:dyDescent="0.3">
      <c r="A8322" s="20"/>
    </row>
    <row r="8323" spans="1:1" s="1" customFormat="1" x14ac:dyDescent="0.3">
      <c r="A8323" s="20"/>
    </row>
    <row r="8324" spans="1:1" s="1" customFormat="1" x14ac:dyDescent="0.3">
      <c r="A8324" s="20"/>
    </row>
    <row r="8325" spans="1:1" s="1" customFormat="1" x14ac:dyDescent="0.3">
      <c r="A8325" s="20"/>
    </row>
    <row r="8326" spans="1:1" s="1" customFormat="1" x14ac:dyDescent="0.3">
      <c r="A8326" s="20"/>
    </row>
    <row r="8327" spans="1:1" s="1" customFormat="1" x14ac:dyDescent="0.3">
      <c r="A8327" s="20"/>
    </row>
    <row r="8328" spans="1:1" s="1" customFormat="1" x14ac:dyDescent="0.3">
      <c r="A8328" s="20"/>
    </row>
    <row r="8329" spans="1:1" s="1" customFormat="1" x14ac:dyDescent="0.3">
      <c r="A8329" s="20"/>
    </row>
    <row r="8330" spans="1:1" s="1" customFormat="1" x14ac:dyDescent="0.3">
      <c r="A8330" s="20"/>
    </row>
    <row r="8331" spans="1:1" s="1" customFormat="1" x14ac:dyDescent="0.3">
      <c r="A8331" s="20"/>
    </row>
    <row r="8332" spans="1:1" s="1" customFormat="1" x14ac:dyDescent="0.3">
      <c r="A8332" s="20"/>
    </row>
    <row r="8333" spans="1:1" s="1" customFormat="1" x14ac:dyDescent="0.3">
      <c r="A8333" s="20"/>
    </row>
    <row r="8334" spans="1:1" s="1" customFormat="1" x14ac:dyDescent="0.3">
      <c r="A8334" s="20"/>
    </row>
    <row r="8335" spans="1:1" s="1" customFormat="1" x14ac:dyDescent="0.3">
      <c r="A8335" s="20"/>
    </row>
    <row r="8336" spans="1:1" s="1" customFormat="1" x14ac:dyDescent="0.3">
      <c r="A8336" s="20"/>
    </row>
    <row r="8337" spans="1:1" s="1" customFormat="1" x14ac:dyDescent="0.3">
      <c r="A8337" s="20"/>
    </row>
    <row r="8338" spans="1:1" s="1" customFormat="1" x14ac:dyDescent="0.3">
      <c r="A8338" s="20"/>
    </row>
    <row r="8339" spans="1:1" s="1" customFormat="1" x14ac:dyDescent="0.3">
      <c r="A8339" s="20"/>
    </row>
    <row r="8340" spans="1:1" s="1" customFormat="1" x14ac:dyDescent="0.3">
      <c r="A8340" s="20"/>
    </row>
    <row r="8341" spans="1:1" s="1" customFormat="1" x14ac:dyDescent="0.3">
      <c r="A8341" s="20"/>
    </row>
    <row r="8342" spans="1:1" s="1" customFormat="1" x14ac:dyDescent="0.3">
      <c r="A8342" s="20"/>
    </row>
    <row r="8343" spans="1:1" s="1" customFormat="1" x14ac:dyDescent="0.3">
      <c r="A8343" s="20"/>
    </row>
    <row r="8344" spans="1:1" s="1" customFormat="1" x14ac:dyDescent="0.3">
      <c r="A8344" s="20"/>
    </row>
    <row r="8345" spans="1:1" s="1" customFormat="1" x14ac:dyDescent="0.3">
      <c r="A8345" s="20"/>
    </row>
    <row r="8346" spans="1:1" s="1" customFormat="1" x14ac:dyDescent="0.3">
      <c r="A8346" s="20"/>
    </row>
    <row r="8347" spans="1:1" s="1" customFormat="1" x14ac:dyDescent="0.3">
      <c r="A8347" s="20"/>
    </row>
    <row r="8348" spans="1:1" s="1" customFormat="1" x14ac:dyDescent="0.3">
      <c r="A8348" s="20"/>
    </row>
    <row r="8349" spans="1:1" s="1" customFormat="1" x14ac:dyDescent="0.3">
      <c r="A8349" s="20"/>
    </row>
    <row r="8350" spans="1:1" s="1" customFormat="1" x14ac:dyDescent="0.3">
      <c r="A8350" s="20"/>
    </row>
    <row r="8351" spans="1:1" s="1" customFormat="1" x14ac:dyDescent="0.3">
      <c r="A8351" s="20"/>
    </row>
    <row r="8352" spans="1:1" s="1" customFormat="1" x14ac:dyDescent="0.3">
      <c r="A8352" s="20"/>
    </row>
    <row r="8353" spans="1:1" s="1" customFormat="1" x14ac:dyDescent="0.3">
      <c r="A8353" s="20"/>
    </row>
    <row r="8354" spans="1:1" s="1" customFormat="1" x14ac:dyDescent="0.3">
      <c r="A8354" s="20"/>
    </row>
    <row r="8355" spans="1:1" s="1" customFormat="1" x14ac:dyDescent="0.3">
      <c r="A8355" s="20"/>
    </row>
    <row r="8356" spans="1:1" s="1" customFormat="1" x14ac:dyDescent="0.3">
      <c r="A8356" s="20"/>
    </row>
    <row r="8357" spans="1:1" s="1" customFormat="1" x14ac:dyDescent="0.3">
      <c r="A8357" s="20"/>
    </row>
    <row r="8358" spans="1:1" s="1" customFormat="1" x14ac:dyDescent="0.3">
      <c r="A8358" s="20"/>
    </row>
    <row r="8359" spans="1:1" s="1" customFormat="1" x14ac:dyDescent="0.3">
      <c r="A8359" s="20"/>
    </row>
    <row r="8360" spans="1:1" s="1" customFormat="1" x14ac:dyDescent="0.3">
      <c r="A8360" s="20"/>
    </row>
    <row r="8361" spans="1:1" s="1" customFormat="1" x14ac:dyDescent="0.3">
      <c r="A8361" s="20"/>
    </row>
    <row r="8362" spans="1:1" s="1" customFormat="1" x14ac:dyDescent="0.3">
      <c r="A8362" s="20"/>
    </row>
    <row r="8363" spans="1:1" s="1" customFormat="1" x14ac:dyDescent="0.3">
      <c r="A8363" s="20"/>
    </row>
    <row r="8364" spans="1:1" s="1" customFormat="1" x14ac:dyDescent="0.3">
      <c r="A8364" s="20"/>
    </row>
    <row r="8365" spans="1:1" s="1" customFormat="1" x14ac:dyDescent="0.3">
      <c r="A8365" s="20"/>
    </row>
    <row r="8366" spans="1:1" s="1" customFormat="1" x14ac:dyDescent="0.3">
      <c r="A8366" s="20"/>
    </row>
    <row r="8367" spans="1:1" s="1" customFormat="1" x14ac:dyDescent="0.3">
      <c r="A8367" s="20"/>
    </row>
    <row r="8368" spans="1:1" s="1" customFormat="1" x14ac:dyDescent="0.3">
      <c r="A8368" s="20"/>
    </row>
    <row r="8369" spans="1:1" s="1" customFormat="1" x14ac:dyDescent="0.3">
      <c r="A8369" s="20"/>
    </row>
    <row r="8370" spans="1:1" s="1" customFormat="1" x14ac:dyDescent="0.3">
      <c r="A8370" s="20"/>
    </row>
    <row r="8371" spans="1:1" s="1" customFormat="1" x14ac:dyDescent="0.3">
      <c r="A8371" s="20"/>
    </row>
    <row r="8372" spans="1:1" s="1" customFormat="1" x14ac:dyDescent="0.3">
      <c r="A8372" s="20"/>
    </row>
    <row r="8373" spans="1:1" s="1" customFormat="1" x14ac:dyDescent="0.3">
      <c r="A8373" s="20"/>
    </row>
    <row r="8374" spans="1:1" s="1" customFormat="1" x14ac:dyDescent="0.3">
      <c r="A8374" s="20"/>
    </row>
    <row r="8375" spans="1:1" s="1" customFormat="1" x14ac:dyDescent="0.3">
      <c r="A8375" s="20"/>
    </row>
    <row r="8376" spans="1:1" s="1" customFormat="1" x14ac:dyDescent="0.3">
      <c r="A8376" s="20"/>
    </row>
    <row r="8377" spans="1:1" s="1" customFormat="1" x14ac:dyDescent="0.3">
      <c r="A8377" s="20"/>
    </row>
    <row r="8378" spans="1:1" s="1" customFormat="1" x14ac:dyDescent="0.3">
      <c r="A8378" s="20"/>
    </row>
    <row r="8379" spans="1:1" s="1" customFormat="1" x14ac:dyDescent="0.3">
      <c r="A8379" s="20"/>
    </row>
    <row r="8380" spans="1:1" s="1" customFormat="1" x14ac:dyDescent="0.3">
      <c r="A8380" s="20"/>
    </row>
    <row r="8381" spans="1:1" s="1" customFormat="1" x14ac:dyDescent="0.3">
      <c r="A8381" s="20"/>
    </row>
    <row r="8382" spans="1:1" s="1" customFormat="1" x14ac:dyDescent="0.3">
      <c r="A8382" s="20"/>
    </row>
    <row r="8383" spans="1:1" s="1" customFormat="1" x14ac:dyDescent="0.3">
      <c r="A8383" s="20"/>
    </row>
    <row r="8384" spans="1:1" s="1" customFormat="1" x14ac:dyDescent="0.3">
      <c r="A8384" s="20"/>
    </row>
    <row r="8385" spans="1:1" s="1" customFormat="1" x14ac:dyDescent="0.3">
      <c r="A8385" s="20"/>
    </row>
    <row r="8386" spans="1:1" s="1" customFormat="1" x14ac:dyDescent="0.3">
      <c r="A8386" s="20"/>
    </row>
    <row r="8387" spans="1:1" s="1" customFormat="1" x14ac:dyDescent="0.3">
      <c r="A8387" s="20"/>
    </row>
    <row r="8388" spans="1:1" s="1" customFormat="1" x14ac:dyDescent="0.3">
      <c r="A8388" s="20"/>
    </row>
    <row r="8389" spans="1:1" s="1" customFormat="1" x14ac:dyDescent="0.3">
      <c r="A8389" s="20"/>
    </row>
    <row r="8390" spans="1:1" s="1" customFormat="1" x14ac:dyDescent="0.3">
      <c r="A8390" s="20"/>
    </row>
    <row r="8391" spans="1:1" s="1" customFormat="1" x14ac:dyDescent="0.3">
      <c r="A8391" s="20"/>
    </row>
    <row r="8392" spans="1:1" s="1" customFormat="1" x14ac:dyDescent="0.3">
      <c r="A8392" s="20"/>
    </row>
    <row r="8393" spans="1:1" s="1" customFormat="1" x14ac:dyDescent="0.3">
      <c r="A8393" s="20"/>
    </row>
    <row r="8394" spans="1:1" s="1" customFormat="1" x14ac:dyDescent="0.3">
      <c r="A8394" s="20"/>
    </row>
    <row r="8395" spans="1:1" s="1" customFormat="1" x14ac:dyDescent="0.3">
      <c r="A8395" s="20"/>
    </row>
    <row r="8396" spans="1:1" s="1" customFormat="1" x14ac:dyDescent="0.3">
      <c r="A8396" s="20"/>
    </row>
    <row r="8397" spans="1:1" s="1" customFormat="1" x14ac:dyDescent="0.3">
      <c r="A8397" s="20"/>
    </row>
    <row r="8398" spans="1:1" s="1" customFormat="1" x14ac:dyDescent="0.3">
      <c r="A8398" s="20"/>
    </row>
    <row r="8399" spans="1:1" s="1" customFormat="1" x14ac:dyDescent="0.3">
      <c r="A8399" s="20"/>
    </row>
    <row r="8400" spans="1:1" s="1" customFormat="1" x14ac:dyDescent="0.3">
      <c r="A8400" s="20"/>
    </row>
    <row r="8401" spans="1:1" s="1" customFormat="1" x14ac:dyDescent="0.3">
      <c r="A8401" s="20"/>
    </row>
    <row r="8402" spans="1:1" s="1" customFormat="1" x14ac:dyDescent="0.3">
      <c r="A8402" s="20"/>
    </row>
    <row r="8403" spans="1:1" s="1" customFormat="1" x14ac:dyDescent="0.3">
      <c r="A8403" s="20"/>
    </row>
    <row r="8404" spans="1:1" s="1" customFormat="1" x14ac:dyDescent="0.3">
      <c r="A8404" s="20"/>
    </row>
    <row r="8405" spans="1:1" s="1" customFormat="1" x14ac:dyDescent="0.3">
      <c r="A8405" s="20"/>
    </row>
    <row r="8406" spans="1:1" s="1" customFormat="1" x14ac:dyDescent="0.3">
      <c r="A8406" s="20"/>
    </row>
    <row r="8407" spans="1:1" s="1" customFormat="1" x14ac:dyDescent="0.3">
      <c r="A8407" s="20"/>
    </row>
    <row r="8408" spans="1:1" s="1" customFormat="1" x14ac:dyDescent="0.3">
      <c r="A8408" s="20"/>
    </row>
    <row r="8409" spans="1:1" s="1" customFormat="1" x14ac:dyDescent="0.3">
      <c r="A8409" s="20"/>
    </row>
    <row r="8410" spans="1:1" s="1" customFormat="1" x14ac:dyDescent="0.3">
      <c r="A8410" s="20"/>
    </row>
    <row r="8411" spans="1:1" s="1" customFormat="1" x14ac:dyDescent="0.3">
      <c r="A8411" s="20"/>
    </row>
    <row r="8412" spans="1:1" s="1" customFormat="1" x14ac:dyDescent="0.3">
      <c r="A8412" s="20"/>
    </row>
    <row r="8413" spans="1:1" s="1" customFormat="1" x14ac:dyDescent="0.3">
      <c r="A8413" s="20"/>
    </row>
    <row r="8414" spans="1:1" s="1" customFormat="1" x14ac:dyDescent="0.3">
      <c r="A8414" s="20"/>
    </row>
    <row r="8415" spans="1:1" s="1" customFormat="1" x14ac:dyDescent="0.3">
      <c r="A8415" s="20"/>
    </row>
    <row r="8416" spans="1:1" s="1" customFormat="1" x14ac:dyDescent="0.3">
      <c r="A8416" s="20"/>
    </row>
    <row r="8417" spans="1:1" s="1" customFormat="1" x14ac:dyDescent="0.3">
      <c r="A8417" s="20"/>
    </row>
    <row r="8418" spans="1:1" s="1" customFormat="1" x14ac:dyDescent="0.3">
      <c r="A8418" s="20"/>
    </row>
    <row r="8419" spans="1:1" s="1" customFormat="1" x14ac:dyDescent="0.3">
      <c r="A8419" s="20"/>
    </row>
    <row r="8420" spans="1:1" s="1" customFormat="1" x14ac:dyDescent="0.3">
      <c r="A8420" s="20"/>
    </row>
    <row r="8421" spans="1:1" s="1" customFormat="1" x14ac:dyDescent="0.3">
      <c r="A8421" s="20"/>
    </row>
    <row r="8422" spans="1:1" s="1" customFormat="1" x14ac:dyDescent="0.3">
      <c r="A8422" s="20"/>
    </row>
    <row r="8423" spans="1:1" s="1" customFormat="1" x14ac:dyDescent="0.3">
      <c r="A8423" s="20"/>
    </row>
    <row r="8424" spans="1:1" s="1" customFormat="1" x14ac:dyDescent="0.3">
      <c r="A8424" s="20"/>
    </row>
    <row r="8425" spans="1:1" s="1" customFormat="1" x14ac:dyDescent="0.3">
      <c r="A8425" s="20"/>
    </row>
    <row r="8426" spans="1:1" s="1" customFormat="1" x14ac:dyDescent="0.3">
      <c r="A8426" s="20"/>
    </row>
    <row r="8427" spans="1:1" s="1" customFormat="1" x14ac:dyDescent="0.3">
      <c r="A8427" s="20"/>
    </row>
    <row r="8428" spans="1:1" s="1" customFormat="1" x14ac:dyDescent="0.3">
      <c r="A8428" s="20"/>
    </row>
    <row r="8429" spans="1:1" s="1" customFormat="1" x14ac:dyDescent="0.3">
      <c r="A8429" s="20"/>
    </row>
    <row r="8430" spans="1:1" s="1" customFormat="1" x14ac:dyDescent="0.3">
      <c r="A8430" s="20"/>
    </row>
    <row r="8431" spans="1:1" s="1" customFormat="1" x14ac:dyDescent="0.3">
      <c r="A8431" s="20"/>
    </row>
    <row r="8432" spans="1:1" s="1" customFormat="1" x14ac:dyDescent="0.3">
      <c r="A8432" s="20"/>
    </row>
    <row r="8433" spans="1:1" s="1" customFormat="1" x14ac:dyDescent="0.3">
      <c r="A8433" s="20"/>
    </row>
    <row r="8434" spans="1:1" s="1" customFormat="1" x14ac:dyDescent="0.3">
      <c r="A8434" s="20"/>
    </row>
    <row r="8435" spans="1:1" s="1" customFormat="1" x14ac:dyDescent="0.3">
      <c r="A8435" s="20"/>
    </row>
    <row r="8436" spans="1:1" s="1" customFormat="1" x14ac:dyDescent="0.3">
      <c r="A8436" s="20"/>
    </row>
    <row r="8437" spans="1:1" s="1" customFormat="1" x14ac:dyDescent="0.3">
      <c r="A8437" s="20"/>
    </row>
    <row r="8438" spans="1:1" s="1" customFormat="1" x14ac:dyDescent="0.3">
      <c r="A8438" s="20"/>
    </row>
    <row r="8439" spans="1:1" s="1" customFormat="1" x14ac:dyDescent="0.3">
      <c r="A8439" s="20"/>
    </row>
    <row r="8440" spans="1:1" s="1" customFormat="1" x14ac:dyDescent="0.3">
      <c r="A8440" s="20"/>
    </row>
    <row r="8441" spans="1:1" s="1" customFormat="1" x14ac:dyDescent="0.3">
      <c r="A8441" s="20"/>
    </row>
    <row r="8442" spans="1:1" s="1" customFormat="1" x14ac:dyDescent="0.3">
      <c r="A8442" s="20"/>
    </row>
    <row r="8443" spans="1:1" s="1" customFormat="1" x14ac:dyDescent="0.3">
      <c r="A8443" s="20"/>
    </row>
    <row r="8444" spans="1:1" s="1" customFormat="1" x14ac:dyDescent="0.3">
      <c r="A8444" s="20"/>
    </row>
    <row r="8445" spans="1:1" s="1" customFormat="1" x14ac:dyDescent="0.3">
      <c r="A8445" s="20"/>
    </row>
    <row r="8446" spans="1:1" s="1" customFormat="1" x14ac:dyDescent="0.3">
      <c r="A8446" s="20"/>
    </row>
    <row r="8447" spans="1:1" s="1" customFormat="1" x14ac:dyDescent="0.3">
      <c r="A8447" s="20"/>
    </row>
    <row r="8448" spans="1:1" s="1" customFormat="1" x14ac:dyDescent="0.3">
      <c r="A8448" s="20"/>
    </row>
    <row r="8449" spans="1:1" s="1" customFormat="1" x14ac:dyDescent="0.3">
      <c r="A8449" s="20"/>
    </row>
    <row r="8450" spans="1:1" s="1" customFormat="1" x14ac:dyDescent="0.3">
      <c r="A8450" s="20"/>
    </row>
    <row r="8451" spans="1:1" s="1" customFormat="1" x14ac:dyDescent="0.3">
      <c r="A8451" s="20"/>
    </row>
    <row r="8452" spans="1:1" s="1" customFormat="1" x14ac:dyDescent="0.3">
      <c r="A8452" s="20"/>
    </row>
    <row r="8453" spans="1:1" s="1" customFormat="1" x14ac:dyDescent="0.3">
      <c r="A8453" s="20"/>
    </row>
    <row r="8454" spans="1:1" s="1" customFormat="1" x14ac:dyDescent="0.3">
      <c r="A8454" s="20"/>
    </row>
    <row r="8455" spans="1:1" s="1" customFormat="1" x14ac:dyDescent="0.3">
      <c r="A8455" s="20"/>
    </row>
    <row r="8456" spans="1:1" s="1" customFormat="1" x14ac:dyDescent="0.3">
      <c r="A8456" s="20"/>
    </row>
    <row r="8457" spans="1:1" s="1" customFormat="1" x14ac:dyDescent="0.3">
      <c r="A8457" s="20"/>
    </row>
    <row r="8458" spans="1:1" s="1" customFormat="1" x14ac:dyDescent="0.3">
      <c r="A8458" s="20"/>
    </row>
    <row r="8459" spans="1:1" s="1" customFormat="1" x14ac:dyDescent="0.3">
      <c r="A8459" s="20"/>
    </row>
    <row r="8460" spans="1:1" s="1" customFormat="1" x14ac:dyDescent="0.3">
      <c r="A8460" s="20"/>
    </row>
    <row r="8461" spans="1:1" s="1" customFormat="1" x14ac:dyDescent="0.3">
      <c r="A8461" s="20"/>
    </row>
    <row r="8462" spans="1:1" s="1" customFormat="1" x14ac:dyDescent="0.3">
      <c r="A8462" s="20"/>
    </row>
    <row r="8463" spans="1:1" s="1" customFormat="1" x14ac:dyDescent="0.3">
      <c r="A8463" s="20"/>
    </row>
    <row r="8464" spans="1:1" s="1" customFormat="1" x14ac:dyDescent="0.3">
      <c r="A8464" s="20"/>
    </row>
    <row r="8465" spans="1:1" s="1" customFormat="1" x14ac:dyDescent="0.3">
      <c r="A8465" s="20"/>
    </row>
    <row r="8466" spans="1:1" s="1" customFormat="1" x14ac:dyDescent="0.3">
      <c r="A8466" s="20"/>
    </row>
    <row r="8467" spans="1:1" s="1" customFormat="1" x14ac:dyDescent="0.3">
      <c r="A8467" s="20"/>
    </row>
    <row r="8468" spans="1:1" s="1" customFormat="1" x14ac:dyDescent="0.3">
      <c r="A8468" s="20"/>
    </row>
    <row r="8469" spans="1:1" s="1" customFormat="1" x14ac:dyDescent="0.3">
      <c r="A8469" s="20"/>
    </row>
    <row r="8470" spans="1:1" s="1" customFormat="1" x14ac:dyDescent="0.3">
      <c r="A8470" s="20"/>
    </row>
    <row r="8471" spans="1:1" s="1" customFormat="1" x14ac:dyDescent="0.3">
      <c r="A8471" s="20"/>
    </row>
    <row r="8472" spans="1:1" s="1" customFormat="1" x14ac:dyDescent="0.3">
      <c r="A8472" s="20"/>
    </row>
    <row r="8473" spans="1:1" s="1" customFormat="1" x14ac:dyDescent="0.3">
      <c r="A8473" s="20"/>
    </row>
    <row r="8474" spans="1:1" s="1" customFormat="1" x14ac:dyDescent="0.3">
      <c r="A8474" s="20"/>
    </row>
    <row r="8475" spans="1:1" s="1" customFormat="1" x14ac:dyDescent="0.3">
      <c r="A8475" s="20"/>
    </row>
    <row r="8476" spans="1:1" s="1" customFormat="1" x14ac:dyDescent="0.3">
      <c r="A8476" s="20"/>
    </row>
    <row r="8477" spans="1:1" s="1" customFormat="1" x14ac:dyDescent="0.3">
      <c r="A8477" s="20"/>
    </row>
    <row r="8478" spans="1:1" s="1" customFormat="1" x14ac:dyDescent="0.3">
      <c r="A8478" s="20"/>
    </row>
    <row r="8479" spans="1:1" s="1" customFormat="1" x14ac:dyDescent="0.3">
      <c r="A8479" s="20"/>
    </row>
    <row r="8480" spans="1:1" s="1" customFormat="1" x14ac:dyDescent="0.3">
      <c r="A8480" s="20"/>
    </row>
    <row r="8481" spans="1:1" s="1" customFormat="1" x14ac:dyDescent="0.3">
      <c r="A8481" s="20"/>
    </row>
    <row r="8482" spans="1:1" s="1" customFormat="1" x14ac:dyDescent="0.3">
      <c r="A8482" s="20"/>
    </row>
    <row r="8483" spans="1:1" s="1" customFormat="1" x14ac:dyDescent="0.3">
      <c r="A8483" s="20"/>
    </row>
    <row r="8484" spans="1:1" s="1" customFormat="1" x14ac:dyDescent="0.3">
      <c r="A8484" s="20"/>
    </row>
    <row r="8485" spans="1:1" s="1" customFormat="1" x14ac:dyDescent="0.3">
      <c r="A8485" s="20"/>
    </row>
    <row r="8486" spans="1:1" s="1" customFormat="1" x14ac:dyDescent="0.3">
      <c r="A8486" s="20"/>
    </row>
    <row r="8487" spans="1:1" s="1" customFormat="1" x14ac:dyDescent="0.3">
      <c r="A8487" s="20"/>
    </row>
    <row r="8488" spans="1:1" s="1" customFormat="1" x14ac:dyDescent="0.3">
      <c r="A8488" s="20"/>
    </row>
    <row r="8489" spans="1:1" s="1" customFormat="1" x14ac:dyDescent="0.3">
      <c r="A8489" s="20"/>
    </row>
    <row r="8490" spans="1:1" s="1" customFormat="1" x14ac:dyDescent="0.3">
      <c r="A8490" s="20"/>
    </row>
    <row r="8491" spans="1:1" s="1" customFormat="1" x14ac:dyDescent="0.3">
      <c r="A8491" s="20"/>
    </row>
    <row r="8492" spans="1:1" s="1" customFormat="1" x14ac:dyDescent="0.3">
      <c r="A8492" s="20"/>
    </row>
    <row r="8493" spans="1:1" s="1" customFormat="1" x14ac:dyDescent="0.3">
      <c r="A8493" s="20"/>
    </row>
    <row r="8494" spans="1:1" s="1" customFormat="1" x14ac:dyDescent="0.3">
      <c r="A8494" s="20"/>
    </row>
    <row r="8495" spans="1:1" s="1" customFormat="1" x14ac:dyDescent="0.3">
      <c r="A8495" s="20"/>
    </row>
    <row r="8496" spans="1:1" s="1" customFormat="1" x14ac:dyDescent="0.3">
      <c r="A8496" s="20"/>
    </row>
    <row r="8497" spans="1:1" s="1" customFormat="1" x14ac:dyDescent="0.3">
      <c r="A8497" s="20"/>
    </row>
    <row r="8498" spans="1:1" s="1" customFormat="1" x14ac:dyDescent="0.3">
      <c r="A8498" s="20"/>
    </row>
    <row r="8499" spans="1:1" s="1" customFormat="1" x14ac:dyDescent="0.3">
      <c r="A8499" s="20"/>
    </row>
    <row r="8500" spans="1:1" s="1" customFormat="1" x14ac:dyDescent="0.3">
      <c r="A8500" s="20"/>
    </row>
    <row r="8501" spans="1:1" s="1" customFormat="1" x14ac:dyDescent="0.3">
      <c r="A8501" s="20"/>
    </row>
    <row r="8502" spans="1:1" s="1" customFormat="1" x14ac:dyDescent="0.3">
      <c r="A8502" s="20"/>
    </row>
    <row r="8503" spans="1:1" s="1" customFormat="1" x14ac:dyDescent="0.3">
      <c r="A8503" s="20"/>
    </row>
    <row r="8504" spans="1:1" s="1" customFormat="1" x14ac:dyDescent="0.3">
      <c r="A8504" s="20"/>
    </row>
    <row r="8505" spans="1:1" s="1" customFormat="1" x14ac:dyDescent="0.3">
      <c r="A8505" s="20"/>
    </row>
    <row r="8506" spans="1:1" s="1" customFormat="1" x14ac:dyDescent="0.3">
      <c r="A8506" s="20"/>
    </row>
    <row r="8507" spans="1:1" s="1" customFormat="1" x14ac:dyDescent="0.3">
      <c r="A8507" s="20"/>
    </row>
    <row r="8508" spans="1:1" s="1" customFormat="1" x14ac:dyDescent="0.3">
      <c r="A8508" s="20"/>
    </row>
    <row r="8509" spans="1:1" s="1" customFormat="1" x14ac:dyDescent="0.3">
      <c r="A8509" s="20"/>
    </row>
    <row r="8510" spans="1:1" s="1" customFormat="1" x14ac:dyDescent="0.3">
      <c r="A8510" s="20"/>
    </row>
    <row r="8511" spans="1:1" s="1" customFormat="1" x14ac:dyDescent="0.3">
      <c r="A8511" s="20"/>
    </row>
    <row r="8512" spans="1:1" s="1" customFormat="1" x14ac:dyDescent="0.3">
      <c r="A8512" s="20"/>
    </row>
    <row r="8513" spans="1:1" s="1" customFormat="1" x14ac:dyDescent="0.3">
      <c r="A8513" s="20"/>
    </row>
    <row r="8514" spans="1:1" s="1" customFormat="1" x14ac:dyDescent="0.3">
      <c r="A8514" s="20"/>
    </row>
    <row r="8515" spans="1:1" s="1" customFormat="1" x14ac:dyDescent="0.3">
      <c r="A8515" s="20"/>
    </row>
    <row r="8516" spans="1:1" s="1" customFormat="1" x14ac:dyDescent="0.3">
      <c r="A8516" s="20"/>
    </row>
    <row r="8517" spans="1:1" s="1" customFormat="1" x14ac:dyDescent="0.3">
      <c r="A8517" s="20"/>
    </row>
    <row r="8518" spans="1:1" s="1" customFormat="1" x14ac:dyDescent="0.3">
      <c r="A8518" s="20"/>
    </row>
    <row r="8519" spans="1:1" s="1" customFormat="1" x14ac:dyDescent="0.3">
      <c r="A8519" s="20"/>
    </row>
    <row r="8520" spans="1:1" s="1" customFormat="1" x14ac:dyDescent="0.3">
      <c r="A8520" s="20"/>
    </row>
    <row r="8521" spans="1:1" s="1" customFormat="1" x14ac:dyDescent="0.3">
      <c r="A8521" s="20"/>
    </row>
    <row r="8522" spans="1:1" s="1" customFormat="1" x14ac:dyDescent="0.3">
      <c r="A8522" s="20"/>
    </row>
    <row r="8523" spans="1:1" s="1" customFormat="1" x14ac:dyDescent="0.3">
      <c r="A8523" s="20"/>
    </row>
    <row r="8524" spans="1:1" s="1" customFormat="1" x14ac:dyDescent="0.3">
      <c r="A8524" s="20"/>
    </row>
    <row r="8525" spans="1:1" s="1" customFormat="1" x14ac:dyDescent="0.3">
      <c r="A8525" s="20"/>
    </row>
    <row r="8526" spans="1:1" s="1" customFormat="1" x14ac:dyDescent="0.3">
      <c r="A8526" s="20"/>
    </row>
    <row r="8527" spans="1:1" s="1" customFormat="1" x14ac:dyDescent="0.3">
      <c r="A8527" s="20"/>
    </row>
    <row r="8528" spans="1:1" s="1" customFormat="1" x14ac:dyDescent="0.3">
      <c r="A8528" s="20"/>
    </row>
    <row r="8529" spans="1:1" s="1" customFormat="1" x14ac:dyDescent="0.3">
      <c r="A8529" s="20"/>
    </row>
    <row r="8530" spans="1:1" s="1" customFormat="1" x14ac:dyDescent="0.3">
      <c r="A8530" s="20"/>
    </row>
    <row r="8531" spans="1:1" s="1" customFormat="1" x14ac:dyDescent="0.3">
      <c r="A8531" s="20"/>
    </row>
    <row r="8532" spans="1:1" s="1" customFormat="1" x14ac:dyDescent="0.3">
      <c r="A8532" s="20"/>
    </row>
    <row r="8533" spans="1:1" s="1" customFormat="1" x14ac:dyDescent="0.3">
      <c r="A8533" s="20"/>
    </row>
    <row r="8534" spans="1:1" s="1" customFormat="1" x14ac:dyDescent="0.3">
      <c r="A8534" s="20"/>
    </row>
    <row r="8535" spans="1:1" s="1" customFormat="1" x14ac:dyDescent="0.3">
      <c r="A8535" s="20"/>
    </row>
    <row r="8536" spans="1:1" s="1" customFormat="1" x14ac:dyDescent="0.3">
      <c r="A8536" s="20"/>
    </row>
    <row r="8537" spans="1:1" s="1" customFormat="1" x14ac:dyDescent="0.3">
      <c r="A8537" s="20"/>
    </row>
    <row r="8538" spans="1:1" s="1" customFormat="1" x14ac:dyDescent="0.3">
      <c r="A8538" s="20"/>
    </row>
    <row r="8539" spans="1:1" s="1" customFormat="1" x14ac:dyDescent="0.3">
      <c r="A8539" s="20"/>
    </row>
    <row r="8540" spans="1:1" s="1" customFormat="1" x14ac:dyDescent="0.3">
      <c r="A8540" s="20"/>
    </row>
    <row r="8541" spans="1:1" s="1" customFormat="1" x14ac:dyDescent="0.3">
      <c r="A8541" s="20"/>
    </row>
    <row r="8542" spans="1:1" s="1" customFormat="1" x14ac:dyDescent="0.3">
      <c r="A8542" s="20"/>
    </row>
    <row r="8543" spans="1:1" s="1" customFormat="1" x14ac:dyDescent="0.3">
      <c r="A8543" s="20"/>
    </row>
    <row r="8544" spans="1:1" s="1" customFormat="1" x14ac:dyDescent="0.3">
      <c r="A8544" s="20"/>
    </row>
    <row r="8545" spans="1:1" s="1" customFormat="1" x14ac:dyDescent="0.3">
      <c r="A8545" s="20"/>
    </row>
    <row r="8546" spans="1:1" s="1" customFormat="1" x14ac:dyDescent="0.3">
      <c r="A8546" s="20"/>
    </row>
    <row r="8547" spans="1:1" s="1" customFormat="1" x14ac:dyDescent="0.3">
      <c r="A8547" s="20"/>
    </row>
    <row r="8548" spans="1:1" s="1" customFormat="1" x14ac:dyDescent="0.3">
      <c r="A8548" s="20"/>
    </row>
    <row r="8549" spans="1:1" s="1" customFormat="1" x14ac:dyDescent="0.3">
      <c r="A8549" s="20"/>
    </row>
    <row r="8550" spans="1:1" s="1" customFormat="1" x14ac:dyDescent="0.3">
      <c r="A8550" s="20"/>
    </row>
    <row r="8551" spans="1:1" s="1" customFormat="1" x14ac:dyDescent="0.3">
      <c r="A8551" s="20"/>
    </row>
    <row r="8552" spans="1:1" s="1" customFormat="1" x14ac:dyDescent="0.3">
      <c r="A8552" s="20"/>
    </row>
    <row r="8553" spans="1:1" s="1" customFormat="1" x14ac:dyDescent="0.3">
      <c r="A8553" s="20"/>
    </row>
    <row r="8554" spans="1:1" s="1" customFormat="1" x14ac:dyDescent="0.3">
      <c r="A8554" s="20"/>
    </row>
    <row r="8555" spans="1:1" s="1" customFormat="1" x14ac:dyDescent="0.3">
      <c r="A8555" s="20"/>
    </row>
    <row r="8556" spans="1:1" s="1" customFormat="1" x14ac:dyDescent="0.3">
      <c r="A8556" s="20"/>
    </row>
    <row r="8557" spans="1:1" s="1" customFormat="1" x14ac:dyDescent="0.3">
      <c r="A8557" s="20"/>
    </row>
    <row r="8558" spans="1:1" s="1" customFormat="1" x14ac:dyDescent="0.3">
      <c r="A8558" s="20"/>
    </row>
    <row r="8559" spans="1:1" s="1" customFormat="1" x14ac:dyDescent="0.3">
      <c r="A8559" s="20"/>
    </row>
    <row r="8560" spans="1:1" s="1" customFormat="1" x14ac:dyDescent="0.3">
      <c r="A8560" s="20"/>
    </row>
    <row r="8561" spans="1:1" s="1" customFormat="1" x14ac:dyDescent="0.3">
      <c r="A8561" s="20"/>
    </row>
    <row r="8562" spans="1:1" s="1" customFormat="1" x14ac:dyDescent="0.3">
      <c r="A8562" s="20"/>
    </row>
    <row r="8563" spans="1:1" s="1" customFormat="1" x14ac:dyDescent="0.3">
      <c r="A8563" s="20"/>
    </row>
    <row r="8564" spans="1:1" s="1" customFormat="1" x14ac:dyDescent="0.3">
      <c r="A8564" s="20"/>
    </row>
    <row r="8565" spans="1:1" s="1" customFormat="1" x14ac:dyDescent="0.3">
      <c r="A8565" s="20"/>
    </row>
    <row r="8566" spans="1:1" s="1" customFormat="1" x14ac:dyDescent="0.3">
      <c r="A8566" s="20"/>
    </row>
    <row r="8567" spans="1:1" s="1" customFormat="1" x14ac:dyDescent="0.3">
      <c r="A8567" s="20"/>
    </row>
    <row r="8568" spans="1:1" s="1" customFormat="1" x14ac:dyDescent="0.3">
      <c r="A8568" s="20"/>
    </row>
    <row r="8569" spans="1:1" s="1" customFormat="1" x14ac:dyDescent="0.3">
      <c r="A8569" s="20"/>
    </row>
    <row r="8570" spans="1:1" s="1" customFormat="1" x14ac:dyDescent="0.3">
      <c r="A8570" s="20"/>
    </row>
    <row r="8571" spans="1:1" s="1" customFormat="1" x14ac:dyDescent="0.3">
      <c r="A8571" s="20"/>
    </row>
    <row r="8572" spans="1:1" s="1" customFormat="1" x14ac:dyDescent="0.3">
      <c r="A8572" s="20"/>
    </row>
    <row r="8573" spans="1:1" s="1" customFormat="1" x14ac:dyDescent="0.3">
      <c r="A8573" s="20"/>
    </row>
    <row r="8574" spans="1:1" s="1" customFormat="1" x14ac:dyDescent="0.3">
      <c r="A8574" s="20"/>
    </row>
    <row r="8575" spans="1:1" s="1" customFormat="1" x14ac:dyDescent="0.3">
      <c r="A8575" s="20"/>
    </row>
    <row r="8576" spans="1:1" s="1" customFormat="1" x14ac:dyDescent="0.3">
      <c r="A8576" s="20"/>
    </row>
    <row r="8577" spans="1:1" s="1" customFormat="1" x14ac:dyDescent="0.3">
      <c r="A8577" s="20"/>
    </row>
    <row r="8578" spans="1:1" s="1" customFormat="1" x14ac:dyDescent="0.3">
      <c r="A8578" s="20"/>
    </row>
    <row r="8579" spans="1:1" s="1" customFormat="1" x14ac:dyDescent="0.3">
      <c r="A8579" s="20"/>
    </row>
    <row r="8580" spans="1:1" s="1" customFormat="1" x14ac:dyDescent="0.3">
      <c r="A8580" s="20"/>
    </row>
    <row r="8581" spans="1:1" s="1" customFormat="1" x14ac:dyDescent="0.3">
      <c r="A8581" s="20"/>
    </row>
    <row r="8582" spans="1:1" s="1" customFormat="1" x14ac:dyDescent="0.3">
      <c r="A8582" s="20"/>
    </row>
    <row r="8583" spans="1:1" s="1" customFormat="1" x14ac:dyDescent="0.3">
      <c r="A8583" s="20"/>
    </row>
    <row r="8584" spans="1:1" s="1" customFormat="1" x14ac:dyDescent="0.3">
      <c r="A8584" s="20"/>
    </row>
    <row r="8585" spans="1:1" s="1" customFormat="1" x14ac:dyDescent="0.3">
      <c r="A8585" s="20"/>
    </row>
    <row r="8586" spans="1:1" s="1" customFormat="1" x14ac:dyDescent="0.3">
      <c r="A8586" s="20"/>
    </row>
    <row r="8587" spans="1:1" s="1" customFormat="1" x14ac:dyDescent="0.3">
      <c r="A8587" s="20"/>
    </row>
    <row r="8588" spans="1:1" s="1" customFormat="1" x14ac:dyDescent="0.3">
      <c r="A8588" s="20"/>
    </row>
    <row r="8589" spans="1:1" s="1" customFormat="1" x14ac:dyDescent="0.3">
      <c r="A8589" s="20"/>
    </row>
    <row r="8590" spans="1:1" s="1" customFormat="1" x14ac:dyDescent="0.3">
      <c r="A8590" s="20"/>
    </row>
    <row r="8591" spans="1:1" s="1" customFormat="1" x14ac:dyDescent="0.3">
      <c r="A8591" s="20"/>
    </row>
    <row r="8592" spans="1:1" s="1" customFormat="1" x14ac:dyDescent="0.3">
      <c r="A8592" s="20"/>
    </row>
    <row r="8593" spans="1:1" s="1" customFormat="1" x14ac:dyDescent="0.3">
      <c r="A8593" s="20"/>
    </row>
    <row r="8594" spans="1:1" s="1" customFormat="1" x14ac:dyDescent="0.3">
      <c r="A8594" s="20"/>
    </row>
    <row r="8595" spans="1:1" s="1" customFormat="1" x14ac:dyDescent="0.3">
      <c r="A8595" s="20"/>
    </row>
    <row r="8596" spans="1:1" s="1" customFormat="1" x14ac:dyDescent="0.3">
      <c r="A8596" s="20"/>
    </row>
    <row r="8597" spans="1:1" s="1" customFormat="1" x14ac:dyDescent="0.3">
      <c r="A8597" s="20"/>
    </row>
    <row r="8598" spans="1:1" s="1" customFormat="1" x14ac:dyDescent="0.3">
      <c r="A8598" s="20"/>
    </row>
    <row r="8599" spans="1:1" s="1" customFormat="1" x14ac:dyDescent="0.3">
      <c r="A8599" s="20"/>
    </row>
    <row r="8600" spans="1:1" s="1" customFormat="1" x14ac:dyDescent="0.3">
      <c r="A8600" s="20"/>
    </row>
    <row r="8601" spans="1:1" s="1" customFormat="1" x14ac:dyDescent="0.3">
      <c r="A8601" s="20"/>
    </row>
    <row r="8602" spans="1:1" s="1" customFormat="1" x14ac:dyDescent="0.3">
      <c r="A8602" s="20"/>
    </row>
    <row r="8603" spans="1:1" s="1" customFormat="1" x14ac:dyDescent="0.3">
      <c r="A8603" s="20"/>
    </row>
    <row r="8604" spans="1:1" s="1" customFormat="1" x14ac:dyDescent="0.3">
      <c r="A8604" s="20"/>
    </row>
    <row r="8605" spans="1:1" s="1" customFormat="1" x14ac:dyDescent="0.3">
      <c r="A8605" s="20"/>
    </row>
    <row r="8606" spans="1:1" s="1" customFormat="1" x14ac:dyDescent="0.3">
      <c r="A8606" s="20"/>
    </row>
    <row r="8607" spans="1:1" s="1" customFormat="1" x14ac:dyDescent="0.3">
      <c r="A8607" s="20"/>
    </row>
    <row r="8608" spans="1:1" s="1" customFormat="1" x14ac:dyDescent="0.3">
      <c r="A8608" s="20"/>
    </row>
    <row r="8609" spans="1:1" s="1" customFormat="1" x14ac:dyDescent="0.3">
      <c r="A8609" s="20"/>
    </row>
    <row r="8610" spans="1:1" s="1" customFormat="1" x14ac:dyDescent="0.3">
      <c r="A8610" s="20"/>
    </row>
    <row r="8611" spans="1:1" s="1" customFormat="1" x14ac:dyDescent="0.3">
      <c r="A8611" s="20"/>
    </row>
    <row r="8612" spans="1:1" s="1" customFormat="1" x14ac:dyDescent="0.3">
      <c r="A8612" s="20"/>
    </row>
    <row r="8613" spans="1:1" s="1" customFormat="1" x14ac:dyDescent="0.3">
      <c r="A8613" s="20"/>
    </row>
    <row r="8614" spans="1:1" s="1" customFormat="1" x14ac:dyDescent="0.3">
      <c r="A8614" s="20"/>
    </row>
    <row r="8615" spans="1:1" s="1" customFormat="1" x14ac:dyDescent="0.3">
      <c r="A8615" s="20"/>
    </row>
    <row r="8616" spans="1:1" s="1" customFormat="1" x14ac:dyDescent="0.3">
      <c r="A8616" s="20"/>
    </row>
    <row r="8617" spans="1:1" s="1" customFormat="1" x14ac:dyDescent="0.3">
      <c r="A8617" s="20"/>
    </row>
    <row r="8618" spans="1:1" s="1" customFormat="1" x14ac:dyDescent="0.3">
      <c r="A8618" s="20"/>
    </row>
    <row r="8619" spans="1:1" s="1" customFormat="1" x14ac:dyDescent="0.3">
      <c r="A8619" s="20"/>
    </row>
    <row r="8620" spans="1:1" s="1" customFormat="1" x14ac:dyDescent="0.3">
      <c r="A8620" s="20"/>
    </row>
    <row r="8621" spans="1:1" s="1" customFormat="1" x14ac:dyDescent="0.3">
      <c r="A8621" s="20"/>
    </row>
    <row r="8622" spans="1:1" s="1" customFormat="1" x14ac:dyDescent="0.3">
      <c r="A8622" s="20"/>
    </row>
    <row r="8623" spans="1:1" s="1" customFormat="1" x14ac:dyDescent="0.3">
      <c r="A8623" s="20"/>
    </row>
    <row r="8624" spans="1:1" s="1" customFormat="1" x14ac:dyDescent="0.3">
      <c r="A8624" s="20"/>
    </row>
    <row r="8625" spans="1:1" s="1" customFormat="1" x14ac:dyDescent="0.3">
      <c r="A8625" s="20"/>
    </row>
    <row r="8626" spans="1:1" s="1" customFormat="1" x14ac:dyDescent="0.3">
      <c r="A8626" s="20"/>
    </row>
    <row r="8627" spans="1:1" s="1" customFormat="1" x14ac:dyDescent="0.3">
      <c r="A8627" s="20"/>
    </row>
    <row r="8628" spans="1:1" s="1" customFormat="1" x14ac:dyDescent="0.3">
      <c r="A8628" s="20"/>
    </row>
    <row r="8629" spans="1:1" s="1" customFormat="1" x14ac:dyDescent="0.3">
      <c r="A8629" s="20"/>
    </row>
    <row r="8630" spans="1:1" s="1" customFormat="1" x14ac:dyDescent="0.3">
      <c r="A8630" s="20"/>
    </row>
    <row r="8631" spans="1:1" s="1" customFormat="1" x14ac:dyDescent="0.3">
      <c r="A8631" s="20"/>
    </row>
    <row r="8632" spans="1:1" s="1" customFormat="1" x14ac:dyDescent="0.3">
      <c r="A8632" s="20"/>
    </row>
    <row r="8633" spans="1:1" s="1" customFormat="1" x14ac:dyDescent="0.3">
      <c r="A8633" s="20"/>
    </row>
    <row r="8634" spans="1:1" s="1" customFormat="1" x14ac:dyDescent="0.3">
      <c r="A8634" s="20"/>
    </row>
    <row r="8635" spans="1:1" s="1" customFormat="1" x14ac:dyDescent="0.3">
      <c r="A8635" s="20"/>
    </row>
    <row r="8636" spans="1:1" s="1" customFormat="1" x14ac:dyDescent="0.3">
      <c r="A8636" s="20"/>
    </row>
    <row r="8637" spans="1:1" s="1" customFormat="1" x14ac:dyDescent="0.3">
      <c r="A8637" s="20"/>
    </row>
    <row r="8638" spans="1:1" s="1" customFormat="1" x14ac:dyDescent="0.3">
      <c r="A8638" s="20"/>
    </row>
    <row r="8639" spans="1:1" s="1" customFormat="1" x14ac:dyDescent="0.3">
      <c r="A8639" s="20"/>
    </row>
    <row r="8640" spans="1:1" s="1" customFormat="1" x14ac:dyDescent="0.3">
      <c r="A8640" s="20"/>
    </row>
    <row r="8641" spans="1:1" s="1" customFormat="1" x14ac:dyDescent="0.3">
      <c r="A8641" s="20"/>
    </row>
    <row r="8642" spans="1:1" s="1" customFormat="1" x14ac:dyDescent="0.3">
      <c r="A8642" s="20"/>
    </row>
    <row r="8643" spans="1:1" s="1" customFormat="1" x14ac:dyDescent="0.3">
      <c r="A8643" s="20"/>
    </row>
    <row r="8644" spans="1:1" s="1" customFormat="1" x14ac:dyDescent="0.3">
      <c r="A8644" s="20"/>
    </row>
    <row r="8645" spans="1:1" s="1" customFormat="1" x14ac:dyDescent="0.3">
      <c r="A8645" s="20"/>
    </row>
    <row r="8646" spans="1:1" s="1" customFormat="1" x14ac:dyDescent="0.3">
      <c r="A8646" s="20"/>
    </row>
    <row r="8647" spans="1:1" s="1" customFormat="1" x14ac:dyDescent="0.3">
      <c r="A8647" s="20"/>
    </row>
    <row r="8648" spans="1:1" s="1" customFormat="1" x14ac:dyDescent="0.3">
      <c r="A8648" s="20"/>
    </row>
    <row r="8649" spans="1:1" s="1" customFormat="1" x14ac:dyDescent="0.3">
      <c r="A8649" s="20"/>
    </row>
    <row r="8650" spans="1:1" s="1" customFormat="1" x14ac:dyDescent="0.3">
      <c r="A8650" s="20"/>
    </row>
    <row r="8651" spans="1:1" s="1" customFormat="1" x14ac:dyDescent="0.3">
      <c r="A8651" s="20"/>
    </row>
    <row r="8652" spans="1:1" s="1" customFormat="1" x14ac:dyDescent="0.3">
      <c r="A8652" s="20"/>
    </row>
    <row r="8653" spans="1:1" s="1" customFormat="1" x14ac:dyDescent="0.3">
      <c r="A8653" s="20"/>
    </row>
    <row r="8654" spans="1:1" s="1" customFormat="1" x14ac:dyDescent="0.3">
      <c r="A8654" s="20"/>
    </row>
    <row r="8655" spans="1:1" s="1" customFormat="1" x14ac:dyDescent="0.3">
      <c r="A8655" s="20"/>
    </row>
    <row r="8656" spans="1:1" s="1" customFormat="1" x14ac:dyDescent="0.3">
      <c r="A8656" s="20"/>
    </row>
    <row r="8657" spans="1:1" s="1" customFormat="1" x14ac:dyDescent="0.3">
      <c r="A8657" s="20"/>
    </row>
    <row r="8658" spans="1:1" s="1" customFormat="1" x14ac:dyDescent="0.3">
      <c r="A8658" s="20"/>
    </row>
    <row r="8659" spans="1:1" s="1" customFormat="1" x14ac:dyDescent="0.3">
      <c r="A8659" s="20"/>
    </row>
    <row r="8660" spans="1:1" s="1" customFormat="1" x14ac:dyDescent="0.3">
      <c r="A8660" s="20"/>
    </row>
    <row r="8661" spans="1:1" s="1" customFormat="1" x14ac:dyDescent="0.3">
      <c r="A8661" s="20"/>
    </row>
    <row r="8662" spans="1:1" s="1" customFormat="1" x14ac:dyDescent="0.3">
      <c r="A8662" s="20"/>
    </row>
    <row r="8663" spans="1:1" s="1" customFormat="1" x14ac:dyDescent="0.3">
      <c r="A8663" s="20"/>
    </row>
    <row r="8664" spans="1:1" s="1" customFormat="1" x14ac:dyDescent="0.3">
      <c r="A8664" s="20"/>
    </row>
    <row r="8665" spans="1:1" s="1" customFormat="1" x14ac:dyDescent="0.3">
      <c r="A8665" s="20"/>
    </row>
    <row r="8666" spans="1:1" s="1" customFormat="1" x14ac:dyDescent="0.3">
      <c r="A8666" s="20"/>
    </row>
    <row r="8667" spans="1:1" s="1" customFormat="1" x14ac:dyDescent="0.3">
      <c r="A8667" s="20"/>
    </row>
    <row r="8668" spans="1:1" s="1" customFormat="1" x14ac:dyDescent="0.3">
      <c r="A8668" s="20"/>
    </row>
    <row r="8669" spans="1:1" s="1" customFormat="1" x14ac:dyDescent="0.3">
      <c r="A8669" s="20"/>
    </row>
    <row r="8670" spans="1:1" s="1" customFormat="1" x14ac:dyDescent="0.3">
      <c r="A8670" s="20"/>
    </row>
    <row r="8671" spans="1:1" s="1" customFormat="1" x14ac:dyDescent="0.3">
      <c r="A8671" s="20"/>
    </row>
    <row r="8672" spans="1:1" s="1" customFormat="1" x14ac:dyDescent="0.3">
      <c r="A8672" s="20"/>
    </row>
    <row r="8673" spans="1:1" s="1" customFormat="1" x14ac:dyDescent="0.3">
      <c r="A8673" s="20"/>
    </row>
    <row r="8674" spans="1:1" s="1" customFormat="1" x14ac:dyDescent="0.3">
      <c r="A8674" s="20"/>
    </row>
    <row r="8675" spans="1:1" s="1" customFormat="1" x14ac:dyDescent="0.3">
      <c r="A8675" s="20"/>
    </row>
    <row r="8676" spans="1:1" s="1" customFormat="1" x14ac:dyDescent="0.3">
      <c r="A8676" s="20"/>
    </row>
    <row r="8677" spans="1:1" s="1" customFormat="1" x14ac:dyDescent="0.3">
      <c r="A8677" s="20"/>
    </row>
    <row r="8678" spans="1:1" s="1" customFormat="1" x14ac:dyDescent="0.3">
      <c r="A8678" s="20"/>
    </row>
    <row r="8679" spans="1:1" s="1" customFormat="1" x14ac:dyDescent="0.3">
      <c r="A8679" s="20"/>
    </row>
    <row r="8680" spans="1:1" s="1" customFormat="1" x14ac:dyDescent="0.3">
      <c r="A8680" s="20"/>
    </row>
    <row r="8681" spans="1:1" s="1" customFormat="1" x14ac:dyDescent="0.3">
      <c r="A8681" s="20"/>
    </row>
    <row r="8682" spans="1:1" s="1" customFormat="1" x14ac:dyDescent="0.3">
      <c r="A8682" s="20"/>
    </row>
    <row r="8683" spans="1:1" s="1" customFormat="1" x14ac:dyDescent="0.3">
      <c r="A8683" s="20"/>
    </row>
    <row r="8684" spans="1:1" s="1" customFormat="1" x14ac:dyDescent="0.3">
      <c r="A8684" s="20"/>
    </row>
    <row r="8685" spans="1:1" s="1" customFormat="1" x14ac:dyDescent="0.3">
      <c r="A8685" s="20"/>
    </row>
    <row r="8686" spans="1:1" s="1" customFormat="1" x14ac:dyDescent="0.3">
      <c r="A8686" s="20"/>
    </row>
    <row r="8687" spans="1:1" s="1" customFormat="1" x14ac:dyDescent="0.3">
      <c r="A8687" s="20"/>
    </row>
    <row r="8688" spans="1:1" s="1" customFormat="1" x14ac:dyDescent="0.3">
      <c r="A8688" s="20"/>
    </row>
    <row r="8689" spans="1:1" s="1" customFormat="1" x14ac:dyDescent="0.3">
      <c r="A8689" s="20"/>
    </row>
    <row r="8690" spans="1:1" s="1" customFormat="1" x14ac:dyDescent="0.3">
      <c r="A8690" s="20"/>
    </row>
    <row r="8691" spans="1:1" s="1" customFormat="1" x14ac:dyDescent="0.3">
      <c r="A8691" s="20"/>
    </row>
    <row r="8692" spans="1:1" s="1" customFormat="1" x14ac:dyDescent="0.3">
      <c r="A8692" s="20"/>
    </row>
    <row r="8693" spans="1:1" s="1" customFormat="1" x14ac:dyDescent="0.3">
      <c r="A8693" s="20"/>
    </row>
    <row r="8694" spans="1:1" s="1" customFormat="1" x14ac:dyDescent="0.3">
      <c r="A8694" s="20"/>
    </row>
    <row r="8695" spans="1:1" s="1" customFormat="1" x14ac:dyDescent="0.3">
      <c r="A8695" s="20"/>
    </row>
    <row r="8696" spans="1:1" s="1" customFormat="1" x14ac:dyDescent="0.3">
      <c r="A8696" s="20"/>
    </row>
    <row r="8697" spans="1:1" s="1" customFormat="1" x14ac:dyDescent="0.3">
      <c r="A8697" s="20"/>
    </row>
    <row r="8698" spans="1:1" s="1" customFormat="1" x14ac:dyDescent="0.3">
      <c r="A8698" s="20"/>
    </row>
    <row r="8699" spans="1:1" s="1" customFormat="1" x14ac:dyDescent="0.3">
      <c r="A8699" s="20"/>
    </row>
    <row r="8700" spans="1:1" s="1" customFormat="1" x14ac:dyDescent="0.3">
      <c r="A8700" s="20"/>
    </row>
    <row r="8701" spans="1:1" s="1" customFormat="1" x14ac:dyDescent="0.3">
      <c r="A8701" s="20"/>
    </row>
    <row r="8702" spans="1:1" s="1" customFormat="1" x14ac:dyDescent="0.3">
      <c r="A8702" s="20"/>
    </row>
    <row r="8703" spans="1:1" s="1" customFormat="1" x14ac:dyDescent="0.3">
      <c r="A8703" s="20"/>
    </row>
    <row r="8704" spans="1:1" s="1" customFormat="1" x14ac:dyDescent="0.3">
      <c r="A8704" s="20"/>
    </row>
    <row r="8705" spans="1:1" s="1" customFormat="1" x14ac:dyDescent="0.3">
      <c r="A8705" s="20"/>
    </row>
    <row r="8706" spans="1:1" s="1" customFormat="1" x14ac:dyDescent="0.3">
      <c r="A8706" s="20"/>
    </row>
    <row r="8707" spans="1:1" s="1" customFormat="1" x14ac:dyDescent="0.3">
      <c r="A8707" s="20"/>
    </row>
    <row r="8708" spans="1:1" s="1" customFormat="1" x14ac:dyDescent="0.3">
      <c r="A8708" s="20"/>
    </row>
    <row r="8709" spans="1:1" s="1" customFormat="1" x14ac:dyDescent="0.3">
      <c r="A8709" s="20"/>
    </row>
    <row r="8710" spans="1:1" s="1" customFormat="1" x14ac:dyDescent="0.3">
      <c r="A8710" s="20"/>
    </row>
    <row r="8711" spans="1:1" s="1" customFormat="1" x14ac:dyDescent="0.3">
      <c r="A8711" s="20"/>
    </row>
    <row r="8712" spans="1:1" s="1" customFormat="1" x14ac:dyDescent="0.3">
      <c r="A8712" s="20"/>
    </row>
    <row r="8713" spans="1:1" s="1" customFormat="1" x14ac:dyDescent="0.3">
      <c r="A8713" s="20"/>
    </row>
    <row r="8714" spans="1:1" s="1" customFormat="1" x14ac:dyDescent="0.3">
      <c r="A8714" s="20"/>
    </row>
    <row r="8715" spans="1:1" s="1" customFormat="1" x14ac:dyDescent="0.3">
      <c r="A8715" s="20"/>
    </row>
    <row r="8716" spans="1:1" s="1" customFormat="1" x14ac:dyDescent="0.3">
      <c r="A8716" s="20"/>
    </row>
    <row r="8717" spans="1:1" s="1" customFormat="1" x14ac:dyDescent="0.3">
      <c r="A8717" s="20"/>
    </row>
    <row r="8718" spans="1:1" s="1" customFormat="1" x14ac:dyDescent="0.3">
      <c r="A8718" s="20"/>
    </row>
    <row r="8719" spans="1:1" s="1" customFormat="1" x14ac:dyDescent="0.3">
      <c r="A8719" s="20"/>
    </row>
    <row r="8720" spans="1:1" s="1" customFormat="1" x14ac:dyDescent="0.3">
      <c r="A8720" s="20"/>
    </row>
    <row r="8721" spans="1:1" s="1" customFormat="1" x14ac:dyDescent="0.3">
      <c r="A8721" s="20"/>
    </row>
    <row r="8722" spans="1:1" s="1" customFormat="1" x14ac:dyDescent="0.3">
      <c r="A8722" s="20"/>
    </row>
    <row r="8723" spans="1:1" s="1" customFormat="1" x14ac:dyDescent="0.3">
      <c r="A8723" s="20"/>
    </row>
    <row r="8724" spans="1:1" s="1" customFormat="1" x14ac:dyDescent="0.3">
      <c r="A8724" s="20"/>
    </row>
    <row r="8725" spans="1:1" s="1" customFormat="1" x14ac:dyDescent="0.3">
      <c r="A8725" s="20"/>
    </row>
    <row r="8726" spans="1:1" s="1" customFormat="1" x14ac:dyDescent="0.3">
      <c r="A8726" s="20"/>
    </row>
    <row r="8727" spans="1:1" s="1" customFormat="1" x14ac:dyDescent="0.3">
      <c r="A8727" s="20"/>
    </row>
    <row r="8728" spans="1:1" s="1" customFormat="1" x14ac:dyDescent="0.3">
      <c r="A8728" s="20"/>
    </row>
    <row r="8729" spans="1:1" s="1" customFormat="1" x14ac:dyDescent="0.3">
      <c r="A8729" s="20"/>
    </row>
    <row r="8730" spans="1:1" s="1" customFormat="1" x14ac:dyDescent="0.3">
      <c r="A8730" s="20"/>
    </row>
    <row r="8731" spans="1:1" s="1" customFormat="1" x14ac:dyDescent="0.3">
      <c r="A8731" s="20"/>
    </row>
    <row r="8732" spans="1:1" s="1" customFormat="1" x14ac:dyDescent="0.3">
      <c r="A8732" s="20"/>
    </row>
    <row r="8733" spans="1:1" s="1" customFormat="1" x14ac:dyDescent="0.3">
      <c r="A8733" s="20"/>
    </row>
    <row r="8734" spans="1:1" s="1" customFormat="1" x14ac:dyDescent="0.3">
      <c r="A8734" s="20"/>
    </row>
    <row r="8735" spans="1:1" s="1" customFormat="1" x14ac:dyDescent="0.3">
      <c r="A8735" s="20"/>
    </row>
    <row r="8736" spans="1:1" s="1" customFormat="1" x14ac:dyDescent="0.3">
      <c r="A8736" s="20"/>
    </row>
    <row r="8737" spans="1:1" s="1" customFormat="1" x14ac:dyDescent="0.3">
      <c r="A8737" s="20"/>
    </row>
    <row r="8738" spans="1:1" s="1" customFormat="1" x14ac:dyDescent="0.3">
      <c r="A8738" s="20"/>
    </row>
    <row r="8739" spans="1:1" s="1" customFormat="1" x14ac:dyDescent="0.3">
      <c r="A8739" s="20"/>
    </row>
    <row r="8740" spans="1:1" s="1" customFormat="1" x14ac:dyDescent="0.3">
      <c r="A8740" s="20"/>
    </row>
    <row r="8741" spans="1:1" s="1" customFormat="1" x14ac:dyDescent="0.3">
      <c r="A8741" s="20"/>
    </row>
    <row r="8742" spans="1:1" s="1" customFormat="1" x14ac:dyDescent="0.3">
      <c r="A8742" s="20"/>
    </row>
    <row r="8743" spans="1:1" s="1" customFormat="1" x14ac:dyDescent="0.3">
      <c r="A8743" s="20"/>
    </row>
    <row r="8744" spans="1:1" s="1" customFormat="1" x14ac:dyDescent="0.3">
      <c r="A8744" s="20"/>
    </row>
    <row r="8745" spans="1:1" s="1" customFormat="1" x14ac:dyDescent="0.3">
      <c r="A8745" s="20"/>
    </row>
    <row r="8746" spans="1:1" s="1" customFormat="1" x14ac:dyDescent="0.3">
      <c r="A8746" s="20"/>
    </row>
    <row r="8747" spans="1:1" s="1" customFormat="1" x14ac:dyDescent="0.3">
      <c r="A8747" s="20"/>
    </row>
    <row r="8748" spans="1:1" s="1" customFormat="1" x14ac:dyDescent="0.3">
      <c r="A8748" s="20"/>
    </row>
    <row r="8749" spans="1:1" s="1" customFormat="1" x14ac:dyDescent="0.3">
      <c r="A8749" s="20"/>
    </row>
    <row r="8750" spans="1:1" s="1" customFormat="1" x14ac:dyDescent="0.3">
      <c r="A8750" s="20"/>
    </row>
    <row r="8751" spans="1:1" s="1" customFormat="1" x14ac:dyDescent="0.3">
      <c r="A8751" s="20"/>
    </row>
    <row r="8752" spans="1:1" s="1" customFormat="1" x14ac:dyDescent="0.3">
      <c r="A8752" s="20"/>
    </row>
    <row r="8753" spans="1:1" s="1" customFormat="1" x14ac:dyDescent="0.3">
      <c r="A8753" s="20"/>
    </row>
    <row r="8754" spans="1:1" s="1" customFormat="1" x14ac:dyDescent="0.3">
      <c r="A8754" s="20"/>
    </row>
    <row r="8755" spans="1:1" s="1" customFormat="1" x14ac:dyDescent="0.3">
      <c r="A8755" s="20"/>
    </row>
    <row r="8756" spans="1:1" s="1" customFormat="1" x14ac:dyDescent="0.3">
      <c r="A8756" s="20"/>
    </row>
    <row r="8757" spans="1:1" s="1" customFormat="1" x14ac:dyDescent="0.3">
      <c r="A8757" s="20"/>
    </row>
    <row r="8758" spans="1:1" s="1" customFormat="1" x14ac:dyDescent="0.3">
      <c r="A8758" s="20"/>
    </row>
    <row r="8759" spans="1:1" s="1" customFormat="1" x14ac:dyDescent="0.3">
      <c r="A8759" s="20"/>
    </row>
    <row r="8760" spans="1:1" s="1" customFormat="1" x14ac:dyDescent="0.3">
      <c r="A8760" s="20"/>
    </row>
    <row r="8761" spans="1:1" s="1" customFormat="1" x14ac:dyDescent="0.3">
      <c r="A8761" s="20"/>
    </row>
    <row r="8762" spans="1:1" s="1" customFormat="1" x14ac:dyDescent="0.3">
      <c r="A8762" s="20"/>
    </row>
    <row r="8763" spans="1:1" s="1" customFormat="1" x14ac:dyDescent="0.3">
      <c r="A8763" s="20"/>
    </row>
    <row r="8764" spans="1:1" s="1" customFormat="1" x14ac:dyDescent="0.3">
      <c r="A8764" s="20"/>
    </row>
    <row r="8765" spans="1:1" s="1" customFormat="1" x14ac:dyDescent="0.3">
      <c r="A8765" s="20"/>
    </row>
    <row r="8766" spans="1:1" s="1" customFormat="1" x14ac:dyDescent="0.3">
      <c r="A8766" s="20"/>
    </row>
    <row r="8767" spans="1:1" s="1" customFormat="1" x14ac:dyDescent="0.3">
      <c r="A8767" s="20"/>
    </row>
    <row r="8768" spans="1:1" s="1" customFormat="1" x14ac:dyDescent="0.3">
      <c r="A8768" s="20"/>
    </row>
    <row r="8769" spans="1:1" s="1" customFormat="1" x14ac:dyDescent="0.3">
      <c r="A8769" s="20"/>
    </row>
    <row r="8770" spans="1:1" s="1" customFormat="1" x14ac:dyDescent="0.3">
      <c r="A8770" s="20"/>
    </row>
    <row r="8771" spans="1:1" s="1" customFormat="1" x14ac:dyDescent="0.3">
      <c r="A8771" s="20"/>
    </row>
    <row r="8772" spans="1:1" s="1" customFormat="1" x14ac:dyDescent="0.3">
      <c r="A8772" s="20"/>
    </row>
    <row r="8773" spans="1:1" s="1" customFormat="1" x14ac:dyDescent="0.3">
      <c r="A8773" s="20"/>
    </row>
    <row r="8774" spans="1:1" s="1" customFormat="1" x14ac:dyDescent="0.3">
      <c r="A8774" s="20"/>
    </row>
    <row r="8775" spans="1:1" s="1" customFormat="1" x14ac:dyDescent="0.3">
      <c r="A8775" s="20"/>
    </row>
    <row r="8776" spans="1:1" s="1" customFormat="1" x14ac:dyDescent="0.3">
      <c r="A8776" s="20"/>
    </row>
    <row r="8777" spans="1:1" s="1" customFormat="1" x14ac:dyDescent="0.3">
      <c r="A8777" s="20"/>
    </row>
    <row r="8778" spans="1:1" s="1" customFormat="1" x14ac:dyDescent="0.3">
      <c r="A8778" s="20"/>
    </row>
    <row r="8779" spans="1:1" s="1" customFormat="1" x14ac:dyDescent="0.3">
      <c r="A8779" s="20"/>
    </row>
    <row r="8780" spans="1:1" s="1" customFormat="1" x14ac:dyDescent="0.3">
      <c r="A8780" s="20"/>
    </row>
    <row r="8781" spans="1:1" s="1" customFormat="1" x14ac:dyDescent="0.3">
      <c r="A8781" s="20"/>
    </row>
    <row r="8782" spans="1:1" s="1" customFormat="1" x14ac:dyDescent="0.3">
      <c r="A8782" s="20"/>
    </row>
    <row r="8783" spans="1:1" s="1" customFormat="1" x14ac:dyDescent="0.3">
      <c r="A8783" s="20"/>
    </row>
    <row r="8784" spans="1:1" s="1" customFormat="1" x14ac:dyDescent="0.3">
      <c r="A8784" s="20"/>
    </row>
    <row r="8785" spans="1:1" s="1" customFormat="1" x14ac:dyDescent="0.3">
      <c r="A8785" s="20"/>
    </row>
    <row r="8786" spans="1:1" s="1" customFormat="1" x14ac:dyDescent="0.3">
      <c r="A8786" s="20"/>
    </row>
    <row r="8787" spans="1:1" s="1" customFormat="1" x14ac:dyDescent="0.3">
      <c r="A8787" s="20"/>
    </row>
    <row r="8788" spans="1:1" s="1" customFormat="1" x14ac:dyDescent="0.3">
      <c r="A8788" s="20"/>
    </row>
    <row r="8789" spans="1:1" s="1" customFormat="1" x14ac:dyDescent="0.3">
      <c r="A8789" s="20"/>
    </row>
    <row r="8790" spans="1:1" s="1" customFormat="1" x14ac:dyDescent="0.3">
      <c r="A8790" s="20"/>
    </row>
    <row r="8791" spans="1:1" s="1" customFormat="1" x14ac:dyDescent="0.3">
      <c r="A8791" s="20"/>
    </row>
    <row r="8792" spans="1:1" s="1" customFormat="1" x14ac:dyDescent="0.3">
      <c r="A8792" s="20"/>
    </row>
    <row r="8793" spans="1:1" s="1" customFormat="1" x14ac:dyDescent="0.3">
      <c r="A8793" s="20"/>
    </row>
    <row r="8794" spans="1:1" s="1" customFormat="1" x14ac:dyDescent="0.3">
      <c r="A8794" s="20"/>
    </row>
    <row r="8795" spans="1:1" s="1" customFormat="1" x14ac:dyDescent="0.3">
      <c r="A8795" s="20"/>
    </row>
    <row r="8796" spans="1:1" s="1" customFormat="1" x14ac:dyDescent="0.3">
      <c r="A8796" s="20"/>
    </row>
    <row r="8797" spans="1:1" s="1" customFormat="1" x14ac:dyDescent="0.3">
      <c r="A8797" s="20"/>
    </row>
    <row r="8798" spans="1:1" s="1" customFormat="1" x14ac:dyDescent="0.3">
      <c r="A8798" s="20"/>
    </row>
    <row r="8799" spans="1:1" s="1" customFormat="1" x14ac:dyDescent="0.3">
      <c r="A8799" s="20"/>
    </row>
    <row r="8800" spans="1:1" s="1" customFormat="1" x14ac:dyDescent="0.3">
      <c r="A8800" s="20"/>
    </row>
    <row r="8801" spans="1:1" s="1" customFormat="1" x14ac:dyDescent="0.3">
      <c r="A8801" s="20"/>
    </row>
    <row r="8802" spans="1:1" s="1" customFormat="1" x14ac:dyDescent="0.3">
      <c r="A8802" s="20"/>
    </row>
    <row r="8803" spans="1:1" s="1" customFormat="1" x14ac:dyDescent="0.3">
      <c r="A8803" s="20"/>
    </row>
    <row r="8804" spans="1:1" s="1" customFormat="1" x14ac:dyDescent="0.3">
      <c r="A8804" s="20"/>
    </row>
    <row r="8805" spans="1:1" s="1" customFormat="1" x14ac:dyDescent="0.3">
      <c r="A8805" s="20"/>
    </row>
    <row r="8806" spans="1:1" s="1" customFormat="1" x14ac:dyDescent="0.3">
      <c r="A8806" s="20"/>
    </row>
    <row r="8807" spans="1:1" s="1" customFormat="1" x14ac:dyDescent="0.3">
      <c r="A8807" s="20"/>
    </row>
    <row r="8808" spans="1:1" s="1" customFormat="1" x14ac:dyDescent="0.3">
      <c r="A8808" s="20"/>
    </row>
    <row r="8809" spans="1:1" s="1" customFormat="1" x14ac:dyDescent="0.3">
      <c r="A8809" s="20"/>
    </row>
    <row r="8810" spans="1:1" s="1" customFormat="1" x14ac:dyDescent="0.3">
      <c r="A8810" s="20"/>
    </row>
    <row r="8811" spans="1:1" s="1" customFormat="1" x14ac:dyDescent="0.3">
      <c r="A8811" s="20"/>
    </row>
    <row r="8812" spans="1:1" s="1" customFormat="1" x14ac:dyDescent="0.3">
      <c r="A8812" s="20"/>
    </row>
    <row r="8813" spans="1:1" s="1" customFormat="1" x14ac:dyDescent="0.3">
      <c r="A8813" s="20"/>
    </row>
    <row r="8814" spans="1:1" s="1" customFormat="1" x14ac:dyDescent="0.3">
      <c r="A8814" s="20"/>
    </row>
    <row r="8815" spans="1:1" s="1" customFormat="1" x14ac:dyDescent="0.3">
      <c r="A8815" s="20"/>
    </row>
    <row r="8816" spans="1:1" s="1" customFormat="1" x14ac:dyDescent="0.3">
      <c r="A8816" s="20"/>
    </row>
    <row r="8817" spans="1:1" s="1" customFormat="1" x14ac:dyDescent="0.3">
      <c r="A8817" s="20"/>
    </row>
    <row r="8818" spans="1:1" s="1" customFormat="1" x14ac:dyDescent="0.3">
      <c r="A8818" s="20"/>
    </row>
    <row r="8819" spans="1:1" s="1" customFormat="1" x14ac:dyDescent="0.3">
      <c r="A8819" s="20"/>
    </row>
    <row r="8820" spans="1:1" s="1" customFormat="1" x14ac:dyDescent="0.3">
      <c r="A8820" s="20"/>
    </row>
    <row r="8821" spans="1:1" s="1" customFormat="1" x14ac:dyDescent="0.3">
      <c r="A8821" s="20"/>
    </row>
    <row r="8822" spans="1:1" s="1" customFormat="1" x14ac:dyDescent="0.3">
      <c r="A8822" s="20"/>
    </row>
    <row r="8823" spans="1:1" s="1" customFormat="1" x14ac:dyDescent="0.3">
      <c r="A8823" s="20"/>
    </row>
    <row r="8824" spans="1:1" s="1" customFormat="1" x14ac:dyDescent="0.3">
      <c r="A8824" s="20"/>
    </row>
    <row r="8825" spans="1:1" s="1" customFormat="1" x14ac:dyDescent="0.3">
      <c r="A8825" s="20"/>
    </row>
    <row r="8826" spans="1:1" s="1" customFormat="1" x14ac:dyDescent="0.3">
      <c r="A8826" s="20"/>
    </row>
    <row r="8827" spans="1:1" s="1" customFormat="1" x14ac:dyDescent="0.3">
      <c r="A8827" s="20"/>
    </row>
    <row r="8828" spans="1:1" s="1" customFormat="1" x14ac:dyDescent="0.3">
      <c r="A8828" s="20"/>
    </row>
    <row r="8829" spans="1:1" s="1" customFormat="1" x14ac:dyDescent="0.3">
      <c r="A8829" s="20"/>
    </row>
    <row r="8830" spans="1:1" s="1" customFormat="1" x14ac:dyDescent="0.3">
      <c r="A8830" s="20"/>
    </row>
    <row r="8831" spans="1:1" s="1" customFormat="1" x14ac:dyDescent="0.3">
      <c r="A8831" s="20"/>
    </row>
    <row r="8832" spans="1:1" s="1" customFormat="1" x14ac:dyDescent="0.3">
      <c r="A8832" s="20"/>
    </row>
    <row r="8833" spans="1:1" s="1" customFormat="1" x14ac:dyDescent="0.3">
      <c r="A8833" s="20"/>
    </row>
    <row r="8834" spans="1:1" s="1" customFormat="1" x14ac:dyDescent="0.3">
      <c r="A8834" s="20"/>
    </row>
    <row r="8835" spans="1:1" s="1" customFormat="1" x14ac:dyDescent="0.3">
      <c r="A8835" s="20"/>
    </row>
    <row r="8836" spans="1:1" s="1" customFormat="1" x14ac:dyDescent="0.3">
      <c r="A8836" s="20"/>
    </row>
    <row r="8837" spans="1:1" s="1" customFormat="1" x14ac:dyDescent="0.3">
      <c r="A8837" s="20"/>
    </row>
    <row r="8838" spans="1:1" s="1" customFormat="1" x14ac:dyDescent="0.3">
      <c r="A8838" s="20"/>
    </row>
    <row r="8839" spans="1:1" s="1" customFormat="1" x14ac:dyDescent="0.3">
      <c r="A8839" s="20"/>
    </row>
    <row r="8840" spans="1:1" s="1" customFormat="1" x14ac:dyDescent="0.3">
      <c r="A8840" s="20"/>
    </row>
    <row r="8841" spans="1:1" s="1" customFormat="1" x14ac:dyDescent="0.3">
      <c r="A8841" s="20"/>
    </row>
    <row r="8842" spans="1:1" s="1" customFormat="1" x14ac:dyDescent="0.3">
      <c r="A8842" s="20"/>
    </row>
    <row r="8843" spans="1:1" s="1" customFormat="1" x14ac:dyDescent="0.3">
      <c r="A8843" s="20"/>
    </row>
    <row r="8844" spans="1:1" s="1" customFormat="1" x14ac:dyDescent="0.3">
      <c r="A8844" s="20"/>
    </row>
    <row r="8845" spans="1:1" s="1" customFormat="1" x14ac:dyDescent="0.3">
      <c r="A8845" s="20"/>
    </row>
    <row r="8846" spans="1:1" s="1" customFormat="1" x14ac:dyDescent="0.3">
      <c r="A8846" s="20"/>
    </row>
    <row r="8847" spans="1:1" s="1" customFormat="1" x14ac:dyDescent="0.3">
      <c r="A8847" s="20"/>
    </row>
    <row r="8848" spans="1:1" s="1" customFormat="1" x14ac:dyDescent="0.3">
      <c r="A8848" s="20"/>
    </row>
    <row r="8849" spans="1:1" s="1" customFormat="1" x14ac:dyDescent="0.3">
      <c r="A8849" s="20"/>
    </row>
    <row r="8850" spans="1:1" s="1" customFormat="1" x14ac:dyDescent="0.3">
      <c r="A8850" s="20"/>
    </row>
    <row r="8851" spans="1:1" s="1" customFormat="1" x14ac:dyDescent="0.3">
      <c r="A8851" s="20"/>
    </row>
    <row r="8852" spans="1:1" s="1" customFormat="1" x14ac:dyDescent="0.3">
      <c r="A8852" s="20"/>
    </row>
    <row r="8853" spans="1:1" s="1" customFormat="1" x14ac:dyDescent="0.3">
      <c r="A8853" s="20"/>
    </row>
    <row r="8854" spans="1:1" s="1" customFormat="1" x14ac:dyDescent="0.3">
      <c r="A8854" s="20"/>
    </row>
    <row r="8855" spans="1:1" s="1" customFormat="1" x14ac:dyDescent="0.3">
      <c r="A8855" s="20"/>
    </row>
    <row r="8856" spans="1:1" s="1" customFormat="1" x14ac:dyDescent="0.3">
      <c r="A8856" s="20"/>
    </row>
    <row r="8857" spans="1:1" s="1" customFormat="1" x14ac:dyDescent="0.3">
      <c r="A8857" s="20"/>
    </row>
    <row r="8858" spans="1:1" s="1" customFormat="1" x14ac:dyDescent="0.3">
      <c r="A8858" s="20"/>
    </row>
    <row r="8859" spans="1:1" s="1" customFormat="1" x14ac:dyDescent="0.3">
      <c r="A8859" s="20"/>
    </row>
    <row r="8860" spans="1:1" s="1" customFormat="1" x14ac:dyDescent="0.3">
      <c r="A8860" s="20"/>
    </row>
    <row r="8861" spans="1:1" s="1" customFormat="1" x14ac:dyDescent="0.3">
      <c r="A8861" s="20"/>
    </row>
    <row r="8862" spans="1:1" s="1" customFormat="1" x14ac:dyDescent="0.3">
      <c r="A8862" s="20"/>
    </row>
    <row r="8863" spans="1:1" s="1" customFormat="1" x14ac:dyDescent="0.3">
      <c r="A8863" s="20"/>
    </row>
    <row r="8864" spans="1:1" s="1" customFormat="1" x14ac:dyDescent="0.3">
      <c r="A8864" s="20"/>
    </row>
    <row r="8865" spans="1:1" s="1" customFormat="1" x14ac:dyDescent="0.3">
      <c r="A8865" s="20"/>
    </row>
    <row r="8866" spans="1:1" s="1" customFormat="1" x14ac:dyDescent="0.3">
      <c r="A8866" s="20"/>
    </row>
    <row r="8867" spans="1:1" s="1" customFormat="1" x14ac:dyDescent="0.3">
      <c r="A8867" s="20"/>
    </row>
    <row r="8868" spans="1:1" s="1" customFormat="1" x14ac:dyDescent="0.3">
      <c r="A8868" s="20"/>
    </row>
    <row r="8869" spans="1:1" s="1" customFormat="1" x14ac:dyDescent="0.3">
      <c r="A8869" s="20"/>
    </row>
    <row r="8870" spans="1:1" s="1" customFormat="1" x14ac:dyDescent="0.3">
      <c r="A8870" s="20"/>
    </row>
    <row r="8871" spans="1:1" s="1" customFormat="1" x14ac:dyDescent="0.3">
      <c r="A8871" s="20"/>
    </row>
    <row r="8872" spans="1:1" s="1" customFormat="1" x14ac:dyDescent="0.3">
      <c r="A8872" s="20"/>
    </row>
    <row r="8873" spans="1:1" s="1" customFormat="1" x14ac:dyDescent="0.3">
      <c r="A8873" s="20"/>
    </row>
    <row r="8874" spans="1:1" s="1" customFormat="1" x14ac:dyDescent="0.3">
      <c r="A8874" s="20"/>
    </row>
    <row r="8875" spans="1:1" s="1" customFormat="1" x14ac:dyDescent="0.3">
      <c r="A8875" s="20"/>
    </row>
    <row r="8876" spans="1:1" s="1" customFormat="1" x14ac:dyDescent="0.3">
      <c r="A8876" s="20"/>
    </row>
    <row r="8877" spans="1:1" s="1" customFormat="1" x14ac:dyDescent="0.3">
      <c r="A8877" s="20"/>
    </row>
    <row r="8878" spans="1:1" s="1" customFormat="1" x14ac:dyDescent="0.3">
      <c r="A8878" s="20"/>
    </row>
    <row r="8879" spans="1:1" s="1" customFormat="1" x14ac:dyDescent="0.3">
      <c r="A8879" s="20"/>
    </row>
    <row r="8880" spans="1:1" s="1" customFormat="1" x14ac:dyDescent="0.3">
      <c r="A8880" s="20"/>
    </row>
    <row r="8881" spans="1:1" s="1" customFormat="1" x14ac:dyDescent="0.3">
      <c r="A8881" s="20"/>
    </row>
    <row r="8882" spans="1:1" s="1" customFormat="1" x14ac:dyDescent="0.3">
      <c r="A8882" s="20"/>
    </row>
    <row r="8883" spans="1:1" s="1" customFormat="1" x14ac:dyDescent="0.3">
      <c r="A8883" s="20"/>
    </row>
    <row r="8884" spans="1:1" s="1" customFormat="1" x14ac:dyDescent="0.3">
      <c r="A8884" s="20"/>
    </row>
    <row r="8885" spans="1:1" s="1" customFormat="1" x14ac:dyDescent="0.3">
      <c r="A8885" s="20"/>
    </row>
    <row r="8886" spans="1:1" s="1" customFormat="1" x14ac:dyDescent="0.3">
      <c r="A8886" s="20"/>
    </row>
    <row r="8887" spans="1:1" s="1" customFormat="1" x14ac:dyDescent="0.3">
      <c r="A8887" s="20"/>
    </row>
    <row r="8888" spans="1:1" s="1" customFormat="1" x14ac:dyDescent="0.3">
      <c r="A8888" s="20"/>
    </row>
    <row r="8889" spans="1:1" s="1" customFormat="1" x14ac:dyDescent="0.3">
      <c r="A8889" s="20"/>
    </row>
    <row r="8890" spans="1:1" s="1" customFormat="1" x14ac:dyDescent="0.3">
      <c r="A8890" s="20"/>
    </row>
    <row r="8891" spans="1:1" s="1" customFormat="1" x14ac:dyDescent="0.3">
      <c r="A8891" s="20"/>
    </row>
    <row r="8892" spans="1:1" s="1" customFormat="1" x14ac:dyDescent="0.3">
      <c r="A8892" s="20"/>
    </row>
    <row r="8893" spans="1:1" s="1" customFormat="1" x14ac:dyDescent="0.3">
      <c r="A8893" s="20"/>
    </row>
    <row r="8894" spans="1:1" s="1" customFormat="1" x14ac:dyDescent="0.3">
      <c r="A8894" s="20"/>
    </row>
    <row r="8895" spans="1:1" s="1" customFormat="1" x14ac:dyDescent="0.3">
      <c r="A8895" s="20"/>
    </row>
    <row r="8896" spans="1:1" s="1" customFormat="1" x14ac:dyDescent="0.3">
      <c r="A8896" s="20"/>
    </row>
    <row r="8897" spans="1:1" s="1" customFormat="1" x14ac:dyDescent="0.3">
      <c r="A8897" s="20"/>
    </row>
    <row r="8898" spans="1:1" s="1" customFormat="1" x14ac:dyDescent="0.3">
      <c r="A8898" s="20"/>
    </row>
    <row r="8899" spans="1:1" s="1" customFormat="1" x14ac:dyDescent="0.3">
      <c r="A8899" s="20"/>
    </row>
    <row r="8900" spans="1:1" s="1" customFormat="1" x14ac:dyDescent="0.3">
      <c r="A8900" s="20"/>
    </row>
    <row r="8901" spans="1:1" s="1" customFormat="1" x14ac:dyDescent="0.3">
      <c r="A8901" s="20"/>
    </row>
    <row r="8902" spans="1:1" s="1" customFormat="1" x14ac:dyDescent="0.3">
      <c r="A8902" s="20"/>
    </row>
    <row r="8903" spans="1:1" s="1" customFormat="1" x14ac:dyDescent="0.3">
      <c r="A8903" s="20"/>
    </row>
    <row r="8904" spans="1:1" s="1" customFormat="1" x14ac:dyDescent="0.3">
      <c r="A8904" s="20"/>
    </row>
    <row r="8905" spans="1:1" s="1" customFormat="1" x14ac:dyDescent="0.3">
      <c r="A8905" s="20"/>
    </row>
    <row r="8906" spans="1:1" s="1" customFormat="1" x14ac:dyDescent="0.3">
      <c r="A8906" s="20"/>
    </row>
    <row r="8907" spans="1:1" s="1" customFormat="1" x14ac:dyDescent="0.3">
      <c r="A8907" s="20"/>
    </row>
    <row r="8908" spans="1:1" s="1" customFormat="1" x14ac:dyDescent="0.3">
      <c r="A8908" s="20"/>
    </row>
    <row r="8909" spans="1:1" s="1" customFormat="1" x14ac:dyDescent="0.3">
      <c r="A8909" s="20"/>
    </row>
    <row r="8910" spans="1:1" s="1" customFormat="1" x14ac:dyDescent="0.3">
      <c r="A8910" s="20"/>
    </row>
    <row r="8911" spans="1:1" s="1" customFormat="1" x14ac:dyDescent="0.3">
      <c r="A8911" s="20"/>
    </row>
    <row r="8912" spans="1:1" s="1" customFormat="1" x14ac:dyDescent="0.3">
      <c r="A8912" s="20"/>
    </row>
    <row r="8913" spans="1:1" s="1" customFormat="1" x14ac:dyDescent="0.3">
      <c r="A8913" s="20"/>
    </row>
    <row r="8914" spans="1:1" s="1" customFormat="1" x14ac:dyDescent="0.3">
      <c r="A8914" s="20"/>
    </row>
    <row r="8915" spans="1:1" s="1" customFormat="1" x14ac:dyDescent="0.3">
      <c r="A8915" s="20"/>
    </row>
    <row r="8916" spans="1:1" s="1" customFormat="1" x14ac:dyDescent="0.3">
      <c r="A8916" s="20"/>
    </row>
    <row r="8917" spans="1:1" s="1" customFormat="1" x14ac:dyDescent="0.3">
      <c r="A8917" s="20"/>
    </row>
    <row r="8918" spans="1:1" s="1" customFormat="1" x14ac:dyDescent="0.3">
      <c r="A8918" s="20"/>
    </row>
    <row r="8919" spans="1:1" s="1" customFormat="1" x14ac:dyDescent="0.3">
      <c r="A8919" s="20"/>
    </row>
    <row r="8920" spans="1:1" s="1" customFormat="1" x14ac:dyDescent="0.3">
      <c r="A8920" s="20"/>
    </row>
    <row r="8921" spans="1:1" s="1" customFormat="1" x14ac:dyDescent="0.3">
      <c r="A8921" s="20"/>
    </row>
    <row r="8922" spans="1:1" s="1" customFormat="1" x14ac:dyDescent="0.3">
      <c r="A8922" s="20"/>
    </row>
    <row r="8923" spans="1:1" s="1" customFormat="1" x14ac:dyDescent="0.3">
      <c r="A8923" s="20"/>
    </row>
    <row r="8924" spans="1:1" s="1" customFormat="1" x14ac:dyDescent="0.3">
      <c r="A8924" s="20"/>
    </row>
    <row r="8925" spans="1:1" s="1" customFormat="1" x14ac:dyDescent="0.3">
      <c r="A8925" s="20"/>
    </row>
    <row r="8926" spans="1:1" s="1" customFormat="1" x14ac:dyDescent="0.3">
      <c r="A8926" s="20"/>
    </row>
    <row r="8927" spans="1:1" s="1" customFormat="1" x14ac:dyDescent="0.3">
      <c r="A8927" s="20"/>
    </row>
    <row r="8928" spans="1:1" s="1" customFormat="1" x14ac:dyDescent="0.3">
      <c r="A8928" s="20"/>
    </row>
    <row r="8929" spans="1:1" s="1" customFormat="1" x14ac:dyDescent="0.3">
      <c r="A8929" s="20"/>
    </row>
    <row r="8930" spans="1:1" s="1" customFormat="1" x14ac:dyDescent="0.3">
      <c r="A8930" s="20"/>
    </row>
    <row r="8931" spans="1:1" s="1" customFormat="1" x14ac:dyDescent="0.3">
      <c r="A8931" s="20"/>
    </row>
    <row r="8932" spans="1:1" s="1" customFormat="1" x14ac:dyDescent="0.3">
      <c r="A8932" s="20"/>
    </row>
    <row r="8933" spans="1:1" s="1" customFormat="1" x14ac:dyDescent="0.3">
      <c r="A8933" s="20"/>
    </row>
    <row r="8934" spans="1:1" s="1" customFormat="1" x14ac:dyDescent="0.3">
      <c r="A8934" s="20"/>
    </row>
    <row r="8935" spans="1:1" s="1" customFormat="1" x14ac:dyDescent="0.3">
      <c r="A8935" s="20"/>
    </row>
    <row r="8936" spans="1:1" s="1" customFormat="1" x14ac:dyDescent="0.3">
      <c r="A8936" s="20"/>
    </row>
    <row r="8937" spans="1:1" s="1" customFormat="1" x14ac:dyDescent="0.3">
      <c r="A8937" s="20"/>
    </row>
    <row r="8938" spans="1:1" s="1" customFormat="1" x14ac:dyDescent="0.3">
      <c r="A8938" s="20"/>
    </row>
    <row r="8939" spans="1:1" s="1" customFormat="1" x14ac:dyDescent="0.3">
      <c r="A8939" s="20"/>
    </row>
    <row r="8940" spans="1:1" s="1" customFormat="1" x14ac:dyDescent="0.3">
      <c r="A8940" s="20"/>
    </row>
    <row r="8941" spans="1:1" s="1" customFormat="1" x14ac:dyDescent="0.3">
      <c r="A8941" s="20"/>
    </row>
    <row r="8942" spans="1:1" s="1" customFormat="1" x14ac:dyDescent="0.3">
      <c r="A8942" s="20"/>
    </row>
    <row r="8943" spans="1:1" s="1" customFormat="1" x14ac:dyDescent="0.3">
      <c r="A8943" s="20"/>
    </row>
    <row r="8944" spans="1:1" s="1" customFormat="1" x14ac:dyDescent="0.3">
      <c r="A8944" s="20"/>
    </row>
    <row r="8945" spans="1:1" s="1" customFormat="1" x14ac:dyDescent="0.3">
      <c r="A8945" s="20"/>
    </row>
    <row r="8946" spans="1:1" s="1" customFormat="1" x14ac:dyDescent="0.3">
      <c r="A8946" s="20"/>
    </row>
    <row r="8947" spans="1:1" s="1" customFormat="1" x14ac:dyDescent="0.3">
      <c r="A8947" s="20"/>
    </row>
    <row r="8948" spans="1:1" s="1" customFormat="1" x14ac:dyDescent="0.3">
      <c r="A8948" s="20"/>
    </row>
    <row r="8949" spans="1:1" s="1" customFormat="1" x14ac:dyDescent="0.3">
      <c r="A8949" s="20"/>
    </row>
    <row r="8950" spans="1:1" s="1" customFormat="1" x14ac:dyDescent="0.3">
      <c r="A8950" s="20"/>
    </row>
    <row r="8951" spans="1:1" s="1" customFormat="1" x14ac:dyDescent="0.3">
      <c r="A8951" s="20"/>
    </row>
    <row r="8952" spans="1:1" s="1" customFormat="1" x14ac:dyDescent="0.3">
      <c r="A8952" s="20"/>
    </row>
    <row r="8953" spans="1:1" s="1" customFormat="1" x14ac:dyDescent="0.3">
      <c r="A8953" s="20"/>
    </row>
    <row r="8954" spans="1:1" s="1" customFormat="1" x14ac:dyDescent="0.3">
      <c r="A8954" s="20"/>
    </row>
    <row r="8955" spans="1:1" s="1" customFormat="1" x14ac:dyDescent="0.3">
      <c r="A8955" s="20"/>
    </row>
    <row r="8956" spans="1:1" s="1" customFormat="1" x14ac:dyDescent="0.3">
      <c r="A8956" s="20"/>
    </row>
    <row r="8957" spans="1:1" s="1" customFormat="1" x14ac:dyDescent="0.3">
      <c r="A8957" s="20"/>
    </row>
    <row r="8958" spans="1:1" s="1" customFormat="1" x14ac:dyDescent="0.3">
      <c r="A8958" s="20"/>
    </row>
    <row r="8959" spans="1:1" s="1" customFormat="1" x14ac:dyDescent="0.3">
      <c r="A8959" s="20"/>
    </row>
    <row r="8960" spans="1:1" s="1" customFormat="1" x14ac:dyDescent="0.3">
      <c r="A8960" s="20"/>
    </row>
    <row r="8961" spans="1:1" s="1" customFormat="1" x14ac:dyDescent="0.3">
      <c r="A8961" s="20"/>
    </row>
    <row r="8962" spans="1:1" s="1" customFormat="1" x14ac:dyDescent="0.3">
      <c r="A8962" s="20"/>
    </row>
    <row r="8963" spans="1:1" s="1" customFormat="1" x14ac:dyDescent="0.3">
      <c r="A8963" s="20"/>
    </row>
    <row r="8964" spans="1:1" s="1" customFormat="1" x14ac:dyDescent="0.3">
      <c r="A8964" s="20"/>
    </row>
    <row r="8965" spans="1:1" s="1" customFormat="1" x14ac:dyDescent="0.3">
      <c r="A8965" s="20"/>
    </row>
    <row r="8966" spans="1:1" s="1" customFormat="1" x14ac:dyDescent="0.3">
      <c r="A8966" s="20"/>
    </row>
    <row r="8967" spans="1:1" s="1" customFormat="1" x14ac:dyDescent="0.3">
      <c r="A8967" s="20"/>
    </row>
    <row r="8968" spans="1:1" s="1" customFormat="1" x14ac:dyDescent="0.3">
      <c r="A8968" s="20"/>
    </row>
    <row r="8969" spans="1:1" s="1" customFormat="1" x14ac:dyDescent="0.3">
      <c r="A8969" s="20"/>
    </row>
    <row r="8970" spans="1:1" s="1" customFormat="1" x14ac:dyDescent="0.3">
      <c r="A8970" s="20"/>
    </row>
    <row r="8971" spans="1:1" s="1" customFormat="1" x14ac:dyDescent="0.3">
      <c r="A8971" s="20"/>
    </row>
    <row r="8972" spans="1:1" s="1" customFormat="1" x14ac:dyDescent="0.3">
      <c r="A8972" s="20"/>
    </row>
    <row r="8973" spans="1:1" s="1" customFormat="1" x14ac:dyDescent="0.3">
      <c r="A8973" s="20"/>
    </row>
    <row r="8974" spans="1:1" s="1" customFormat="1" x14ac:dyDescent="0.3">
      <c r="A8974" s="20"/>
    </row>
    <row r="8975" spans="1:1" s="1" customFormat="1" x14ac:dyDescent="0.3">
      <c r="A8975" s="20"/>
    </row>
    <row r="8976" spans="1:1" s="1" customFormat="1" x14ac:dyDescent="0.3">
      <c r="A8976" s="20"/>
    </row>
    <row r="8977" spans="1:1" s="1" customFormat="1" x14ac:dyDescent="0.3">
      <c r="A8977" s="20"/>
    </row>
    <row r="8978" spans="1:1" s="1" customFormat="1" x14ac:dyDescent="0.3">
      <c r="A8978" s="20"/>
    </row>
    <row r="8979" spans="1:1" s="1" customFormat="1" x14ac:dyDescent="0.3">
      <c r="A8979" s="20"/>
    </row>
    <row r="8980" spans="1:1" s="1" customFormat="1" x14ac:dyDescent="0.3">
      <c r="A8980" s="20"/>
    </row>
    <row r="8981" spans="1:1" s="1" customFormat="1" x14ac:dyDescent="0.3">
      <c r="A8981" s="20"/>
    </row>
    <row r="8982" spans="1:1" s="1" customFormat="1" x14ac:dyDescent="0.3">
      <c r="A8982" s="20"/>
    </row>
    <row r="8983" spans="1:1" s="1" customFormat="1" x14ac:dyDescent="0.3">
      <c r="A8983" s="20"/>
    </row>
    <row r="8984" spans="1:1" s="1" customFormat="1" x14ac:dyDescent="0.3">
      <c r="A8984" s="20"/>
    </row>
    <row r="8985" spans="1:1" s="1" customFormat="1" x14ac:dyDescent="0.3">
      <c r="A8985" s="20"/>
    </row>
    <row r="8986" spans="1:1" s="1" customFormat="1" x14ac:dyDescent="0.3">
      <c r="A8986" s="20"/>
    </row>
    <row r="8987" spans="1:1" s="1" customFormat="1" x14ac:dyDescent="0.3">
      <c r="A8987" s="20"/>
    </row>
    <row r="8988" spans="1:1" s="1" customFormat="1" x14ac:dyDescent="0.3">
      <c r="A8988" s="20"/>
    </row>
    <row r="8989" spans="1:1" s="1" customFormat="1" x14ac:dyDescent="0.3">
      <c r="A8989" s="20"/>
    </row>
    <row r="8990" spans="1:1" s="1" customFormat="1" x14ac:dyDescent="0.3">
      <c r="A8990" s="20"/>
    </row>
    <row r="8991" spans="1:1" s="1" customFormat="1" x14ac:dyDescent="0.3">
      <c r="A8991" s="20"/>
    </row>
    <row r="8992" spans="1:1" s="1" customFormat="1" x14ac:dyDescent="0.3">
      <c r="A8992" s="20"/>
    </row>
    <row r="8993" spans="1:1" s="1" customFormat="1" x14ac:dyDescent="0.3">
      <c r="A8993" s="20"/>
    </row>
    <row r="8994" spans="1:1" s="1" customFormat="1" x14ac:dyDescent="0.3">
      <c r="A8994" s="20"/>
    </row>
    <row r="8995" spans="1:1" s="1" customFormat="1" x14ac:dyDescent="0.3">
      <c r="A8995" s="20"/>
    </row>
    <row r="8996" spans="1:1" s="1" customFormat="1" x14ac:dyDescent="0.3">
      <c r="A8996" s="20"/>
    </row>
    <row r="8997" spans="1:1" s="1" customFormat="1" x14ac:dyDescent="0.3">
      <c r="A8997" s="20"/>
    </row>
    <row r="8998" spans="1:1" s="1" customFormat="1" x14ac:dyDescent="0.3">
      <c r="A8998" s="20"/>
    </row>
    <row r="8999" spans="1:1" s="1" customFormat="1" x14ac:dyDescent="0.3">
      <c r="A8999" s="20"/>
    </row>
    <row r="9000" spans="1:1" s="1" customFormat="1" x14ac:dyDescent="0.3">
      <c r="A9000" s="20"/>
    </row>
    <row r="9001" spans="1:1" s="1" customFormat="1" x14ac:dyDescent="0.3">
      <c r="A9001" s="20"/>
    </row>
    <row r="9002" spans="1:1" s="1" customFormat="1" x14ac:dyDescent="0.3">
      <c r="A9002" s="20"/>
    </row>
    <row r="9003" spans="1:1" s="1" customFormat="1" x14ac:dyDescent="0.3">
      <c r="A9003" s="20"/>
    </row>
    <row r="9004" spans="1:1" s="1" customFormat="1" x14ac:dyDescent="0.3">
      <c r="A9004" s="20"/>
    </row>
    <row r="9005" spans="1:1" s="1" customFormat="1" x14ac:dyDescent="0.3">
      <c r="A9005" s="20"/>
    </row>
    <row r="9006" spans="1:1" s="1" customFormat="1" x14ac:dyDescent="0.3">
      <c r="A9006" s="20"/>
    </row>
    <row r="9007" spans="1:1" s="1" customFormat="1" x14ac:dyDescent="0.3">
      <c r="A9007" s="20"/>
    </row>
    <row r="9008" spans="1:1" s="1" customFormat="1" x14ac:dyDescent="0.3">
      <c r="A9008" s="20"/>
    </row>
    <row r="9009" spans="1:1" s="1" customFormat="1" x14ac:dyDescent="0.3">
      <c r="A9009" s="20"/>
    </row>
    <row r="9010" spans="1:1" s="1" customFormat="1" x14ac:dyDescent="0.3">
      <c r="A9010" s="20"/>
    </row>
    <row r="9011" spans="1:1" s="1" customFormat="1" x14ac:dyDescent="0.3">
      <c r="A9011" s="20"/>
    </row>
    <row r="9012" spans="1:1" s="1" customFormat="1" x14ac:dyDescent="0.3">
      <c r="A9012" s="20"/>
    </row>
    <row r="9013" spans="1:1" s="1" customFormat="1" x14ac:dyDescent="0.3">
      <c r="A9013" s="20"/>
    </row>
    <row r="9014" spans="1:1" s="1" customFormat="1" x14ac:dyDescent="0.3">
      <c r="A9014" s="20"/>
    </row>
    <row r="9015" spans="1:1" s="1" customFormat="1" x14ac:dyDescent="0.3">
      <c r="A9015" s="20"/>
    </row>
    <row r="9016" spans="1:1" s="1" customFormat="1" x14ac:dyDescent="0.3">
      <c r="A9016" s="20"/>
    </row>
    <row r="9017" spans="1:1" s="1" customFormat="1" x14ac:dyDescent="0.3">
      <c r="A9017" s="20"/>
    </row>
    <row r="9018" spans="1:1" s="1" customFormat="1" x14ac:dyDescent="0.3">
      <c r="A9018" s="20"/>
    </row>
    <row r="9019" spans="1:1" s="1" customFormat="1" x14ac:dyDescent="0.3">
      <c r="A9019" s="20"/>
    </row>
    <row r="9020" spans="1:1" s="1" customFormat="1" x14ac:dyDescent="0.3">
      <c r="A9020" s="20"/>
    </row>
    <row r="9021" spans="1:1" s="1" customFormat="1" x14ac:dyDescent="0.3">
      <c r="A9021" s="20"/>
    </row>
    <row r="9022" spans="1:1" s="1" customFormat="1" x14ac:dyDescent="0.3">
      <c r="A9022" s="20"/>
    </row>
    <row r="9023" spans="1:1" s="1" customFormat="1" x14ac:dyDescent="0.3">
      <c r="A9023" s="20"/>
    </row>
    <row r="9024" spans="1:1" s="1" customFormat="1" x14ac:dyDescent="0.3">
      <c r="A9024" s="20"/>
    </row>
    <row r="9025" spans="1:1" s="1" customFormat="1" x14ac:dyDescent="0.3">
      <c r="A9025" s="20"/>
    </row>
    <row r="9026" spans="1:1" s="1" customFormat="1" x14ac:dyDescent="0.3">
      <c r="A9026" s="20"/>
    </row>
    <row r="9027" spans="1:1" s="1" customFormat="1" x14ac:dyDescent="0.3">
      <c r="A9027" s="20"/>
    </row>
    <row r="9028" spans="1:1" s="1" customFormat="1" x14ac:dyDescent="0.3">
      <c r="A9028" s="20"/>
    </row>
    <row r="9029" spans="1:1" s="1" customFormat="1" x14ac:dyDescent="0.3">
      <c r="A9029" s="20"/>
    </row>
    <row r="9030" spans="1:1" s="1" customFormat="1" x14ac:dyDescent="0.3">
      <c r="A9030" s="20"/>
    </row>
    <row r="9031" spans="1:1" s="1" customFormat="1" x14ac:dyDescent="0.3">
      <c r="A9031" s="20"/>
    </row>
    <row r="9032" spans="1:1" s="1" customFormat="1" x14ac:dyDescent="0.3">
      <c r="A9032" s="20"/>
    </row>
    <row r="9033" spans="1:1" s="1" customFormat="1" x14ac:dyDescent="0.3">
      <c r="A9033" s="20"/>
    </row>
    <row r="9034" spans="1:1" s="1" customFormat="1" x14ac:dyDescent="0.3">
      <c r="A9034" s="20"/>
    </row>
    <row r="9035" spans="1:1" s="1" customFormat="1" x14ac:dyDescent="0.3">
      <c r="A9035" s="20"/>
    </row>
    <row r="9036" spans="1:1" s="1" customFormat="1" x14ac:dyDescent="0.3">
      <c r="A9036" s="20"/>
    </row>
    <row r="9037" spans="1:1" s="1" customFormat="1" x14ac:dyDescent="0.3">
      <c r="A9037" s="20"/>
    </row>
    <row r="9038" spans="1:1" s="1" customFormat="1" x14ac:dyDescent="0.3">
      <c r="A9038" s="20"/>
    </row>
    <row r="9039" spans="1:1" s="1" customFormat="1" x14ac:dyDescent="0.3">
      <c r="A9039" s="20"/>
    </row>
    <row r="9040" spans="1:1" s="1" customFormat="1" x14ac:dyDescent="0.3">
      <c r="A9040" s="20"/>
    </row>
    <row r="9041" spans="1:1" s="1" customFormat="1" x14ac:dyDescent="0.3">
      <c r="A9041" s="20"/>
    </row>
    <row r="9042" spans="1:1" s="1" customFormat="1" x14ac:dyDescent="0.3">
      <c r="A9042" s="20"/>
    </row>
    <row r="9043" spans="1:1" s="1" customFormat="1" x14ac:dyDescent="0.3">
      <c r="A9043" s="20"/>
    </row>
    <row r="9044" spans="1:1" s="1" customFormat="1" x14ac:dyDescent="0.3">
      <c r="A9044" s="20"/>
    </row>
    <row r="9045" spans="1:1" s="1" customFormat="1" x14ac:dyDescent="0.3">
      <c r="A9045" s="20"/>
    </row>
    <row r="9046" spans="1:1" s="1" customFormat="1" x14ac:dyDescent="0.3">
      <c r="A9046" s="20"/>
    </row>
    <row r="9047" spans="1:1" s="1" customFormat="1" x14ac:dyDescent="0.3">
      <c r="A9047" s="20"/>
    </row>
    <row r="9048" spans="1:1" s="1" customFormat="1" x14ac:dyDescent="0.3">
      <c r="A9048" s="20"/>
    </row>
    <row r="9049" spans="1:1" s="1" customFormat="1" x14ac:dyDescent="0.3">
      <c r="A9049" s="20"/>
    </row>
    <row r="9050" spans="1:1" s="1" customFormat="1" x14ac:dyDescent="0.3">
      <c r="A9050" s="20"/>
    </row>
    <row r="9051" spans="1:1" s="1" customFormat="1" x14ac:dyDescent="0.3">
      <c r="A9051" s="20"/>
    </row>
    <row r="9052" spans="1:1" s="1" customFormat="1" x14ac:dyDescent="0.3">
      <c r="A9052" s="20"/>
    </row>
    <row r="9053" spans="1:1" s="1" customFormat="1" x14ac:dyDescent="0.3">
      <c r="A9053" s="20"/>
    </row>
    <row r="9054" spans="1:1" s="1" customFormat="1" x14ac:dyDescent="0.3">
      <c r="A9054" s="20"/>
    </row>
    <row r="9055" spans="1:1" s="1" customFormat="1" x14ac:dyDescent="0.3">
      <c r="A9055" s="20"/>
    </row>
    <row r="9056" spans="1:1" s="1" customFormat="1" x14ac:dyDescent="0.3">
      <c r="A9056" s="20"/>
    </row>
    <row r="9057" spans="1:1" s="1" customFormat="1" x14ac:dyDescent="0.3">
      <c r="A9057" s="20"/>
    </row>
    <row r="9058" spans="1:1" s="1" customFormat="1" x14ac:dyDescent="0.3">
      <c r="A9058" s="20"/>
    </row>
    <row r="9059" spans="1:1" s="1" customFormat="1" x14ac:dyDescent="0.3">
      <c r="A9059" s="20"/>
    </row>
    <row r="9060" spans="1:1" s="1" customFormat="1" x14ac:dyDescent="0.3">
      <c r="A9060" s="20"/>
    </row>
    <row r="9061" spans="1:1" s="1" customFormat="1" x14ac:dyDescent="0.3">
      <c r="A9061" s="20"/>
    </row>
    <row r="9062" spans="1:1" s="1" customFormat="1" x14ac:dyDescent="0.3">
      <c r="A9062" s="20"/>
    </row>
    <row r="9063" spans="1:1" s="1" customFormat="1" x14ac:dyDescent="0.3">
      <c r="A9063" s="20"/>
    </row>
    <row r="9064" spans="1:1" s="1" customFormat="1" x14ac:dyDescent="0.3">
      <c r="A9064" s="20"/>
    </row>
    <row r="9065" spans="1:1" s="1" customFormat="1" x14ac:dyDescent="0.3">
      <c r="A9065" s="20"/>
    </row>
    <row r="9066" spans="1:1" s="1" customFormat="1" x14ac:dyDescent="0.3">
      <c r="A9066" s="20"/>
    </row>
    <row r="9067" spans="1:1" s="1" customFormat="1" x14ac:dyDescent="0.3">
      <c r="A9067" s="20"/>
    </row>
    <row r="9068" spans="1:1" s="1" customFormat="1" x14ac:dyDescent="0.3">
      <c r="A9068" s="20"/>
    </row>
    <row r="9069" spans="1:1" s="1" customFormat="1" x14ac:dyDescent="0.3">
      <c r="A9069" s="20"/>
    </row>
    <row r="9070" spans="1:1" s="1" customFormat="1" x14ac:dyDescent="0.3">
      <c r="A9070" s="20"/>
    </row>
    <row r="9071" spans="1:1" s="1" customFormat="1" x14ac:dyDescent="0.3">
      <c r="A9071" s="20"/>
    </row>
    <row r="9072" spans="1:1" s="1" customFormat="1" x14ac:dyDescent="0.3">
      <c r="A9072" s="20"/>
    </row>
    <row r="9073" spans="1:1" s="1" customFormat="1" x14ac:dyDescent="0.3">
      <c r="A9073" s="20"/>
    </row>
    <row r="9074" spans="1:1" s="1" customFormat="1" x14ac:dyDescent="0.3">
      <c r="A9074" s="20"/>
    </row>
    <row r="9075" spans="1:1" s="1" customFormat="1" x14ac:dyDescent="0.3">
      <c r="A9075" s="20"/>
    </row>
    <row r="9076" spans="1:1" s="1" customFormat="1" x14ac:dyDescent="0.3">
      <c r="A9076" s="20"/>
    </row>
    <row r="9077" spans="1:1" s="1" customFormat="1" x14ac:dyDescent="0.3">
      <c r="A9077" s="20"/>
    </row>
    <row r="9078" spans="1:1" s="1" customFormat="1" x14ac:dyDescent="0.3">
      <c r="A9078" s="20"/>
    </row>
    <row r="9079" spans="1:1" s="1" customFormat="1" x14ac:dyDescent="0.3">
      <c r="A9079" s="20"/>
    </row>
    <row r="9080" spans="1:1" s="1" customFormat="1" x14ac:dyDescent="0.3">
      <c r="A9080" s="20"/>
    </row>
    <row r="9081" spans="1:1" s="1" customFormat="1" x14ac:dyDescent="0.3">
      <c r="A9081" s="20"/>
    </row>
    <row r="9082" spans="1:1" s="1" customFormat="1" x14ac:dyDescent="0.3">
      <c r="A9082" s="20"/>
    </row>
    <row r="9083" spans="1:1" s="1" customFormat="1" x14ac:dyDescent="0.3">
      <c r="A9083" s="20"/>
    </row>
    <row r="9084" spans="1:1" s="1" customFormat="1" x14ac:dyDescent="0.3">
      <c r="A9084" s="20"/>
    </row>
    <row r="9085" spans="1:1" s="1" customFormat="1" x14ac:dyDescent="0.3">
      <c r="A9085" s="20"/>
    </row>
    <row r="9086" spans="1:1" s="1" customFormat="1" x14ac:dyDescent="0.3">
      <c r="A9086" s="20"/>
    </row>
    <row r="9087" spans="1:1" s="1" customFormat="1" x14ac:dyDescent="0.3">
      <c r="A9087" s="20"/>
    </row>
    <row r="9088" spans="1:1" s="1" customFormat="1" x14ac:dyDescent="0.3">
      <c r="A9088" s="20"/>
    </row>
    <row r="9089" spans="1:1" s="1" customFormat="1" x14ac:dyDescent="0.3">
      <c r="A9089" s="20"/>
    </row>
    <row r="9090" spans="1:1" s="1" customFormat="1" x14ac:dyDescent="0.3">
      <c r="A9090" s="20"/>
    </row>
    <row r="9091" spans="1:1" s="1" customFormat="1" x14ac:dyDescent="0.3">
      <c r="A9091" s="20"/>
    </row>
    <row r="9092" spans="1:1" s="1" customFormat="1" x14ac:dyDescent="0.3">
      <c r="A9092" s="20"/>
    </row>
    <row r="9093" spans="1:1" s="1" customFormat="1" x14ac:dyDescent="0.3">
      <c r="A9093" s="20"/>
    </row>
    <row r="9094" spans="1:1" s="1" customFormat="1" x14ac:dyDescent="0.3">
      <c r="A9094" s="20"/>
    </row>
    <row r="9095" spans="1:1" s="1" customFormat="1" x14ac:dyDescent="0.3">
      <c r="A9095" s="20"/>
    </row>
    <row r="9096" spans="1:1" s="1" customFormat="1" x14ac:dyDescent="0.3">
      <c r="A9096" s="20"/>
    </row>
    <row r="9097" spans="1:1" s="1" customFormat="1" x14ac:dyDescent="0.3">
      <c r="A9097" s="20"/>
    </row>
    <row r="9098" spans="1:1" s="1" customFormat="1" x14ac:dyDescent="0.3">
      <c r="A9098" s="20"/>
    </row>
    <row r="9099" spans="1:1" s="1" customFormat="1" x14ac:dyDescent="0.3">
      <c r="A9099" s="20"/>
    </row>
    <row r="9100" spans="1:1" s="1" customFormat="1" x14ac:dyDescent="0.3">
      <c r="A9100" s="20"/>
    </row>
    <row r="9101" spans="1:1" s="1" customFormat="1" x14ac:dyDescent="0.3">
      <c r="A9101" s="20"/>
    </row>
    <row r="9102" spans="1:1" s="1" customFormat="1" x14ac:dyDescent="0.3">
      <c r="A9102" s="20"/>
    </row>
    <row r="9103" spans="1:1" s="1" customFormat="1" x14ac:dyDescent="0.3">
      <c r="A9103" s="20"/>
    </row>
    <row r="9104" spans="1:1" s="1" customFormat="1" x14ac:dyDescent="0.3">
      <c r="A9104" s="20"/>
    </row>
    <row r="9105" spans="1:1" s="1" customFormat="1" x14ac:dyDescent="0.3">
      <c r="A9105" s="20"/>
    </row>
    <row r="9106" spans="1:1" s="1" customFormat="1" x14ac:dyDescent="0.3">
      <c r="A9106" s="20"/>
    </row>
    <row r="9107" spans="1:1" s="1" customFormat="1" x14ac:dyDescent="0.3">
      <c r="A9107" s="20"/>
    </row>
    <row r="9108" spans="1:1" s="1" customFormat="1" x14ac:dyDescent="0.3">
      <c r="A9108" s="20"/>
    </row>
    <row r="9109" spans="1:1" s="1" customFormat="1" x14ac:dyDescent="0.3">
      <c r="A9109" s="20"/>
    </row>
    <row r="9110" spans="1:1" s="1" customFormat="1" x14ac:dyDescent="0.3">
      <c r="A9110" s="20"/>
    </row>
    <row r="9111" spans="1:1" s="1" customFormat="1" x14ac:dyDescent="0.3">
      <c r="A9111" s="20"/>
    </row>
    <row r="9112" spans="1:1" s="1" customFormat="1" x14ac:dyDescent="0.3">
      <c r="A9112" s="20"/>
    </row>
    <row r="9113" spans="1:1" s="1" customFormat="1" x14ac:dyDescent="0.3">
      <c r="A9113" s="20"/>
    </row>
    <row r="9114" spans="1:1" s="1" customFormat="1" x14ac:dyDescent="0.3">
      <c r="A9114" s="20"/>
    </row>
    <row r="9115" spans="1:1" s="1" customFormat="1" x14ac:dyDescent="0.3">
      <c r="A9115" s="20"/>
    </row>
    <row r="9116" spans="1:1" s="1" customFormat="1" x14ac:dyDescent="0.3">
      <c r="A9116" s="20"/>
    </row>
    <row r="9117" spans="1:1" s="1" customFormat="1" x14ac:dyDescent="0.3">
      <c r="A9117" s="20"/>
    </row>
    <row r="9118" spans="1:1" s="1" customFormat="1" x14ac:dyDescent="0.3">
      <c r="A9118" s="20"/>
    </row>
    <row r="9119" spans="1:1" s="1" customFormat="1" x14ac:dyDescent="0.3">
      <c r="A9119" s="20"/>
    </row>
    <row r="9120" spans="1:1" s="1" customFormat="1" x14ac:dyDescent="0.3">
      <c r="A9120" s="20"/>
    </row>
    <row r="9121" spans="1:1" s="1" customFormat="1" x14ac:dyDescent="0.3">
      <c r="A9121" s="20"/>
    </row>
    <row r="9122" spans="1:1" s="1" customFormat="1" x14ac:dyDescent="0.3">
      <c r="A9122" s="20"/>
    </row>
    <row r="9123" spans="1:1" s="1" customFormat="1" x14ac:dyDescent="0.3">
      <c r="A9123" s="20"/>
    </row>
    <row r="9124" spans="1:1" s="1" customFormat="1" x14ac:dyDescent="0.3">
      <c r="A9124" s="20"/>
    </row>
    <row r="9125" spans="1:1" s="1" customFormat="1" x14ac:dyDescent="0.3">
      <c r="A9125" s="20"/>
    </row>
    <row r="9126" spans="1:1" s="1" customFormat="1" x14ac:dyDescent="0.3">
      <c r="A9126" s="20"/>
    </row>
    <row r="9127" spans="1:1" s="1" customFormat="1" x14ac:dyDescent="0.3">
      <c r="A9127" s="20"/>
    </row>
    <row r="9128" spans="1:1" s="1" customFormat="1" x14ac:dyDescent="0.3">
      <c r="A9128" s="20"/>
    </row>
    <row r="9129" spans="1:1" s="1" customFormat="1" x14ac:dyDescent="0.3">
      <c r="A9129" s="20"/>
    </row>
    <row r="9130" spans="1:1" s="1" customFormat="1" x14ac:dyDescent="0.3">
      <c r="A9130" s="20"/>
    </row>
    <row r="9131" spans="1:1" s="1" customFormat="1" x14ac:dyDescent="0.3">
      <c r="A9131" s="20"/>
    </row>
    <row r="9132" spans="1:1" s="1" customFormat="1" x14ac:dyDescent="0.3">
      <c r="A9132" s="20"/>
    </row>
    <row r="9133" spans="1:1" s="1" customFormat="1" x14ac:dyDescent="0.3">
      <c r="A9133" s="20"/>
    </row>
    <row r="9134" spans="1:1" s="1" customFormat="1" x14ac:dyDescent="0.3">
      <c r="A9134" s="20"/>
    </row>
    <row r="9135" spans="1:1" s="1" customFormat="1" x14ac:dyDescent="0.3">
      <c r="A9135" s="20"/>
    </row>
    <row r="9136" spans="1:1" s="1" customFormat="1" x14ac:dyDescent="0.3">
      <c r="A9136" s="20"/>
    </row>
    <row r="9137" spans="1:1" s="1" customFormat="1" x14ac:dyDescent="0.3">
      <c r="A9137" s="20"/>
    </row>
    <row r="9138" spans="1:1" s="1" customFormat="1" x14ac:dyDescent="0.3">
      <c r="A9138" s="20"/>
    </row>
    <row r="9139" spans="1:1" s="1" customFormat="1" x14ac:dyDescent="0.3">
      <c r="A9139" s="20"/>
    </row>
    <row r="9140" spans="1:1" s="1" customFormat="1" x14ac:dyDescent="0.3">
      <c r="A9140" s="20"/>
    </row>
    <row r="9141" spans="1:1" s="1" customFormat="1" x14ac:dyDescent="0.3">
      <c r="A9141" s="20"/>
    </row>
    <row r="9142" spans="1:1" s="1" customFormat="1" x14ac:dyDescent="0.3">
      <c r="A9142" s="20"/>
    </row>
    <row r="9143" spans="1:1" s="1" customFormat="1" x14ac:dyDescent="0.3">
      <c r="A9143" s="20"/>
    </row>
    <row r="9144" spans="1:1" s="1" customFormat="1" x14ac:dyDescent="0.3">
      <c r="A9144" s="20"/>
    </row>
    <row r="9145" spans="1:1" s="1" customFormat="1" x14ac:dyDescent="0.3">
      <c r="A9145" s="20"/>
    </row>
    <row r="9146" spans="1:1" s="1" customFormat="1" x14ac:dyDescent="0.3">
      <c r="A9146" s="20"/>
    </row>
    <row r="9147" spans="1:1" s="1" customFormat="1" x14ac:dyDescent="0.3">
      <c r="A9147" s="20"/>
    </row>
    <row r="9148" spans="1:1" s="1" customFormat="1" x14ac:dyDescent="0.3">
      <c r="A9148" s="20"/>
    </row>
    <row r="9149" spans="1:1" s="1" customFormat="1" x14ac:dyDescent="0.3">
      <c r="A9149" s="20"/>
    </row>
    <row r="9150" spans="1:1" s="1" customFormat="1" x14ac:dyDescent="0.3">
      <c r="A9150" s="20"/>
    </row>
    <row r="9151" spans="1:1" s="1" customFormat="1" x14ac:dyDescent="0.3">
      <c r="A9151" s="20"/>
    </row>
    <row r="9152" spans="1:1" s="1" customFormat="1" x14ac:dyDescent="0.3">
      <c r="A9152" s="20"/>
    </row>
    <row r="9153" spans="1:1" s="1" customFormat="1" x14ac:dyDescent="0.3">
      <c r="A9153" s="20"/>
    </row>
    <row r="9154" spans="1:1" s="1" customFormat="1" x14ac:dyDescent="0.3">
      <c r="A9154" s="20"/>
    </row>
    <row r="9155" spans="1:1" s="1" customFormat="1" x14ac:dyDescent="0.3">
      <c r="A9155" s="20"/>
    </row>
    <row r="9156" spans="1:1" s="1" customFormat="1" x14ac:dyDescent="0.3">
      <c r="A9156" s="20"/>
    </row>
    <row r="9157" spans="1:1" s="1" customFormat="1" x14ac:dyDescent="0.3">
      <c r="A9157" s="20"/>
    </row>
    <row r="9158" spans="1:1" s="1" customFormat="1" x14ac:dyDescent="0.3">
      <c r="A9158" s="20"/>
    </row>
    <row r="9159" spans="1:1" s="1" customFormat="1" x14ac:dyDescent="0.3">
      <c r="A9159" s="20"/>
    </row>
    <row r="9160" spans="1:1" s="1" customFormat="1" x14ac:dyDescent="0.3">
      <c r="A9160" s="20"/>
    </row>
    <row r="9161" spans="1:1" s="1" customFormat="1" x14ac:dyDescent="0.3">
      <c r="A9161" s="20"/>
    </row>
    <row r="9162" spans="1:1" s="1" customFormat="1" x14ac:dyDescent="0.3">
      <c r="A9162" s="20"/>
    </row>
    <row r="9163" spans="1:1" s="1" customFormat="1" x14ac:dyDescent="0.3">
      <c r="A9163" s="20"/>
    </row>
    <row r="9164" spans="1:1" s="1" customFormat="1" x14ac:dyDescent="0.3">
      <c r="A9164" s="20"/>
    </row>
    <row r="9165" spans="1:1" s="1" customFormat="1" x14ac:dyDescent="0.3">
      <c r="A9165" s="20"/>
    </row>
    <row r="9166" spans="1:1" s="1" customFormat="1" x14ac:dyDescent="0.3">
      <c r="A9166" s="20"/>
    </row>
    <row r="9167" spans="1:1" s="1" customFormat="1" x14ac:dyDescent="0.3">
      <c r="A9167" s="20"/>
    </row>
    <row r="9168" spans="1:1" s="1" customFormat="1" x14ac:dyDescent="0.3">
      <c r="A9168" s="20"/>
    </row>
    <row r="9169" spans="1:1" s="1" customFormat="1" x14ac:dyDescent="0.3">
      <c r="A9169" s="20"/>
    </row>
    <row r="9170" spans="1:1" s="1" customFormat="1" x14ac:dyDescent="0.3">
      <c r="A9170" s="20"/>
    </row>
    <row r="9171" spans="1:1" s="1" customFormat="1" x14ac:dyDescent="0.3">
      <c r="A9171" s="20"/>
    </row>
    <row r="9172" spans="1:1" s="1" customFormat="1" x14ac:dyDescent="0.3">
      <c r="A9172" s="20"/>
    </row>
    <row r="9173" spans="1:1" s="1" customFormat="1" x14ac:dyDescent="0.3">
      <c r="A9173" s="20"/>
    </row>
    <row r="9174" spans="1:1" s="1" customFormat="1" x14ac:dyDescent="0.3">
      <c r="A9174" s="20"/>
    </row>
    <row r="9175" spans="1:1" s="1" customFormat="1" x14ac:dyDescent="0.3">
      <c r="A9175" s="20"/>
    </row>
    <row r="9176" spans="1:1" s="1" customFormat="1" x14ac:dyDescent="0.3">
      <c r="A9176" s="20"/>
    </row>
    <row r="9177" spans="1:1" s="1" customFormat="1" x14ac:dyDescent="0.3">
      <c r="A9177" s="20"/>
    </row>
    <row r="9178" spans="1:1" s="1" customFormat="1" x14ac:dyDescent="0.3">
      <c r="A9178" s="20"/>
    </row>
    <row r="9179" spans="1:1" s="1" customFormat="1" x14ac:dyDescent="0.3">
      <c r="A9179" s="20"/>
    </row>
    <row r="9180" spans="1:1" s="1" customFormat="1" x14ac:dyDescent="0.3">
      <c r="A9180" s="20"/>
    </row>
    <row r="9181" spans="1:1" s="1" customFormat="1" x14ac:dyDescent="0.3">
      <c r="A9181" s="20"/>
    </row>
    <row r="9182" spans="1:1" s="1" customFormat="1" x14ac:dyDescent="0.3">
      <c r="A9182" s="20"/>
    </row>
    <row r="9183" spans="1:1" s="1" customFormat="1" x14ac:dyDescent="0.3">
      <c r="A9183" s="20"/>
    </row>
    <row r="9184" spans="1:1" s="1" customFormat="1" x14ac:dyDescent="0.3">
      <c r="A9184" s="20"/>
    </row>
    <row r="9185" spans="1:1" s="1" customFormat="1" x14ac:dyDescent="0.3">
      <c r="A9185" s="20"/>
    </row>
    <row r="9186" spans="1:1" s="1" customFormat="1" x14ac:dyDescent="0.3">
      <c r="A9186" s="20"/>
    </row>
    <row r="9187" spans="1:1" s="1" customFormat="1" x14ac:dyDescent="0.3">
      <c r="A9187" s="20"/>
    </row>
    <row r="9188" spans="1:1" s="1" customFormat="1" x14ac:dyDescent="0.3">
      <c r="A9188" s="20"/>
    </row>
    <row r="9189" spans="1:1" s="1" customFormat="1" x14ac:dyDescent="0.3">
      <c r="A9189" s="20"/>
    </row>
    <row r="9190" spans="1:1" s="1" customFormat="1" x14ac:dyDescent="0.3">
      <c r="A9190" s="20"/>
    </row>
    <row r="9191" spans="1:1" s="1" customFormat="1" x14ac:dyDescent="0.3">
      <c r="A9191" s="20"/>
    </row>
    <row r="9192" spans="1:1" s="1" customFormat="1" x14ac:dyDescent="0.3">
      <c r="A9192" s="20"/>
    </row>
    <row r="9193" spans="1:1" s="1" customFormat="1" x14ac:dyDescent="0.3">
      <c r="A9193" s="20"/>
    </row>
    <row r="9194" spans="1:1" s="1" customFormat="1" x14ac:dyDescent="0.3">
      <c r="A9194" s="20"/>
    </row>
    <row r="9195" spans="1:1" s="1" customFormat="1" x14ac:dyDescent="0.3">
      <c r="A9195" s="20"/>
    </row>
    <row r="9196" spans="1:1" s="1" customFormat="1" x14ac:dyDescent="0.3">
      <c r="A9196" s="20"/>
    </row>
    <row r="9197" spans="1:1" s="1" customFormat="1" x14ac:dyDescent="0.3">
      <c r="A9197" s="20"/>
    </row>
    <row r="9198" spans="1:1" s="1" customFormat="1" x14ac:dyDescent="0.3">
      <c r="A9198" s="20"/>
    </row>
    <row r="9199" spans="1:1" s="1" customFormat="1" x14ac:dyDescent="0.3">
      <c r="A9199" s="20"/>
    </row>
    <row r="9200" spans="1:1" s="1" customFormat="1" x14ac:dyDescent="0.3">
      <c r="A9200" s="20"/>
    </row>
    <row r="9201" spans="1:1" s="1" customFormat="1" x14ac:dyDescent="0.3">
      <c r="A9201" s="20"/>
    </row>
    <row r="9202" spans="1:1" s="1" customFormat="1" x14ac:dyDescent="0.3">
      <c r="A9202" s="20"/>
    </row>
    <row r="9203" spans="1:1" s="1" customFormat="1" x14ac:dyDescent="0.3">
      <c r="A9203" s="20"/>
    </row>
    <row r="9204" spans="1:1" s="1" customFormat="1" x14ac:dyDescent="0.3">
      <c r="A9204" s="20"/>
    </row>
    <row r="9205" spans="1:1" s="1" customFormat="1" x14ac:dyDescent="0.3">
      <c r="A9205" s="20"/>
    </row>
    <row r="9206" spans="1:1" s="1" customFormat="1" x14ac:dyDescent="0.3">
      <c r="A9206" s="20"/>
    </row>
    <row r="9207" spans="1:1" s="1" customFormat="1" x14ac:dyDescent="0.3">
      <c r="A9207" s="20"/>
    </row>
    <row r="9208" spans="1:1" s="1" customFormat="1" x14ac:dyDescent="0.3">
      <c r="A9208" s="20"/>
    </row>
    <row r="9209" spans="1:1" s="1" customFormat="1" x14ac:dyDescent="0.3">
      <c r="A9209" s="20"/>
    </row>
    <row r="9210" spans="1:1" s="1" customFormat="1" x14ac:dyDescent="0.3">
      <c r="A9210" s="20"/>
    </row>
    <row r="9211" spans="1:1" s="1" customFormat="1" x14ac:dyDescent="0.3">
      <c r="A9211" s="20"/>
    </row>
    <row r="9212" spans="1:1" s="1" customFormat="1" x14ac:dyDescent="0.3">
      <c r="A9212" s="20"/>
    </row>
    <row r="9213" spans="1:1" s="1" customFormat="1" x14ac:dyDescent="0.3">
      <c r="A9213" s="20"/>
    </row>
    <row r="9214" spans="1:1" s="1" customFormat="1" x14ac:dyDescent="0.3">
      <c r="A9214" s="20"/>
    </row>
    <row r="9215" spans="1:1" s="1" customFormat="1" x14ac:dyDescent="0.3">
      <c r="A9215" s="20"/>
    </row>
    <row r="9216" spans="1:1" s="1" customFormat="1" x14ac:dyDescent="0.3">
      <c r="A9216" s="20"/>
    </row>
    <row r="9217" spans="1:1" s="1" customFormat="1" x14ac:dyDescent="0.3">
      <c r="A9217" s="20"/>
    </row>
    <row r="9218" spans="1:1" s="1" customFormat="1" x14ac:dyDescent="0.3">
      <c r="A9218" s="20"/>
    </row>
    <row r="9219" spans="1:1" s="1" customFormat="1" x14ac:dyDescent="0.3">
      <c r="A9219" s="20"/>
    </row>
    <row r="9220" spans="1:1" s="1" customFormat="1" x14ac:dyDescent="0.3">
      <c r="A9220" s="20"/>
    </row>
    <row r="9221" spans="1:1" s="1" customFormat="1" x14ac:dyDescent="0.3">
      <c r="A9221" s="20"/>
    </row>
    <row r="9222" spans="1:1" s="1" customFormat="1" x14ac:dyDescent="0.3">
      <c r="A9222" s="20"/>
    </row>
    <row r="9223" spans="1:1" s="1" customFormat="1" x14ac:dyDescent="0.3">
      <c r="A9223" s="20"/>
    </row>
    <row r="9224" spans="1:1" s="1" customFormat="1" x14ac:dyDescent="0.3">
      <c r="A9224" s="20"/>
    </row>
    <row r="9225" spans="1:1" s="1" customFormat="1" x14ac:dyDescent="0.3">
      <c r="A9225" s="20"/>
    </row>
    <row r="9226" spans="1:1" s="1" customFormat="1" x14ac:dyDescent="0.3">
      <c r="A9226" s="20"/>
    </row>
    <row r="9227" spans="1:1" s="1" customFormat="1" x14ac:dyDescent="0.3">
      <c r="A9227" s="20"/>
    </row>
    <row r="9228" spans="1:1" s="1" customFormat="1" x14ac:dyDescent="0.3">
      <c r="A9228" s="20"/>
    </row>
    <row r="9229" spans="1:1" s="1" customFormat="1" x14ac:dyDescent="0.3">
      <c r="A9229" s="20"/>
    </row>
    <row r="9230" spans="1:1" s="1" customFormat="1" x14ac:dyDescent="0.3">
      <c r="A9230" s="20"/>
    </row>
    <row r="9231" spans="1:1" s="1" customFormat="1" x14ac:dyDescent="0.3">
      <c r="A9231" s="20"/>
    </row>
    <row r="9232" spans="1:1" s="1" customFormat="1" x14ac:dyDescent="0.3">
      <c r="A9232" s="20"/>
    </row>
    <row r="9233" spans="1:1" s="1" customFormat="1" x14ac:dyDescent="0.3">
      <c r="A9233" s="20"/>
    </row>
    <row r="9234" spans="1:1" s="1" customFormat="1" x14ac:dyDescent="0.3">
      <c r="A9234" s="20"/>
    </row>
    <row r="9235" spans="1:1" s="1" customFormat="1" x14ac:dyDescent="0.3">
      <c r="A9235" s="20"/>
    </row>
    <row r="9236" spans="1:1" s="1" customFormat="1" x14ac:dyDescent="0.3">
      <c r="A9236" s="20"/>
    </row>
    <row r="9237" spans="1:1" s="1" customFormat="1" x14ac:dyDescent="0.3">
      <c r="A9237" s="20"/>
    </row>
    <row r="9238" spans="1:1" s="1" customFormat="1" x14ac:dyDescent="0.3">
      <c r="A9238" s="20"/>
    </row>
    <row r="9239" spans="1:1" s="1" customFormat="1" x14ac:dyDescent="0.3">
      <c r="A9239" s="20"/>
    </row>
    <row r="9240" spans="1:1" s="1" customFormat="1" x14ac:dyDescent="0.3">
      <c r="A9240" s="20"/>
    </row>
    <row r="9241" spans="1:1" s="1" customFormat="1" x14ac:dyDescent="0.3">
      <c r="A9241" s="20"/>
    </row>
    <row r="9242" spans="1:1" s="1" customFormat="1" x14ac:dyDescent="0.3">
      <c r="A9242" s="20"/>
    </row>
    <row r="9243" spans="1:1" s="1" customFormat="1" x14ac:dyDescent="0.3">
      <c r="A9243" s="20"/>
    </row>
    <row r="9244" spans="1:1" s="1" customFormat="1" x14ac:dyDescent="0.3">
      <c r="A9244" s="20"/>
    </row>
    <row r="9245" spans="1:1" s="1" customFormat="1" x14ac:dyDescent="0.3">
      <c r="A9245" s="20"/>
    </row>
    <row r="9246" spans="1:1" s="1" customFormat="1" x14ac:dyDescent="0.3">
      <c r="A9246" s="20"/>
    </row>
    <row r="9247" spans="1:1" s="1" customFormat="1" x14ac:dyDescent="0.3">
      <c r="A9247" s="20"/>
    </row>
    <row r="9248" spans="1:1" s="1" customFormat="1" x14ac:dyDescent="0.3">
      <c r="A9248" s="20"/>
    </row>
    <row r="9249" spans="1:1" s="1" customFormat="1" x14ac:dyDescent="0.3">
      <c r="A9249" s="20"/>
    </row>
    <row r="9250" spans="1:1" s="1" customFormat="1" x14ac:dyDescent="0.3">
      <c r="A9250" s="20"/>
    </row>
    <row r="9251" spans="1:1" s="1" customFormat="1" x14ac:dyDescent="0.3">
      <c r="A9251" s="20"/>
    </row>
    <row r="9252" spans="1:1" s="1" customFormat="1" x14ac:dyDescent="0.3">
      <c r="A9252" s="20"/>
    </row>
    <row r="9253" spans="1:1" s="1" customFormat="1" x14ac:dyDescent="0.3">
      <c r="A9253" s="20"/>
    </row>
    <row r="9254" spans="1:1" s="1" customFormat="1" x14ac:dyDescent="0.3">
      <c r="A9254" s="20"/>
    </row>
    <row r="9255" spans="1:1" s="1" customFormat="1" x14ac:dyDescent="0.3">
      <c r="A9255" s="20"/>
    </row>
    <row r="9256" spans="1:1" s="1" customFormat="1" x14ac:dyDescent="0.3">
      <c r="A9256" s="20"/>
    </row>
    <row r="9257" spans="1:1" s="1" customFormat="1" x14ac:dyDescent="0.3">
      <c r="A9257" s="20"/>
    </row>
    <row r="9258" spans="1:1" s="1" customFormat="1" x14ac:dyDescent="0.3">
      <c r="A9258" s="20"/>
    </row>
    <row r="9259" spans="1:1" s="1" customFormat="1" x14ac:dyDescent="0.3">
      <c r="A9259" s="20"/>
    </row>
    <row r="9260" spans="1:1" s="1" customFormat="1" x14ac:dyDescent="0.3">
      <c r="A9260" s="20"/>
    </row>
    <row r="9261" spans="1:1" s="1" customFormat="1" x14ac:dyDescent="0.3">
      <c r="A9261" s="20"/>
    </row>
    <row r="9262" spans="1:1" s="1" customFormat="1" x14ac:dyDescent="0.3">
      <c r="A9262" s="20"/>
    </row>
    <row r="9263" spans="1:1" s="1" customFormat="1" x14ac:dyDescent="0.3">
      <c r="A9263" s="20"/>
    </row>
    <row r="9264" spans="1:1" s="1" customFormat="1" x14ac:dyDescent="0.3">
      <c r="A9264" s="20"/>
    </row>
    <row r="9265" spans="1:1" s="1" customFormat="1" x14ac:dyDescent="0.3">
      <c r="A9265" s="20"/>
    </row>
    <row r="9266" spans="1:1" s="1" customFormat="1" x14ac:dyDescent="0.3">
      <c r="A9266" s="20"/>
    </row>
    <row r="9267" spans="1:1" s="1" customFormat="1" x14ac:dyDescent="0.3">
      <c r="A9267" s="20"/>
    </row>
    <row r="9268" spans="1:1" s="1" customFormat="1" x14ac:dyDescent="0.3">
      <c r="A9268" s="20"/>
    </row>
    <row r="9269" spans="1:1" s="1" customFormat="1" x14ac:dyDescent="0.3">
      <c r="A9269" s="20"/>
    </row>
    <row r="9270" spans="1:1" s="1" customFormat="1" x14ac:dyDescent="0.3">
      <c r="A9270" s="20"/>
    </row>
    <row r="9271" spans="1:1" s="1" customFormat="1" x14ac:dyDescent="0.3">
      <c r="A9271" s="20"/>
    </row>
    <row r="9272" spans="1:1" s="1" customFormat="1" x14ac:dyDescent="0.3">
      <c r="A9272" s="20"/>
    </row>
    <row r="9273" spans="1:1" s="1" customFormat="1" x14ac:dyDescent="0.3">
      <c r="A9273" s="20"/>
    </row>
    <row r="9274" spans="1:1" s="1" customFormat="1" x14ac:dyDescent="0.3">
      <c r="A9274" s="20"/>
    </row>
    <row r="9275" spans="1:1" s="1" customFormat="1" x14ac:dyDescent="0.3">
      <c r="A9275" s="20"/>
    </row>
    <row r="9276" spans="1:1" s="1" customFormat="1" x14ac:dyDescent="0.3">
      <c r="A9276" s="20"/>
    </row>
    <row r="9277" spans="1:1" s="1" customFormat="1" x14ac:dyDescent="0.3">
      <c r="A9277" s="20"/>
    </row>
    <row r="9278" spans="1:1" s="1" customFormat="1" x14ac:dyDescent="0.3">
      <c r="A9278" s="20"/>
    </row>
    <row r="9279" spans="1:1" s="1" customFormat="1" x14ac:dyDescent="0.3">
      <c r="A9279" s="20"/>
    </row>
    <row r="9280" spans="1:1" s="1" customFormat="1" x14ac:dyDescent="0.3">
      <c r="A9280" s="20"/>
    </row>
    <row r="9281" spans="1:1" s="1" customFormat="1" x14ac:dyDescent="0.3">
      <c r="A9281" s="20"/>
    </row>
    <row r="9282" spans="1:1" s="1" customFormat="1" x14ac:dyDescent="0.3">
      <c r="A9282" s="20"/>
    </row>
    <row r="9283" spans="1:1" s="1" customFormat="1" x14ac:dyDescent="0.3">
      <c r="A9283" s="20"/>
    </row>
    <row r="9284" spans="1:1" s="1" customFormat="1" x14ac:dyDescent="0.3">
      <c r="A9284" s="20"/>
    </row>
    <row r="9285" spans="1:1" s="1" customFormat="1" x14ac:dyDescent="0.3">
      <c r="A9285" s="20"/>
    </row>
    <row r="9286" spans="1:1" s="1" customFormat="1" x14ac:dyDescent="0.3">
      <c r="A9286" s="20"/>
    </row>
    <row r="9287" spans="1:1" s="1" customFormat="1" x14ac:dyDescent="0.3">
      <c r="A9287" s="20"/>
    </row>
    <row r="9288" spans="1:1" s="1" customFormat="1" x14ac:dyDescent="0.3">
      <c r="A9288" s="20"/>
    </row>
    <row r="9289" spans="1:1" s="1" customFormat="1" x14ac:dyDescent="0.3">
      <c r="A9289" s="20"/>
    </row>
    <row r="9290" spans="1:1" s="1" customFormat="1" x14ac:dyDescent="0.3">
      <c r="A9290" s="20"/>
    </row>
    <row r="9291" spans="1:1" s="1" customFormat="1" x14ac:dyDescent="0.3">
      <c r="A9291" s="20"/>
    </row>
    <row r="9292" spans="1:1" s="1" customFormat="1" x14ac:dyDescent="0.3">
      <c r="A9292" s="20"/>
    </row>
    <row r="9293" spans="1:1" s="1" customFormat="1" x14ac:dyDescent="0.3">
      <c r="A9293" s="20"/>
    </row>
    <row r="9294" spans="1:1" s="1" customFormat="1" x14ac:dyDescent="0.3">
      <c r="A9294" s="20"/>
    </row>
    <row r="9295" spans="1:1" s="1" customFormat="1" x14ac:dyDescent="0.3">
      <c r="A9295" s="20"/>
    </row>
    <row r="9296" spans="1:1" s="1" customFormat="1" x14ac:dyDescent="0.3">
      <c r="A9296" s="20"/>
    </row>
    <row r="9297" spans="1:1" s="1" customFormat="1" x14ac:dyDescent="0.3">
      <c r="A9297" s="20"/>
    </row>
    <row r="9298" spans="1:1" s="1" customFormat="1" x14ac:dyDescent="0.3">
      <c r="A9298" s="20"/>
    </row>
    <row r="9299" spans="1:1" s="1" customFormat="1" x14ac:dyDescent="0.3">
      <c r="A9299" s="20"/>
    </row>
    <row r="9300" spans="1:1" s="1" customFormat="1" x14ac:dyDescent="0.3">
      <c r="A9300" s="20"/>
    </row>
    <row r="9301" spans="1:1" s="1" customFormat="1" x14ac:dyDescent="0.3">
      <c r="A9301" s="20"/>
    </row>
    <row r="9302" spans="1:1" s="1" customFormat="1" x14ac:dyDescent="0.3">
      <c r="A9302" s="20"/>
    </row>
    <row r="9303" spans="1:1" s="1" customFormat="1" x14ac:dyDescent="0.3">
      <c r="A9303" s="20"/>
    </row>
    <row r="9304" spans="1:1" s="1" customFormat="1" x14ac:dyDescent="0.3">
      <c r="A9304" s="20"/>
    </row>
    <row r="9305" spans="1:1" s="1" customFormat="1" x14ac:dyDescent="0.3">
      <c r="A9305" s="20"/>
    </row>
    <row r="9306" spans="1:1" s="1" customFormat="1" x14ac:dyDescent="0.3">
      <c r="A9306" s="20"/>
    </row>
    <row r="9307" spans="1:1" s="1" customFormat="1" x14ac:dyDescent="0.3">
      <c r="A9307" s="20"/>
    </row>
    <row r="9308" spans="1:1" s="1" customFormat="1" x14ac:dyDescent="0.3">
      <c r="A9308" s="20"/>
    </row>
    <row r="9309" spans="1:1" s="1" customFormat="1" x14ac:dyDescent="0.3">
      <c r="A9309" s="20"/>
    </row>
    <row r="9310" spans="1:1" s="1" customFormat="1" x14ac:dyDescent="0.3">
      <c r="A9310" s="20"/>
    </row>
    <row r="9311" spans="1:1" s="1" customFormat="1" x14ac:dyDescent="0.3">
      <c r="A9311" s="20"/>
    </row>
    <row r="9312" spans="1:1" s="1" customFormat="1" x14ac:dyDescent="0.3">
      <c r="A9312" s="20"/>
    </row>
    <row r="9313" spans="1:1" s="1" customFormat="1" x14ac:dyDescent="0.3">
      <c r="A9313" s="20"/>
    </row>
    <row r="9314" spans="1:1" s="1" customFormat="1" x14ac:dyDescent="0.3">
      <c r="A9314" s="20"/>
    </row>
    <row r="9315" spans="1:1" s="1" customFormat="1" x14ac:dyDescent="0.3">
      <c r="A9315" s="20"/>
    </row>
    <row r="9316" spans="1:1" s="1" customFormat="1" x14ac:dyDescent="0.3">
      <c r="A9316" s="20"/>
    </row>
    <row r="9317" spans="1:1" s="1" customFormat="1" x14ac:dyDescent="0.3">
      <c r="A9317" s="20"/>
    </row>
    <row r="9318" spans="1:1" s="1" customFormat="1" x14ac:dyDescent="0.3">
      <c r="A9318" s="20"/>
    </row>
    <row r="9319" spans="1:1" s="1" customFormat="1" x14ac:dyDescent="0.3">
      <c r="A9319" s="20"/>
    </row>
    <row r="9320" spans="1:1" s="1" customFormat="1" x14ac:dyDescent="0.3">
      <c r="A9320" s="20"/>
    </row>
    <row r="9321" spans="1:1" s="1" customFormat="1" x14ac:dyDescent="0.3">
      <c r="A9321" s="20"/>
    </row>
    <row r="9322" spans="1:1" s="1" customFormat="1" x14ac:dyDescent="0.3">
      <c r="A9322" s="20"/>
    </row>
    <row r="9323" spans="1:1" s="1" customFormat="1" x14ac:dyDescent="0.3">
      <c r="A9323" s="20"/>
    </row>
    <row r="9324" spans="1:1" s="1" customFormat="1" x14ac:dyDescent="0.3">
      <c r="A9324" s="20"/>
    </row>
    <row r="9325" spans="1:1" s="1" customFormat="1" x14ac:dyDescent="0.3">
      <c r="A9325" s="20"/>
    </row>
    <row r="9326" spans="1:1" s="1" customFormat="1" x14ac:dyDescent="0.3">
      <c r="A9326" s="20"/>
    </row>
    <row r="9327" spans="1:1" s="1" customFormat="1" x14ac:dyDescent="0.3">
      <c r="A9327" s="20"/>
    </row>
    <row r="9328" spans="1:1" s="1" customFormat="1" x14ac:dyDescent="0.3">
      <c r="A9328" s="20"/>
    </row>
    <row r="9329" spans="1:1" s="1" customFormat="1" x14ac:dyDescent="0.3">
      <c r="A9329" s="20"/>
    </row>
    <row r="9330" spans="1:1" s="1" customFormat="1" x14ac:dyDescent="0.3">
      <c r="A9330" s="20"/>
    </row>
    <row r="9331" spans="1:1" s="1" customFormat="1" x14ac:dyDescent="0.3">
      <c r="A9331" s="20"/>
    </row>
    <row r="9332" spans="1:1" s="1" customFormat="1" x14ac:dyDescent="0.3">
      <c r="A9332" s="20"/>
    </row>
    <row r="9333" spans="1:1" s="1" customFormat="1" x14ac:dyDescent="0.3">
      <c r="A9333" s="20"/>
    </row>
    <row r="9334" spans="1:1" s="1" customFormat="1" x14ac:dyDescent="0.3">
      <c r="A9334" s="20"/>
    </row>
    <row r="9335" spans="1:1" s="1" customFormat="1" x14ac:dyDescent="0.3">
      <c r="A9335" s="20"/>
    </row>
    <row r="9336" spans="1:1" s="1" customFormat="1" x14ac:dyDescent="0.3">
      <c r="A9336" s="20"/>
    </row>
    <row r="9337" spans="1:1" s="1" customFormat="1" x14ac:dyDescent="0.3">
      <c r="A9337" s="20"/>
    </row>
    <row r="9338" spans="1:1" s="1" customFormat="1" x14ac:dyDescent="0.3">
      <c r="A9338" s="20"/>
    </row>
    <row r="9339" spans="1:1" s="1" customFormat="1" x14ac:dyDescent="0.3">
      <c r="A9339" s="20"/>
    </row>
    <row r="9340" spans="1:1" s="1" customFormat="1" x14ac:dyDescent="0.3">
      <c r="A9340" s="20"/>
    </row>
    <row r="9341" spans="1:1" s="1" customFormat="1" x14ac:dyDescent="0.3">
      <c r="A9341" s="20"/>
    </row>
    <row r="9342" spans="1:1" s="1" customFormat="1" x14ac:dyDescent="0.3">
      <c r="A9342" s="20"/>
    </row>
    <row r="9343" spans="1:1" s="1" customFormat="1" x14ac:dyDescent="0.3">
      <c r="A9343" s="20"/>
    </row>
    <row r="9344" spans="1:1" s="1" customFormat="1" x14ac:dyDescent="0.3">
      <c r="A9344" s="20"/>
    </row>
    <row r="9345" spans="1:1" s="1" customFormat="1" x14ac:dyDescent="0.3">
      <c r="A9345" s="20"/>
    </row>
    <row r="9346" spans="1:1" s="1" customFormat="1" x14ac:dyDescent="0.3">
      <c r="A9346" s="20"/>
    </row>
    <row r="9347" spans="1:1" s="1" customFormat="1" x14ac:dyDescent="0.3">
      <c r="A9347" s="20"/>
    </row>
    <row r="9348" spans="1:1" s="1" customFormat="1" x14ac:dyDescent="0.3">
      <c r="A9348" s="20"/>
    </row>
    <row r="9349" spans="1:1" s="1" customFormat="1" x14ac:dyDescent="0.3">
      <c r="A9349" s="20"/>
    </row>
    <row r="9350" spans="1:1" s="1" customFormat="1" x14ac:dyDescent="0.3">
      <c r="A9350" s="20"/>
    </row>
    <row r="9351" spans="1:1" s="1" customFormat="1" x14ac:dyDescent="0.3">
      <c r="A9351" s="20"/>
    </row>
    <row r="9352" spans="1:1" s="1" customFormat="1" x14ac:dyDescent="0.3">
      <c r="A9352" s="20"/>
    </row>
    <row r="9353" spans="1:1" s="1" customFormat="1" x14ac:dyDescent="0.3">
      <c r="A9353" s="20"/>
    </row>
    <row r="9354" spans="1:1" s="1" customFormat="1" x14ac:dyDescent="0.3">
      <c r="A9354" s="20"/>
    </row>
    <row r="9355" spans="1:1" s="1" customFormat="1" x14ac:dyDescent="0.3">
      <c r="A9355" s="20"/>
    </row>
    <row r="9356" spans="1:1" s="1" customFormat="1" x14ac:dyDescent="0.3">
      <c r="A9356" s="20"/>
    </row>
    <row r="9357" spans="1:1" s="1" customFormat="1" x14ac:dyDescent="0.3">
      <c r="A9357" s="20"/>
    </row>
    <row r="9358" spans="1:1" s="1" customFormat="1" x14ac:dyDescent="0.3">
      <c r="A9358" s="20"/>
    </row>
    <row r="9359" spans="1:1" s="1" customFormat="1" x14ac:dyDescent="0.3">
      <c r="A9359" s="20"/>
    </row>
    <row r="9360" spans="1:1" s="1" customFormat="1" x14ac:dyDescent="0.3">
      <c r="A9360" s="20"/>
    </row>
    <row r="9361" spans="1:1" s="1" customFormat="1" x14ac:dyDescent="0.3">
      <c r="A9361" s="20"/>
    </row>
    <row r="9362" spans="1:1" s="1" customFormat="1" x14ac:dyDescent="0.3">
      <c r="A9362" s="20"/>
    </row>
    <row r="9363" spans="1:1" s="1" customFormat="1" x14ac:dyDescent="0.3">
      <c r="A9363" s="20"/>
    </row>
    <row r="9364" spans="1:1" s="1" customFormat="1" x14ac:dyDescent="0.3">
      <c r="A9364" s="20"/>
    </row>
    <row r="9365" spans="1:1" s="1" customFormat="1" x14ac:dyDescent="0.3">
      <c r="A9365" s="20"/>
    </row>
    <row r="9366" spans="1:1" s="1" customFormat="1" x14ac:dyDescent="0.3">
      <c r="A9366" s="20"/>
    </row>
    <row r="9367" spans="1:1" s="1" customFormat="1" x14ac:dyDescent="0.3">
      <c r="A9367" s="20"/>
    </row>
    <row r="9368" spans="1:1" s="1" customFormat="1" x14ac:dyDescent="0.3">
      <c r="A9368" s="20"/>
    </row>
    <row r="9369" spans="1:1" s="1" customFormat="1" x14ac:dyDescent="0.3">
      <c r="A9369" s="20"/>
    </row>
    <row r="9370" spans="1:1" s="1" customFormat="1" x14ac:dyDescent="0.3">
      <c r="A9370" s="20"/>
    </row>
    <row r="9371" spans="1:1" s="1" customFormat="1" x14ac:dyDescent="0.3">
      <c r="A9371" s="20"/>
    </row>
    <row r="9372" spans="1:1" s="1" customFormat="1" x14ac:dyDescent="0.3">
      <c r="A9372" s="20"/>
    </row>
    <row r="9373" spans="1:1" s="1" customFormat="1" x14ac:dyDescent="0.3">
      <c r="A9373" s="20"/>
    </row>
    <row r="9374" spans="1:1" s="1" customFormat="1" x14ac:dyDescent="0.3">
      <c r="A9374" s="20"/>
    </row>
    <row r="9375" spans="1:1" s="1" customFormat="1" x14ac:dyDescent="0.3">
      <c r="A9375" s="20"/>
    </row>
    <row r="9376" spans="1:1" s="1" customFormat="1" x14ac:dyDescent="0.3">
      <c r="A9376" s="20"/>
    </row>
    <row r="9377" spans="1:1" s="1" customFormat="1" x14ac:dyDescent="0.3">
      <c r="A9377" s="20"/>
    </row>
    <row r="9378" spans="1:1" s="1" customFormat="1" x14ac:dyDescent="0.3">
      <c r="A9378" s="20"/>
    </row>
    <row r="9379" spans="1:1" s="1" customFormat="1" x14ac:dyDescent="0.3">
      <c r="A9379" s="20"/>
    </row>
    <row r="9380" spans="1:1" s="1" customFormat="1" x14ac:dyDescent="0.3">
      <c r="A9380" s="20"/>
    </row>
    <row r="9381" spans="1:1" s="1" customFormat="1" x14ac:dyDescent="0.3">
      <c r="A9381" s="20"/>
    </row>
    <row r="9382" spans="1:1" s="1" customFormat="1" x14ac:dyDescent="0.3">
      <c r="A9382" s="20"/>
    </row>
    <row r="9383" spans="1:1" s="1" customFormat="1" x14ac:dyDescent="0.3">
      <c r="A9383" s="20"/>
    </row>
    <row r="9384" spans="1:1" s="1" customFormat="1" x14ac:dyDescent="0.3">
      <c r="A9384" s="20"/>
    </row>
    <row r="9385" spans="1:1" s="1" customFormat="1" x14ac:dyDescent="0.3">
      <c r="A9385" s="20"/>
    </row>
    <row r="9386" spans="1:1" s="1" customFormat="1" x14ac:dyDescent="0.3">
      <c r="A9386" s="20"/>
    </row>
    <row r="9387" spans="1:1" s="1" customFormat="1" x14ac:dyDescent="0.3">
      <c r="A9387" s="20"/>
    </row>
    <row r="9388" spans="1:1" s="1" customFormat="1" x14ac:dyDescent="0.3">
      <c r="A9388" s="20"/>
    </row>
    <row r="9389" spans="1:1" s="1" customFormat="1" x14ac:dyDescent="0.3">
      <c r="A9389" s="20"/>
    </row>
    <row r="9390" spans="1:1" s="1" customFormat="1" x14ac:dyDescent="0.3">
      <c r="A9390" s="20"/>
    </row>
    <row r="9391" spans="1:1" s="1" customFormat="1" x14ac:dyDescent="0.3">
      <c r="A9391" s="20"/>
    </row>
    <row r="9392" spans="1:1" s="1" customFormat="1" x14ac:dyDescent="0.3">
      <c r="A9392" s="20"/>
    </row>
    <row r="9393" spans="1:1" s="1" customFormat="1" x14ac:dyDescent="0.3">
      <c r="A9393" s="20"/>
    </row>
    <row r="9394" spans="1:1" s="1" customFormat="1" x14ac:dyDescent="0.3">
      <c r="A9394" s="20"/>
    </row>
    <row r="9395" spans="1:1" s="1" customFormat="1" x14ac:dyDescent="0.3">
      <c r="A9395" s="20"/>
    </row>
    <row r="9396" spans="1:1" s="1" customFormat="1" x14ac:dyDescent="0.3">
      <c r="A9396" s="20"/>
    </row>
    <row r="9397" spans="1:1" s="1" customFormat="1" x14ac:dyDescent="0.3">
      <c r="A9397" s="20"/>
    </row>
    <row r="9398" spans="1:1" s="1" customFormat="1" x14ac:dyDescent="0.3">
      <c r="A9398" s="20"/>
    </row>
    <row r="9399" spans="1:1" s="1" customFormat="1" x14ac:dyDescent="0.3">
      <c r="A9399" s="20"/>
    </row>
    <row r="9400" spans="1:1" s="1" customFormat="1" x14ac:dyDescent="0.3">
      <c r="A9400" s="20"/>
    </row>
    <row r="9401" spans="1:1" s="1" customFormat="1" x14ac:dyDescent="0.3">
      <c r="A9401" s="20"/>
    </row>
    <row r="9402" spans="1:1" s="1" customFormat="1" x14ac:dyDescent="0.3">
      <c r="A9402" s="20"/>
    </row>
    <row r="9403" spans="1:1" s="1" customFormat="1" x14ac:dyDescent="0.3">
      <c r="A9403" s="20"/>
    </row>
    <row r="9404" spans="1:1" s="1" customFormat="1" x14ac:dyDescent="0.3">
      <c r="A9404" s="20"/>
    </row>
    <row r="9405" spans="1:1" s="1" customFormat="1" x14ac:dyDescent="0.3">
      <c r="A9405" s="20"/>
    </row>
    <row r="9406" spans="1:1" s="1" customFormat="1" x14ac:dyDescent="0.3">
      <c r="A9406" s="20"/>
    </row>
    <row r="9407" spans="1:1" s="1" customFormat="1" x14ac:dyDescent="0.3">
      <c r="A9407" s="20"/>
    </row>
    <row r="9408" spans="1:1" s="1" customFormat="1" x14ac:dyDescent="0.3">
      <c r="A9408" s="20"/>
    </row>
    <row r="9409" spans="1:1" s="1" customFormat="1" x14ac:dyDescent="0.3">
      <c r="A9409" s="20"/>
    </row>
    <row r="9410" spans="1:1" s="1" customFormat="1" x14ac:dyDescent="0.3">
      <c r="A9410" s="20"/>
    </row>
    <row r="9411" spans="1:1" s="1" customFormat="1" x14ac:dyDescent="0.3">
      <c r="A9411" s="20"/>
    </row>
    <row r="9412" spans="1:1" s="1" customFormat="1" x14ac:dyDescent="0.3">
      <c r="A9412" s="20"/>
    </row>
    <row r="9413" spans="1:1" s="1" customFormat="1" x14ac:dyDescent="0.3">
      <c r="A9413" s="20"/>
    </row>
    <row r="9414" spans="1:1" s="1" customFormat="1" x14ac:dyDescent="0.3">
      <c r="A9414" s="20"/>
    </row>
    <row r="9415" spans="1:1" s="1" customFormat="1" x14ac:dyDescent="0.3">
      <c r="A9415" s="20"/>
    </row>
    <row r="9416" spans="1:1" s="1" customFormat="1" x14ac:dyDescent="0.3">
      <c r="A9416" s="20"/>
    </row>
    <row r="9417" spans="1:1" s="1" customFormat="1" x14ac:dyDescent="0.3">
      <c r="A9417" s="20"/>
    </row>
    <row r="9418" spans="1:1" s="1" customFormat="1" x14ac:dyDescent="0.3">
      <c r="A9418" s="20"/>
    </row>
    <row r="9419" spans="1:1" s="1" customFormat="1" x14ac:dyDescent="0.3">
      <c r="A9419" s="20"/>
    </row>
    <row r="9420" spans="1:1" s="1" customFormat="1" x14ac:dyDescent="0.3">
      <c r="A9420" s="20"/>
    </row>
    <row r="9421" spans="1:1" s="1" customFormat="1" x14ac:dyDescent="0.3">
      <c r="A9421" s="20"/>
    </row>
    <row r="9422" spans="1:1" s="1" customFormat="1" x14ac:dyDescent="0.3">
      <c r="A9422" s="20"/>
    </row>
    <row r="9423" spans="1:1" s="1" customFormat="1" x14ac:dyDescent="0.3">
      <c r="A9423" s="20"/>
    </row>
    <row r="9424" spans="1:1" s="1" customFormat="1" x14ac:dyDescent="0.3">
      <c r="A9424" s="20"/>
    </row>
    <row r="9425" spans="1:1" s="1" customFormat="1" x14ac:dyDescent="0.3">
      <c r="A9425" s="20"/>
    </row>
    <row r="9426" spans="1:1" s="1" customFormat="1" x14ac:dyDescent="0.3">
      <c r="A9426" s="20"/>
    </row>
    <row r="9427" spans="1:1" s="1" customFormat="1" x14ac:dyDescent="0.3">
      <c r="A9427" s="20"/>
    </row>
    <row r="9428" spans="1:1" s="1" customFormat="1" x14ac:dyDescent="0.3">
      <c r="A9428" s="20"/>
    </row>
    <row r="9429" spans="1:1" s="1" customFormat="1" x14ac:dyDescent="0.3">
      <c r="A9429" s="20"/>
    </row>
    <row r="9430" spans="1:1" s="1" customFormat="1" x14ac:dyDescent="0.3">
      <c r="A9430" s="20"/>
    </row>
    <row r="9431" spans="1:1" s="1" customFormat="1" x14ac:dyDescent="0.3">
      <c r="A9431" s="20"/>
    </row>
    <row r="9432" spans="1:1" s="1" customFormat="1" x14ac:dyDescent="0.3">
      <c r="A9432" s="20"/>
    </row>
    <row r="9433" spans="1:1" s="1" customFormat="1" x14ac:dyDescent="0.3">
      <c r="A9433" s="20"/>
    </row>
    <row r="9434" spans="1:1" s="1" customFormat="1" x14ac:dyDescent="0.3">
      <c r="A9434" s="20"/>
    </row>
    <row r="9435" spans="1:1" s="1" customFormat="1" x14ac:dyDescent="0.3">
      <c r="A9435" s="20"/>
    </row>
    <row r="9436" spans="1:1" s="1" customFormat="1" x14ac:dyDescent="0.3">
      <c r="A9436" s="20"/>
    </row>
    <row r="9437" spans="1:1" s="1" customFormat="1" x14ac:dyDescent="0.3">
      <c r="A9437" s="20"/>
    </row>
    <row r="9438" spans="1:1" s="1" customFormat="1" x14ac:dyDescent="0.3">
      <c r="A9438" s="20"/>
    </row>
    <row r="9439" spans="1:1" s="1" customFormat="1" x14ac:dyDescent="0.3">
      <c r="A9439" s="20"/>
    </row>
    <row r="9440" spans="1:1" s="1" customFormat="1" x14ac:dyDescent="0.3">
      <c r="A9440" s="20"/>
    </row>
    <row r="9441" spans="1:1" s="1" customFormat="1" x14ac:dyDescent="0.3">
      <c r="A9441" s="20"/>
    </row>
    <row r="9442" spans="1:1" s="1" customFormat="1" x14ac:dyDescent="0.3">
      <c r="A9442" s="20"/>
    </row>
    <row r="9443" spans="1:1" s="1" customFormat="1" x14ac:dyDescent="0.3">
      <c r="A9443" s="20"/>
    </row>
    <row r="9444" spans="1:1" s="1" customFormat="1" x14ac:dyDescent="0.3">
      <c r="A9444" s="20"/>
    </row>
    <row r="9445" spans="1:1" s="1" customFormat="1" x14ac:dyDescent="0.3">
      <c r="A9445" s="20"/>
    </row>
    <row r="9446" spans="1:1" s="1" customFormat="1" x14ac:dyDescent="0.3">
      <c r="A9446" s="20"/>
    </row>
    <row r="9447" spans="1:1" s="1" customFormat="1" x14ac:dyDescent="0.3">
      <c r="A9447" s="20"/>
    </row>
    <row r="9448" spans="1:1" s="1" customFormat="1" x14ac:dyDescent="0.3">
      <c r="A9448" s="20"/>
    </row>
    <row r="9449" spans="1:1" s="1" customFormat="1" x14ac:dyDescent="0.3">
      <c r="A9449" s="20"/>
    </row>
    <row r="9450" spans="1:1" s="1" customFormat="1" x14ac:dyDescent="0.3">
      <c r="A9450" s="20"/>
    </row>
    <row r="9451" spans="1:1" s="1" customFormat="1" x14ac:dyDescent="0.3">
      <c r="A9451" s="20"/>
    </row>
    <row r="9452" spans="1:1" s="1" customFormat="1" x14ac:dyDescent="0.3">
      <c r="A9452" s="20"/>
    </row>
    <row r="9453" spans="1:1" s="1" customFormat="1" x14ac:dyDescent="0.3">
      <c r="A9453" s="20"/>
    </row>
    <row r="9454" spans="1:1" s="1" customFormat="1" x14ac:dyDescent="0.3">
      <c r="A9454" s="20"/>
    </row>
    <row r="9455" spans="1:1" s="1" customFormat="1" x14ac:dyDescent="0.3">
      <c r="A9455" s="20"/>
    </row>
    <row r="9456" spans="1:1" s="1" customFormat="1" x14ac:dyDescent="0.3">
      <c r="A9456" s="20"/>
    </row>
    <row r="9457" spans="1:1" s="1" customFormat="1" x14ac:dyDescent="0.3">
      <c r="A9457" s="20"/>
    </row>
    <row r="9458" spans="1:1" s="1" customFormat="1" x14ac:dyDescent="0.3">
      <c r="A9458" s="20"/>
    </row>
    <row r="9459" spans="1:1" s="1" customFormat="1" x14ac:dyDescent="0.3">
      <c r="A9459" s="20"/>
    </row>
    <row r="9460" spans="1:1" s="1" customFormat="1" x14ac:dyDescent="0.3">
      <c r="A9460" s="20"/>
    </row>
    <row r="9461" spans="1:1" s="1" customFormat="1" x14ac:dyDescent="0.3">
      <c r="A9461" s="20"/>
    </row>
    <row r="9462" spans="1:1" s="1" customFormat="1" x14ac:dyDescent="0.3">
      <c r="A9462" s="20"/>
    </row>
    <row r="9463" spans="1:1" s="1" customFormat="1" x14ac:dyDescent="0.3">
      <c r="A9463" s="20"/>
    </row>
    <row r="9464" spans="1:1" s="1" customFormat="1" x14ac:dyDescent="0.3">
      <c r="A9464" s="20"/>
    </row>
    <row r="9465" spans="1:1" s="1" customFormat="1" x14ac:dyDescent="0.3">
      <c r="A9465" s="20"/>
    </row>
    <row r="9466" spans="1:1" s="1" customFormat="1" x14ac:dyDescent="0.3">
      <c r="A9466" s="20"/>
    </row>
    <row r="9467" spans="1:1" s="1" customFormat="1" x14ac:dyDescent="0.3">
      <c r="A9467" s="20"/>
    </row>
    <row r="9468" spans="1:1" s="1" customFormat="1" x14ac:dyDescent="0.3">
      <c r="A9468" s="20"/>
    </row>
    <row r="9469" spans="1:1" s="1" customFormat="1" x14ac:dyDescent="0.3">
      <c r="A9469" s="20"/>
    </row>
    <row r="9470" spans="1:1" s="1" customFormat="1" x14ac:dyDescent="0.3">
      <c r="A9470" s="20"/>
    </row>
    <row r="9471" spans="1:1" s="1" customFormat="1" x14ac:dyDescent="0.3">
      <c r="A9471" s="20"/>
    </row>
    <row r="9472" spans="1:1" s="1" customFormat="1" x14ac:dyDescent="0.3">
      <c r="A9472" s="20"/>
    </row>
    <row r="9473" spans="1:1" s="1" customFormat="1" x14ac:dyDescent="0.3">
      <c r="A9473" s="20"/>
    </row>
    <row r="9474" spans="1:1" s="1" customFormat="1" x14ac:dyDescent="0.3">
      <c r="A9474" s="20"/>
    </row>
    <row r="9475" spans="1:1" s="1" customFormat="1" x14ac:dyDescent="0.3">
      <c r="A9475" s="20"/>
    </row>
    <row r="9476" spans="1:1" s="1" customFormat="1" x14ac:dyDescent="0.3">
      <c r="A9476" s="20"/>
    </row>
    <row r="9477" spans="1:1" s="1" customFormat="1" x14ac:dyDescent="0.3">
      <c r="A9477" s="20"/>
    </row>
    <row r="9478" spans="1:1" s="1" customFormat="1" x14ac:dyDescent="0.3">
      <c r="A9478" s="20"/>
    </row>
    <row r="9479" spans="1:1" s="1" customFormat="1" x14ac:dyDescent="0.3">
      <c r="A9479" s="20"/>
    </row>
    <row r="9480" spans="1:1" s="1" customFormat="1" x14ac:dyDescent="0.3">
      <c r="A9480" s="20"/>
    </row>
    <row r="9481" spans="1:1" s="1" customFormat="1" x14ac:dyDescent="0.3">
      <c r="A9481" s="20"/>
    </row>
    <row r="9482" spans="1:1" s="1" customFormat="1" x14ac:dyDescent="0.3">
      <c r="A9482" s="20"/>
    </row>
    <row r="9483" spans="1:1" s="1" customFormat="1" x14ac:dyDescent="0.3">
      <c r="A9483" s="20"/>
    </row>
    <row r="9484" spans="1:1" s="1" customFormat="1" x14ac:dyDescent="0.3">
      <c r="A9484" s="20"/>
    </row>
    <row r="9485" spans="1:1" s="1" customFormat="1" x14ac:dyDescent="0.3">
      <c r="A9485" s="20"/>
    </row>
    <row r="9486" spans="1:1" s="1" customFormat="1" x14ac:dyDescent="0.3">
      <c r="A9486" s="20"/>
    </row>
    <row r="9487" spans="1:1" s="1" customFormat="1" x14ac:dyDescent="0.3">
      <c r="A9487" s="20"/>
    </row>
    <row r="9488" spans="1:1" s="1" customFormat="1" x14ac:dyDescent="0.3">
      <c r="A9488" s="20"/>
    </row>
    <row r="9489" spans="1:1" s="1" customFormat="1" x14ac:dyDescent="0.3">
      <c r="A9489" s="20"/>
    </row>
    <row r="9490" spans="1:1" s="1" customFormat="1" x14ac:dyDescent="0.3">
      <c r="A9490" s="20"/>
    </row>
    <row r="9491" spans="1:1" s="1" customFormat="1" x14ac:dyDescent="0.3">
      <c r="A9491" s="20"/>
    </row>
    <row r="9492" spans="1:1" s="1" customFormat="1" x14ac:dyDescent="0.3">
      <c r="A9492" s="20"/>
    </row>
    <row r="9493" spans="1:1" s="1" customFormat="1" x14ac:dyDescent="0.3">
      <c r="A9493" s="20"/>
    </row>
    <row r="9494" spans="1:1" s="1" customFormat="1" x14ac:dyDescent="0.3">
      <c r="A9494" s="20"/>
    </row>
    <row r="9495" spans="1:1" s="1" customFormat="1" x14ac:dyDescent="0.3">
      <c r="A9495" s="20"/>
    </row>
    <row r="9496" spans="1:1" s="1" customFormat="1" x14ac:dyDescent="0.3">
      <c r="A9496" s="20"/>
    </row>
    <row r="9497" spans="1:1" s="1" customFormat="1" x14ac:dyDescent="0.3">
      <c r="A9497" s="20"/>
    </row>
    <row r="9498" spans="1:1" s="1" customFormat="1" x14ac:dyDescent="0.3">
      <c r="A9498" s="20"/>
    </row>
    <row r="9499" spans="1:1" s="1" customFormat="1" x14ac:dyDescent="0.3">
      <c r="A9499" s="20"/>
    </row>
    <row r="9500" spans="1:1" s="1" customFormat="1" x14ac:dyDescent="0.3">
      <c r="A9500" s="20"/>
    </row>
    <row r="9501" spans="1:1" s="1" customFormat="1" x14ac:dyDescent="0.3">
      <c r="A9501" s="20"/>
    </row>
    <row r="9502" spans="1:1" s="1" customFormat="1" x14ac:dyDescent="0.3">
      <c r="A9502" s="20"/>
    </row>
    <row r="9503" spans="1:1" s="1" customFormat="1" x14ac:dyDescent="0.3">
      <c r="A9503" s="20"/>
    </row>
    <row r="9504" spans="1:1" s="1" customFormat="1" x14ac:dyDescent="0.3">
      <c r="A9504" s="20"/>
    </row>
    <row r="9505" spans="1:1" s="1" customFormat="1" x14ac:dyDescent="0.3">
      <c r="A9505" s="20"/>
    </row>
    <row r="9506" spans="1:1" s="1" customFormat="1" x14ac:dyDescent="0.3">
      <c r="A9506" s="20"/>
    </row>
    <row r="9507" spans="1:1" s="1" customFormat="1" x14ac:dyDescent="0.3">
      <c r="A9507" s="20"/>
    </row>
    <row r="9508" spans="1:1" s="1" customFormat="1" x14ac:dyDescent="0.3">
      <c r="A9508" s="20"/>
    </row>
    <row r="9509" spans="1:1" s="1" customFormat="1" x14ac:dyDescent="0.3">
      <c r="A9509" s="20"/>
    </row>
    <row r="9510" spans="1:1" s="1" customFormat="1" x14ac:dyDescent="0.3">
      <c r="A9510" s="20"/>
    </row>
    <row r="9511" spans="1:1" s="1" customFormat="1" x14ac:dyDescent="0.3">
      <c r="A9511" s="20"/>
    </row>
    <row r="9512" spans="1:1" s="1" customFormat="1" x14ac:dyDescent="0.3">
      <c r="A9512" s="20"/>
    </row>
    <row r="9513" spans="1:1" s="1" customFormat="1" x14ac:dyDescent="0.3">
      <c r="A9513" s="20"/>
    </row>
    <row r="9514" spans="1:1" s="1" customFormat="1" x14ac:dyDescent="0.3">
      <c r="A9514" s="20"/>
    </row>
    <row r="9515" spans="1:1" s="1" customFormat="1" x14ac:dyDescent="0.3">
      <c r="A9515" s="20"/>
    </row>
    <row r="9516" spans="1:1" s="1" customFormat="1" x14ac:dyDescent="0.3">
      <c r="A9516" s="20"/>
    </row>
    <row r="9517" spans="1:1" s="1" customFormat="1" x14ac:dyDescent="0.3">
      <c r="A9517" s="20"/>
    </row>
    <row r="9518" spans="1:1" s="1" customFormat="1" x14ac:dyDescent="0.3">
      <c r="A9518" s="20"/>
    </row>
    <row r="9519" spans="1:1" s="1" customFormat="1" x14ac:dyDescent="0.3">
      <c r="A9519" s="20"/>
    </row>
    <row r="9520" spans="1:1" s="1" customFormat="1" x14ac:dyDescent="0.3">
      <c r="A9520" s="20"/>
    </row>
    <row r="9521" spans="1:1" s="1" customFormat="1" x14ac:dyDescent="0.3">
      <c r="A9521" s="20"/>
    </row>
    <row r="9522" spans="1:1" s="1" customFormat="1" x14ac:dyDescent="0.3">
      <c r="A9522" s="20"/>
    </row>
    <row r="9523" spans="1:1" s="1" customFormat="1" x14ac:dyDescent="0.3">
      <c r="A9523" s="20"/>
    </row>
    <row r="9524" spans="1:1" s="1" customFormat="1" x14ac:dyDescent="0.3">
      <c r="A9524" s="20"/>
    </row>
    <row r="9525" spans="1:1" s="1" customFormat="1" x14ac:dyDescent="0.3">
      <c r="A9525" s="20"/>
    </row>
    <row r="9526" spans="1:1" s="1" customFormat="1" x14ac:dyDescent="0.3">
      <c r="A9526" s="20"/>
    </row>
    <row r="9527" spans="1:1" s="1" customFormat="1" x14ac:dyDescent="0.3">
      <c r="A9527" s="20"/>
    </row>
    <row r="9528" spans="1:1" s="1" customFormat="1" x14ac:dyDescent="0.3">
      <c r="A9528" s="20"/>
    </row>
    <row r="9529" spans="1:1" s="1" customFormat="1" x14ac:dyDescent="0.3">
      <c r="A9529" s="20"/>
    </row>
    <row r="9530" spans="1:1" s="1" customFormat="1" x14ac:dyDescent="0.3">
      <c r="A9530" s="20"/>
    </row>
    <row r="9531" spans="1:1" s="1" customFormat="1" x14ac:dyDescent="0.3">
      <c r="A9531" s="20"/>
    </row>
    <row r="9532" spans="1:1" s="1" customFormat="1" x14ac:dyDescent="0.3">
      <c r="A9532" s="20"/>
    </row>
    <row r="9533" spans="1:1" s="1" customFormat="1" x14ac:dyDescent="0.3">
      <c r="A9533" s="20"/>
    </row>
    <row r="9534" spans="1:1" s="1" customFormat="1" x14ac:dyDescent="0.3">
      <c r="A9534" s="20"/>
    </row>
    <row r="9535" spans="1:1" s="1" customFormat="1" x14ac:dyDescent="0.3">
      <c r="A9535" s="20"/>
    </row>
    <row r="9536" spans="1:1" s="1" customFormat="1" x14ac:dyDescent="0.3">
      <c r="A9536" s="20"/>
    </row>
    <row r="9537" spans="1:1" s="1" customFormat="1" x14ac:dyDescent="0.3">
      <c r="A9537" s="20"/>
    </row>
    <row r="9538" spans="1:1" s="1" customFormat="1" x14ac:dyDescent="0.3">
      <c r="A9538" s="20"/>
    </row>
    <row r="9539" spans="1:1" s="1" customFormat="1" x14ac:dyDescent="0.3">
      <c r="A9539" s="20"/>
    </row>
    <row r="9540" spans="1:1" s="1" customFormat="1" x14ac:dyDescent="0.3">
      <c r="A9540" s="20"/>
    </row>
    <row r="9541" spans="1:1" s="1" customFormat="1" x14ac:dyDescent="0.3">
      <c r="A9541" s="20"/>
    </row>
    <row r="9542" spans="1:1" s="1" customFormat="1" x14ac:dyDescent="0.3">
      <c r="A9542" s="20"/>
    </row>
    <row r="9543" spans="1:1" s="1" customFormat="1" x14ac:dyDescent="0.3">
      <c r="A9543" s="20"/>
    </row>
    <row r="9544" spans="1:1" s="1" customFormat="1" x14ac:dyDescent="0.3">
      <c r="A9544" s="20"/>
    </row>
    <row r="9545" spans="1:1" s="1" customFormat="1" x14ac:dyDescent="0.3">
      <c r="A9545" s="20"/>
    </row>
    <row r="9546" spans="1:1" s="1" customFormat="1" x14ac:dyDescent="0.3">
      <c r="A9546" s="20"/>
    </row>
    <row r="9547" spans="1:1" s="1" customFormat="1" x14ac:dyDescent="0.3">
      <c r="A9547" s="20"/>
    </row>
    <row r="9548" spans="1:1" s="1" customFormat="1" x14ac:dyDescent="0.3">
      <c r="A9548" s="20"/>
    </row>
    <row r="9549" spans="1:1" s="1" customFormat="1" x14ac:dyDescent="0.3">
      <c r="A9549" s="20"/>
    </row>
    <row r="9550" spans="1:1" s="1" customFormat="1" x14ac:dyDescent="0.3">
      <c r="A9550" s="20"/>
    </row>
    <row r="9551" spans="1:1" s="1" customFormat="1" x14ac:dyDescent="0.3">
      <c r="A9551" s="20"/>
    </row>
    <row r="9552" spans="1:1" s="1" customFormat="1" x14ac:dyDescent="0.3">
      <c r="A9552" s="20"/>
    </row>
    <row r="9553" spans="1:1" s="1" customFormat="1" x14ac:dyDescent="0.3">
      <c r="A9553" s="20"/>
    </row>
    <row r="9554" spans="1:1" s="1" customFormat="1" x14ac:dyDescent="0.3">
      <c r="A9554" s="20"/>
    </row>
    <row r="9555" spans="1:1" s="1" customFormat="1" x14ac:dyDescent="0.3">
      <c r="A9555" s="20"/>
    </row>
    <row r="9556" spans="1:1" s="1" customFormat="1" x14ac:dyDescent="0.3">
      <c r="A9556" s="20"/>
    </row>
    <row r="9557" spans="1:1" s="1" customFormat="1" x14ac:dyDescent="0.3">
      <c r="A9557" s="20"/>
    </row>
    <row r="9558" spans="1:1" s="1" customFormat="1" x14ac:dyDescent="0.3">
      <c r="A9558" s="20"/>
    </row>
    <row r="9559" spans="1:1" s="1" customFormat="1" x14ac:dyDescent="0.3">
      <c r="A9559" s="20"/>
    </row>
    <row r="9560" spans="1:1" s="1" customFormat="1" x14ac:dyDescent="0.3">
      <c r="A9560" s="20"/>
    </row>
    <row r="9561" spans="1:1" s="1" customFormat="1" x14ac:dyDescent="0.3">
      <c r="A9561" s="20"/>
    </row>
    <row r="9562" spans="1:1" s="1" customFormat="1" x14ac:dyDescent="0.3">
      <c r="A9562" s="20"/>
    </row>
    <row r="9563" spans="1:1" s="1" customFormat="1" x14ac:dyDescent="0.3">
      <c r="A9563" s="20"/>
    </row>
    <row r="9564" spans="1:1" s="1" customFormat="1" x14ac:dyDescent="0.3">
      <c r="A9564" s="20"/>
    </row>
    <row r="9565" spans="1:1" s="1" customFormat="1" x14ac:dyDescent="0.3">
      <c r="A9565" s="20"/>
    </row>
    <row r="9566" spans="1:1" s="1" customFormat="1" x14ac:dyDescent="0.3">
      <c r="A9566" s="20"/>
    </row>
    <row r="9567" spans="1:1" s="1" customFormat="1" x14ac:dyDescent="0.3">
      <c r="A9567" s="20"/>
    </row>
    <row r="9568" spans="1:1" s="1" customFormat="1" x14ac:dyDescent="0.3">
      <c r="A9568" s="20"/>
    </row>
    <row r="9569" spans="1:1" s="1" customFormat="1" x14ac:dyDescent="0.3">
      <c r="A9569" s="20"/>
    </row>
    <row r="9570" spans="1:1" s="1" customFormat="1" x14ac:dyDescent="0.3">
      <c r="A9570" s="20"/>
    </row>
    <row r="9571" spans="1:1" s="1" customFormat="1" x14ac:dyDescent="0.3">
      <c r="A9571" s="20"/>
    </row>
    <row r="9572" spans="1:1" s="1" customFormat="1" x14ac:dyDescent="0.3">
      <c r="A9572" s="20"/>
    </row>
    <row r="9573" spans="1:1" s="1" customFormat="1" x14ac:dyDescent="0.3">
      <c r="A9573" s="20"/>
    </row>
    <row r="9574" spans="1:1" s="1" customFormat="1" x14ac:dyDescent="0.3">
      <c r="A9574" s="20"/>
    </row>
    <row r="9575" spans="1:1" s="1" customFormat="1" x14ac:dyDescent="0.3">
      <c r="A9575" s="20"/>
    </row>
    <row r="9576" spans="1:1" s="1" customFormat="1" x14ac:dyDescent="0.3">
      <c r="A9576" s="20"/>
    </row>
    <row r="9577" spans="1:1" s="1" customFormat="1" x14ac:dyDescent="0.3">
      <c r="A9577" s="20"/>
    </row>
    <row r="9578" spans="1:1" s="1" customFormat="1" x14ac:dyDescent="0.3">
      <c r="A9578" s="20"/>
    </row>
    <row r="9579" spans="1:1" s="1" customFormat="1" x14ac:dyDescent="0.3">
      <c r="A9579" s="20"/>
    </row>
    <row r="9580" spans="1:1" s="1" customFormat="1" x14ac:dyDescent="0.3">
      <c r="A9580" s="20"/>
    </row>
    <row r="9581" spans="1:1" s="1" customFormat="1" x14ac:dyDescent="0.3">
      <c r="A9581" s="20"/>
    </row>
    <row r="9582" spans="1:1" s="1" customFormat="1" x14ac:dyDescent="0.3">
      <c r="A9582" s="20"/>
    </row>
    <row r="9583" spans="1:1" s="1" customFormat="1" x14ac:dyDescent="0.3">
      <c r="A9583" s="20"/>
    </row>
    <row r="9584" spans="1:1" s="1" customFormat="1" x14ac:dyDescent="0.3">
      <c r="A9584" s="20"/>
    </row>
    <row r="9585" spans="1:1" s="1" customFormat="1" x14ac:dyDescent="0.3">
      <c r="A9585" s="20"/>
    </row>
    <row r="9586" spans="1:1" s="1" customFormat="1" x14ac:dyDescent="0.3">
      <c r="A9586" s="20"/>
    </row>
    <row r="9587" spans="1:1" s="1" customFormat="1" x14ac:dyDescent="0.3">
      <c r="A9587" s="20"/>
    </row>
    <row r="9588" spans="1:1" s="1" customFormat="1" x14ac:dyDescent="0.3">
      <c r="A9588" s="20"/>
    </row>
    <row r="9589" spans="1:1" s="1" customFormat="1" x14ac:dyDescent="0.3">
      <c r="A9589" s="20"/>
    </row>
    <row r="9590" spans="1:1" s="1" customFormat="1" x14ac:dyDescent="0.3">
      <c r="A9590" s="20"/>
    </row>
    <row r="9591" spans="1:1" s="1" customFormat="1" x14ac:dyDescent="0.3">
      <c r="A9591" s="20"/>
    </row>
    <row r="9592" spans="1:1" s="1" customFormat="1" x14ac:dyDescent="0.3">
      <c r="A9592" s="20"/>
    </row>
    <row r="9593" spans="1:1" s="1" customFormat="1" x14ac:dyDescent="0.3">
      <c r="A9593" s="20"/>
    </row>
    <row r="9594" spans="1:1" s="1" customFormat="1" x14ac:dyDescent="0.3">
      <c r="A9594" s="20"/>
    </row>
    <row r="9595" spans="1:1" s="1" customFormat="1" x14ac:dyDescent="0.3">
      <c r="A9595" s="20"/>
    </row>
    <row r="9596" spans="1:1" s="1" customFormat="1" x14ac:dyDescent="0.3">
      <c r="A9596" s="20"/>
    </row>
    <row r="9597" spans="1:1" s="1" customFormat="1" x14ac:dyDescent="0.3">
      <c r="A9597" s="20"/>
    </row>
    <row r="9598" spans="1:1" s="1" customFormat="1" x14ac:dyDescent="0.3">
      <c r="A9598" s="20"/>
    </row>
    <row r="9599" spans="1:1" s="1" customFormat="1" x14ac:dyDescent="0.3">
      <c r="A9599" s="20"/>
    </row>
    <row r="9600" spans="1:1" s="1" customFormat="1" x14ac:dyDescent="0.3">
      <c r="A9600" s="20"/>
    </row>
    <row r="9601" spans="1:1" s="1" customFormat="1" x14ac:dyDescent="0.3">
      <c r="A9601" s="20"/>
    </row>
    <row r="9602" spans="1:1" s="1" customFormat="1" x14ac:dyDescent="0.3">
      <c r="A9602" s="20"/>
    </row>
    <row r="9603" spans="1:1" s="1" customFormat="1" x14ac:dyDescent="0.3">
      <c r="A9603" s="20"/>
    </row>
    <row r="9604" spans="1:1" s="1" customFormat="1" x14ac:dyDescent="0.3">
      <c r="A9604" s="20"/>
    </row>
    <row r="9605" spans="1:1" s="1" customFormat="1" x14ac:dyDescent="0.3">
      <c r="A9605" s="20"/>
    </row>
    <row r="9606" spans="1:1" s="1" customFormat="1" x14ac:dyDescent="0.3">
      <c r="A9606" s="20"/>
    </row>
    <row r="9607" spans="1:1" s="1" customFormat="1" x14ac:dyDescent="0.3">
      <c r="A9607" s="20"/>
    </row>
    <row r="9608" spans="1:1" s="1" customFormat="1" x14ac:dyDescent="0.3">
      <c r="A9608" s="20"/>
    </row>
    <row r="9609" spans="1:1" s="1" customFormat="1" x14ac:dyDescent="0.3">
      <c r="A9609" s="20"/>
    </row>
    <row r="9610" spans="1:1" s="1" customFormat="1" x14ac:dyDescent="0.3">
      <c r="A9610" s="20"/>
    </row>
    <row r="9611" spans="1:1" s="1" customFormat="1" x14ac:dyDescent="0.3">
      <c r="A9611" s="20"/>
    </row>
    <row r="9612" spans="1:1" s="1" customFormat="1" x14ac:dyDescent="0.3">
      <c r="A9612" s="20"/>
    </row>
    <row r="9613" spans="1:1" s="1" customFormat="1" x14ac:dyDescent="0.3">
      <c r="A9613" s="20"/>
    </row>
    <row r="9614" spans="1:1" s="1" customFormat="1" x14ac:dyDescent="0.3">
      <c r="A9614" s="20"/>
    </row>
    <row r="9615" spans="1:1" s="1" customFormat="1" x14ac:dyDescent="0.3">
      <c r="A9615" s="20"/>
    </row>
    <row r="9616" spans="1:1" s="1" customFormat="1" x14ac:dyDescent="0.3">
      <c r="A9616" s="20"/>
    </row>
    <row r="9617" spans="1:1" s="1" customFormat="1" x14ac:dyDescent="0.3">
      <c r="A9617" s="20"/>
    </row>
    <row r="9618" spans="1:1" s="1" customFormat="1" x14ac:dyDescent="0.3">
      <c r="A9618" s="20"/>
    </row>
    <row r="9619" spans="1:1" s="1" customFormat="1" x14ac:dyDescent="0.3">
      <c r="A9619" s="20"/>
    </row>
    <row r="9620" spans="1:1" s="1" customFormat="1" x14ac:dyDescent="0.3">
      <c r="A9620" s="20"/>
    </row>
    <row r="9621" spans="1:1" s="1" customFormat="1" x14ac:dyDescent="0.3">
      <c r="A9621" s="20"/>
    </row>
    <row r="9622" spans="1:1" s="1" customFormat="1" x14ac:dyDescent="0.3">
      <c r="A9622" s="20"/>
    </row>
    <row r="9623" spans="1:1" s="1" customFormat="1" x14ac:dyDescent="0.3">
      <c r="A9623" s="20"/>
    </row>
    <row r="9624" spans="1:1" s="1" customFormat="1" x14ac:dyDescent="0.3">
      <c r="A9624" s="20"/>
    </row>
    <row r="9625" spans="1:1" s="1" customFormat="1" x14ac:dyDescent="0.3">
      <c r="A9625" s="20"/>
    </row>
    <row r="9626" spans="1:1" s="1" customFormat="1" x14ac:dyDescent="0.3">
      <c r="A9626" s="20"/>
    </row>
    <row r="9627" spans="1:1" s="1" customFormat="1" x14ac:dyDescent="0.3">
      <c r="A9627" s="20"/>
    </row>
    <row r="9628" spans="1:1" s="1" customFormat="1" x14ac:dyDescent="0.3">
      <c r="A9628" s="20"/>
    </row>
    <row r="9629" spans="1:1" s="1" customFormat="1" x14ac:dyDescent="0.3">
      <c r="A9629" s="20"/>
    </row>
    <row r="9630" spans="1:1" s="1" customFormat="1" x14ac:dyDescent="0.3">
      <c r="A9630" s="20"/>
    </row>
    <row r="9631" spans="1:1" s="1" customFormat="1" x14ac:dyDescent="0.3">
      <c r="A9631" s="20"/>
    </row>
    <row r="9632" spans="1:1" s="1" customFormat="1" x14ac:dyDescent="0.3">
      <c r="A9632" s="20"/>
    </row>
    <row r="9633" spans="1:1" s="1" customFormat="1" x14ac:dyDescent="0.3">
      <c r="A9633" s="20"/>
    </row>
    <row r="9634" spans="1:1" s="1" customFormat="1" x14ac:dyDescent="0.3">
      <c r="A9634" s="20"/>
    </row>
    <row r="9635" spans="1:1" s="1" customFormat="1" x14ac:dyDescent="0.3">
      <c r="A9635" s="20"/>
    </row>
    <row r="9636" spans="1:1" s="1" customFormat="1" x14ac:dyDescent="0.3">
      <c r="A9636" s="20"/>
    </row>
    <row r="9637" spans="1:1" s="1" customFormat="1" x14ac:dyDescent="0.3">
      <c r="A9637" s="20"/>
    </row>
    <row r="9638" spans="1:1" s="1" customFormat="1" x14ac:dyDescent="0.3">
      <c r="A9638" s="20"/>
    </row>
    <row r="9639" spans="1:1" s="1" customFormat="1" x14ac:dyDescent="0.3">
      <c r="A9639" s="20"/>
    </row>
    <row r="9640" spans="1:1" s="1" customFormat="1" x14ac:dyDescent="0.3">
      <c r="A9640" s="20"/>
    </row>
    <row r="9641" spans="1:1" s="1" customFormat="1" x14ac:dyDescent="0.3">
      <c r="A9641" s="20"/>
    </row>
    <row r="9642" spans="1:1" s="1" customFormat="1" x14ac:dyDescent="0.3">
      <c r="A9642" s="20"/>
    </row>
    <row r="9643" spans="1:1" s="1" customFormat="1" x14ac:dyDescent="0.3">
      <c r="A9643" s="20"/>
    </row>
    <row r="9644" spans="1:1" s="1" customFormat="1" x14ac:dyDescent="0.3">
      <c r="A9644" s="20"/>
    </row>
    <row r="9645" spans="1:1" s="1" customFormat="1" x14ac:dyDescent="0.3">
      <c r="A9645" s="20"/>
    </row>
    <row r="9646" spans="1:1" s="1" customFormat="1" x14ac:dyDescent="0.3">
      <c r="A9646" s="20"/>
    </row>
    <row r="9647" spans="1:1" s="1" customFormat="1" x14ac:dyDescent="0.3">
      <c r="A9647" s="20"/>
    </row>
    <row r="9648" spans="1:1" s="1" customFormat="1" x14ac:dyDescent="0.3">
      <c r="A9648" s="20"/>
    </row>
    <row r="9649" spans="1:1" s="1" customFormat="1" x14ac:dyDescent="0.3">
      <c r="A9649" s="20"/>
    </row>
    <row r="9650" spans="1:1" s="1" customFormat="1" x14ac:dyDescent="0.3">
      <c r="A9650" s="20"/>
    </row>
    <row r="9651" spans="1:1" s="1" customFormat="1" x14ac:dyDescent="0.3">
      <c r="A9651" s="20"/>
    </row>
    <row r="9652" spans="1:1" s="1" customFormat="1" x14ac:dyDescent="0.3">
      <c r="A9652" s="20"/>
    </row>
    <row r="9653" spans="1:1" s="1" customFormat="1" x14ac:dyDescent="0.3">
      <c r="A9653" s="20"/>
    </row>
    <row r="9654" spans="1:1" s="1" customFormat="1" x14ac:dyDescent="0.3">
      <c r="A9654" s="20"/>
    </row>
    <row r="9655" spans="1:1" s="1" customFormat="1" x14ac:dyDescent="0.3">
      <c r="A9655" s="20"/>
    </row>
    <row r="9656" spans="1:1" s="1" customFormat="1" x14ac:dyDescent="0.3">
      <c r="A9656" s="20"/>
    </row>
    <row r="9657" spans="1:1" s="1" customFormat="1" x14ac:dyDescent="0.3">
      <c r="A9657" s="20"/>
    </row>
    <row r="9658" spans="1:1" s="1" customFormat="1" x14ac:dyDescent="0.3">
      <c r="A9658" s="20"/>
    </row>
    <row r="9659" spans="1:1" s="1" customFormat="1" x14ac:dyDescent="0.3">
      <c r="A9659" s="20"/>
    </row>
    <row r="9660" spans="1:1" s="1" customFormat="1" x14ac:dyDescent="0.3">
      <c r="A9660" s="20"/>
    </row>
    <row r="9661" spans="1:1" s="1" customFormat="1" x14ac:dyDescent="0.3">
      <c r="A9661" s="20"/>
    </row>
    <row r="9662" spans="1:1" s="1" customFormat="1" x14ac:dyDescent="0.3">
      <c r="A9662" s="20"/>
    </row>
    <row r="9663" spans="1:1" s="1" customFormat="1" x14ac:dyDescent="0.3">
      <c r="A9663" s="20"/>
    </row>
    <row r="9664" spans="1:1" s="1" customFormat="1" x14ac:dyDescent="0.3">
      <c r="A9664" s="20"/>
    </row>
    <row r="9665" spans="1:1" s="1" customFormat="1" x14ac:dyDescent="0.3">
      <c r="A9665" s="20"/>
    </row>
    <row r="9666" spans="1:1" s="1" customFormat="1" x14ac:dyDescent="0.3">
      <c r="A9666" s="20"/>
    </row>
    <row r="9667" spans="1:1" s="1" customFormat="1" x14ac:dyDescent="0.3">
      <c r="A9667" s="20"/>
    </row>
    <row r="9668" spans="1:1" s="1" customFormat="1" x14ac:dyDescent="0.3">
      <c r="A9668" s="20"/>
    </row>
    <row r="9669" spans="1:1" s="1" customFormat="1" x14ac:dyDescent="0.3">
      <c r="A9669" s="20"/>
    </row>
    <row r="9670" spans="1:1" s="1" customFormat="1" x14ac:dyDescent="0.3">
      <c r="A9670" s="20"/>
    </row>
    <row r="9671" spans="1:1" s="1" customFormat="1" x14ac:dyDescent="0.3">
      <c r="A9671" s="20"/>
    </row>
    <row r="9672" spans="1:1" s="1" customFormat="1" x14ac:dyDescent="0.3">
      <c r="A9672" s="20"/>
    </row>
    <row r="9673" spans="1:1" s="1" customFormat="1" x14ac:dyDescent="0.3">
      <c r="A9673" s="20"/>
    </row>
    <row r="9674" spans="1:1" s="1" customFormat="1" x14ac:dyDescent="0.3">
      <c r="A9674" s="20"/>
    </row>
    <row r="9675" spans="1:1" s="1" customFormat="1" x14ac:dyDescent="0.3">
      <c r="A9675" s="20"/>
    </row>
    <row r="9676" spans="1:1" s="1" customFormat="1" x14ac:dyDescent="0.3">
      <c r="A9676" s="20"/>
    </row>
    <row r="9677" spans="1:1" s="1" customFormat="1" x14ac:dyDescent="0.3">
      <c r="A9677" s="20"/>
    </row>
    <row r="9678" spans="1:1" s="1" customFormat="1" x14ac:dyDescent="0.3">
      <c r="A9678" s="20"/>
    </row>
    <row r="9679" spans="1:1" s="1" customFormat="1" x14ac:dyDescent="0.3">
      <c r="A9679" s="20"/>
    </row>
    <row r="9680" spans="1:1" s="1" customFormat="1" x14ac:dyDescent="0.3">
      <c r="A9680" s="20"/>
    </row>
    <row r="9681" spans="1:1" s="1" customFormat="1" x14ac:dyDescent="0.3">
      <c r="A9681" s="20"/>
    </row>
    <row r="9682" spans="1:1" s="1" customFormat="1" x14ac:dyDescent="0.3">
      <c r="A9682" s="20"/>
    </row>
    <row r="9683" spans="1:1" s="1" customFormat="1" x14ac:dyDescent="0.3">
      <c r="A9683" s="20"/>
    </row>
    <row r="9684" spans="1:1" s="1" customFormat="1" x14ac:dyDescent="0.3">
      <c r="A9684" s="20"/>
    </row>
    <row r="9685" spans="1:1" s="1" customFormat="1" x14ac:dyDescent="0.3">
      <c r="A9685" s="20"/>
    </row>
    <row r="9686" spans="1:1" s="1" customFormat="1" x14ac:dyDescent="0.3">
      <c r="A9686" s="20"/>
    </row>
    <row r="9687" spans="1:1" s="1" customFormat="1" x14ac:dyDescent="0.3">
      <c r="A9687" s="20"/>
    </row>
    <row r="9688" spans="1:1" s="1" customFormat="1" x14ac:dyDescent="0.3">
      <c r="A9688" s="20"/>
    </row>
    <row r="9689" spans="1:1" s="1" customFormat="1" x14ac:dyDescent="0.3">
      <c r="A9689" s="20"/>
    </row>
    <row r="9690" spans="1:1" s="1" customFormat="1" x14ac:dyDescent="0.3">
      <c r="A9690" s="20"/>
    </row>
    <row r="9691" spans="1:1" s="1" customFormat="1" x14ac:dyDescent="0.3">
      <c r="A9691" s="20"/>
    </row>
    <row r="9692" spans="1:1" s="1" customFormat="1" x14ac:dyDescent="0.3">
      <c r="A9692" s="20"/>
    </row>
    <row r="9693" spans="1:1" s="1" customFormat="1" x14ac:dyDescent="0.3">
      <c r="A9693" s="20"/>
    </row>
    <row r="9694" spans="1:1" s="1" customFormat="1" x14ac:dyDescent="0.3">
      <c r="A9694" s="20"/>
    </row>
    <row r="9695" spans="1:1" s="1" customFormat="1" x14ac:dyDescent="0.3">
      <c r="A9695" s="20"/>
    </row>
    <row r="9696" spans="1:1" s="1" customFormat="1" x14ac:dyDescent="0.3">
      <c r="A9696" s="20"/>
    </row>
    <row r="9697" spans="1:1" s="1" customFormat="1" x14ac:dyDescent="0.3">
      <c r="A9697" s="20"/>
    </row>
    <row r="9698" spans="1:1" s="1" customFormat="1" x14ac:dyDescent="0.3">
      <c r="A9698" s="20"/>
    </row>
    <row r="9699" spans="1:1" s="1" customFormat="1" x14ac:dyDescent="0.3">
      <c r="A9699" s="20"/>
    </row>
    <row r="9700" spans="1:1" s="1" customFormat="1" x14ac:dyDescent="0.3">
      <c r="A9700" s="20"/>
    </row>
    <row r="9701" spans="1:1" s="1" customFormat="1" x14ac:dyDescent="0.3">
      <c r="A9701" s="20"/>
    </row>
    <row r="9702" spans="1:1" s="1" customFormat="1" x14ac:dyDescent="0.3">
      <c r="A9702" s="20"/>
    </row>
    <row r="9703" spans="1:1" s="1" customFormat="1" x14ac:dyDescent="0.3">
      <c r="A9703" s="20"/>
    </row>
    <row r="9704" spans="1:1" s="1" customFormat="1" x14ac:dyDescent="0.3">
      <c r="A9704" s="20"/>
    </row>
    <row r="9705" spans="1:1" s="1" customFormat="1" x14ac:dyDescent="0.3">
      <c r="A9705" s="20"/>
    </row>
    <row r="9706" spans="1:1" s="1" customFormat="1" x14ac:dyDescent="0.3">
      <c r="A9706" s="20"/>
    </row>
    <row r="9707" spans="1:1" s="1" customFormat="1" x14ac:dyDescent="0.3">
      <c r="A9707" s="20"/>
    </row>
    <row r="9708" spans="1:1" s="1" customFormat="1" x14ac:dyDescent="0.3">
      <c r="A9708" s="20"/>
    </row>
    <row r="9709" spans="1:1" s="1" customFormat="1" x14ac:dyDescent="0.3">
      <c r="A9709" s="20"/>
    </row>
    <row r="9710" spans="1:1" s="1" customFormat="1" x14ac:dyDescent="0.3">
      <c r="A9710" s="20"/>
    </row>
    <row r="9711" spans="1:1" s="1" customFormat="1" x14ac:dyDescent="0.3">
      <c r="A9711" s="20"/>
    </row>
    <row r="9712" spans="1:1" s="1" customFormat="1" x14ac:dyDescent="0.3">
      <c r="A9712" s="20"/>
    </row>
    <row r="9713" spans="1:1" s="1" customFormat="1" x14ac:dyDescent="0.3">
      <c r="A9713" s="20"/>
    </row>
    <row r="9714" spans="1:1" s="1" customFormat="1" x14ac:dyDescent="0.3">
      <c r="A9714" s="20"/>
    </row>
    <row r="9715" spans="1:1" s="1" customFormat="1" x14ac:dyDescent="0.3">
      <c r="A9715" s="20"/>
    </row>
    <row r="9716" spans="1:1" s="1" customFormat="1" x14ac:dyDescent="0.3">
      <c r="A9716" s="20"/>
    </row>
    <row r="9717" spans="1:1" s="1" customFormat="1" x14ac:dyDescent="0.3">
      <c r="A9717" s="20"/>
    </row>
    <row r="9718" spans="1:1" s="1" customFormat="1" x14ac:dyDescent="0.3">
      <c r="A9718" s="20"/>
    </row>
    <row r="9719" spans="1:1" s="1" customFormat="1" x14ac:dyDescent="0.3">
      <c r="A9719" s="20"/>
    </row>
    <row r="9720" spans="1:1" s="1" customFormat="1" x14ac:dyDescent="0.3">
      <c r="A9720" s="20"/>
    </row>
    <row r="9721" spans="1:1" s="1" customFormat="1" x14ac:dyDescent="0.3">
      <c r="A9721" s="20"/>
    </row>
    <row r="9722" spans="1:1" s="1" customFormat="1" x14ac:dyDescent="0.3">
      <c r="A9722" s="20"/>
    </row>
    <row r="9723" spans="1:1" s="1" customFormat="1" x14ac:dyDescent="0.3">
      <c r="A9723" s="20"/>
    </row>
    <row r="9724" spans="1:1" s="1" customFormat="1" x14ac:dyDescent="0.3">
      <c r="A9724" s="20"/>
    </row>
    <row r="9725" spans="1:1" s="1" customFormat="1" x14ac:dyDescent="0.3">
      <c r="A9725" s="20"/>
    </row>
    <row r="9726" spans="1:1" s="1" customFormat="1" x14ac:dyDescent="0.3">
      <c r="A9726" s="20"/>
    </row>
    <row r="9727" spans="1:1" s="1" customFormat="1" x14ac:dyDescent="0.3">
      <c r="A9727" s="20"/>
    </row>
    <row r="9728" spans="1:1" s="1" customFormat="1" x14ac:dyDescent="0.3">
      <c r="A9728" s="20"/>
    </row>
    <row r="9729" spans="1:1" s="1" customFormat="1" x14ac:dyDescent="0.3">
      <c r="A9729" s="20"/>
    </row>
    <row r="9730" spans="1:1" s="1" customFormat="1" x14ac:dyDescent="0.3">
      <c r="A9730" s="20"/>
    </row>
    <row r="9731" spans="1:1" s="1" customFormat="1" x14ac:dyDescent="0.3">
      <c r="A9731" s="20"/>
    </row>
    <row r="9732" spans="1:1" s="1" customFormat="1" x14ac:dyDescent="0.3">
      <c r="A9732" s="20"/>
    </row>
    <row r="9733" spans="1:1" s="1" customFormat="1" x14ac:dyDescent="0.3">
      <c r="A9733" s="20"/>
    </row>
    <row r="9734" spans="1:1" s="1" customFormat="1" x14ac:dyDescent="0.3">
      <c r="A9734" s="20"/>
    </row>
    <row r="9735" spans="1:1" s="1" customFormat="1" x14ac:dyDescent="0.3">
      <c r="A9735" s="20"/>
    </row>
    <row r="9736" spans="1:1" s="1" customFormat="1" x14ac:dyDescent="0.3">
      <c r="A9736" s="20"/>
    </row>
    <row r="9737" spans="1:1" s="1" customFormat="1" x14ac:dyDescent="0.3">
      <c r="A9737" s="20"/>
    </row>
    <row r="9738" spans="1:1" s="1" customFormat="1" x14ac:dyDescent="0.3">
      <c r="A9738" s="20"/>
    </row>
    <row r="9739" spans="1:1" s="1" customFormat="1" x14ac:dyDescent="0.3">
      <c r="A9739" s="20"/>
    </row>
    <row r="9740" spans="1:1" s="1" customFormat="1" x14ac:dyDescent="0.3">
      <c r="A9740" s="20"/>
    </row>
    <row r="9741" spans="1:1" s="1" customFormat="1" x14ac:dyDescent="0.3">
      <c r="A9741" s="20"/>
    </row>
    <row r="9742" spans="1:1" s="1" customFormat="1" x14ac:dyDescent="0.3">
      <c r="A9742" s="20"/>
    </row>
    <row r="9743" spans="1:1" s="1" customFormat="1" x14ac:dyDescent="0.3">
      <c r="A9743" s="20"/>
    </row>
    <row r="9744" spans="1:1" s="1" customFormat="1" x14ac:dyDescent="0.3">
      <c r="A9744" s="20"/>
    </row>
    <row r="9745" spans="1:1" s="1" customFormat="1" x14ac:dyDescent="0.3">
      <c r="A9745" s="20"/>
    </row>
    <row r="9746" spans="1:1" s="1" customFormat="1" x14ac:dyDescent="0.3">
      <c r="A9746" s="20"/>
    </row>
    <row r="9747" spans="1:1" s="1" customFormat="1" x14ac:dyDescent="0.3">
      <c r="A9747" s="20"/>
    </row>
    <row r="9748" spans="1:1" s="1" customFormat="1" x14ac:dyDescent="0.3">
      <c r="A9748" s="20"/>
    </row>
    <row r="9749" spans="1:1" s="1" customFormat="1" x14ac:dyDescent="0.3">
      <c r="A9749" s="20"/>
    </row>
    <row r="9750" spans="1:1" s="1" customFormat="1" x14ac:dyDescent="0.3">
      <c r="A9750" s="20"/>
    </row>
    <row r="9751" spans="1:1" s="1" customFormat="1" x14ac:dyDescent="0.3">
      <c r="A9751" s="20"/>
    </row>
    <row r="9752" spans="1:1" s="1" customFormat="1" x14ac:dyDescent="0.3">
      <c r="A9752" s="20"/>
    </row>
    <row r="9753" spans="1:1" s="1" customFormat="1" x14ac:dyDescent="0.3">
      <c r="A9753" s="20"/>
    </row>
    <row r="9754" spans="1:1" s="1" customFormat="1" x14ac:dyDescent="0.3">
      <c r="A9754" s="20"/>
    </row>
    <row r="9755" spans="1:1" s="1" customFormat="1" x14ac:dyDescent="0.3">
      <c r="A9755" s="20"/>
    </row>
    <row r="9756" spans="1:1" s="1" customFormat="1" x14ac:dyDescent="0.3">
      <c r="A9756" s="20"/>
    </row>
    <row r="9757" spans="1:1" s="1" customFormat="1" x14ac:dyDescent="0.3">
      <c r="A9757" s="20"/>
    </row>
    <row r="9758" spans="1:1" s="1" customFormat="1" x14ac:dyDescent="0.3">
      <c r="A9758" s="20"/>
    </row>
    <row r="9759" spans="1:1" s="1" customFormat="1" x14ac:dyDescent="0.3">
      <c r="A9759" s="20"/>
    </row>
    <row r="9760" spans="1:1" s="1" customFormat="1" x14ac:dyDescent="0.3">
      <c r="A9760" s="20"/>
    </row>
    <row r="9761" spans="1:1" s="1" customFormat="1" x14ac:dyDescent="0.3">
      <c r="A9761" s="20"/>
    </row>
    <row r="9762" spans="1:1" s="1" customFormat="1" x14ac:dyDescent="0.3">
      <c r="A9762" s="20"/>
    </row>
    <row r="9763" spans="1:1" s="1" customFormat="1" x14ac:dyDescent="0.3">
      <c r="A9763" s="20"/>
    </row>
    <row r="9764" spans="1:1" s="1" customFormat="1" x14ac:dyDescent="0.3">
      <c r="A9764" s="20"/>
    </row>
    <row r="9765" spans="1:1" s="1" customFormat="1" x14ac:dyDescent="0.3">
      <c r="A9765" s="20"/>
    </row>
    <row r="9766" spans="1:1" s="1" customFormat="1" x14ac:dyDescent="0.3">
      <c r="A9766" s="20"/>
    </row>
    <row r="9767" spans="1:1" s="1" customFormat="1" x14ac:dyDescent="0.3">
      <c r="A9767" s="20"/>
    </row>
    <row r="9768" spans="1:1" s="1" customFormat="1" x14ac:dyDescent="0.3">
      <c r="A9768" s="20"/>
    </row>
    <row r="9769" spans="1:1" s="1" customFormat="1" x14ac:dyDescent="0.3">
      <c r="A9769" s="20"/>
    </row>
    <row r="9770" spans="1:1" s="1" customFormat="1" x14ac:dyDescent="0.3">
      <c r="A9770" s="20"/>
    </row>
    <row r="9771" spans="1:1" s="1" customFormat="1" x14ac:dyDescent="0.3">
      <c r="A9771" s="20"/>
    </row>
    <row r="9772" spans="1:1" s="1" customFormat="1" x14ac:dyDescent="0.3">
      <c r="A9772" s="20"/>
    </row>
    <row r="9773" spans="1:1" s="1" customFormat="1" x14ac:dyDescent="0.3">
      <c r="A9773" s="20"/>
    </row>
    <row r="9774" spans="1:1" s="1" customFormat="1" x14ac:dyDescent="0.3">
      <c r="A9774" s="20"/>
    </row>
    <row r="9775" spans="1:1" s="1" customFormat="1" x14ac:dyDescent="0.3">
      <c r="A9775" s="20"/>
    </row>
    <row r="9776" spans="1:1" s="1" customFormat="1" x14ac:dyDescent="0.3">
      <c r="A9776" s="20"/>
    </row>
    <row r="9777" spans="1:1" s="1" customFormat="1" x14ac:dyDescent="0.3">
      <c r="A9777" s="20"/>
    </row>
    <row r="9778" spans="1:1" s="1" customFormat="1" x14ac:dyDescent="0.3">
      <c r="A9778" s="20"/>
    </row>
    <row r="9779" spans="1:1" s="1" customFormat="1" x14ac:dyDescent="0.3">
      <c r="A9779" s="20"/>
    </row>
    <row r="9780" spans="1:1" s="1" customFormat="1" x14ac:dyDescent="0.3">
      <c r="A9780" s="20"/>
    </row>
    <row r="9781" spans="1:1" s="1" customFormat="1" x14ac:dyDescent="0.3">
      <c r="A9781" s="20"/>
    </row>
    <row r="9782" spans="1:1" s="1" customFormat="1" x14ac:dyDescent="0.3">
      <c r="A9782" s="20"/>
    </row>
    <row r="9783" spans="1:1" s="1" customFormat="1" x14ac:dyDescent="0.3">
      <c r="A9783" s="20"/>
    </row>
    <row r="9784" spans="1:1" s="1" customFormat="1" x14ac:dyDescent="0.3">
      <c r="A9784" s="20"/>
    </row>
    <row r="9785" spans="1:1" s="1" customFormat="1" x14ac:dyDescent="0.3">
      <c r="A9785" s="20"/>
    </row>
    <row r="9786" spans="1:1" s="1" customFormat="1" x14ac:dyDescent="0.3">
      <c r="A9786" s="20"/>
    </row>
    <row r="9787" spans="1:1" s="1" customFormat="1" x14ac:dyDescent="0.3">
      <c r="A9787" s="20"/>
    </row>
    <row r="9788" spans="1:1" s="1" customFormat="1" x14ac:dyDescent="0.3">
      <c r="A9788" s="20"/>
    </row>
    <row r="9789" spans="1:1" s="1" customFormat="1" x14ac:dyDescent="0.3">
      <c r="A9789" s="20"/>
    </row>
    <row r="9790" spans="1:1" s="1" customFormat="1" x14ac:dyDescent="0.3">
      <c r="A9790" s="20"/>
    </row>
    <row r="9791" spans="1:1" s="1" customFormat="1" x14ac:dyDescent="0.3">
      <c r="A9791" s="20"/>
    </row>
    <row r="9792" spans="1:1" s="1" customFormat="1" x14ac:dyDescent="0.3">
      <c r="A9792" s="20"/>
    </row>
    <row r="9793" spans="1:1" s="1" customFormat="1" x14ac:dyDescent="0.3">
      <c r="A9793" s="20"/>
    </row>
    <row r="9794" spans="1:1" s="1" customFormat="1" x14ac:dyDescent="0.3">
      <c r="A9794" s="20"/>
    </row>
    <row r="9795" spans="1:1" s="1" customFormat="1" x14ac:dyDescent="0.3">
      <c r="A9795" s="20"/>
    </row>
    <row r="9796" spans="1:1" s="1" customFormat="1" x14ac:dyDescent="0.3">
      <c r="A9796" s="20"/>
    </row>
    <row r="9797" spans="1:1" s="1" customFormat="1" x14ac:dyDescent="0.3">
      <c r="A9797" s="20"/>
    </row>
    <row r="9798" spans="1:1" s="1" customFormat="1" x14ac:dyDescent="0.3">
      <c r="A9798" s="20"/>
    </row>
    <row r="9799" spans="1:1" s="1" customFormat="1" x14ac:dyDescent="0.3">
      <c r="A9799" s="20"/>
    </row>
    <row r="9800" spans="1:1" s="1" customFormat="1" x14ac:dyDescent="0.3">
      <c r="A9800" s="20"/>
    </row>
    <row r="9801" spans="1:1" s="1" customFormat="1" x14ac:dyDescent="0.3">
      <c r="A9801" s="20"/>
    </row>
    <row r="9802" spans="1:1" s="1" customFormat="1" x14ac:dyDescent="0.3">
      <c r="A9802" s="20"/>
    </row>
    <row r="9803" spans="1:1" s="1" customFormat="1" x14ac:dyDescent="0.3">
      <c r="A9803" s="20"/>
    </row>
    <row r="9804" spans="1:1" s="1" customFormat="1" x14ac:dyDescent="0.3">
      <c r="A9804" s="20"/>
    </row>
    <row r="9805" spans="1:1" s="1" customFormat="1" x14ac:dyDescent="0.3">
      <c r="A9805" s="20"/>
    </row>
    <row r="9806" spans="1:1" s="1" customFormat="1" x14ac:dyDescent="0.3">
      <c r="A9806" s="20"/>
    </row>
    <row r="9807" spans="1:1" s="1" customFormat="1" x14ac:dyDescent="0.3">
      <c r="A9807" s="20"/>
    </row>
    <row r="9808" spans="1:1" s="1" customFormat="1" x14ac:dyDescent="0.3">
      <c r="A9808" s="20"/>
    </row>
    <row r="9809" spans="1:1" s="1" customFormat="1" x14ac:dyDescent="0.3">
      <c r="A9809" s="20"/>
    </row>
    <row r="9810" spans="1:1" s="1" customFormat="1" x14ac:dyDescent="0.3">
      <c r="A9810" s="20"/>
    </row>
    <row r="9811" spans="1:1" s="1" customFormat="1" x14ac:dyDescent="0.3">
      <c r="A9811" s="20"/>
    </row>
    <row r="9812" spans="1:1" s="1" customFormat="1" x14ac:dyDescent="0.3">
      <c r="A9812" s="20"/>
    </row>
    <row r="9813" spans="1:1" s="1" customFormat="1" x14ac:dyDescent="0.3">
      <c r="A9813" s="20"/>
    </row>
    <row r="9814" spans="1:1" s="1" customFormat="1" x14ac:dyDescent="0.3">
      <c r="A9814" s="20"/>
    </row>
    <row r="9815" spans="1:1" s="1" customFormat="1" x14ac:dyDescent="0.3">
      <c r="A9815" s="20"/>
    </row>
    <row r="9816" spans="1:1" s="1" customFormat="1" x14ac:dyDescent="0.3">
      <c r="A9816" s="20"/>
    </row>
    <row r="9817" spans="1:1" s="1" customFormat="1" x14ac:dyDescent="0.3">
      <c r="A9817" s="20"/>
    </row>
    <row r="9818" spans="1:1" s="1" customFormat="1" x14ac:dyDescent="0.3">
      <c r="A9818" s="20"/>
    </row>
    <row r="9819" spans="1:1" s="1" customFormat="1" x14ac:dyDescent="0.3">
      <c r="A9819" s="20"/>
    </row>
    <row r="9820" spans="1:1" s="1" customFormat="1" x14ac:dyDescent="0.3">
      <c r="A9820" s="20"/>
    </row>
    <row r="9821" spans="1:1" s="1" customFormat="1" x14ac:dyDescent="0.3">
      <c r="A9821" s="20"/>
    </row>
    <row r="9822" spans="1:1" s="1" customFormat="1" x14ac:dyDescent="0.3">
      <c r="A9822" s="20"/>
    </row>
    <row r="9823" spans="1:1" s="1" customFormat="1" x14ac:dyDescent="0.3">
      <c r="A9823" s="20"/>
    </row>
    <row r="9824" spans="1:1" s="1" customFormat="1" x14ac:dyDescent="0.3">
      <c r="A9824" s="20"/>
    </row>
    <row r="9825" spans="1:1" s="1" customFormat="1" x14ac:dyDescent="0.3">
      <c r="A9825" s="20"/>
    </row>
    <row r="9826" spans="1:1" s="1" customFormat="1" x14ac:dyDescent="0.3">
      <c r="A9826" s="20"/>
    </row>
    <row r="9827" spans="1:1" s="1" customFormat="1" x14ac:dyDescent="0.3">
      <c r="A9827" s="20"/>
    </row>
    <row r="9828" spans="1:1" s="1" customFormat="1" x14ac:dyDescent="0.3">
      <c r="A9828" s="20"/>
    </row>
    <row r="9829" spans="1:1" s="1" customFormat="1" x14ac:dyDescent="0.3">
      <c r="A9829" s="20"/>
    </row>
    <row r="9830" spans="1:1" s="1" customFormat="1" x14ac:dyDescent="0.3">
      <c r="A9830" s="20"/>
    </row>
    <row r="9831" spans="1:1" s="1" customFormat="1" x14ac:dyDescent="0.3">
      <c r="A9831" s="20"/>
    </row>
    <row r="9832" spans="1:1" s="1" customFormat="1" x14ac:dyDescent="0.3">
      <c r="A9832" s="20"/>
    </row>
    <row r="9833" spans="1:1" s="1" customFormat="1" x14ac:dyDescent="0.3">
      <c r="A9833" s="20"/>
    </row>
    <row r="9834" spans="1:1" s="1" customFormat="1" x14ac:dyDescent="0.3">
      <c r="A9834" s="20"/>
    </row>
    <row r="9835" spans="1:1" s="1" customFormat="1" x14ac:dyDescent="0.3">
      <c r="A9835" s="20"/>
    </row>
    <row r="9836" spans="1:1" s="1" customFormat="1" x14ac:dyDescent="0.3">
      <c r="A9836" s="20"/>
    </row>
    <row r="9837" spans="1:1" s="1" customFormat="1" x14ac:dyDescent="0.3">
      <c r="A9837" s="20"/>
    </row>
    <row r="9838" spans="1:1" s="1" customFormat="1" x14ac:dyDescent="0.3">
      <c r="A9838" s="20"/>
    </row>
    <row r="9839" spans="1:1" s="1" customFormat="1" x14ac:dyDescent="0.3">
      <c r="A9839" s="20"/>
    </row>
    <row r="9840" spans="1:1" s="1" customFormat="1" x14ac:dyDescent="0.3">
      <c r="A9840" s="20"/>
    </row>
    <row r="9841" spans="1:1" s="1" customFormat="1" x14ac:dyDescent="0.3">
      <c r="A9841" s="20"/>
    </row>
    <row r="9842" spans="1:1" s="1" customFormat="1" x14ac:dyDescent="0.3">
      <c r="A9842" s="20"/>
    </row>
    <row r="9843" spans="1:1" s="1" customFormat="1" x14ac:dyDescent="0.3">
      <c r="A9843" s="20"/>
    </row>
    <row r="9844" spans="1:1" s="1" customFormat="1" x14ac:dyDescent="0.3">
      <c r="A9844" s="20"/>
    </row>
    <row r="9845" spans="1:1" s="1" customFormat="1" x14ac:dyDescent="0.3">
      <c r="A9845" s="20"/>
    </row>
    <row r="9846" spans="1:1" s="1" customFormat="1" x14ac:dyDescent="0.3">
      <c r="A9846" s="20"/>
    </row>
    <row r="9847" spans="1:1" s="1" customFormat="1" x14ac:dyDescent="0.3">
      <c r="A9847" s="20"/>
    </row>
    <row r="9848" spans="1:1" s="1" customFormat="1" x14ac:dyDescent="0.3">
      <c r="A9848" s="20"/>
    </row>
    <row r="9849" spans="1:1" s="1" customFormat="1" x14ac:dyDescent="0.3">
      <c r="A9849" s="20"/>
    </row>
    <row r="9850" spans="1:1" s="1" customFormat="1" x14ac:dyDescent="0.3">
      <c r="A9850" s="20"/>
    </row>
    <row r="9851" spans="1:1" s="1" customFormat="1" x14ac:dyDescent="0.3">
      <c r="A9851" s="20"/>
    </row>
    <row r="9852" spans="1:1" s="1" customFormat="1" x14ac:dyDescent="0.3">
      <c r="A9852" s="20"/>
    </row>
    <row r="9853" spans="1:1" s="1" customFormat="1" x14ac:dyDescent="0.3">
      <c r="A9853" s="20"/>
    </row>
    <row r="9854" spans="1:1" s="1" customFormat="1" x14ac:dyDescent="0.3">
      <c r="A9854" s="20"/>
    </row>
    <row r="9855" spans="1:1" s="1" customFormat="1" x14ac:dyDescent="0.3">
      <c r="A9855" s="20"/>
    </row>
    <row r="9856" spans="1:1" s="1" customFormat="1" x14ac:dyDescent="0.3">
      <c r="A9856" s="20"/>
    </row>
    <row r="9857" spans="1:1" s="1" customFormat="1" x14ac:dyDescent="0.3">
      <c r="A9857" s="20"/>
    </row>
    <row r="9858" spans="1:1" s="1" customFormat="1" x14ac:dyDescent="0.3">
      <c r="A9858" s="20"/>
    </row>
    <row r="9859" spans="1:1" s="1" customFormat="1" x14ac:dyDescent="0.3">
      <c r="A9859" s="20"/>
    </row>
    <row r="9860" spans="1:1" s="1" customFormat="1" x14ac:dyDescent="0.3">
      <c r="A9860" s="20"/>
    </row>
    <row r="9861" spans="1:1" s="1" customFormat="1" x14ac:dyDescent="0.3">
      <c r="A9861" s="20"/>
    </row>
    <row r="9862" spans="1:1" s="1" customFormat="1" x14ac:dyDescent="0.3">
      <c r="A9862" s="20"/>
    </row>
    <row r="9863" spans="1:1" s="1" customFormat="1" x14ac:dyDescent="0.3">
      <c r="A9863" s="20"/>
    </row>
    <row r="9864" spans="1:1" s="1" customFormat="1" x14ac:dyDescent="0.3">
      <c r="A9864" s="20"/>
    </row>
    <row r="9865" spans="1:1" s="1" customFormat="1" x14ac:dyDescent="0.3">
      <c r="A9865" s="20"/>
    </row>
    <row r="9866" spans="1:1" s="1" customFormat="1" x14ac:dyDescent="0.3">
      <c r="A9866" s="20"/>
    </row>
    <row r="9867" spans="1:1" s="1" customFormat="1" x14ac:dyDescent="0.3">
      <c r="A9867" s="20"/>
    </row>
    <row r="9868" spans="1:1" s="1" customFormat="1" x14ac:dyDescent="0.3">
      <c r="A9868" s="20"/>
    </row>
    <row r="9869" spans="1:1" s="1" customFormat="1" x14ac:dyDescent="0.3">
      <c r="A9869" s="20"/>
    </row>
    <row r="9870" spans="1:1" s="1" customFormat="1" x14ac:dyDescent="0.3">
      <c r="A9870" s="20"/>
    </row>
    <row r="9871" spans="1:1" s="1" customFormat="1" x14ac:dyDescent="0.3">
      <c r="A9871" s="20"/>
    </row>
    <row r="9872" spans="1:1" s="1" customFormat="1" x14ac:dyDescent="0.3">
      <c r="A9872" s="20"/>
    </row>
    <row r="9873" spans="1:1" s="1" customFormat="1" x14ac:dyDescent="0.3">
      <c r="A9873" s="20"/>
    </row>
    <row r="9874" spans="1:1" s="1" customFormat="1" x14ac:dyDescent="0.3">
      <c r="A9874" s="20"/>
    </row>
    <row r="9875" spans="1:1" s="1" customFormat="1" x14ac:dyDescent="0.3">
      <c r="A9875" s="20"/>
    </row>
    <row r="9876" spans="1:1" s="1" customFormat="1" x14ac:dyDescent="0.3">
      <c r="A9876" s="20"/>
    </row>
    <row r="9877" spans="1:1" s="1" customFormat="1" x14ac:dyDescent="0.3">
      <c r="A9877" s="20"/>
    </row>
    <row r="9878" spans="1:1" s="1" customFormat="1" x14ac:dyDescent="0.3">
      <c r="A9878" s="20"/>
    </row>
    <row r="9879" spans="1:1" s="1" customFormat="1" x14ac:dyDescent="0.3">
      <c r="A9879" s="20"/>
    </row>
    <row r="9880" spans="1:1" s="1" customFormat="1" x14ac:dyDescent="0.3">
      <c r="A9880" s="20"/>
    </row>
    <row r="9881" spans="1:1" s="1" customFormat="1" x14ac:dyDescent="0.3">
      <c r="A9881" s="20"/>
    </row>
    <row r="9882" spans="1:1" s="1" customFormat="1" x14ac:dyDescent="0.3">
      <c r="A9882" s="20"/>
    </row>
    <row r="9883" spans="1:1" s="1" customFormat="1" x14ac:dyDescent="0.3">
      <c r="A9883" s="20"/>
    </row>
    <row r="9884" spans="1:1" s="1" customFormat="1" x14ac:dyDescent="0.3">
      <c r="A9884" s="20"/>
    </row>
    <row r="9885" spans="1:1" s="1" customFormat="1" x14ac:dyDescent="0.3">
      <c r="A9885" s="20"/>
    </row>
    <row r="9886" spans="1:1" s="1" customFormat="1" x14ac:dyDescent="0.3">
      <c r="A9886" s="20"/>
    </row>
    <row r="9887" spans="1:1" s="1" customFormat="1" x14ac:dyDescent="0.3">
      <c r="A9887" s="20"/>
    </row>
    <row r="9888" spans="1:1" s="1" customFormat="1" x14ac:dyDescent="0.3">
      <c r="A9888" s="20"/>
    </row>
    <row r="9889" spans="1:1" s="1" customFormat="1" x14ac:dyDescent="0.3">
      <c r="A9889" s="20"/>
    </row>
    <row r="9890" spans="1:1" s="1" customFormat="1" x14ac:dyDescent="0.3">
      <c r="A9890" s="20"/>
    </row>
    <row r="9891" spans="1:1" s="1" customFormat="1" x14ac:dyDescent="0.3">
      <c r="A9891" s="20"/>
    </row>
    <row r="9892" spans="1:1" s="1" customFormat="1" x14ac:dyDescent="0.3">
      <c r="A9892" s="20"/>
    </row>
    <row r="9893" spans="1:1" s="1" customFormat="1" x14ac:dyDescent="0.3">
      <c r="A9893" s="20"/>
    </row>
    <row r="9894" spans="1:1" s="1" customFormat="1" x14ac:dyDescent="0.3">
      <c r="A9894" s="20"/>
    </row>
    <row r="9895" spans="1:1" s="1" customFormat="1" x14ac:dyDescent="0.3">
      <c r="A9895" s="20"/>
    </row>
    <row r="9896" spans="1:1" s="1" customFormat="1" x14ac:dyDescent="0.3">
      <c r="A9896" s="20"/>
    </row>
    <row r="9897" spans="1:1" s="1" customFormat="1" x14ac:dyDescent="0.3">
      <c r="A9897" s="20"/>
    </row>
    <row r="9898" spans="1:1" s="1" customFormat="1" x14ac:dyDescent="0.3">
      <c r="A9898" s="20"/>
    </row>
    <row r="9899" spans="1:1" s="1" customFormat="1" x14ac:dyDescent="0.3">
      <c r="A9899" s="20"/>
    </row>
    <row r="9900" spans="1:1" s="1" customFormat="1" x14ac:dyDescent="0.3">
      <c r="A9900" s="20"/>
    </row>
    <row r="9901" spans="1:1" s="1" customFormat="1" x14ac:dyDescent="0.3">
      <c r="A9901" s="20"/>
    </row>
    <row r="9902" spans="1:1" s="1" customFormat="1" x14ac:dyDescent="0.3">
      <c r="A9902" s="20"/>
    </row>
    <row r="9903" spans="1:1" s="1" customFormat="1" x14ac:dyDescent="0.3">
      <c r="A9903" s="20"/>
    </row>
    <row r="9904" spans="1:1" s="1" customFormat="1" x14ac:dyDescent="0.3">
      <c r="A9904" s="20"/>
    </row>
    <row r="9905" spans="1:1" s="1" customFormat="1" x14ac:dyDescent="0.3">
      <c r="A9905" s="20"/>
    </row>
    <row r="9906" spans="1:1" s="1" customFormat="1" x14ac:dyDescent="0.3">
      <c r="A9906" s="20"/>
    </row>
    <row r="9907" spans="1:1" s="1" customFormat="1" x14ac:dyDescent="0.3">
      <c r="A9907" s="20"/>
    </row>
    <row r="9908" spans="1:1" s="1" customFormat="1" x14ac:dyDescent="0.3">
      <c r="A9908" s="20"/>
    </row>
    <row r="9909" spans="1:1" s="1" customFormat="1" x14ac:dyDescent="0.3">
      <c r="A9909" s="20"/>
    </row>
    <row r="9910" spans="1:1" s="1" customFormat="1" x14ac:dyDescent="0.3">
      <c r="A9910" s="20"/>
    </row>
    <row r="9911" spans="1:1" s="1" customFormat="1" x14ac:dyDescent="0.3">
      <c r="A9911" s="20"/>
    </row>
    <row r="9912" spans="1:1" s="1" customFormat="1" x14ac:dyDescent="0.3">
      <c r="A9912" s="20"/>
    </row>
    <row r="9913" spans="1:1" s="1" customFormat="1" x14ac:dyDescent="0.3">
      <c r="A9913" s="20"/>
    </row>
    <row r="9914" spans="1:1" s="1" customFormat="1" x14ac:dyDescent="0.3">
      <c r="A9914" s="20"/>
    </row>
    <row r="9915" spans="1:1" s="1" customFormat="1" x14ac:dyDescent="0.3">
      <c r="A9915" s="20"/>
    </row>
    <row r="9916" spans="1:1" s="1" customFormat="1" x14ac:dyDescent="0.3">
      <c r="A9916" s="20"/>
    </row>
    <row r="9917" spans="1:1" s="1" customFormat="1" x14ac:dyDescent="0.3">
      <c r="A9917" s="20"/>
    </row>
    <row r="9918" spans="1:1" s="1" customFormat="1" x14ac:dyDescent="0.3">
      <c r="A9918" s="20"/>
    </row>
    <row r="9919" spans="1:1" s="1" customFormat="1" x14ac:dyDescent="0.3">
      <c r="A9919" s="20"/>
    </row>
    <row r="9920" spans="1:1" s="1" customFormat="1" x14ac:dyDescent="0.3">
      <c r="A9920" s="20"/>
    </row>
    <row r="9921" spans="1:1" s="1" customFormat="1" x14ac:dyDescent="0.3">
      <c r="A9921" s="20"/>
    </row>
    <row r="9922" spans="1:1" s="1" customFormat="1" x14ac:dyDescent="0.3">
      <c r="A9922" s="20"/>
    </row>
    <row r="9923" spans="1:1" s="1" customFormat="1" x14ac:dyDescent="0.3">
      <c r="A9923" s="20"/>
    </row>
    <row r="9924" spans="1:1" s="1" customFormat="1" x14ac:dyDescent="0.3">
      <c r="A9924" s="20"/>
    </row>
    <row r="9925" spans="1:1" s="1" customFormat="1" x14ac:dyDescent="0.3">
      <c r="A9925" s="20"/>
    </row>
    <row r="9926" spans="1:1" s="1" customFormat="1" x14ac:dyDescent="0.3">
      <c r="A9926" s="20"/>
    </row>
    <row r="9927" spans="1:1" s="1" customFormat="1" x14ac:dyDescent="0.3">
      <c r="A9927" s="20"/>
    </row>
    <row r="9928" spans="1:1" s="1" customFormat="1" x14ac:dyDescent="0.3">
      <c r="A9928" s="20"/>
    </row>
    <row r="9929" spans="1:1" s="1" customFormat="1" x14ac:dyDescent="0.3">
      <c r="A9929" s="20"/>
    </row>
    <row r="9930" spans="1:1" s="1" customFormat="1" x14ac:dyDescent="0.3">
      <c r="A9930" s="20"/>
    </row>
    <row r="9931" spans="1:1" s="1" customFormat="1" x14ac:dyDescent="0.3">
      <c r="A9931" s="20"/>
    </row>
    <row r="9932" spans="1:1" s="1" customFormat="1" x14ac:dyDescent="0.3">
      <c r="A9932" s="20"/>
    </row>
    <row r="9933" spans="1:1" s="1" customFormat="1" x14ac:dyDescent="0.3">
      <c r="A9933" s="20"/>
    </row>
    <row r="9934" spans="1:1" s="1" customFormat="1" x14ac:dyDescent="0.3">
      <c r="A9934" s="20"/>
    </row>
    <row r="9935" spans="1:1" s="1" customFormat="1" x14ac:dyDescent="0.3">
      <c r="A9935" s="20"/>
    </row>
    <row r="9936" spans="1:1" s="1" customFormat="1" x14ac:dyDescent="0.3">
      <c r="A9936" s="20"/>
    </row>
    <row r="9937" spans="1:1" s="1" customFormat="1" x14ac:dyDescent="0.3">
      <c r="A9937" s="20"/>
    </row>
    <row r="9938" spans="1:1" s="1" customFormat="1" x14ac:dyDescent="0.3">
      <c r="A9938" s="20"/>
    </row>
    <row r="9939" spans="1:1" s="1" customFormat="1" x14ac:dyDescent="0.3">
      <c r="A9939" s="20"/>
    </row>
    <row r="9940" spans="1:1" s="1" customFormat="1" x14ac:dyDescent="0.3">
      <c r="A9940" s="20"/>
    </row>
    <row r="9941" spans="1:1" s="1" customFormat="1" x14ac:dyDescent="0.3">
      <c r="A9941" s="20"/>
    </row>
    <row r="9942" spans="1:1" s="1" customFormat="1" x14ac:dyDescent="0.3">
      <c r="A9942" s="20"/>
    </row>
    <row r="9943" spans="1:1" s="1" customFormat="1" x14ac:dyDescent="0.3">
      <c r="A9943" s="20"/>
    </row>
    <row r="9944" spans="1:1" s="1" customFormat="1" x14ac:dyDescent="0.3">
      <c r="A9944" s="20"/>
    </row>
    <row r="9945" spans="1:1" s="1" customFormat="1" x14ac:dyDescent="0.3">
      <c r="A9945" s="20"/>
    </row>
    <row r="9946" spans="1:1" s="1" customFormat="1" x14ac:dyDescent="0.3">
      <c r="A9946" s="20"/>
    </row>
    <row r="9947" spans="1:1" s="1" customFormat="1" x14ac:dyDescent="0.3">
      <c r="A9947" s="20"/>
    </row>
    <row r="9948" spans="1:1" s="1" customFormat="1" x14ac:dyDescent="0.3">
      <c r="A9948" s="20"/>
    </row>
    <row r="9949" spans="1:1" s="1" customFormat="1" x14ac:dyDescent="0.3">
      <c r="A9949" s="20"/>
    </row>
    <row r="9950" spans="1:1" s="1" customFormat="1" x14ac:dyDescent="0.3">
      <c r="A9950" s="20"/>
    </row>
    <row r="9951" spans="1:1" s="1" customFormat="1" x14ac:dyDescent="0.3">
      <c r="A9951" s="20"/>
    </row>
    <row r="9952" spans="1:1" s="1" customFormat="1" x14ac:dyDescent="0.3">
      <c r="A9952" s="20"/>
    </row>
    <row r="9953" spans="1:1" s="1" customFormat="1" x14ac:dyDescent="0.3">
      <c r="A9953" s="20"/>
    </row>
    <row r="9954" spans="1:1" s="1" customFormat="1" x14ac:dyDescent="0.3">
      <c r="A9954" s="20"/>
    </row>
    <row r="9955" spans="1:1" s="1" customFormat="1" x14ac:dyDescent="0.3">
      <c r="A9955" s="20"/>
    </row>
    <row r="9956" spans="1:1" s="1" customFormat="1" x14ac:dyDescent="0.3">
      <c r="A9956" s="20"/>
    </row>
    <row r="9957" spans="1:1" s="1" customFormat="1" x14ac:dyDescent="0.3">
      <c r="A9957" s="20"/>
    </row>
    <row r="9958" spans="1:1" s="1" customFormat="1" x14ac:dyDescent="0.3">
      <c r="A9958" s="20"/>
    </row>
    <row r="9959" spans="1:1" s="1" customFormat="1" x14ac:dyDescent="0.3">
      <c r="A9959" s="20"/>
    </row>
    <row r="9960" spans="1:1" s="1" customFormat="1" x14ac:dyDescent="0.3">
      <c r="A9960" s="20"/>
    </row>
    <row r="9961" spans="1:1" s="1" customFormat="1" x14ac:dyDescent="0.3">
      <c r="A9961" s="20"/>
    </row>
    <row r="9962" spans="1:1" s="1" customFormat="1" x14ac:dyDescent="0.3">
      <c r="A9962" s="20"/>
    </row>
    <row r="9963" spans="1:1" s="1" customFormat="1" x14ac:dyDescent="0.3">
      <c r="A9963" s="20"/>
    </row>
    <row r="9964" spans="1:1" s="1" customFormat="1" x14ac:dyDescent="0.3">
      <c r="A9964" s="20"/>
    </row>
    <row r="9965" spans="1:1" s="1" customFormat="1" x14ac:dyDescent="0.3">
      <c r="A9965" s="20"/>
    </row>
    <row r="9966" spans="1:1" s="1" customFormat="1" x14ac:dyDescent="0.3">
      <c r="A9966" s="20"/>
    </row>
    <row r="9967" spans="1:1" s="1" customFormat="1" x14ac:dyDescent="0.3">
      <c r="A9967" s="20"/>
    </row>
    <row r="9968" spans="1:1" s="1" customFormat="1" x14ac:dyDescent="0.3">
      <c r="A9968" s="20"/>
    </row>
    <row r="9969" spans="1:1" s="1" customFormat="1" x14ac:dyDescent="0.3">
      <c r="A9969" s="20"/>
    </row>
    <row r="9970" spans="1:1" s="1" customFormat="1" x14ac:dyDescent="0.3">
      <c r="A9970" s="20"/>
    </row>
    <row r="9971" spans="1:1" s="1" customFormat="1" x14ac:dyDescent="0.3">
      <c r="A9971" s="20"/>
    </row>
    <row r="9972" spans="1:1" s="1" customFormat="1" x14ac:dyDescent="0.3">
      <c r="A9972" s="20"/>
    </row>
    <row r="9973" spans="1:1" s="1" customFormat="1" x14ac:dyDescent="0.3">
      <c r="A9973" s="20"/>
    </row>
    <row r="9974" spans="1:1" s="1" customFormat="1" x14ac:dyDescent="0.3">
      <c r="A9974" s="20"/>
    </row>
    <row r="9975" spans="1:1" s="1" customFormat="1" x14ac:dyDescent="0.3">
      <c r="A9975" s="20"/>
    </row>
    <row r="9976" spans="1:1" s="1" customFormat="1" x14ac:dyDescent="0.3">
      <c r="A9976" s="20"/>
    </row>
    <row r="9977" spans="1:1" s="1" customFormat="1" x14ac:dyDescent="0.3">
      <c r="A9977" s="20"/>
    </row>
    <row r="9978" spans="1:1" s="1" customFormat="1" x14ac:dyDescent="0.3">
      <c r="A9978" s="20"/>
    </row>
    <row r="9979" spans="1:1" s="1" customFormat="1" x14ac:dyDescent="0.3">
      <c r="A9979" s="20"/>
    </row>
    <row r="9980" spans="1:1" s="1" customFormat="1" x14ac:dyDescent="0.3">
      <c r="A9980" s="20"/>
    </row>
    <row r="9981" spans="1:1" s="1" customFormat="1" x14ac:dyDescent="0.3">
      <c r="A9981" s="20"/>
    </row>
    <row r="9982" spans="1:1" s="1" customFormat="1" x14ac:dyDescent="0.3">
      <c r="A9982" s="20"/>
    </row>
    <row r="9983" spans="1:1" s="1" customFormat="1" x14ac:dyDescent="0.3">
      <c r="A9983" s="20"/>
    </row>
    <row r="9984" spans="1:1" s="1" customFormat="1" x14ac:dyDescent="0.3">
      <c r="A9984" s="20"/>
    </row>
    <row r="9985" spans="1:1" s="1" customFormat="1" x14ac:dyDescent="0.3">
      <c r="A9985" s="20"/>
    </row>
    <row r="9986" spans="1:1" s="1" customFormat="1" x14ac:dyDescent="0.3">
      <c r="A9986" s="20"/>
    </row>
    <row r="9987" spans="1:1" s="1" customFormat="1" x14ac:dyDescent="0.3">
      <c r="A9987" s="20"/>
    </row>
    <row r="9988" spans="1:1" s="1" customFormat="1" x14ac:dyDescent="0.3">
      <c r="A9988" s="20"/>
    </row>
    <row r="9989" spans="1:1" s="1" customFormat="1" x14ac:dyDescent="0.3">
      <c r="A9989" s="20"/>
    </row>
    <row r="9990" spans="1:1" s="1" customFormat="1" x14ac:dyDescent="0.3">
      <c r="A9990" s="20"/>
    </row>
    <row r="9991" spans="1:1" s="1" customFormat="1" x14ac:dyDescent="0.3">
      <c r="A9991" s="20"/>
    </row>
    <row r="9992" spans="1:1" s="1" customFormat="1" x14ac:dyDescent="0.3">
      <c r="A9992" s="20"/>
    </row>
    <row r="9993" spans="1:1" s="1" customFormat="1" x14ac:dyDescent="0.3">
      <c r="A9993" s="20"/>
    </row>
    <row r="9994" spans="1:1" s="1" customFormat="1" x14ac:dyDescent="0.3">
      <c r="A9994" s="20"/>
    </row>
    <row r="9995" spans="1:1" s="1" customFormat="1" x14ac:dyDescent="0.3">
      <c r="A9995" s="20"/>
    </row>
    <row r="9996" spans="1:1" s="1" customFormat="1" x14ac:dyDescent="0.3">
      <c r="A9996" s="20"/>
    </row>
    <row r="9997" spans="1:1" s="1" customFormat="1" x14ac:dyDescent="0.3">
      <c r="A9997" s="20"/>
    </row>
    <row r="9998" spans="1:1" s="1" customFormat="1" x14ac:dyDescent="0.3">
      <c r="A9998" s="20"/>
    </row>
    <row r="9999" spans="1:1" s="1" customFormat="1" x14ac:dyDescent="0.3">
      <c r="A9999" s="20"/>
    </row>
    <row r="10000" spans="1:1" s="1" customFormat="1" x14ac:dyDescent="0.3">
      <c r="A10000" s="20"/>
    </row>
    <row r="10001" spans="1:1" s="1" customFormat="1" x14ac:dyDescent="0.3">
      <c r="A10001" s="20"/>
    </row>
    <row r="10002" spans="1:1" s="1" customFormat="1" x14ac:dyDescent="0.3">
      <c r="A10002" s="20"/>
    </row>
    <row r="10003" spans="1:1" s="1" customFormat="1" x14ac:dyDescent="0.3">
      <c r="A10003" s="20"/>
    </row>
    <row r="10004" spans="1:1" s="1" customFormat="1" x14ac:dyDescent="0.3">
      <c r="A10004" s="20"/>
    </row>
    <row r="10005" spans="1:1" s="1" customFormat="1" x14ac:dyDescent="0.3">
      <c r="A10005" s="20"/>
    </row>
    <row r="10006" spans="1:1" s="1" customFormat="1" x14ac:dyDescent="0.3">
      <c r="A10006" s="20"/>
    </row>
    <row r="10007" spans="1:1" s="1" customFormat="1" x14ac:dyDescent="0.3">
      <c r="A10007" s="20"/>
    </row>
    <row r="10008" spans="1:1" s="1" customFormat="1" x14ac:dyDescent="0.3">
      <c r="A10008" s="20"/>
    </row>
    <row r="10009" spans="1:1" s="1" customFormat="1" x14ac:dyDescent="0.3">
      <c r="A10009" s="20"/>
    </row>
    <row r="10010" spans="1:1" s="1" customFormat="1" x14ac:dyDescent="0.3">
      <c r="A10010" s="20"/>
    </row>
    <row r="10011" spans="1:1" s="1" customFormat="1" x14ac:dyDescent="0.3">
      <c r="A10011" s="20"/>
    </row>
    <row r="10012" spans="1:1" s="1" customFormat="1" x14ac:dyDescent="0.3">
      <c r="A10012" s="20"/>
    </row>
    <row r="10013" spans="1:1" s="1" customFormat="1" x14ac:dyDescent="0.3">
      <c r="A10013" s="20"/>
    </row>
    <row r="10014" spans="1:1" s="1" customFormat="1" x14ac:dyDescent="0.3">
      <c r="A10014" s="20"/>
    </row>
    <row r="10015" spans="1:1" s="1" customFormat="1" x14ac:dyDescent="0.3">
      <c r="A10015" s="20"/>
    </row>
    <row r="10016" spans="1:1" s="1" customFormat="1" x14ac:dyDescent="0.3">
      <c r="A10016" s="20"/>
    </row>
    <row r="10017" spans="1:1" s="1" customFormat="1" x14ac:dyDescent="0.3">
      <c r="A10017" s="20"/>
    </row>
    <row r="10018" spans="1:1" s="1" customFormat="1" x14ac:dyDescent="0.3">
      <c r="A10018" s="20"/>
    </row>
    <row r="10019" spans="1:1" s="1" customFormat="1" x14ac:dyDescent="0.3">
      <c r="A10019" s="20"/>
    </row>
    <row r="10020" spans="1:1" s="1" customFormat="1" x14ac:dyDescent="0.3">
      <c r="A10020" s="20"/>
    </row>
    <row r="10021" spans="1:1" s="1" customFormat="1" x14ac:dyDescent="0.3">
      <c r="A10021" s="20"/>
    </row>
    <row r="10022" spans="1:1" s="1" customFormat="1" x14ac:dyDescent="0.3">
      <c r="A10022" s="20"/>
    </row>
    <row r="10023" spans="1:1" s="1" customFormat="1" x14ac:dyDescent="0.3">
      <c r="A10023" s="20"/>
    </row>
    <row r="10024" spans="1:1" s="1" customFormat="1" x14ac:dyDescent="0.3">
      <c r="A10024" s="20"/>
    </row>
    <row r="10025" spans="1:1" s="1" customFormat="1" x14ac:dyDescent="0.3">
      <c r="A10025" s="20"/>
    </row>
    <row r="10026" spans="1:1" s="1" customFormat="1" x14ac:dyDescent="0.3">
      <c r="A10026" s="20"/>
    </row>
    <row r="10027" spans="1:1" s="1" customFormat="1" x14ac:dyDescent="0.3">
      <c r="A10027" s="20"/>
    </row>
    <row r="10028" spans="1:1" s="1" customFormat="1" x14ac:dyDescent="0.3">
      <c r="A10028" s="20"/>
    </row>
    <row r="10029" spans="1:1" s="1" customFormat="1" x14ac:dyDescent="0.3">
      <c r="A10029" s="20"/>
    </row>
    <row r="10030" spans="1:1" s="1" customFormat="1" x14ac:dyDescent="0.3">
      <c r="A10030" s="20"/>
    </row>
    <row r="10031" spans="1:1" s="1" customFormat="1" x14ac:dyDescent="0.3">
      <c r="A10031" s="20"/>
    </row>
    <row r="10032" spans="1:1" s="1" customFormat="1" x14ac:dyDescent="0.3">
      <c r="A10032" s="20"/>
    </row>
    <row r="10033" spans="1:1" s="1" customFormat="1" x14ac:dyDescent="0.3">
      <c r="A10033" s="20"/>
    </row>
    <row r="10034" spans="1:1" s="1" customFormat="1" x14ac:dyDescent="0.3">
      <c r="A10034" s="20"/>
    </row>
    <row r="10035" spans="1:1" s="1" customFormat="1" x14ac:dyDescent="0.3">
      <c r="A10035" s="20"/>
    </row>
    <row r="10036" spans="1:1" s="1" customFormat="1" x14ac:dyDescent="0.3">
      <c r="A10036" s="20"/>
    </row>
    <row r="10037" spans="1:1" s="1" customFormat="1" x14ac:dyDescent="0.3">
      <c r="A10037" s="20"/>
    </row>
    <row r="10038" spans="1:1" s="1" customFormat="1" x14ac:dyDescent="0.3">
      <c r="A10038" s="20"/>
    </row>
    <row r="10039" spans="1:1" s="1" customFormat="1" x14ac:dyDescent="0.3">
      <c r="A10039" s="20"/>
    </row>
    <row r="10040" spans="1:1" s="1" customFormat="1" x14ac:dyDescent="0.3">
      <c r="A10040" s="20"/>
    </row>
    <row r="10041" spans="1:1" s="1" customFormat="1" x14ac:dyDescent="0.3">
      <c r="A10041" s="20"/>
    </row>
    <row r="10042" spans="1:1" s="1" customFormat="1" x14ac:dyDescent="0.3">
      <c r="A10042" s="20"/>
    </row>
    <row r="10043" spans="1:1" s="1" customFormat="1" x14ac:dyDescent="0.3">
      <c r="A10043" s="20"/>
    </row>
    <row r="10044" spans="1:1" s="1" customFormat="1" x14ac:dyDescent="0.3">
      <c r="A10044" s="20"/>
    </row>
    <row r="10045" spans="1:1" s="1" customFormat="1" x14ac:dyDescent="0.3">
      <c r="A10045" s="20"/>
    </row>
    <row r="10046" spans="1:1" s="1" customFormat="1" x14ac:dyDescent="0.3">
      <c r="A10046" s="20"/>
    </row>
    <row r="10047" spans="1:1" s="1" customFormat="1" x14ac:dyDescent="0.3">
      <c r="A10047" s="20"/>
    </row>
    <row r="10048" spans="1:1" s="1" customFormat="1" x14ac:dyDescent="0.3">
      <c r="A10048" s="20"/>
    </row>
    <row r="10049" spans="1:1" s="1" customFormat="1" x14ac:dyDescent="0.3">
      <c r="A10049" s="20"/>
    </row>
    <row r="10050" spans="1:1" s="1" customFormat="1" x14ac:dyDescent="0.3">
      <c r="A10050" s="20"/>
    </row>
    <row r="10051" spans="1:1" s="1" customFormat="1" x14ac:dyDescent="0.3">
      <c r="A10051" s="20"/>
    </row>
    <row r="10052" spans="1:1" s="1" customFormat="1" x14ac:dyDescent="0.3">
      <c r="A10052" s="20"/>
    </row>
    <row r="10053" spans="1:1" s="1" customFormat="1" x14ac:dyDescent="0.3">
      <c r="A10053" s="20"/>
    </row>
    <row r="10054" spans="1:1" s="1" customFormat="1" x14ac:dyDescent="0.3">
      <c r="A10054" s="20"/>
    </row>
    <row r="10055" spans="1:1" s="1" customFormat="1" x14ac:dyDescent="0.3">
      <c r="A10055" s="20"/>
    </row>
    <row r="10056" spans="1:1" s="1" customFormat="1" x14ac:dyDescent="0.3">
      <c r="A10056" s="20"/>
    </row>
    <row r="10057" spans="1:1" s="1" customFormat="1" x14ac:dyDescent="0.3">
      <c r="A10057" s="20"/>
    </row>
    <row r="10058" spans="1:1" s="1" customFormat="1" x14ac:dyDescent="0.3">
      <c r="A10058" s="20"/>
    </row>
    <row r="10059" spans="1:1" s="1" customFormat="1" x14ac:dyDescent="0.3">
      <c r="A10059" s="20"/>
    </row>
    <row r="10060" spans="1:1" s="1" customFormat="1" x14ac:dyDescent="0.3">
      <c r="A10060" s="20"/>
    </row>
    <row r="10061" spans="1:1" s="1" customFormat="1" x14ac:dyDescent="0.3">
      <c r="A10061" s="20"/>
    </row>
    <row r="10062" spans="1:1" s="1" customFormat="1" x14ac:dyDescent="0.3">
      <c r="A10062" s="20"/>
    </row>
    <row r="10063" spans="1:1" s="1" customFormat="1" x14ac:dyDescent="0.3">
      <c r="A10063" s="20"/>
    </row>
    <row r="10064" spans="1:1" s="1" customFormat="1" x14ac:dyDescent="0.3">
      <c r="A10064" s="20"/>
    </row>
    <row r="10065" spans="1:1" s="1" customFormat="1" x14ac:dyDescent="0.3">
      <c r="A10065" s="20"/>
    </row>
    <row r="10066" spans="1:1" s="1" customFormat="1" x14ac:dyDescent="0.3">
      <c r="A10066" s="20"/>
    </row>
    <row r="10067" spans="1:1" s="1" customFormat="1" x14ac:dyDescent="0.3">
      <c r="A10067" s="20"/>
    </row>
    <row r="10068" spans="1:1" s="1" customFormat="1" x14ac:dyDescent="0.3">
      <c r="A10068" s="20"/>
    </row>
    <row r="10069" spans="1:1" s="1" customFormat="1" x14ac:dyDescent="0.3">
      <c r="A10069" s="20"/>
    </row>
    <row r="10070" spans="1:1" s="1" customFormat="1" x14ac:dyDescent="0.3">
      <c r="A10070" s="20"/>
    </row>
    <row r="10071" spans="1:1" s="1" customFormat="1" x14ac:dyDescent="0.3">
      <c r="A10071" s="20"/>
    </row>
    <row r="10072" spans="1:1" s="1" customFormat="1" x14ac:dyDescent="0.3">
      <c r="A10072" s="20"/>
    </row>
    <row r="10073" spans="1:1" s="1" customFormat="1" x14ac:dyDescent="0.3">
      <c r="A10073" s="20"/>
    </row>
    <row r="10074" spans="1:1" s="1" customFormat="1" x14ac:dyDescent="0.3">
      <c r="A10074" s="20"/>
    </row>
    <row r="10075" spans="1:1" s="1" customFormat="1" x14ac:dyDescent="0.3">
      <c r="A10075" s="20"/>
    </row>
    <row r="10076" spans="1:1" s="1" customFormat="1" x14ac:dyDescent="0.3">
      <c r="A10076" s="20"/>
    </row>
    <row r="10077" spans="1:1" s="1" customFormat="1" x14ac:dyDescent="0.3">
      <c r="A10077" s="20"/>
    </row>
    <row r="10078" spans="1:1" s="1" customFormat="1" x14ac:dyDescent="0.3">
      <c r="A10078" s="20"/>
    </row>
    <row r="10079" spans="1:1" s="1" customFormat="1" x14ac:dyDescent="0.3">
      <c r="A10079" s="20"/>
    </row>
    <row r="10080" spans="1:1" s="1" customFormat="1" x14ac:dyDescent="0.3">
      <c r="A10080" s="20"/>
    </row>
    <row r="10081" spans="1:1" s="1" customFormat="1" x14ac:dyDescent="0.3">
      <c r="A10081" s="20"/>
    </row>
    <row r="10082" spans="1:1" s="1" customFormat="1" x14ac:dyDescent="0.3">
      <c r="A10082" s="20"/>
    </row>
    <row r="10083" spans="1:1" s="1" customFormat="1" x14ac:dyDescent="0.3">
      <c r="A10083" s="20"/>
    </row>
    <row r="10084" spans="1:1" s="1" customFormat="1" x14ac:dyDescent="0.3">
      <c r="A10084" s="20"/>
    </row>
    <row r="10085" spans="1:1" s="1" customFormat="1" x14ac:dyDescent="0.3">
      <c r="A10085" s="20"/>
    </row>
    <row r="10086" spans="1:1" s="1" customFormat="1" x14ac:dyDescent="0.3">
      <c r="A10086" s="20"/>
    </row>
    <row r="10087" spans="1:1" s="1" customFormat="1" x14ac:dyDescent="0.3">
      <c r="A10087" s="20"/>
    </row>
    <row r="10088" spans="1:1" s="1" customFormat="1" x14ac:dyDescent="0.3">
      <c r="A10088" s="20"/>
    </row>
    <row r="10089" spans="1:1" s="1" customFormat="1" x14ac:dyDescent="0.3">
      <c r="A10089" s="20"/>
    </row>
    <row r="10090" spans="1:1" s="1" customFormat="1" x14ac:dyDescent="0.3">
      <c r="A10090" s="20"/>
    </row>
    <row r="10091" spans="1:1" s="1" customFormat="1" x14ac:dyDescent="0.3">
      <c r="A10091" s="20"/>
    </row>
    <row r="10092" spans="1:1" s="1" customFormat="1" x14ac:dyDescent="0.3">
      <c r="A10092" s="20"/>
    </row>
    <row r="10093" spans="1:1" s="1" customFormat="1" x14ac:dyDescent="0.3">
      <c r="A10093" s="20"/>
    </row>
    <row r="10094" spans="1:1" s="1" customFormat="1" x14ac:dyDescent="0.3">
      <c r="A10094" s="20"/>
    </row>
    <row r="10095" spans="1:1" s="1" customFormat="1" x14ac:dyDescent="0.3">
      <c r="A10095" s="20"/>
    </row>
    <row r="10096" spans="1:1" s="1" customFormat="1" x14ac:dyDescent="0.3">
      <c r="A10096" s="20"/>
    </row>
    <row r="10097" spans="1:1" s="1" customFormat="1" x14ac:dyDescent="0.3">
      <c r="A10097" s="20"/>
    </row>
    <row r="10098" spans="1:1" s="1" customFormat="1" x14ac:dyDescent="0.3">
      <c r="A10098" s="20"/>
    </row>
    <row r="10099" spans="1:1" s="1" customFormat="1" x14ac:dyDescent="0.3">
      <c r="A10099" s="20"/>
    </row>
    <row r="10100" spans="1:1" s="1" customFormat="1" x14ac:dyDescent="0.3">
      <c r="A10100" s="20"/>
    </row>
    <row r="10101" spans="1:1" s="1" customFormat="1" x14ac:dyDescent="0.3">
      <c r="A10101" s="20"/>
    </row>
    <row r="10102" spans="1:1" s="1" customFormat="1" x14ac:dyDescent="0.3">
      <c r="A10102" s="20"/>
    </row>
    <row r="10103" spans="1:1" s="1" customFormat="1" x14ac:dyDescent="0.3">
      <c r="A10103" s="20"/>
    </row>
    <row r="10104" spans="1:1" s="1" customFormat="1" x14ac:dyDescent="0.3">
      <c r="A10104" s="20"/>
    </row>
    <row r="10105" spans="1:1" s="1" customFormat="1" x14ac:dyDescent="0.3">
      <c r="A10105" s="20"/>
    </row>
    <row r="10106" spans="1:1" s="1" customFormat="1" x14ac:dyDescent="0.3">
      <c r="A10106" s="20"/>
    </row>
    <row r="10107" spans="1:1" s="1" customFormat="1" x14ac:dyDescent="0.3">
      <c r="A10107" s="20"/>
    </row>
    <row r="10108" spans="1:1" s="1" customFormat="1" x14ac:dyDescent="0.3">
      <c r="A10108" s="20"/>
    </row>
    <row r="10109" spans="1:1" s="1" customFormat="1" x14ac:dyDescent="0.3">
      <c r="A10109" s="20"/>
    </row>
    <row r="10110" spans="1:1" s="1" customFormat="1" x14ac:dyDescent="0.3">
      <c r="A10110" s="20"/>
    </row>
    <row r="10111" spans="1:1" s="1" customFormat="1" x14ac:dyDescent="0.3">
      <c r="A10111" s="20"/>
    </row>
    <row r="10112" spans="1:1" s="1" customFormat="1" x14ac:dyDescent="0.3">
      <c r="A10112" s="20"/>
    </row>
    <row r="10113" spans="1:1" s="1" customFormat="1" x14ac:dyDescent="0.3">
      <c r="A10113" s="20"/>
    </row>
    <row r="10114" spans="1:1" s="1" customFormat="1" x14ac:dyDescent="0.3">
      <c r="A10114" s="20"/>
    </row>
    <row r="10115" spans="1:1" s="1" customFormat="1" x14ac:dyDescent="0.3">
      <c r="A10115" s="20"/>
    </row>
    <row r="10116" spans="1:1" s="1" customFormat="1" x14ac:dyDescent="0.3">
      <c r="A10116" s="20"/>
    </row>
    <row r="10117" spans="1:1" s="1" customFormat="1" x14ac:dyDescent="0.3">
      <c r="A10117" s="20"/>
    </row>
    <row r="10118" spans="1:1" s="1" customFormat="1" x14ac:dyDescent="0.3">
      <c r="A10118" s="20"/>
    </row>
    <row r="10119" spans="1:1" s="1" customFormat="1" x14ac:dyDescent="0.3">
      <c r="A10119" s="20"/>
    </row>
    <row r="10120" spans="1:1" s="1" customFormat="1" x14ac:dyDescent="0.3">
      <c r="A10120" s="20"/>
    </row>
    <row r="10121" spans="1:1" s="1" customFormat="1" x14ac:dyDescent="0.3">
      <c r="A10121" s="20"/>
    </row>
    <row r="10122" spans="1:1" s="1" customFormat="1" x14ac:dyDescent="0.3">
      <c r="A10122" s="20"/>
    </row>
    <row r="10123" spans="1:1" s="1" customFormat="1" x14ac:dyDescent="0.3">
      <c r="A10123" s="20"/>
    </row>
    <row r="10124" spans="1:1" s="1" customFormat="1" x14ac:dyDescent="0.3">
      <c r="A10124" s="20"/>
    </row>
    <row r="10125" spans="1:1" s="1" customFormat="1" x14ac:dyDescent="0.3">
      <c r="A10125" s="20"/>
    </row>
    <row r="10126" spans="1:1" s="1" customFormat="1" x14ac:dyDescent="0.3">
      <c r="A10126" s="20"/>
    </row>
    <row r="10127" spans="1:1" s="1" customFormat="1" x14ac:dyDescent="0.3">
      <c r="A10127" s="20"/>
    </row>
    <row r="10128" spans="1:1" s="1" customFormat="1" x14ac:dyDescent="0.3">
      <c r="A10128" s="20"/>
    </row>
    <row r="10129" spans="1:1" s="1" customFormat="1" x14ac:dyDescent="0.3">
      <c r="A10129" s="20"/>
    </row>
    <row r="10130" spans="1:1" s="1" customFormat="1" x14ac:dyDescent="0.3">
      <c r="A10130" s="20"/>
    </row>
    <row r="10131" spans="1:1" s="1" customFormat="1" x14ac:dyDescent="0.3">
      <c r="A10131" s="20"/>
    </row>
    <row r="10132" spans="1:1" s="1" customFormat="1" x14ac:dyDescent="0.3">
      <c r="A10132" s="20"/>
    </row>
    <row r="10133" spans="1:1" s="1" customFormat="1" x14ac:dyDescent="0.3">
      <c r="A10133" s="20"/>
    </row>
    <row r="10134" spans="1:1" s="1" customFormat="1" x14ac:dyDescent="0.3">
      <c r="A10134" s="20"/>
    </row>
    <row r="10135" spans="1:1" s="1" customFormat="1" x14ac:dyDescent="0.3">
      <c r="A10135" s="20"/>
    </row>
    <row r="10136" spans="1:1" s="1" customFormat="1" x14ac:dyDescent="0.3">
      <c r="A10136" s="20"/>
    </row>
    <row r="10137" spans="1:1" s="1" customFormat="1" x14ac:dyDescent="0.3">
      <c r="A10137" s="20"/>
    </row>
    <row r="10138" spans="1:1" s="1" customFormat="1" x14ac:dyDescent="0.3">
      <c r="A10138" s="20"/>
    </row>
    <row r="10139" spans="1:1" s="1" customFormat="1" x14ac:dyDescent="0.3">
      <c r="A10139" s="20"/>
    </row>
    <row r="10140" spans="1:1" s="1" customFormat="1" x14ac:dyDescent="0.3">
      <c r="A10140" s="20"/>
    </row>
    <row r="10141" spans="1:1" s="1" customFormat="1" x14ac:dyDescent="0.3">
      <c r="A10141" s="20"/>
    </row>
    <row r="10142" spans="1:1" s="1" customFormat="1" x14ac:dyDescent="0.3">
      <c r="A10142" s="20"/>
    </row>
    <row r="10143" spans="1:1" s="1" customFormat="1" x14ac:dyDescent="0.3">
      <c r="A10143" s="20"/>
    </row>
    <row r="10144" spans="1:1" s="1" customFormat="1" x14ac:dyDescent="0.3">
      <c r="A10144" s="20"/>
    </row>
    <row r="10145" spans="1:1" s="1" customFormat="1" x14ac:dyDescent="0.3">
      <c r="A10145" s="20"/>
    </row>
    <row r="10146" spans="1:1" s="1" customFormat="1" x14ac:dyDescent="0.3">
      <c r="A10146" s="20"/>
    </row>
    <row r="10147" spans="1:1" s="1" customFormat="1" x14ac:dyDescent="0.3">
      <c r="A10147" s="20"/>
    </row>
    <row r="10148" spans="1:1" s="1" customFormat="1" x14ac:dyDescent="0.3">
      <c r="A10148" s="20"/>
    </row>
    <row r="10149" spans="1:1" s="1" customFormat="1" x14ac:dyDescent="0.3">
      <c r="A10149" s="20"/>
    </row>
    <row r="10150" spans="1:1" s="1" customFormat="1" x14ac:dyDescent="0.3">
      <c r="A10150" s="20"/>
    </row>
    <row r="10151" spans="1:1" s="1" customFormat="1" x14ac:dyDescent="0.3">
      <c r="A10151" s="20"/>
    </row>
    <row r="10152" spans="1:1" s="1" customFormat="1" x14ac:dyDescent="0.3">
      <c r="A10152" s="20"/>
    </row>
    <row r="10153" spans="1:1" s="1" customFormat="1" x14ac:dyDescent="0.3">
      <c r="A10153" s="20"/>
    </row>
    <row r="10154" spans="1:1" s="1" customFormat="1" x14ac:dyDescent="0.3">
      <c r="A10154" s="20"/>
    </row>
    <row r="10155" spans="1:1" s="1" customFormat="1" x14ac:dyDescent="0.3">
      <c r="A10155" s="20"/>
    </row>
    <row r="10156" spans="1:1" s="1" customFormat="1" x14ac:dyDescent="0.3">
      <c r="A10156" s="20"/>
    </row>
    <row r="10157" spans="1:1" s="1" customFormat="1" x14ac:dyDescent="0.3">
      <c r="A10157" s="20"/>
    </row>
    <row r="10158" spans="1:1" s="1" customFormat="1" x14ac:dyDescent="0.3">
      <c r="A10158" s="20"/>
    </row>
    <row r="10159" spans="1:1" s="1" customFormat="1" x14ac:dyDescent="0.3">
      <c r="A10159" s="20"/>
    </row>
    <row r="10160" spans="1:1" s="1" customFormat="1" x14ac:dyDescent="0.3">
      <c r="A10160" s="20"/>
    </row>
    <row r="10161" spans="1:1" s="1" customFormat="1" x14ac:dyDescent="0.3">
      <c r="A10161" s="20"/>
    </row>
    <row r="10162" spans="1:1" s="1" customFormat="1" x14ac:dyDescent="0.3">
      <c r="A10162" s="20"/>
    </row>
    <row r="10163" spans="1:1" s="1" customFormat="1" x14ac:dyDescent="0.3">
      <c r="A10163" s="20"/>
    </row>
    <row r="10164" spans="1:1" s="1" customFormat="1" x14ac:dyDescent="0.3">
      <c r="A10164" s="20"/>
    </row>
    <row r="10165" spans="1:1" s="1" customFormat="1" x14ac:dyDescent="0.3">
      <c r="A10165" s="20"/>
    </row>
    <row r="10166" spans="1:1" s="1" customFormat="1" x14ac:dyDescent="0.3">
      <c r="A10166" s="20"/>
    </row>
    <row r="10167" spans="1:1" s="1" customFormat="1" x14ac:dyDescent="0.3">
      <c r="A10167" s="20"/>
    </row>
    <row r="10168" spans="1:1" s="1" customFormat="1" x14ac:dyDescent="0.3">
      <c r="A10168" s="20"/>
    </row>
    <row r="10169" spans="1:1" s="1" customFormat="1" x14ac:dyDescent="0.3">
      <c r="A10169" s="20"/>
    </row>
    <row r="10170" spans="1:1" s="1" customFormat="1" x14ac:dyDescent="0.3">
      <c r="A10170" s="20"/>
    </row>
    <row r="10171" spans="1:1" s="1" customFormat="1" x14ac:dyDescent="0.3">
      <c r="A10171" s="20"/>
    </row>
    <row r="10172" spans="1:1" s="1" customFormat="1" x14ac:dyDescent="0.3">
      <c r="A10172" s="20"/>
    </row>
    <row r="10173" spans="1:1" s="1" customFormat="1" x14ac:dyDescent="0.3">
      <c r="A10173" s="20"/>
    </row>
    <row r="10174" spans="1:1" s="1" customFormat="1" x14ac:dyDescent="0.3">
      <c r="A10174" s="20"/>
    </row>
    <row r="10175" spans="1:1" s="1" customFormat="1" x14ac:dyDescent="0.3">
      <c r="A10175" s="20"/>
    </row>
    <row r="10176" spans="1:1" s="1" customFormat="1" x14ac:dyDescent="0.3">
      <c r="A10176" s="20"/>
    </row>
    <row r="10177" spans="1:1" s="1" customFormat="1" x14ac:dyDescent="0.3">
      <c r="A10177" s="20"/>
    </row>
    <row r="10178" spans="1:1" s="1" customFormat="1" x14ac:dyDescent="0.3">
      <c r="A10178" s="20"/>
    </row>
    <row r="10179" spans="1:1" s="1" customFormat="1" x14ac:dyDescent="0.3">
      <c r="A10179" s="20"/>
    </row>
    <row r="10180" spans="1:1" s="1" customFormat="1" x14ac:dyDescent="0.3">
      <c r="A10180" s="20"/>
    </row>
    <row r="10181" spans="1:1" s="1" customFormat="1" x14ac:dyDescent="0.3">
      <c r="A10181" s="20"/>
    </row>
    <row r="10182" spans="1:1" s="1" customFormat="1" x14ac:dyDescent="0.3">
      <c r="A10182" s="20"/>
    </row>
    <row r="10183" spans="1:1" s="1" customFormat="1" x14ac:dyDescent="0.3">
      <c r="A10183" s="20"/>
    </row>
    <row r="10184" spans="1:1" s="1" customFormat="1" x14ac:dyDescent="0.3">
      <c r="A10184" s="20"/>
    </row>
    <row r="10185" spans="1:1" s="1" customFormat="1" x14ac:dyDescent="0.3">
      <c r="A10185" s="20"/>
    </row>
    <row r="10186" spans="1:1" s="1" customFormat="1" x14ac:dyDescent="0.3">
      <c r="A10186" s="20"/>
    </row>
    <row r="10187" spans="1:1" s="1" customFormat="1" x14ac:dyDescent="0.3">
      <c r="A10187" s="20"/>
    </row>
    <row r="10188" spans="1:1" s="1" customFormat="1" x14ac:dyDescent="0.3">
      <c r="A10188" s="20"/>
    </row>
    <row r="10189" spans="1:1" s="1" customFormat="1" x14ac:dyDescent="0.3">
      <c r="A10189" s="20"/>
    </row>
    <row r="10190" spans="1:1" s="1" customFormat="1" x14ac:dyDescent="0.3">
      <c r="A10190" s="20"/>
    </row>
    <row r="10191" spans="1:1" s="1" customFormat="1" x14ac:dyDescent="0.3">
      <c r="A10191" s="20"/>
    </row>
    <row r="10192" spans="1:1" s="1" customFormat="1" x14ac:dyDescent="0.3">
      <c r="A10192" s="20"/>
    </row>
    <row r="10193" spans="1:1" s="1" customFormat="1" x14ac:dyDescent="0.3">
      <c r="A10193" s="20"/>
    </row>
    <row r="10194" spans="1:1" s="1" customFormat="1" x14ac:dyDescent="0.3">
      <c r="A10194" s="20"/>
    </row>
    <row r="10195" spans="1:1" s="1" customFormat="1" x14ac:dyDescent="0.3">
      <c r="A10195" s="20"/>
    </row>
    <row r="10196" spans="1:1" s="1" customFormat="1" x14ac:dyDescent="0.3">
      <c r="A10196" s="20"/>
    </row>
    <row r="10197" spans="1:1" s="1" customFormat="1" x14ac:dyDescent="0.3">
      <c r="A10197" s="20"/>
    </row>
    <row r="10198" spans="1:1" s="1" customFormat="1" x14ac:dyDescent="0.3">
      <c r="A10198" s="20"/>
    </row>
    <row r="10199" spans="1:1" s="1" customFormat="1" x14ac:dyDescent="0.3">
      <c r="A10199" s="20"/>
    </row>
    <row r="10200" spans="1:1" s="1" customFormat="1" x14ac:dyDescent="0.3">
      <c r="A10200" s="20"/>
    </row>
    <row r="10201" spans="1:1" s="1" customFormat="1" x14ac:dyDescent="0.3">
      <c r="A10201" s="20"/>
    </row>
    <row r="10202" spans="1:1" s="1" customFormat="1" x14ac:dyDescent="0.3">
      <c r="A10202" s="20"/>
    </row>
    <row r="10203" spans="1:1" s="1" customFormat="1" x14ac:dyDescent="0.3">
      <c r="A10203" s="20"/>
    </row>
    <row r="10204" spans="1:1" s="1" customFormat="1" x14ac:dyDescent="0.3">
      <c r="A10204" s="20"/>
    </row>
    <row r="10205" spans="1:1" s="1" customFormat="1" x14ac:dyDescent="0.3">
      <c r="A10205" s="20"/>
    </row>
    <row r="10206" spans="1:1" s="1" customFormat="1" x14ac:dyDescent="0.3">
      <c r="A10206" s="20"/>
    </row>
    <row r="10207" spans="1:1" s="1" customFormat="1" x14ac:dyDescent="0.3">
      <c r="A10207" s="20"/>
    </row>
    <row r="10208" spans="1:1" s="1" customFormat="1" x14ac:dyDescent="0.3">
      <c r="A10208" s="20"/>
    </row>
    <row r="10209" spans="1:1" s="1" customFormat="1" x14ac:dyDescent="0.3">
      <c r="A10209" s="20"/>
    </row>
    <row r="10210" spans="1:1" s="1" customFormat="1" x14ac:dyDescent="0.3">
      <c r="A10210" s="20"/>
    </row>
    <row r="10211" spans="1:1" s="1" customFormat="1" x14ac:dyDescent="0.3">
      <c r="A10211" s="20"/>
    </row>
    <row r="10212" spans="1:1" s="1" customFormat="1" x14ac:dyDescent="0.3">
      <c r="A10212" s="20"/>
    </row>
    <row r="10213" spans="1:1" s="1" customFormat="1" x14ac:dyDescent="0.3">
      <c r="A10213" s="20"/>
    </row>
    <row r="10214" spans="1:1" s="1" customFormat="1" x14ac:dyDescent="0.3">
      <c r="A10214" s="20"/>
    </row>
    <row r="10215" spans="1:1" s="1" customFormat="1" x14ac:dyDescent="0.3">
      <c r="A10215" s="20"/>
    </row>
    <row r="10216" spans="1:1" s="1" customFormat="1" x14ac:dyDescent="0.3">
      <c r="A10216" s="20"/>
    </row>
    <row r="10217" spans="1:1" s="1" customFormat="1" x14ac:dyDescent="0.3">
      <c r="A10217" s="20"/>
    </row>
    <row r="10218" spans="1:1" s="1" customFormat="1" x14ac:dyDescent="0.3">
      <c r="A10218" s="20"/>
    </row>
    <row r="10219" spans="1:1" s="1" customFormat="1" x14ac:dyDescent="0.3">
      <c r="A10219" s="20"/>
    </row>
    <row r="10220" spans="1:1" s="1" customFormat="1" x14ac:dyDescent="0.3">
      <c r="A10220" s="20"/>
    </row>
    <row r="10221" spans="1:1" s="1" customFormat="1" x14ac:dyDescent="0.3">
      <c r="A10221" s="20"/>
    </row>
    <row r="10222" spans="1:1" s="1" customFormat="1" x14ac:dyDescent="0.3">
      <c r="A10222" s="20"/>
    </row>
    <row r="10223" spans="1:1" s="1" customFormat="1" x14ac:dyDescent="0.3">
      <c r="A10223" s="20"/>
    </row>
    <row r="10224" spans="1:1" s="1" customFormat="1" x14ac:dyDescent="0.3">
      <c r="A10224" s="20"/>
    </row>
    <row r="10225" spans="1:1" s="1" customFormat="1" x14ac:dyDescent="0.3">
      <c r="A10225" s="20"/>
    </row>
    <row r="10226" spans="1:1" s="1" customFormat="1" x14ac:dyDescent="0.3">
      <c r="A10226" s="20"/>
    </row>
    <row r="10227" spans="1:1" s="1" customFormat="1" x14ac:dyDescent="0.3">
      <c r="A10227" s="20"/>
    </row>
    <row r="10228" spans="1:1" s="1" customFormat="1" x14ac:dyDescent="0.3">
      <c r="A10228" s="20"/>
    </row>
    <row r="10229" spans="1:1" s="1" customFormat="1" x14ac:dyDescent="0.3">
      <c r="A10229" s="20"/>
    </row>
    <row r="10230" spans="1:1" s="1" customFormat="1" x14ac:dyDescent="0.3">
      <c r="A10230" s="20"/>
    </row>
    <row r="10231" spans="1:1" s="1" customFormat="1" x14ac:dyDescent="0.3">
      <c r="A10231" s="20"/>
    </row>
    <row r="10232" spans="1:1" s="1" customFormat="1" x14ac:dyDescent="0.3">
      <c r="A10232" s="20"/>
    </row>
    <row r="10233" spans="1:1" s="1" customFormat="1" x14ac:dyDescent="0.3">
      <c r="A10233" s="20"/>
    </row>
    <row r="10234" spans="1:1" s="1" customFormat="1" x14ac:dyDescent="0.3">
      <c r="A10234" s="20"/>
    </row>
    <row r="10235" spans="1:1" s="1" customFormat="1" x14ac:dyDescent="0.3">
      <c r="A10235" s="20"/>
    </row>
    <row r="10236" spans="1:1" s="1" customFormat="1" x14ac:dyDescent="0.3">
      <c r="A10236" s="20"/>
    </row>
    <row r="10237" spans="1:1" s="1" customFormat="1" x14ac:dyDescent="0.3">
      <c r="A10237" s="20"/>
    </row>
    <row r="10238" spans="1:1" s="1" customFormat="1" x14ac:dyDescent="0.3">
      <c r="A10238" s="20"/>
    </row>
    <row r="10239" spans="1:1" s="1" customFormat="1" x14ac:dyDescent="0.3">
      <c r="A10239" s="20"/>
    </row>
    <row r="10240" spans="1:1" s="1" customFormat="1" x14ac:dyDescent="0.3">
      <c r="A10240" s="20"/>
    </row>
    <row r="10241" spans="1:1" s="1" customFormat="1" x14ac:dyDescent="0.3">
      <c r="A10241" s="20"/>
    </row>
    <row r="10242" spans="1:1" s="1" customFormat="1" x14ac:dyDescent="0.3">
      <c r="A10242" s="20"/>
    </row>
    <row r="10243" spans="1:1" s="1" customFormat="1" x14ac:dyDescent="0.3">
      <c r="A10243" s="20"/>
    </row>
    <row r="10244" spans="1:1" s="1" customFormat="1" x14ac:dyDescent="0.3">
      <c r="A10244" s="20"/>
    </row>
    <row r="10245" spans="1:1" s="1" customFormat="1" x14ac:dyDescent="0.3">
      <c r="A10245" s="20"/>
    </row>
    <row r="10246" spans="1:1" s="1" customFormat="1" x14ac:dyDescent="0.3">
      <c r="A10246" s="20"/>
    </row>
    <row r="10247" spans="1:1" s="1" customFormat="1" x14ac:dyDescent="0.3">
      <c r="A10247" s="20"/>
    </row>
    <row r="10248" spans="1:1" s="1" customFormat="1" x14ac:dyDescent="0.3">
      <c r="A10248" s="20"/>
    </row>
    <row r="10249" spans="1:1" s="1" customFormat="1" x14ac:dyDescent="0.3">
      <c r="A10249" s="20"/>
    </row>
    <row r="10250" spans="1:1" s="1" customFormat="1" x14ac:dyDescent="0.3">
      <c r="A10250" s="20"/>
    </row>
    <row r="10251" spans="1:1" s="1" customFormat="1" x14ac:dyDescent="0.3">
      <c r="A10251" s="20"/>
    </row>
    <row r="10252" spans="1:1" s="1" customFormat="1" x14ac:dyDescent="0.3">
      <c r="A10252" s="20"/>
    </row>
    <row r="10253" spans="1:1" s="1" customFormat="1" x14ac:dyDescent="0.3">
      <c r="A10253" s="20"/>
    </row>
    <row r="10254" spans="1:1" s="1" customFormat="1" x14ac:dyDescent="0.3">
      <c r="A10254" s="20"/>
    </row>
    <row r="10255" spans="1:1" s="1" customFormat="1" x14ac:dyDescent="0.3">
      <c r="A10255" s="20"/>
    </row>
    <row r="10256" spans="1:1" s="1" customFormat="1" x14ac:dyDescent="0.3">
      <c r="A10256" s="20"/>
    </row>
    <row r="10257" spans="1:1" s="1" customFormat="1" x14ac:dyDescent="0.3">
      <c r="A10257" s="20"/>
    </row>
    <row r="10258" spans="1:1" s="1" customFormat="1" x14ac:dyDescent="0.3">
      <c r="A10258" s="20"/>
    </row>
    <row r="10259" spans="1:1" s="1" customFormat="1" x14ac:dyDescent="0.3">
      <c r="A10259" s="20"/>
    </row>
    <row r="10260" spans="1:1" s="1" customFormat="1" x14ac:dyDescent="0.3">
      <c r="A10260" s="20"/>
    </row>
    <row r="10261" spans="1:1" s="1" customFormat="1" x14ac:dyDescent="0.3">
      <c r="A10261" s="20"/>
    </row>
    <row r="10262" spans="1:1" s="1" customFormat="1" x14ac:dyDescent="0.3">
      <c r="A10262" s="20"/>
    </row>
    <row r="10263" spans="1:1" s="1" customFormat="1" x14ac:dyDescent="0.3">
      <c r="A10263" s="20"/>
    </row>
    <row r="10264" spans="1:1" s="1" customFormat="1" x14ac:dyDescent="0.3">
      <c r="A10264" s="20"/>
    </row>
    <row r="10265" spans="1:1" s="1" customFormat="1" x14ac:dyDescent="0.3">
      <c r="A10265" s="20"/>
    </row>
    <row r="10266" spans="1:1" s="1" customFormat="1" x14ac:dyDescent="0.3">
      <c r="A10266" s="20"/>
    </row>
    <row r="10267" spans="1:1" s="1" customFormat="1" x14ac:dyDescent="0.3">
      <c r="A10267" s="20"/>
    </row>
    <row r="10268" spans="1:1" s="1" customFormat="1" x14ac:dyDescent="0.3">
      <c r="A10268" s="20"/>
    </row>
    <row r="10269" spans="1:1" s="1" customFormat="1" x14ac:dyDescent="0.3">
      <c r="A10269" s="20"/>
    </row>
    <row r="10270" spans="1:1" s="1" customFormat="1" x14ac:dyDescent="0.3">
      <c r="A10270" s="20"/>
    </row>
    <row r="10271" spans="1:1" s="1" customFormat="1" x14ac:dyDescent="0.3">
      <c r="A10271" s="20"/>
    </row>
    <row r="10272" spans="1:1" s="1" customFormat="1" x14ac:dyDescent="0.3">
      <c r="A10272" s="20"/>
    </row>
    <row r="10273" spans="1:1" s="1" customFormat="1" x14ac:dyDescent="0.3">
      <c r="A10273" s="20"/>
    </row>
    <row r="10274" spans="1:1" s="1" customFormat="1" x14ac:dyDescent="0.3">
      <c r="A10274" s="20"/>
    </row>
    <row r="10275" spans="1:1" s="1" customFormat="1" x14ac:dyDescent="0.3">
      <c r="A10275" s="20"/>
    </row>
    <row r="10276" spans="1:1" s="1" customFormat="1" x14ac:dyDescent="0.3">
      <c r="A10276" s="20"/>
    </row>
    <row r="10277" spans="1:1" s="1" customFormat="1" x14ac:dyDescent="0.3">
      <c r="A10277" s="20"/>
    </row>
    <row r="10278" spans="1:1" s="1" customFormat="1" x14ac:dyDescent="0.3">
      <c r="A10278" s="20"/>
    </row>
    <row r="10279" spans="1:1" s="1" customFormat="1" x14ac:dyDescent="0.3">
      <c r="A10279" s="20"/>
    </row>
    <row r="10280" spans="1:1" s="1" customFormat="1" x14ac:dyDescent="0.3">
      <c r="A10280" s="20"/>
    </row>
    <row r="10281" spans="1:1" s="1" customFormat="1" x14ac:dyDescent="0.3">
      <c r="A10281" s="20"/>
    </row>
    <row r="10282" spans="1:1" s="1" customFormat="1" x14ac:dyDescent="0.3">
      <c r="A10282" s="20"/>
    </row>
    <row r="10283" spans="1:1" s="1" customFormat="1" x14ac:dyDescent="0.3">
      <c r="A10283" s="20"/>
    </row>
    <row r="10284" spans="1:1" s="1" customFormat="1" x14ac:dyDescent="0.3">
      <c r="A10284" s="20"/>
    </row>
    <row r="10285" spans="1:1" s="1" customFormat="1" x14ac:dyDescent="0.3">
      <c r="A10285" s="20"/>
    </row>
    <row r="10286" spans="1:1" s="1" customFormat="1" x14ac:dyDescent="0.3">
      <c r="A10286" s="20"/>
    </row>
    <row r="10287" spans="1:1" s="1" customFormat="1" x14ac:dyDescent="0.3">
      <c r="A10287" s="20"/>
    </row>
    <row r="10288" spans="1:1" s="1" customFormat="1" x14ac:dyDescent="0.3">
      <c r="A10288" s="20"/>
    </row>
    <row r="10289" spans="1:1" s="1" customFormat="1" x14ac:dyDescent="0.3">
      <c r="A10289" s="20"/>
    </row>
    <row r="10290" spans="1:1" s="1" customFormat="1" x14ac:dyDescent="0.3">
      <c r="A10290" s="20"/>
    </row>
    <row r="10291" spans="1:1" s="1" customFormat="1" x14ac:dyDescent="0.3">
      <c r="A10291" s="20"/>
    </row>
    <row r="10292" spans="1:1" s="1" customFormat="1" x14ac:dyDescent="0.3">
      <c r="A10292" s="20"/>
    </row>
    <row r="10293" spans="1:1" s="1" customFormat="1" x14ac:dyDescent="0.3">
      <c r="A10293" s="20"/>
    </row>
    <row r="10294" spans="1:1" s="1" customFormat="1" x14ac:dyDescent="0.3">
      <c r="A10294" s="20"/>
    </row>
    <row r="10295" spans="1:1" s="1" customFormat="1" x14ac:dyDescent="0.3">
      <c r="A10295" s="20"/>
    </row>
    <row r="10296" spans="1:1" s="1" customFormat="1" x14ac:dyDescent="0.3">
      <c r="A10296" s="20"/>
    </row>
    <row r="10297" spans="1:1" s="1" customFormat="1" x14ac:dyDescent="0.3">
      <c r="A10297" s="20"/>
    </row>
    <row r="10298" spans="1:1" s="1" customFormat="1" x14ac:dyDescent="0.3">
      <c r="A10298" s="20"/>
    </row>
    <row r="10299" spans="1:1" s="1" customFormat="1" x14ac:dyDescent="0.3">
      <c r="A10299" s="20"/>
    </row>
    <row r="10300" spans="1:1" s="1" customFormat="1" x14ac:dyDescent="0.3">
      <c r="A10300" s="20"/>
    </row>
    <row r="10301" spans="1:1" s="1" customFormat="1" x14ac:dyDescent="0.3">
      <c r="A10301" s="20"/>
    </row>
    <row r="10302" spans="1:1" s="1" customFormat="1" x14ac:dyDescent="0.3">
      <c r="A10302" s="20"/>
    </row>
    <row r="10303" spans="1:1" s="1" customFormat="1" x14ac:dyDescent="0.3">
      <c r="A10303" s="20"/>
    </row>
    <row r="10304" spans="1:1" s="1" customFormat="1" x14ac:dyDescent="0.3">
      <c r="A10304" s="20"/>
    </row>
    <row r="10305" spans="1:1" s="1" customFormat="1" x14ac:dyDescent="0.3">
      <c r="A10305" s="20"/>
    </row>
    <row r="10306" spans="1:1" s="1" customFormat="1" x14ac:dyDescent="0.3">
      <c r="A10306" s="20"/>
    </row>
    <row r="10307" spans="1:1" s="1" customFormat="1" x14ac:dyDescent="0.3">
      <c r="A10307" s="20"/>
    </row>
    <row r="10308" spans="1:1" s="1" customFormat="1" x14ac:dyDescent="0.3">
      <c r="A10308" s="20"/>
    </row>
    <row r="10309" spans="1:1" s="1" customFormat="1" x14ac:dyDescent="0.3">
      <c r="A10309" s="20"/>
    </row>
    <row r="10310" spans="1:1" s="1" customFormat="1" x14ac:dyDescent="0.3">
      <c r="A10310" s="20"/>
    </row>
    <row r="10311" spans="1:1" s="1" customFormat="1" x14ac:dyDescent="0.3">
      <c r="A10311" s="20"/>
    </row>
    <row r="10312" spans="1:1" s="1" customFormat="1" x14ac:dyDescent="0.3">
      <c r="A10312" s="20"/>
    </row>
    <row r="10313" spans="1:1" s="1" customFormat="1" x14ac:dyDescent="0.3">
      <c r="A10313" s="20"/>
    </row>
    <row r="10314" spans="1:1" s="1" customFormat="1" x14ac:dyDescent="0.3">
      <c r="A10314" s="20"/>
    </row>
    <row r="10315" spans="1:1" s="1" customFormat="1" x14ac:dyDescent="0.3">
      <c r="A10315" s="20"/>
    </row>
    <row r="10316" spans="1:1" s="1" customFormat="1" x14ac:dyDescent="0.3">
      <c r="A10316" s="20"/>
    </row>
    <row r="10317" spans="1:1" s="1" customFormat="1" x14ac:dyDescent="0.3">
      <c r="A10317" s="20"/>
    </row>
    <row r="10318" spans="1:1" s="1" customFormat="1" x14ac:dyDescent="0.3">
      <c r="A10318" s="20"/>
    </row>
    <row r="10319" spans="1:1" s="1" customFormat="1" x14ac:dyDescent="0.3">
      <c r="A10319" s="20"/>
    </row>
    <row r="10320" spans="1:1" s="1" customFormat="1" x14ac:dyDescent="0.3">
      <c r="A10320" s="20"/>
    </row>
    <row r="10321" spans="1:1" s="1" customFormat="1" x14ac:dyDescent="0.3">
      <c r="A10321" s="20"/>
    </row>
    <row r="10322" spans="1:1" s="1" customFormat="1" x14ac:dyDescent="0.3">
      <c r="A10322" s="20"/>
    </row>
    <row r="10323" spans="1:1" s="1" customFormat="1" x14ac:dyDescent="0.3">
      <c r="A10323" s="20"/>
    </row>
    <row r="10324" spans="1:1" s="1" customFormat="1" x14ac:dyDescent="0.3">
      <c r="A10324" s="20"/>
    </row>
    <row r="10325" spans="1:1" s="1" customFormat="1" x14ac:dyDescent="0.3">
      <c r="A10325" s="20"/>
    </row>
    <row r="10326" spans="1:1" s="1" customFormat="1" x14ac:dyDescent="0.3">
      <c r="A10326" s="20"/>
    </row>
    <row r="10327" spans="1:1" s="1" customFormat="1" x14ac:dyDescent="0.3">
      <c r="A10327" s="20"/>
    </row>
    <row r="10328" spans="1:1" s="1" customFormat="1" x14ac:dyDescent="0.3">
      <c r="A10328" s="20"/>
    </row>
    <row r="10329" spans="1:1" s="1" customFormat="1" x14ac:dyDescent="0.3">
      <c r="A10329" s="20"/>
    </row>
    <row r="10330" spans="1:1" s="1" customFormat="1" x14ac:dyDescent="0.3">
      <c r="A10330" s="20"/>
    </row>
    <row r="10331" spans="1:1" s="1" customFormat="1" x14ac:dyDescent="0.3">
      <c r="A10331" s="20"/>
    </row>
    <row r="10332" spans="1:1" s="1" customFormat="1" x14ac:dyDescent="0.3">
      <c r="A10332" s="20"/>
    </row>
    <row r="10333" spans="1:1" s="1" customFormat="1" x14ac:dyDescent="0.3">
      <c r="A10333" s="20"/>
    </row>
    <row r="10334" spans="1:1" s="1" customFormat="1" x14ac:dyDescent="0.3">
      <c r="A10334" s="20"/>
    </row>
    <row r="10335" spans="1:1" s="1" customFormat="1" x14ac:dyDescent="0.3">
      <c r="A10335" s="20"/>
    </row>
    <row r="10336" spans="1:1" s="1" customFormat="1" x14ac:dyDescent="0.3">
      <c r="A10336" s="20"/>
    </row>
    <row r="10337" spans="1:1" s="1" customFormat="1" x14ac:dyDescent="0.3">
      <c r="A10337" s="20"/>
    </row>
    <row r="10338" spans="1:1" s="1" customFormat="1" x14ac:dyDescent="0.3">
      <c r="A10338" s="20"/>
    </row>
    <row r="10339" spans="1:1" s="1" customFormat="1" x14ac:dyDescent="0.3">
      <c r="A10339" s="20"/>
    </row>
    <row r="10340" spans="1:1" s="1" customFormat="1" x14ac:dyDescent="0.3">
      <c r="A10340" s="20"/>
    </row>
    <row r="10341" spans="1:1" s="1" customFormat="1" x14ac:dyDescent="0.3">
      <c r="A10341" s="20"/>
    </row>
    <row r="10342" spans="1:1" s="1" customFormat="1" x14ac:dyDescent="0.3">
      <c r="A10342" s="20"/>
    </row>
    <row r="10343" spans="1:1" s="1" customFormat="1" x14ac:dyDescent="0.3">
      <c r="A10343" s="20"/>
    </row>
    <row r="10344" spans="1:1" s="1" customFormat="1" x14ac:dyDescent="0.3">
      <c r="A10344" s="20"/>
    </row>
    <row r="10345" spans="1:1" s="1" customFormat="1" x14ac:dyDescent="0.3">
      <c r="A10345" s="20"/>
    </row>
    <row r="10346" spans="1:1" s="1" customFormat="1" x14ac:dyDescent="0.3">
      <c r="A10346" s="20"/>
    </row>
    <row r="10347" spans="1:1" s="1" customFormat="1" x14ac:dyDescent="0.3">
      <c r="A10347" s="20"/>
    </row>
    <row r="10348" spans="1:1" s="1" customFormat="1" x14ac:dyDescent="0.3">
      <c r="A10348" s="20"/>
    </row>
    <row r="10349" spans="1:1" s="1" customFormat="1" x14ac:dyDescent="0.3">
      <c r="A10349" s="20"/>
    </row>
    <row r="10350" spans="1:1" s="1" customFormat="1" x14ac:dyDescent="0.3">
      <c r="A10350" s="20"/>
    </row>
    <row r="10351" spans="1:1" s="1" customFormat="1" x14ac:dyDescent="0.3">
      <c r="A10351" s="20"/>
    </row>
    <row r="10352" spans="1:1" s="1" customFormat="1" x14ac:dyDescent="0.3">
      <c r="A10352" s="20"/>
    </row>
    <row r="10353" spans="1:1" s="1" customFormat="1" x14ac:dyDescent="0.3">
      <c r="A10353" s="20"/>
    </row>
    <row r="10354" spans="1:1" s="1" customFormat="1" x14ac:dyDescent="0.3">
      <c r="A10354" s="20"/>
    </row>
    <row r="10355" spans="1:1" s="1" customFormat="1" x14ac:dyDescent="0.3">
      <c r="A10355" s="20"/>
    </row>
    <row r="10356" spans="1:1" s="1" customFormat="1" x14ac:dyDescent="0.3">
      <c r="A10356" s="20"/>
    </row>
    <row r="10357" spans="1:1" s="1" customFormat="1" x14ac:dyDescent="0.3">
      <c r="A10357" s="20"/>
    </row>
    <row r="10358" spans="1:1" s="1" customFormat="1" x14ac:dyDescent="0.3">
      <c r="A10358" s="20"/>
    </row>
    <row r="10359" spans="1:1" s="1" customFormat="1" x14ac:dyDescent="0.3">
      <c r="A10359" s="20"/>
    </row>
    <row r="10360" spans="1:1" s="1" customFormat="1" x14ac:dyDescent="0.3">
      <c r="A10360" s="20"/>
    </row>
    <row r="10361" spans="1:1" s="1" customFormat="1" x14ac:dyDescent="0.3">
      <c r="A10361" s="20"/>
    </row>
    <row r="10362" spans="1:1" s="1" customFormat="1" x14ac:dyDescent="0.3">
      <c r="A10362" s="20"/>
    </row>
    <row r="10363" spans="1:1" s="1" customFormat="1" x14ac:dyDescent="0.3">
      <c r="A10363" s="20"/>
    </row>
    <row r="10364" spans="1:1" s="1" customFormat="1" x14ac:dyDescent="0.3">
      <c r="A10364" s="20"/>
    </row>
    <row r="10365" spans="1:1" s="1" customFormat="1" x14ac:dyDescent="0.3">
      <c r="A10365" s="20"/>
    </row>
    <row r="10366" spans="1:1" s="1" customFormat="1" x14ac:dyDescent="0.3">
      <c r="A10366" s="20"/>
    </row>
    <row r="10367" spans="1:1" s="1" customFormat="1" x14ac:dyDescent="0.3">
      <c r="A10367" s="20"/>
    </row>
    <row r="10368" spans="1:1" s="1" customFormat="1" x14ac:dyDescent="0.3">
      <c r="A10368" s="20"/>
    </row>
    <row r="10369" spans="1:1" s="1" customFormat="1" x14ac:dyDescent="0.3">
      <c r="A10369" s="20"/>
    </row>
    <row r="10370" spans="1:1" s="1" customFormat="1" x14ac:dyDescent="0.3">
      <c r="A10370" s="20"/>
    </row>
    <row r="10371" spans="1:1" s="1" customFormat="1" x14ac:dyDescent="0.3">
      <c r="A10371" s="20"/>
    </row>
    <row r="10372" spans="1:1" s="1" customFormat="1" x14ac:dyDescent="0.3">
      <c r="A10372" s="20"/>
    </row>
    <row r="10373" spans="1:1" s="1" customFormat="1" x14ac:dyDescent="0.3">
      <c r="A10373" s="20"/>
    </row>
    <row r="10374" spans="1:1" s="1" customFormat="1" x14ac:dyDescent="0.3">
      <c r="A10374" s="20"/>
    </row>
    <row r="10375" spans="1:1" s="1" customFormat="1" x14ac:dyDescent="0.3">
      <c r="A10375" s="20"/>
    </row>
    <row r="10376" spans="1:1" s="1" customFormat="1" x14ac:dyDescent="0.3">
      <c r="A10376" s="20"/>
    </row>
    <row r="10377" spans="1:1" s="1" customFormat="1" x14ac:dyDescent="0.3">
      <c r="A10377" s="20"/>
    </row>
    <row r="10378" spans="1:1" s="1" customFormat="1" x14ac:dyDescent="0.3">
      <c r="A10378" s="20"/>
    </row>
    <row r="10379" spans="1:1" s="1" customFormat="1" x14ac:dyDescent="0.3">
      <c r="A10379" s="20"/>
    </row>
    <row r="10380" spans="1:1" s="1" customFormat="1" x14ac:dyDescent="0.3">
      <c r="A10380" s="20"/>
    </row>
    <row r="10381" spans="1:1" s="1" customFormat="1" x14ac:dyDescent="0.3">
      <c r="A10381" s="20"/>
    </row>
    <row r="10382" spans="1:1" s="1" customFormat="1" x14ac:dyDescent="0.3">
      <c r="A10382" s="20"/>
    </row>
    <row r="10383" spans="1:1" s="1" customFormat="1" x14ac:dyDescent="0.3">
      <c r="A10383" s="20"/>
    </row>
    <row r="10384" spans="1:1" s="1" customFormat="1" x14ac:dyDescent="0.3">
      <c r="A10384" s="20"/>
    </row>
    <row r="10385" spans="1:1" s="1" customFormat="1" x14ac:dyDescent="0.3">
      <c r="A10385" s="20"/>
    </row>
    <row r="10386" spans="1:1" s="1" customFormat="1" x14ac:dyDescent="0.3">
      <c r="A10386" s="20"/>
    </row>
    <row r="10387" spans="1:1" s="1" customFormat="1" x14ac:dyDescent="0.3">
      <c r="A10387" s="20"/>
    </row>
    <row r="10388" spans="1:1" s="1" customFormat="1" x14ac:dyDescent="0.3">
      <c r="A10388" s="20"/>
    </row>
    <row r="10389" spans="1:1" s="1" customFormat="1" x14ac:dyDescent="0.3">
      <c r="A10389" s="20"/>
    </row>
    <row r="10390" spans="1:1" s="1" customFormat="1" x14ac:dyDescent="0.3">
      <c r="A10390" s="20"/>
    </row>
    <row r="10391" spans="1:1" s="1" customFormat="1" x14ac:dyDescent="0.3">
      <c r="A10391" s="20"/>
    </row>
    <row r="10392" spans="1:1" s="1" customFormat="1" x14ac:dyDescent="0.3">
      <c r="A10392" s="20"/>
    </row>
    <row r="10393" spans="1:1" s="1" customFormat="1" x14ac:dyDescent="0.3">
      <c r="A10393" s="20"/>
    </row>
    <row r="10394" spans="1:1" s="1" customFormat="1" x14ac:dyDescent="0.3">
      <c r="A10394" s="20"/>
    </row>
    <row r="10395" spans="1:1" s="1" customFormat="1" x14ac:dyDescent="0.3">
      <c r="A10395" s="20"/>
    </row>
    <row r="10396" spans="1:1" s="1" customFormat="1" x14ac:dyDescent="0.3">
      <c r="A10396" s="20"/>
    </row>
    <row r="10397" spans="1:1" s="1" customFormat="1" x14ac:dyDescent="0.3">
      <c r="A10397" s="20"/>
    </row>
    <row r="10398" spans="1:1" s="1" customFormat="1" x14ac:dyDescent="0.3">
      <c r="A10398" s="20"/>
    </row>
    <row r="10399" spans="1:1" s="1" customFormat="1" x14ac:dyDescent="0.3">
      <c r="A10399" s="20"/>
    </row>
    <row r="10400" spans="1:1" s="1" customFormat="1" x14ac:dyDescent="0.3">
      <c r="A10400" s="20"/>
    </row>
    <row r="10401" spans="1:1" s="1" customFormat="1" x14ac:dyDescent="0.3">
      <c r="A10401" s="20"/>
    </row>
    <row r="10402" spans="1:1" s="1" customFormat="1" x14ac:dyDescent="0.3">
      <c r="A10402" s="20"/>
    </row>
    <row r="10403" spans="1:1" s="1" customFormat="1" x14ac:dyDescent="0.3">
      <c r="A10403" s="20"/>
    </row>
    <row r="10404" spans="1:1" s="1" customFormat="1" x14ac:dyDescent="0.3">
      <c r="A10404" s="20"/>
    </row>
    <row r="10405" spans="1:1" s="1" customFormat="1" x14ac:dyDescent="0.3">
      <c r="A10405" s="20"/>
    </row>
    <row r="10406" spans="1:1" s="1" customFormat="1" x14ac:dyDescent="0.3">
      <c r="A10406" s="20"/>
    </row>
    <row r="10407" spans="1:1" s="1" customFormat="1" x14ac:dyDescent="0.3">
      <c r="A10407" s="20"/>
    </row>
    <row r="10408" spans="1:1" s="1" customFormat="1" x14ac:dyDescent="0.3">
      <c r="A10408" s="20"/>
    </row>
    <row r="10409" spans="1:1" s="1" customFormat="1" x14ac:dyDescent="0.3">
      <c r="A10409" s="20"/>
    </row>
    <row r="10410" spans="1:1" s="1" customFormat="1" x14ac:dyDescent="0.3">
      <c r="A10410" s="20"/>
    </row>
    <row r="10411" spans="1:1" s="1" customFormat="1" x14ac:dyDescent="0.3">
      <c r="A10411" s="20"/>
    </row>
    <row r="10412" spans="1:1" s="1" customFormat="1" x14ac:dyDescent="0.3">
      <c r="A10412" s="20"/>
    </row>
    <row r="10413" spans="1:1" s="1" customFormat="1" x14ac:dyDescent="0.3">
      <c r="A10413" s="20"/>
    </row>
    <row r="10414" spans="1:1" s="1" customFormat="1" x14ac:dyDescent="0.3">
      <c r="A10414" s="20"/>
    </row>
    <row r="10415" spans="1:1" s="1" customFormat="1" x14ac:dyDescent="0.3">
      <c r="A10415" s="20"/>
    </row>
    <row r="10416" spans="1:1" s="1" customFormat="1" x14ac:dyDescent="0.3">
      <c r="A10416" s="20"/>
    </row>
    <row r="10417" spans="1:1" s="1" customFormat="1" x14ac:dyDescent="0.3">
      <c r="A10417" s="20"/>
    </row>
    <row r="10418" spans="1:1" s="1" customFormat="1" x14ac:dyDescent="0.3">
      <c r="A10418" s="20"/>
    </row>
    <row r="10419" spans="1:1" s="1" customFormat="1" x14ac:dyDescent="0.3">
      <c r="A10419" s="20"/>
    </row>
    <row r="10420" spans="1:1" s="1" customFormat="1" x14ac:dyDescent="0.3">
      <c r="A10420" s="20"/>
    </row>
    <row r="10421" spans="1:1" s="1" customFormat="1" x14ac:dyDescent="0.3">
      <c r="A10421" s="20"/>
    </row>
    <row r="10422" spans="1:1" s="1" customFormat="1" x14ac:dyDescent="0.3">
      <c r="A10422" s="20"/>
    </row>
    <row r="10423" spans="1:1" s="1" customFormat="1" x14ac:dyDescent="0.3">
      <c r="A10423" s="20"/>
    </row>
    <row r="10424" spans="1:1" s="1" customFormat="1" x14ac:dyDescent="0.3">
      <c r="A10424" s="20"/>
    </row>
    <row r="10425" spans="1:1" s="1" customFormat="1" x14ac:dyDescent="0.3">
      <c r="A10425" s="20"/>
    </row>
    <row r="10426" spans="1:1" s="1" customFormat="1" x14ac:dyDescent="0.3">
      <c r="A10426" s="20"/>
    </row>
    <row r="10427" spans="1:1" s="1" customFormat="1" x14ac:dyDescent="0.3">
      <c r="A10427" s="20"/>
    </row>
    <row r="10428" spans="1:1" s="1" customFormat="1" x14ac:dyDescent="0.3">
      <c r="A10428" s="20"/>
    </row>
    <row r="10429" spans="1:1" s="1" customFormat="1" x14ac:dyDescent="0.3">
      <c r="A10429" s="20"/>
    </row>
    <row r="10430" spans="1:1" s="1" customFormat="1" x14ac:dyDescent="0.3">
      <c r="A10430" s="20"/>
    </row>
    <row r="10431" spans="1:1" s="1" customFormat="1" x14ac:dyDescent="0.3">
      <c r="A10431" s="20"/>
    </row>
    <row r="10432" spans="1:1" s="1" customFormat="1" x14ac:dyDescent="0.3">
      <c r="A10432" s="20"/>
    </row>
    <row r="10433" spans="1:1" s="1" customFormat="1" x14ac:dyDescent="0.3">
      <c r="A10433" s="20"/>
    </row>
    <row r="10434" spans="1:1" s="1" customFormat="1" x14ac:dyDescent="0.3">
      <c r="A10434" s="20"/>
    </row>
    <row r="10435" spans="1:1" s="1" customFormat="1" x14ac:dyDescent="0.3">
      <c r="A10435" s="20"/>
    </row>
    <row r="10436" spans="1:1" s="1" customFormat="1" x14ac:dyDescent="0.3">
      <c r="A10436" s="20"/>
    </row>
    <row r="10437" spans="1:1" s="1" customFormat="1" x14ac:dyDescent="0.3">
      <c r="A10437" s="20"/>
    </row>
    <row r="10438" spans="1:1" s="1" customFormat="1" x14ac:dyDescent="0.3">
      <c r="A10438" s="20"/>
    </row>
    <row r="10439" spans="1:1" s="1" customFormat="1" x14ac:dyDescent="0.3">
      <c r="A10439" s="20"/>
    </row>
    <row r="10440" spans="1:1" s="1" customFormat="1" x14ac:dyDescent="0.3">
      <c r="A10440" s="20"/>
    </row>
    <row r="10441" spans="1:1" s="1" customFormat="1" x14ac:dyDescent="0.3">
      <c r="A10441" s="20"/>
    </row>
    <row r="10442" spans="1:1" s="1" customFormat="1" x14ac:dyDescent="0.3">
      <c r="A10442" s="20"/>
    </row>
    <row r="10443" spans="1:1" s="1" customFormat="1" x14ac:dyDescent="0.3">
      <c r="A10443" s="20"/>
    </row>
    <row r="10444" spans="1:1" s="1" customFormat="1" x14ac:dyDescent="0.3">
      <c r="A10444" s="20"/>
    </row>
    <row r="10445" spans="1:1" s="1" customFormat="1" x14ac:dyDescent="0.3">
      <c r="A10445" s="20"/>
    </row>
    <row r="10446" spans="1:1" s="1" customFormat="1" x14ac:dyDescent="0.3">
      <c r="A10446" s="20"/>
    </row>
    <row r="10447" spans="1:1" s="1" customFormat="1" x14ac:dyDescent="0.3">
      <c r="A10447" s="20"/>
    </row>
    <row r="10448" spans="1:1" s="1" customFormat="1" x14ac:dyDescent="0.3">
      <c r="A10448" s="20"/>
    </row>
    <row r="10449" spans="1:1" s="1" customFormat="1" x14ac:dyDescent="0.3">
      <c r="A10449" s="20"/>
    </row>
    <row r="10450" spans="1:1" s="1" customFormat="1" x14ac:dyDescent="0.3">
      <c r="A10450" s="20"/>
    </row>
    <row r="10451" spans="1:1" s="1" customFormat="1" x14ac:dyDescent="0.3">
      <c r="A10451" s="20"/>
    </row>
    <row r="10452" spans="1:1" s="1" customFormat="1" x14ac:dyDescent="0.3">
      <c r="A10452" s="20"/>
    </row>
    <row r="10453" spans="1:1" s="1" customFormat="1" x14ac:dyDescent="0.3">
      <c r="A10453" s="20"/>
    </row>
    <row r="10454" spans="1:1" s="1" customFormat="1" x14ac:dyDescent="0.3">
      <c r="A10454" s="20"/>
    </row>
    <row r="10455" spans="1:1" s="1" customFormat="1" x14ac:dyDescent="0.3">
      <c r="A10455" s="20"/>
    </row>
    <row r="10456" spans="1:1" s="1" customFormat="1" x14ac:dyDescent="0.3">
      <c r="A10456" s="20"/>
    </row>
    <row r="10457" spans="1:1" s="1" customFormat="1" x14ac:dyDescent="0.3">
      <c r="A10457" s="20"/>
    </row>
    <row r="10458" spans="1:1" s="1" customFormat="1" x14ac:dyDescent="0.3">
      <c r="A10458" s="20"/>
    </row>
    <row r="10459" spans="1:1" s="1" customFormat="1" x14ac:dyDescent="0.3">
      <c r="A10459" s="20"/>
    </row>
    <row r="10460" spans="1:1" s="1" customFormat="1" x14ac:dyDescent="0.3">
      <c r="A10460" s="20"/>
    </row>
    <row r="10461" spans="1:1" s="1" customFormat="1" x14ac:dyDescent="0.3">
      <c r="A10461" s="20"/>
    </row>
    <row r="10462" spans="1:1" s="1" customFormat="1" x14ac:dyDescent="0.3">
      <c r="A10462" s="20"/>
    </row>
    <row r="10463" spans="1:1" s="1" customFormat="1" x14ac:dyDescent="0.3">
      <c r="A10463" s="20"/>
    </row>
    <row r="10464" spans="1:1" s="1" customFormat="1" x14ac:dyDescent="0.3">
      <c r="A10464" s="20"/>
    </row>
    <row r="10465" spans="1:1" s="1" customFormat="1" x14ac:dyDescent="0.3">
      <c r="A10465" s="20"/>
    </row>
    <row r="10466" spans="1:1" s="1" customFormat="1" x14ac:dyDescent="0.3">
      <c r="A10466" s="20"/>
    </row>
    <row r="10467" spans="1:1" s="1" customFormat="1" x14ac:dyDescent="0.3">
      <c r="A10467" s="20"/>
    </row>
    <row r="10468" spans="1:1" s="1" customFormat="1" x14ac:dyDescent="0.3">
      <c r="A10468" s="20"/>
    </row>
    <row r="10469" spans="1:1" s="1" customFormat="1" x14ac:dyDescent="0.3">
      <c r="A10469" s="20"/>
    </row>
    <row r="10470" spans="1:1" s="1" customFormat="1" x14ac:dyDescent="0.3">
      <c r="A10470" s="20"/>
    </row>
    <row r="10471" spans="1:1" s="1" customFormat="1" x14ac:dyDescent="0.3">
      <c r="A10471" s="20"/>
    </row>
    <row r="10472" spans="1:1" s="1" customFormat="1" x14ac:dyDescent="0.3">
      <c r="A10472" s="20"/>
    </row>
    <row r="10473" spans="1:1" s="1" customFormat="1" x14ac:dyDescent="0.3">
      <c r="A10473" s="20"/>
    </row>
    <row r="10474" spans="1:1" s="1" customFormat="1" x14ac:dyDescent="0.3">
      <c r="A10474" s="20"/>
    </row>
    <row r="10475" spans="1:1" s="1" customFormat="1" x14ac:dyDescent="0.3">
      <c r="A10475" s="20"/>
    </row>
    <row r="10476" spans="1:1" s="1" customFormat="1" x14ac:dyDescent="0.3">
      <c r="A10476" s="20"/>
    </row>
    <row r="10477" spans="1:1" s="1" customFormat="1" x14ac:dyDescent="0.3">
      <c r="A10477" s="20"/>
    </row>
    <row r="10478" spans="1:1" s="1" customFormat="1" x14ac:dyDescent="0.3">
      <c r="A10478" s="20"/>
    </row>
    <row r="10479" spans="1:1" s="1" customFormat="1" x14ac:dyDescent="0.3">
      <c r="A10479" s="20"/>
    </row>
    <row r="10480" spans="1:1" s="1" customFormat="1" x14ac:dyDescent="0.3">
      <c r="A10480" s="20"/>
    </row>
    <row r="10481" spans="1:1" s="1" customFormat="1" x14ac:dyDescent="0.3">
      <c r="A10481" s="20"/>
    </row>
    <row r="10482" spans="1:1" s="1" customFormat="1" x14ac:dyDescent="0.3">
      <c r="A10482" s="20"/>
    </row>
    <row r="10483" spans="1:1" s="1" customFormat="1" x14ac:dyDescent="0.3">
      <c r="A10483" s="20"/>
    </row>
    <row r="10484" spans="1:1" s="1" customFormat="1" x14ac:dyDescent="0.3">
      <c r="A10484" s="20"/>
    </row>
    <row r="10485" spans="1:1" s="1" customFormat="1" x14ac:dyDescent="0.3">
      <c r="A10485" s="20"/>
    </row>
    <row r="10486" spans="1:1" s="1" customFormat="1" x14ac:dyDescent="0.3">
      <c r="A10486" s="20"/>
    </row>
    <row r="10487" spans="1:1" s="1" customFormat="1" x14ac:dyDescent="0.3">
      <c r="A10487" s="20"/>
    </row>
    <row r="10488" spans="1:1" s="1" customFormat="1" x14ac:dyDescent="0.3">
      <c r="A10488" s="20"/>
    </row>
    <row r="10489" spans="1:1" s="1" customFormat="1" x14ac:dyDescent="0.3">
      <c r="A10489" s="20"/>
    </row>
    <row r="10490" spans="1:1" s="1" customFormat="1" x14ac:dyDescent="0.3">
      <c r="A10490" s="20"/>
    </row>
    <row r="10491" spans="1:1" s="1" customFormat="1" x14ac:dyDescent="0.3">
      <c r="A10491" s="20"/>
    </row>
    <row r="10492" spans="1:1" s="1" customFormat="1" x14ac:dyDescent="0.3">
      <c r="A10492" s="20"/>
    </row>
    <row r="10493" spans="1:1" s="1" customFormat="1" x14ac:dyDescent="0.3">
      <c r="A10493" s="20"/>
    </row>
    <row r="10494" spans="1:1" s="1" customFormat="1" x14ac:dyDescent="0.3">
      <c r="A10494" s="20"/>
    </row>
    <row r="10495" spans="1:1" s="1" customFormat="1" x14ac:dyDescent="0.3">
      <c r="A10495" s="20"/>
    </row>
    <row r="10496" spans="1:1" s="1" customFormat="1" x14ac:dyDescent="0.3">
      <c r="A10496" s="20"/>
    </row>
    <row r="10497" spans="1:1" s="1" customFormat="1" x14ac:dyDescent="0.3">
      <c r="A10497" s="20"/>
    </row>
    <row r="10498" spans="1:1" s="1" customFormat="1" x14ac:dyDescent="0.3">
      <c r="A10498" s="20"/>
    </row>
    <row r="10499" spans="1:1" s="1" customFormat="1" x14ac:dyDescent="0.3">
      <c r="A10499" s="20"/>
    </row>
    <row r="10500" spans="1:1" s="1" customFormat="1" x14ac:dyDescent="0.3">
      <c r="A10500" s="20"/>
    </row>
    <row r="10501" spans="1:1" s="1" customFormat="1" x14ac:dyDescent="0.3">
      <c r="A10501" s="20"/>
    </row>
    <row r="10502" spans="1:1" s="1" customFormat="1" x14ac:dyDescent="0.3">
      <c r="A10502" s="20"/>
    </row>
    <row r="10503" spans="1:1" s="1" customFormat="1" x14ac:dyDescent="0.3">
      <c r="A10503" s="20"/>
    </row>
    <row r="10504" spans="1:1" s="1" customFormat="1" x14ac:dyDescent="0.3">
      <c r="A10504" s="20"/>
    </row>
    <row r="10505" spans="1:1" s="1" customFormat="1" x14ac:dyDescent="0.3">
      <c r="A10505" s="20"/>
    </row>
    <row r="10506" spans="1:1" s="1" customFormat="1" x14ac:dyDescent="0.3">
      <c r="A10506" s="20"/>
    </row>
    <row r="10507" spans="1:1" s="1" customFormat="1" x14ac:dyDescent="0.3">
      <c r="A10507" s="20"/>
    </row>
    <row r="10508" spans="1:1" s="1" customFormat="1" x14ac:dyDescent="0.3">
      <c r="A10508" s="20"/>
    </row>
    <row r="10509" spans="1:1" s="1" customFormat="1" x14ac:dyDescent="0.3">
      <c r="A10509" s="20"/>
    </row>
    <row r="10510" spans="1:1" s="1" customFormat="1" x14ac:dyDescent="0.3">
      <c r="A10510" s="20"/>
    </row>
    <row r="10511" spans="1:1" s="1" customFormat="1" x14ac:dyDescent="0.3">
      <c r="A10511" s="20"/>
    </row>
    <row r="10512" spans="1:1" s="1" customFormat="1" x14ac:dyDescent="0.3">
      <c r="A10512" s="20"/>
    </row>
    <row r="10513" spans="1:1" s="1" customFormat="1" x14ac:dyDescent="0.3">
      <c r="A10513" s="20"/>
    </row>
    <row r="10514" spans="1:1" s="1" customFormat="1" x14ac:dyDescent="0.3">
      <c r="A10514" s="20"/>
    </row>
    <row r="10515" spans="1:1" s="1" customFormat="1" x14ac:dyDescent="0.3">
      <c r="A10515" s="20"/>
    </row>
    <row r="10516" spans="1:1" s="1" customFormat="1" x14ac:dyDescent="0.3">
      <c r="A10516" s="20"/>
    </row>
    <row r="10517" spans="1:1" s="1" customFormat="1" x14ac:dyDescent="0.3">
      <c r="A10517" s="20"/>
    </row>
    <row r="10518" spans="1:1" s="1" customFormat="1" x14ac:dyDescent="0.3">
      <c r="A10518" s="20"/>
    </row>
    <row r="10519" spans="1:1" s="1" customFormat="1" x14ac:dyDescent="0.3">
      <c r="A10519" s="20"/>
    </row>
    <row r="10520" spans="1:1" s="1" customFormat="1" x14ac:dyDescent="0.3">
      <c r="A10520" s="20"/>
    </row>
    <row r="10521" spans="1:1" s="1" customFormat="1" x14ac:dyDescent="0.3">
      <c r="A10521" s="20"/>
    </row>
    <row r="10522" spans="1:1" s="1" customFormat="1" x14ac:dyDescent="0.3">
      <c r="A10522" s="20"/>
    </row>
    <row r="10523" spans="1:1" s="1" customFormat="1" x14ac:dyDescent="0.3">
      <c r="A10523" s="20"/>
    </row>
    <row r="10524" spans="1:1" s="1" customFormat="1" x14ac:dyDescent="0.3">
      <c r="A10524" s="20"/>
    </row>
    <row r="10525" spans="1:1" s="1" customFormat="1" x14ac:dyDescent="0.3">
      <c r="A10525" s="20"/>
    </row>
    <row r="10526" spans="1:1" s="1" customFormat="1" x14ac:dyDescent="0.3">
      <c r="A10526" s="20"/>
    </row>
    <row r="10527" spans="1:1" s="1" customFormat="1" x14ac:dyDescent="0.3">
      <c r="A10527" s="20"/>
    </row>
    <row r="10528" spans="1:1" s="1" customFormat="1" x14ac:dyDescent="0.3">
      <c r="A10528" s="20"/>
    </row>
    <row r="10529" spans="1:1" s="1" customFormat="1" x14ac:dyDescent="0.3">
      <c r="A10529" s="20"/>
    </row>
    <row r="10530" spans="1:1" s="1" customFormat="1" x14ac:dyDescent="0.3">
      <c r="A10530" s="20"/>
    </row>
    <row r="10531" spans="1:1" s="1" customFormat="1" x14ac:dyDescent="0.3">
      <c r="A10531" s="20"/>
    </row>
    <row r="10532" spans="1:1" s="1" customFormat="1" x14ac:dyDescent="0.3">
      <c r="A10532" s="20"/>
    </row>
    <row r="10533" spans="1:1" s="1" customFormat="1" x14ac:dyDescent="0.3">
      <c r="A10533" s="20"/>
    </row>
    <row r="10534" spans="1:1" s="1" customFormat="1" x14ac:dyDescent="0.3">
      <c r="A10534" s="20"/>
    </row>
    <row r="10535" spans="1:1" s="1" customFormat="1" x14ac:dyDescent="0.3">
      <c r="A10535" s="20"/>
    </row>
    <row r="10536" spans="1:1" s="1" customFormat="1" x14ac:dyDescent="0.3">
      <c r="A10536" s="20"/>
    </row>
    <row r="10537" spans="1:1" s="1" customFormat="1" x14ac:dyDescent="0.3">
      <c r="A10537" s="20"/>
    </row>
    <row r="10538" spans="1:1" s="1" customFormat="1" x14ac:dyDescent="0.3">
      <c r="A10538" s="20"/>
    </row>
    <row r="10539" spans="1:1" s="1" customFormat="1" x14ac:dyDescent="0.3">
      <c r="A10539" s="20"/>
    </row>
    <row r="10540" spans="1:1" s="1" customFormat="1" x14ac:dyDescent="0.3">
      <c r="A10540" s="20"/>
    </row>
    <row r="10541" spans="1:1" s="1" customFormat="1" x14ac:dyDescent="0.3">
      <c r="A10541" s="20"/>
    </row>
    <row r="10542" spans="1:1" s="1" customFormat="1" x14ac:dyDescent="0.3">
      <c r="A10542" s="20"/>
    </row>
    <row r="10543" spans="1:1" s="1" customFormat="1" x14ac:dyDescent="0.3">
      <c r="A10543" s="20"/>
    </row>
    <row r="10544" spans="1:1" s="1" customFormat="1" x14ac:dyDescent="0.3">
      <c r="A10544" s="20"/>
    </row>
    <row r="10545" spans="1:1" s="1" customFormat="1" x14ac:dyDescent="0.3">
      <c r="A10545" s="20"/>
    </row>
    <row r="10546" spans="1:1" s="1" customFormat="1" x14ac:dyDescent="0.3">
      <c r="A10546" s="20"/>
    </row>
    <row r="10547" spans="1:1" s="1" customFormat="1" x14ac:dyDescent="0.3">
      <c r="A10547" s="20"/>
    </row>
    <row r="10548" spans="1:1" s="1" customFormat="1" x14ac:dyDescent="0.3">
      <c r="A10548" s="20"/>
    </row>
    <row r="10549" spans="1:1" s="1" customFormat="1" x14ac:dyDescent="0.3">
      <c r="A10549" s="20"/>
    </row>
    <row r="10550" spans="1:1" s="1" customFormat="1" x14ac:dyDescent="0.3">
      <c r="A10550" s="20"/>
    </row>
    <row r="10551" spans="1:1" s="1" customFormat="1" x14ac:dyDescent="0.3">
      <c r="A10551" s="20"/>
    </row>
    <row r="10552" spans="1:1" s="1" customFormat="1" x14ac:dyDescent="0.3">
      <c r="A10552" s="20"/>
    </row>
    <row r="10553" spans="1:1" s="1" customFormat="1" x14ac:dyDescent="0.3">
      <c r="A10553" s="20"/>
    </row>
    <row r="10554" spans="1:1" s="1" customFormat="1" x14ac:dyDescent="0.3">
      <c r="A10554" s="20"/>
    </row>
    <row r="10555" spans="1:1" s="1" customFormat="1" x14ac:dyDescent="0.3">
      <c r="A10555" s="20"/>
    </row>
    <row r="10556" spans="1:1" s="1" customFormat="1" x14ac:dyDescent="0.3">
      <c r="A10556" s="20"/>
    </row>
    <row r="10557" spans="1:1" s="1" customFormat="1" x14ac:dyDescent="0.3">
      <c r="A10557" s="20"/>
    </row>
    <row r="10558" spans="1:1" s="1" customFormat="1" x14ac:dyDescent="0.3">
      <c r="A10558" s="20"/>
    </row>
    <row r="10559" spans="1:1" s="1" customFormat="1" x14ac:dyDescent="0.3">
      <c r="A10559" s="20"/>
    </row>
    <row r="10560" spans="1:1" s="1" customFormat="1" x14ac:dyDescent="0.3">
      <c r="A10560" s="20"/>
    </row>
    <row r="10561" spans="1:1" s="1" customFormat="1" x14ac:dyDescent="0.3">
      <c r="A10561" s="20"/>
    </row>
    <row r="10562" spans="1:1" s="1" customFormat="1" x14ac:dyDescent="0.3">
      <c r="A10562" s="20"/>
    </row>
    <row r="10563" spans="1:1" s="1" customFormat="1" x14ac:dyDescent="0.3">
      <c r="A10563" s="20"/>
    </row>
    <row r="10564" spans="1:1" s="1" customFormat="1" x14ac:dyDescent="0.3">
      <c r="A10564" s="20"/>
    </row>
    <row r="10565" spans="1:1" s="1" customFormat="1" x14ac:dyDescent="0.3">
      <c r="A10565" s="20"/>
    </row>
    <row r="10566" spans="1:1" s="1" customFormat="1" x14ac:dyDescent="0.3">
      <c r="A10566" s="20"/>
    </row>
    <row r="10567" spans="1:1" s="1" customFormat="1" x14ac:dyDescent="0.3">
      <c r="A10567" s="20"/>
    </row>
    <row r="10568" spans="1:1" s="1" customFormat="1" x14ac:dyDescent="0.3">
      <c r="A10568" s="20"/>
    </row>
    <row r="10569" spans="1:1" s="1" customFormat="1" x14ac:dyDescent="0.3">
      <c r="A10569" s="20"/>
    </row>
    <row r="10570" spans="1:1" s="1" customFormat="1" x14ac:dyDescent="0.3">
      <c r="A10570" s="20"/>
    </row>
    <row r="10571" spans="1:1" s="1" customFormat="1" x14ac:dyDescent="0.3">
      <c r="A10571" s="20"/>
    </row>
    <row r="10572" spans="1:1" s="1" customFormat="1" x14ac:dyDescent="0.3">
      <c r="A10572" s="20"/>
    </row>
    <row r="10573" spans="1:1" s="1" customFormat="1" x14ac:dyDescent="0.3">
      <c r="A10573" s="20"/>
    </row>
    <row r="10574" spans="1:1" s="1" customFormat="1" x14ac:dyDescent="0.3">
      <c r="A10574" s="20"/>
    </row>
    <row r="10575" spans="1:1" s="1" customFormat="1" x14ac:dyDescent="0.3">
      <c r="A10575" s="20"/>
    </row>
    <row r="10576" spans="1:1" s="1" customFormat="1" x14ac:dyDescent="0.3">
      <c r="A10576" s="20"/>
    </row>
    <row r="10577" spans="1:1" s="1" customFormat="1" x14ac:dyDescent="0.3">
      <c r="A10577" s="20"/>
    </row>
    <row r="10578" spans="1:1" s="1" customFormat="1" x14ac:dyDescent="0.3">
      <c r="A10578" s="20"/>
    </row>
    <row r="10579" spans="1:1" s="1" customFormat="1" x14ac:dyDescent="0.3">
      <c r="A10579" s="20"/>
    </row>
    <row r="10580" spans="1:1" s="1" customFormat="1" x14ac:dyDescent="0.3">
      <c r="A10580" s="20"/>
    </row>
    <row r="10581" spans="1:1" s="1" customFormat="1" x14ac:dyDescent="0.3">
      <c r="A10581" s="20"/>
    </row>
    <row r="10582" spans="1:1" s="1" customFormat="1" x14ac:dyDescent="0.3">
      <c r="A10582" s="20"/>
    </row>
    <row r="10583" spans="1:1" s="1" customFormat="1" x14ac:dyDescent="0.3">
      <c r="A10583" s="20"/>
    </row>
    <row r="10584" spans="1:1" s="1" customFormat="1" x14ac:dyDescent="0.3">
      <c r="A10584" s="20"/>
    </row>
    <row r="10585" spans="1:1" s="1" customFormat="1" x14ac:dyDescent="0.3">
      <c r="A10585" s="20"/>
    </row>
    <row r="10586" spans="1:1" s="1" customFormat="1" x14ac:dyDescent="0.3">
      <c r="A10586" s="20"/>
    </row>
    <row r="10587" spans="1:1" s="1" customFormat="1" x14ac:dyDescent="0.3">
      <c r="A10587" s="20"/>
    </row>
    <row r="10588" spans="1:1" s="1" customFormat="1" x14ac:dyDescent="0.3">
      <c r="A10588" s="20"/>
    </row>
    <row r="10589" spans="1:1" s="1" customFormat="1" x14ac:dyDescent="0.3">
      <c r="A10589" s="20"/>
    </row>
    <row r="10590" spans="1:1" s="1" customFormat="1" x14ac:dyDescent="0.3">
      <c r="A10590" s="20"/>
    </row>
    <row r="10591" spans="1:1" s="1" customFormat="1" x14ac:dyDescent="0.3">
      <c r="A10591" s="20"/>
    </row>
    <row r="10592" spans="1:1" s="1" customFormat="1" x14ac:dyDescent="0.3">
      <c r="A10592" s="20"/>
    </row>
    <row r="10593" spans="1:1" s="1" customFormat="1" x14ac:dyDescent="0.3">
      <c r="A10593" s="20"/>
    </row>
    <row r="10594" spans="1:1" s="1" customFormat="1" x14ac:dyDescent="0.3">
      <c r="A10594" s="20"/>
    </row>
    <row r="10595" spans="1:1" s="1" customFormat="1" x14ac:dyDescent="0.3">
      <c r="A10595" s="20"/>
    </row>
    <row r="10596" spans="1:1" s="1" customFormat="1" x14ac:dyDescent="0.3">
      <c r="A10596" s="20"/>
    </row>
    <row r="10597" spans="1:1" s="1" customFormat="1" x14ac:dyDescent="0.3">
      <c r="A10597" s="20"/>
    </row>
    <row r="10598" spans="1:1" s="1" customFormat="1" x14ac:dyDescent="0.3">
      <c r="A10598" s="20"/>
    </row>
    <row r="10599" spans="1:1" s="1" customFormat="1" x14ac:dyDescent="0.3">
      <c r="A10599" s="20"/>
    </row>
    <row r="10600" spans="1:1" s="1" customFormat="1" x14ac:dyDescent="0.3">
      <c r="A10600" s="20"/>
    </row>
    <row r="10601" spans="1:1" s="1" customFormat="1" x14ac:dyDescent="0.3">
      <c r="A10601" s="20"/>
    </row>
    <row r="10602" spans="1:1" s="1" customFormat="1" x14ac:dyDescent="0.3">
      <c r="A10602" s="20"/>
    </row>
    <row r="10603" spans="1:1" s="1" customFormat="1" x14ac:dyDescent="0.3">
      <c r="A10603" s="20"/>
    </row>
    <row r="10604" spans="1:1" s="1" customFormat="1" x14ac:dyDescent="0.3">
      <c r="A10604" s="20"/>
    </row>
    <row r="10605" spans="1:1" s="1" customFormat="1" x14ac:dyDescent="0.3">
      <c r="A10605" s="20"/>
    </row>
    <row r="10606" spans="1:1" s="1" customFormat="1" x14ac:dyDescent="0.3">
      <c r="A10606" s="20"/>
    </row>
    <row r="10607" spans="1:1" s="1" customFormat="1" x14ac:dyDescent="0.3">
      <c r="A10607" s="20"/>
    </row>
    <row r="10608" spans="1:1" s="1" customFormat="1" x14ac:dyDescent="0.3">
      <c r="A10608" s="20"/>
    </row>
    <row r="10609" spans="1:1" s="1" customFormat="1" x14ac:dyDescent="0.3">
      <c r="A10609" s="20"/>
    </row>
    <row r="10610" spans="1:1" s="1" customFormat="1" x14ac:dyDescent="0.3">
      <c r="A10610" s="20"/>
    </row>
    <row r="10611" spans="1:1" s="1" customFormat="1" x14ac:dyDescent="0.3">
      <c r="A10611" s="20"/>
    </row>
    <row r="10612" spans="1:1" s="1" customFormat="1" x14ac:dyDescent="0.3">
      <c r="A10612" s="20"/>
    </row>
    <row r="10613" spans="1:1" s="1" customFormat="1" x14ac:dyDescent="0.3">
      <c r="A10613" s="20"/>
    </row>
    <row r="10614" spans="1:1" s="1" customFormat="1" x14ac:dyDescent="0.3">
      <c r="A10614" s="20"/>
    </row>
    <row r="10615" spans="1:1" s="1" customFormat="1" x14ac:dyDescent="0.3">
      <c r="A10615" s="20"/>
    </row>
    <row r="10616" spans="1:1" s="1" customFormat="1" x14ac:dyDescent="0.3">
      <c r="A10616" s="20"/>
    </row>
    <row r="10617" spans="1:1" s="1" customFormat="1" x14ac:dyDescent="0.3">
      <c r="A10617" s="20"/>
    </row>
    <row r="10618" spans="1:1" s="1" customFormat="1" x14ac:dyDescent="0.3">
      <c r="A10618" s="20"/>
    </row>
    <row r="10619" spans="1:1" s="1" customFormat="1" x14ac:dyDescent="0.3">
      <c r="A10619" s="20"/>
    </row>
    <row r="10620" spans="1:1" s="1" customFormat="1" x14ac:dyDescent="0.3">
      <c r="A10620" s="20"/>
    </row>
    <row r="10621" spans="1:1" s="1" customFormat="1" x14ac:dyDescent="0.3">
      <c r="A10621" s="20"/>
    </row>
    <row r="10622" spans="1:1" s="1" customFormat="1" x14ac:dyDescent="0.3">
      <c r="A10622" s="20"/>
    </row>
    <row r="10623" spans="1:1" s="1" customFormat="1" x14ac:dyDescent="0.3">
      <c r="A10623" s="20"/>
    </row>
    <row r="10624" spans="1:1" s="1" customFormat="1" x14ac:dyDescent="0.3">
      <c r="A10624" s="20"/>
    </row>
    <row r="10625" spans="1:1" s="1" customFormat="1" x14ac:dyDescent="0.3">
      <c r="A10625" s="20"/>
    </row>
    <row r="10626" spans="1:1" s="1" customFormat="1" x14ac:dyDescent="0.3">
      <c r="A10626" s="20"/>
    </row>
    <row r="10627" spans="1:1" s="1" customFormat="1" x14ac:dyDescent="0.3">
      <c r="A10627" s="20"/>
    </row>
    <row r="10628" spans="1:1" s="1" customFormat="1" x14ac:dyDescent="0.3">
      <c r="A10628" s="20"/>
    </row>
    <row r="10629" spans="1:1" s="1" customFormat="1" x14ac:dyDescent="0.3">
      <c r="A10629" s="20"/>
    </row>
    <row r="10630" spans="1:1" s="1" customFormat="1" x14ac:dyDescent="0.3">
      <c r="A10630" s="20"/>
    </row>
    <row r="10631" spans="1:1" s="1" customFormat="1" x14ac:dyDescent="0.3">
      <c r="A10631" s="20"/>
    </row>
    <row r="10632" spans="1:1" s="1" customFormat="1" x14ac:dyDescent="0.3">
      <c r="A10632" s="20"/>
    </row>
    <row r="10633" spans="1:1" s="1" customFormat="1" x14ac:dyDescent="0.3">
      <c r="A10633" s="20"/>
    </row>
    <row r="10634" spans="1:1" s="1" customFormat="1" x14ac:dyDescent="0.3">
      <c r="A10634" s="20"/>
    </row>
    <row r="10635" spans="1:1" s="1" customFormat="1" x14ac:dyDescent="0.3">
      <c r="A10635" s="20"/>
    </row>
    <row r="10636" spans="1:1" s="1" customFormat="1" x14ac:dyDescent="0.3">
      <c r="A10636" s="20"/>
    </row>
    <row r="10637" spans="1:1" s="1" customFormat="1" x14ac:dyDescent="0.3">
      <c r="A10637" s="20"/>
    </row>
    <row r="10638" spans="1:1" s="1" customFormat="1" x14ac:dyDescent="0.3">
      <c r="A10638" s="20"/>
    </row>
    <row r="10639" spans="1:1" s="1" customFormat="1" x14ac:dyDescent="0.3">
      <c r="A10639" s="20"/>
    </row>
    <row r="10640" spans="1:1" s="1" customFormat="1" x14ac:dyDescent="0.3">
      <c r="A10640" s="20"/>
    </row>
    <row r="10641" spans="1:1" s="1" customFormat="1" x14ac:dyDescent="0.3">
      <c r="A10641" s="20"/>
    </row>
    <row r="10642" spans="1:1" s="1" customFormat="1" x14ac:dyDescent="0.3">
      <c r="A10642" s="20"/>
    </row>
    <row r="10643" spans="1:1" s="1" customFormat="1" x14ac:dyDescent="0.3">
      <c r="A10643" s="20"/>
    </row>
    <row r="10644" spans="1:1" s="1" customFormat="1" x14ac:dyDescent="0.3">
      <c r="A10644" s="20"/>
    </row>
    <row r="10645" spans="1:1" s="1" customFormat="1" x14ac:dyDescent="0.3">
      <c r="A10645" s="20"/>
    </row>
    <row r="10646" spans="1:1" s="1" customFormat="1" x14ac:dyDescent="0.3">
      <c r="A10646" s="20"/>
    </row>
    <row r="10647" spans="1:1" s="1" customFormat="1" x14ac:dyDescent="0.3">
      <c r="A10647" s="20"/>
    </row>
    <row r="10648" spans="1:1" s="1" customFormat="1" x14ac:dyDescent="0.3">
      <c r="A10648" s="20"/>
    </row>
    <row r="10649" spans="1:1" s="1" customFormat="1" x14ac:dyDescent="0.3">
      <c r="A10649" s="20"/>
    </row>
    <row r="10650" spans="1:1" s="1" customFormat="1" x14ac:dyDescent="0.3">
      <c r="A10650" s="20"/>
    </row>
    <row r="10651" spans="1:1" s="1" customFormat="1" x14ac:dyDescent="0.3">
      <c r="A10651" s="20"/>
    </row>
    <row r="10652" spans="1:1" s="1" customFormat="1" x14ac:dyDescent="0.3">
      <c r="A10652" s="20"/>
    </row>
    <row r="10653" spans="1:1" s="1" customFormat="1" x14ac:dyDescent="0.3">
      <c r="A10653" s="20"/>
    </row>
    <row r="10654" spans="1:1" s="1" customFormat="1" x14ac:dyDescent="0.3">
      <c r="A10654" s="20"/>
    </row>
    <row r="10655" spans="1:1" s="1" customFormat="1" x14ac:dyDescent="0.3">
      <c r="A10655" s="20"/>
    </row>
    <row r="10656" spans="1:1" s="1" customFormat="1" x14ac:dyDescent="0.3">
      <c r="A10656" s="20"/>
    </row>
    <row r="10657" spans="1:1" s="1" customFormat="1" x14ac:dyDescent="0.3">
      <c r="A10657" s="20"/>
    </row>
    <row r="10658" spans="1:1" s="1" customFormat="1" x14ac:dyDescent="0.3">
      <c r="A10658" s="20"/>
    </row>
    <row r="10659" spans="1:1" s="1" customFormat="1" x14ac:dyDescent="0.3">
      <c r="A10659" s="20"/>
    </row>
    <row r="10660" spans="1:1" s="1" customFormat="1" x14ac:dyDescent="0.3">
      <c r="A10660" s="20"/>
    </row>
    <row r="10661" spans="1:1" s="1" customFormat="1" x14ac:dyDescent="0.3">
      <c r="A10661" s="20"/>
    </row>
    <row r="10662" spans="1:1" s="1" customFormat="1" x14ac:dyDescent="0.3">
      <c r="A10662" s="20"/>
    </row>
    <row r="10663" spans="1:1" s="1" customFormat="1" x14ac:dyDescent="0.3">
      <c r="A10663" s="20"/>
    </row>
    <row r="10664" spans="1:1" s="1" customFormat="1" x14ac:dyDescent="0.3">
      <c r="A10664" s="20"/>
    </row>
    <row r="10665" spans="1:1" s="1" customFormat="1" x14ac:dyDescent="0.3">
      <c r="A10665" s="20"/>
    </row>
    <row r="10666" spans="1:1" s="1" customFormat="1" x14ac:dyDescent="0.3">
      <c r="A10666" s="20"/>
    </row>
    <row r="10667" spans="1:1" s="1" customFormat="1" x14ac:dyDescent="0.3">
      <c r="A10667" s="20"/>
    </row>
    <row r="10668" spans="1:1" s="1" customFormat="1" x14ac:dyDescent="0.3">
      <c r="A10668" s="20"/>
    </row>
    <row r="10669" spans="1:1" s="1" customFormat="1" x14ac:dyDescent="0.3">
      <c r="A10669" s="20"/>
    </row>
    <row r="10670" spans="1:1" s="1" customFormat="1" x14ac:dyDescent="0.3">
      <c r="A10670" s="20"/>
    </row>
    <row r="10671" spans="1:1" s="1" customFormat="1" x14ac:dyDescent="0.3">
      <c r="A10671" s="20"/>
    </row>
    <row r="10672" spans="1:1" s="1" customFormat="1" x14ac:dyDescent="0.3">
      <c r="A10672" s="20"/>
    </row>
    <row r="10673" spans="1:1" s="1" customFormat="1" x14ac:dyDescent="0.3">
      <c r="A10673" s="20"/>
    </row>
    <row r="10674" spans="1:1" s="1" customFormat="1" x14ac:dyDescent="0.3">
      <c r="A10674" s="20"/>
    </row>
    <row r="10675" spans="1:1" s="1" customFormat="1" x14ac:dyDescent="0.3">
      <c r="A10675" s="20"/>
    </row>
    <row r="10676" spans="1:1" s="1" customFormat="1" x14ac:dyDescent="0.3">
      <c r="A10676" s="20"/>
    </row>
    <row r="10677" spans="1:1" s="1" customFormat="1" x14ac:dyDescent="0.3">
      <c r="A10677" s="20"/>
    </row>
    <row r="10678" spans="1:1" s="1" customFormat="1" x14ac:dyDescent="0.3">
      <c r="A10678" s="20"/>
    </row>
    <row r="10679" spans="1:1" s="1" customFormat="1" x14ac:dyDescent="0.3">
      <c r="A10679" s="20"/>
    </row>
    <row r="10680" spans="1:1" s="1" customFormat="1" x14ac:dyDescent="0.3">
      <c r="A10680" s="20"/>
    </row>
    <row r="10681" spans="1:1" s="1" customFormat="1" x14ac:dyDescent="0.3">
      <c r="A10681" s="20"/>
    </row>
    <row r="10682" spans="1:1" s="1" customFormat="1" x14ac:dyDescent="0.3">
      <c r="A10682" s="20"/>
    </row>
    <row r="10683" spans="1:1" s="1" customFormat="1" x14ac:dyDescent="0.3">
      <c r="A10683" s="20"/>
    </row>
    <row r="10684" spans="1:1" s="1" customFormat="1" x14ac:dyDescent="0.3">
      <c r="A10684" s="20"/>
    </row>
    <row r="10685" spans="1:1" s="1" customFormat="1" x14ac:dyDescent="0.3">
      <c r="A10685" s="20"/>
    </row>
    <row r="10686" spans="1:1" s="1" customFormat="1" x14ac:dyDescent="0.3">
      <c r="A10686" s="20"/>
    </row>
    <row r="10687" spans="1:1" s="1" customFormat="1" x14ac:dyDescent="0.3">
      <c r="A10687" s="20"/>
    </row>
    <row r="10688" spans="1:1" s="1" customFormat="1" x14ac:dyDescent="0.3">
      <c r="A10688" s="20"/>
    </row>
    <row r="10689" spans="1:1" s="1" customFormat="1" x14ac:dyDescent="0.3">
      <c r="A10689" s="20"/>
    </row>
    <row r="10690" spans="1:1" s="1" customFormat="1" x14ac:dyDescent="0.3">
      <c r="A10690" s="20"/>
    </row>
    <row r="10691" spans="1:1" s="1" customFormat="1" x14ac:dyDescent="0.3">
      <c r="A10691" s="20"/>
    </row>
    <row r="10692" spans="1:1" s="1" customFormat="1" x14ac:dyDescent="0.3">
      <c r="A10692" s="20"/>
    </row>
    <row r="10693" spans="1:1" s="1" customFormat="1" x14ac:dyDescent="0.3">
      <c r="A10693" s="20"/>
    </row>
    <row r="10694" spans="1:1" s="1" customFormat="1" x14ac:dyDescent="0.3">
      <c r="A10694" s="20"/>
    </row>
    <row r="10695" spans="1:1" s="1" customFormat="1" x14ac:dyDescent="0.3">
      <c r="A10695" s="20"/>
    </row>
    <row r="10696" spans="1:1" s="1" customFormat="1" x14ac:dyDescent="0.3">
      <c r="A10696" s="20"/>
    </row>
    <row r="10697" spans="1:1" s="1" customFormat="1" x14ac:dyDescent="0.3">
      <c r="A10697" s="20"/>
    </row>
    <row r="10698" spans="1:1" s="1" customFormat="1" x14ac:dyDescent="0.3">
      <c r="A10698" s="20"/>
    </row>
    <row r="10699" spans="1:1" s="1" customFormat="1" x14ac:dyDescent="0.3">
      <c r="A10699" s="20"/>
    </row>
    <row r="10700" spans="1:1" s="1" customFormat="1" x14ac:dyDescent="0.3">
      <c r="A10700" s="20"/>
    </row>
    <row r="10701" spans="1:1" s="1" customFormat="1" x14ac:dyDescent="0.3">
      <c r="A10701" s="20"/>
    </row>
    <row r="10702" spans="1:1" s="1" customFormat="1" x14ac:dyDescent="0.3">
      <c r="A10702" s="20"/>
    </row>
    <row r="10703" spans="1:1" s="1" customFormat="1" x14ac:dyDescent="0.3">
      <c r="A10703" s="20"/>
    </row>
    <row r="10704" spans="1:1" s="1" customFormat="1" x14ac:dyDescent="0.3">
      <c r="A10704" s="20"/>
    </row>
    <row r="10705" spans="1:1" s="1" customFormat="1" x14ac:dyDescent="0.3">
      <c r="A10705" s="20"/>
    </row>
    <row r="10706" spans="1:1" s="1" customFormat="1" x14ac:dyDescent="0.3">
      <c r="A10706" s="20"/>
    </row>
    <row r="10707" spans="1:1" s="1" customFormat="1" x14ac:dyDescent="0.3">
      <c r="A10707" s="20"/>
    </row>
    <row r="10708" spans="1:1" s="1" customFormat="1" x14ac:dyDescent="0.3">
      <c r="A10708" s="20"/>
    </row>
    <row r="10709" spans="1:1" s="1" customFormat="1" x14ac:dyDescent="0.3">
      <c r="A10709" s="20"/>
    </row>
    <row r="10710" spans="1:1" s="1" customFormat="1" x14ac:dyDescent="0.3">
      <c r="A10710" s="20"/>
    </row>
    <row r="10711" spans="1:1" s="1" customFormat="1" x14ac:dyDescent="0.3">
      <c r="A10711" s="20"/>
    </row>
    <row r="10712" spans="1:1" s="1" customFormat="1" x14ac:dyDescent="0.3">
      <c r="A10712" s="20"/>
    </row>
    <row r="10713" spans="1:1" s="1" customFormat="1" x14ac:dyDescent="0.3">
      <c r="A10713" s="20"/>
    </row>
    <row r="10714" spans="1:1" s="1" customFormat="1" x14ac:dyDescent="0.3">
      <c r="A10714" s="20"/>
    </row>
    <row r="10715" spans="1:1" s="1" customFormat="1" x14ac:dyDescent="0.3">
      <c r="A10715" s="20"/>
    </row>
    <row r="10716" spans="1:1" s="1" customFormat="1" x14ac:dyDescent="0.3">
      <c r="A10716" s="20"/>
    </row>
    <row r="10717" spans="1:1" s="1" customFormat="1" x14ac:dyDescent="0.3">
      <c r="A10717" s="20"/>
    </row>
    <row r="10718" spans="1:1" s="1" customFormat="1" x14ac:dyDescent="0.3">
      <c r="A10718" s="20"/>
    </row>
    <row r="10719" spans="1:1" s="1" customFormat="1" x14ac:dyDescent="0.3">
      <c r="A10719" s="20"/>
    </row>
    <row r="10720" spans="1:1" s="1" customFormat="1" x14ac:dyDescent="0.3">
      <c r="A10720" s="20"/>
    </row>
    <row r="10721" spans="1:1" s="1" customFormat="1" x14ac:dyDescent="0.3">
      <c r="A10721" s="20"/>
    </row>
    <row r="10722" spans="1:1" s="1" customFormat="1" x14ac:dyDescent="0.3">
      <c r="A10722" s="20"/>
    </row>
    <row r="10723" spans="1:1" s="1" customFormat="1" x14ac:dyDescent="0.3">
      <c r="A10723" s="20"/>
    </row>
    <row r="10724" spans="1:1" s="1" customFormat="1" x14ac:dyDescent="0.3">
      <c r="A10724" s="20"/>
    </row>
    <row r="10725" spans="1:1" s="1" customFormat="1" x14ac:dyDescent="0.3">
      <c r="A10725" s="20"/>
    </row>
    <row r="10726" spans="1:1" s="1" customFormat="1" x14ac:dyDescent="0.3">
      <c r="A10726" s="20"/>
    </row>
    <row r="10727" spans="1:1" s="1" customFormat="1" x14ac:dyDescent="0.3">
      <c r="A10727" s="20"/>
    </row>
    <row r="10728" spans="1:1" s="1" customFormat="1" x14ac:dyDescent="0.3">
      <c r="A10728" s="20"/>
    </row>
    <row r="10729" spans="1:1" s="1" customFormat="1" x14ac:dyDescent="0.3">
      <c r="A10729" s="20"/>
    </row>
    <row r="10730" spans="1:1" s="1" customFormat="1" x14ac:dyDescent="0.3">
      <c r="A10730" s="20"/>
    </row>
    <row r="10731" spans="1:1" s="1" customFormat="1" x14ac:dyDescent="0.3">
      <c r="A10731" s="20"/>
    </row>
    <row r="10732" spans="1:1" s="1" customFormat="1" x14ac:dyDescent="0.3">
      <c r="A10732" s="20"/>
    </row>
    <row r="10733" spans="1:1" s="1" customFormat="1" x14ac:dyDescent="0.3">
      <c r="A10733" s="20"/>
    </row>
    <row r="10734" spans="1:1" s="1" customFormat="1" x14ac:dyDescent="0.3">
      <c r="A10734" s="20"/>
    </row>
    <row r="10735" spans="1:1" s="1" customFormat="1" x14ac:dyDescent="0.3">
      <c r="A10735" s="20"/>
    </row>
    <row r="10736" spans="1:1" s="1" customFormat="1" x14ac:dyDescent="0.3">
      <c r="A10736" s="20"/>
    </row>
    <row r="10737" spans="1:1" s="1" customFormat="1" x14ac:dyDescent="0.3">
      <c r="A10737" s="20"/>
    </row>
    <row r="10738" spans="1:1" s="1" customFormat="1" x14ac:dyDescent="0.3">
      <c r="A10738" s="20"/>
    </row>
    <row r="10739" spans="1:1" s="1" customFormat="1" x14ac:dyDescent="0.3">
      <c r="A10739" s="20"/>
    </row>
    <row r="10740" spans="1:1" s="1" customFormat="1" x14ac:dyDescent="0.3">
      <c r="A10740" s="20"/>
    </row>
    <row r="10741" spans="1:1" s="1" customFormat="1" x14ac:dyDescent="0.3">
      <c r="A10741" s="20"/>
    </row>
    <row r="10742" spans="1:1" s="1" customFormat="1" x14ac:dyDescent="0.3">
      <c r="A10742" s="20"/>
    </row>
    <row r="10743" spans="1:1" s="1" customFormat="1" x14ac:dyDescent="0.3">
      <c r="A10743" s="20"/>
    </row>
    <row r="10744" spans="1:1" s="1" customFormat="1" x14ac:dyDescent="0.3">
      <c r="A10744" s="20"/>
    </row>
    <row r="10745" spans="1:1" s="1" customFormat="1" x14ac:dyDescent="0.3">
      <c r="A10745" s="20"/>
    </row>
    <row r="10746" spans="1:1" s="1" customFormat="1" x14ac:dyDescent="0.3">
      <c r="A10746" s="20"/>
    </row>
    <row r="10747" spans="1:1" s="1" customFormat="1" x14ac:dyDescent="0.3">
      <c r="A10747" s="20"/>
    </row>
    <row r="10748" spans="1:1" s="1" customFormat="1" x14ac:dyDescent="0.3">
      <c r="A10748" s="20"/>
    </row>
    <row r="10749" spans="1:1" s="1" customFormat="1" x14ac:dyDescent="0.3">
      <c r="A10749" s="20"/>
    </row>
    <row r="10750" spans="1:1" s="1" customFormat="1" x14ac:dyDescent="0.3">
      <c r="A10750" s="20"/>
    </row>
    <row r="10751" spans="1:1" s="1" customFormat="1" x14ac:dyDescent="0.3">
      <c r="A10751" s="20"/>
    </row>
    <row r="10752" spans="1:1" s="1" customFormat="1" x14ac:dyDescent="0.3">
      <c r="A10752" s="20"/>
    </row>
    <row r="10753" spans="1:1" s="1" customFormat="1" x14ac:dyDescent="0.3">
      <c r="A10753" s="20"/>
    </row>
    <row r="10754" spans="1:1" s="1" customFormat="1" x14ac:dyDescent="0.3">
      <c r="A10754" s="20"/>
    </row>
    <row r="10755" spans="1:1" s="1" customFormat="1" x14ac:dyDescent="0.3">
      <c r="A10755" s="20"/>
    </row>
    <row r="10756" spans="1:1" s="1" customFormat="1" x14ac:dyDescent="0.3">
      <c r="A10756" s="20"/>
    </row>
    <row r="10757" spans="1:1" s="1" customFormat="1" x14ac:dyDescent="0.3">
      <c r="A10757" s="20"/>
    </row>
    <row r="10758" spans="1:1" s="1" customFormat="1" x14ac:dyDescent="0.3">
      <c r="A10758" s="20"/>
    </row>
    <row r="10759" spans="1:1" s="1" customFormat="1" x14ac:dyDescent="0.3">
      <c r="A10759" s="20"/>
    </row>
    <row r="10760" spans="1:1" s="1" customFormat="1" x14ac:dyDescent="0.3">
      <c r="A10760" s="20"/>
    </row>
    <row r="10761" spans="1:1" s="1" customFormat="1" x14ac:dyDescent="0.3">
      <c r="A10761" s="20"/>
    </row>
    <row r="10762" spans="1:1" s="1" customFormat="1" x14ac:dyDescent="0.3">
      <c r="A10762" s="20"/>
    </row>
    <row r="10763" spans="1:1" s="1" customFormat="1" x14ac:dyDescent="0.3">
      <c r="A10763" s="20"/>
    </row>
    <row r="10764" spans="1:1" s="1" customFormat="1" x14ac:dyDescent="0.3">
      <c r="A10764" s="20"/>
    </row>
    <row r="10765" spans="1:1" s="1" customFormat="1" x14ac:dyDescent="0.3">
      <c r="A10765" s="20"/>
    </row>
    <row r="10766" spans="1:1" s="1" customFormat="1" x14ac:dyDescent="0.3">
      <c r="A10766" s="20"/>
    </row>
    <row r="10767" spans="1:1" s="1" customFormat="1" x14ac:dyDescent="0.3">
      <c r="A10767" s="20"/>
    </row>
    <row r="10768" spans="1:1" s="1" customFormat="1" x14ac:dyDescent="0.3">
      <c r="A10768" s="20"/>
    </row>
    <row r="10769" spans="1:1" s="1" customFormat="1" x14ac:dyDescent="0.3">
      <c r="A10769" s="20"/>
    </row>
    <row r="10770" spans="1:1" s="1" customFormat="1" x14ac:dyDescent="0.3">
      <c r="A10770" s="20"/>
    </row>
    <row r="10771" spans="1:1" s="1" customFormat="1" x14ac:dyDescent="0.3">
      <c r="A10771" s="20"/>
    </row>
    <row r="10772" spans="1:1" s="1" customFormat="1" x14ac:dyDescent="0.3">
      <c r="A10772" s="20"/>
    </row>
    <row r="10773" spans="1:1" s="1" customFormat="1" x14ac:dyDescent="0.3">
      <c r="A10773" s="20"/>
    </row>
    <row r="10774" spans="1:1" s="1" customFormat="1" x14ac:dyDescent="0.3">
      <c r="A10774" s="20"/>
    </row>
    <row r="10775" spans="1:1" s="1" customFormat="1" x14ac:dyDescent="0.3">
      <c r="A10775" s="20"/>
    </row>
    <row r="10776" spans="1:1" s="1" customFormat="1" x14ac:dyDescent="0.3">
      <c r="A10776" s="20"/>
    </row>
    <row r="10777" spans="1:1" s="1" customFormat="1" x14ac:dyDescent="0.3">
      <c r="A10777" s="20"/>
    </row>
    <row r="10778" spans="1:1" s="1" customFormat="1" x14ac:dyDescent="0.3">
      <c r="A10778" s="20"/>
    </row>
    <row r="10779" spans="1:1" s="1" customFormat="1" x14ac:dyDescent="0.3">
      <c r="A10779" s="20"/>
    </row>
    <row r="10780" spans="1:1" s="1" customFormat="1" x14ac:dyDescent="0.3">
      <c r="A10780" s="20"/>
    </row>
    <row r="10781" spans="1:1" s="1" customFormat="1" x14ac:dyDescent="0.3">
      <c r="A10781" s="20"/>
    </row>
    <row r="10782" spans="1:1" s="1" customFormat="1" x14ac:dyDescent="0.3">
      <c r="A10782" s="20"/>
    </row>
    <row r="10783" spans="1:1" s="1" customFormat="1" x14ac:dyDescent="0.3">
      <c r="A10783" s="20"/>
    </row>
    <row r="10784" spans="1:1" s="1" customFormat="1" x14ac:dyDescent="0.3">
      <c r="A10784" s="20"/>
    </row>
    <row r="10785" spans="1:1" s="1" customFormat="1" x14ac:dyDescent="0.3">
      <c r="A10785" s="20"/>
    </row>
    <row r="10786" spans="1:1" s="1" customFormat="1" x14ac:dyDescent="0.3">
      <c r="A10786" s="20"/>
    </row>
    <row r="10787" spans="1:1" s="1" customFormat="1" x14ac:dyDescent="0.3">
      <c r="A10787" s="20"/>
    </row>
    <row r="10788" spans="1:1" s="1" customFormat="1" x14ac:dyDescent="0.3">
      <c r="A10788" s="20"/>
    </row>
    <row r="10789" spans="1:1" s="1" customFormat="1" x14ac:dyDescent="0.3">
      <c r="A10789" s="20"/>
    </row>
    <row r="10790" spans="1:1" s="1" customFormat="1" x14ac:dyDescent="0.3">
      <c r="A10790" s="20"/>
    </row>
    <row r="10791" spans="1:1" s="1" customFormat="1" x14ac:dyDescent="0.3">
      <c r="A10791" s="20"/>
    </row>
    <row r="10792" spans="1:1" s="1" customFormat="1" x14ac:dyDescent="0.3">
      <c r="A10792" s="20"/>
    </row>
    <row r="10793" spans="1:1" s="1" customFormat="1" x14ac:dyDescent="0.3">
      <c r="A10793" s="20"/>
    </row>
    <row r="10794" spans="1:1" s="1" customFormat="1" x14ac:dyDescent="0.3">
      <c r="A10794" s="20"/>
    </row>
    <row r="10795" spans="1:1" s="1" customFormat="1" x14ac:dyDescent="0.3">
      <c r="A10795" s="20"/>
    </row>
    <row r="10796" spans="1:1" s="1" customFormat="1" x14ac:dyDescent="0.3">
      <c r="A10796" s="20"/>
    </row>
    <row r="10797" spans="1:1" s="1" customFormat="1" x14ac:dyDescent="0.3">
      <c r="A10797" s="20"/>
    </row>
    <row r="10798" spans="1:1" s="1" customFormat="1" x14ac:dyDescent="0.3">
      <c r="A10798" s="20"/>
    </row>
    <row r="10799" spans="1:1" s="1" customFormat="1" x14ac:dyDescent="0.3">
      <c r="A10799" s="20"/>
    </row>
    <row r="10800" spans="1:1" s="1" customFormat="1" x14ac:dyDescent="0.3">
      <c r="A10800" s="20"/>
    </row>
    <row r="10801" spans="1:1" s="1" customFormat="1" x14ac:dyDescent="0.3">
      <c r="A10801" s="20"/>
    </row>
    <row r="10802" spans="1:1" s="1" customFormat="1" x14ac:dyDescent="0.3">
      <c r="A10802" s="20"/>
    </row>
    <row r="10803" spans="1:1" s="1" customFormat="1" x14ac:dyDescent="0.3">
      <c r="A10803" s="20"/>
    </row>
    <row r="10804" spans="1:1" s="1" customFormat="1" x14ac:dyDescent="0.3">
      <c r="A10804" s="20"/>
    </row>
    <row r="10805" spans="1:1" s="1" customFormat="1" x14ac:dyDescent="0.3">
      <c r="A10805" s="20"/>
    </row>
    <row r="10806" spans="1:1" s="1" customFormat="1" x14ac:dyDescent="0.3">
      <c r="A10806" s="20"/>
    </row>
    <row r="10807" spans="1:1" s="1" customFormat="1" x14ac:dyDescent="0.3">
      <c r="A10807" s="20"/>
    </row>
    <row r="10808" spans="1:1" s="1" customFormat="1" x14ac:dyDescent="0.3">
      <c r="A10808" s="20"/>
    </row>
    <row r="10809" spans="1:1" s="1" customFormat="1" x14ac:dyDescent="0.3">
      <c r="A10809" s="20"/>
    </row>
    <row r="10810" spans="1:1" s="1" customFormat="1" x14ac:dyDescent="0.3">
      <c r="A10810" s="20"/>
    </row>
    <row r="10811" spans="1:1" s="1" customFormat="1" x14ac:dyDescent="0.3">
      <c r="A10811" s="20"/>
    </row>
    <row r="10812" spans="1:1" s="1" customFormat="1" x14ac:dyDescent="0.3">
      <c r="A10812" s="20"/>
    </row>
    <row r="10813" spans="1:1" s="1" customFormat="1" x14ac:dyDescent="0.3">
      <c r="A10813" s="20"/>
    </row>
    <row r="10814" spans="1:1" s="1" customFormat="1" x14ac:dyDescent="0.3">
      <c r="A10814" s="20"/>
    </row>
    <row r="10815" spans="1:1" s="1" customFormat="1" x14ac:dyDescent="0.3">
      <c r="A10815" s="20"/>
    </row>
    <row r="10816" spans="1:1" s="1" customFormat="1" x14ac:dyDescent="0.3">
      <c r="A10816" s="20"/>
    </row>
    <row r="10817" spans="1:1" s="1" customFormat="1" x14ac:dyDescent="0.3">
      <c r="A10817" s="20"/>
    </row>
    <row r="10818" spans="1:1" s="1" customFormat="1" x14ac:dyDescent="0.3">
      <c r="A10818" s="20"/>
    </row>
    <row r="10819" spans="1:1" s="1" customFormat="1" x14ac:dyDescent="0.3">
      <c r="A10819" s="20"/>
    </row>
    <row r="10820" spans="1:1" s="1" customFormat="1" x14ac:dyDescent="0.3">
      <c r="A10820" s="20"/>
    </row>
    <row r="10821" spans="1:1" s="1" customFormat="1" x14ac:dyDescent="0.3">
      <c r="A10821" s="20"/>
    </row>
    <row r="10822" spans="1:1" s="1" customFormat="1" x14ac:dyDescent="0.3">
      <c r="A10822" s="20"/>
    </row>
    <row r="10823" spans="1:1" s="1" customFormat="1" x14ac:dyDescent="0.3">
      <c r="A10823" s="20"/>
    </row>
    <row r="10824" spans="1:1" s="1" customFormat="1" x14ac:dyDescent="0.3">
      <c r="A10824" s="20"/>
    </row>
    <row r="10825" spans="1:1" s="1" customFormat="1" x14ac:dyDescent="0.3">
      <c r="A10825" s="20"/>
    </row>
    <row r="10826" spans="1:1" s="1" customFormat="1" x14ac:dyDescent="0.3">
      <c r="A10826" s="20"/>
    </row>
    <row r="10827" spans="1:1" s="1" customFormat="1" x14ac:dyDescent="0.3">
      <c r="A10827" s="20"/>
    </row>
    <row r="10828" spans="1:1" s="1" customFormat="1" x14ac:dyDescent="0.3">
      <c r="A10828" s="20"/>
    </row>
    <row r="10829" spans="1:1" s="1" customFormat="1" x14ac:dyDescent="0.3">
      <c r="A10829" s="20"/>
    </row>
    <row r="10830" spans="1:1" s="1" customFormat="1" x14ac:dyDescent="0.3">
      <c r="A10830" s="20"/>
    </row>
    <row r="10831" spans="1:1" s="1" customFormat="1" x14ac:dyDescent="0.3">
      <c r="A10831" s="20"/>
    </row>
    <row r="10832" spans="1:1" s="1" customFormat="1" x14ac:dyDescent="0.3">
      <c r="A10832" s="20"/>
    </row>
    <row r="10833" spans="1:1" s="1" customFormat="1" x14ac:dyDescent="0.3">
      <c r="A10833" s="20"/>
    </row>
    <row r="10834" spans="1:1" s="1" customFormat="1" x14ac:dyDescent="0.3">
      <c r="A10834" s="20"/>
    </row>
    <row r="10835" spans="1:1" s="1" customFormat="1" x14ac:dyDescent="0.3">
      <c r="A10835" s="20"/>
    </row>
    <row r="10836" spans="1:1" s="1" customFormat="1" x14ac:dyDescent="0.3">
      <c r="A10836" s="20"/>
    </row>
    <row r="10837" spans="1:1" s="1" customFormat="1" x14ac:dyDescent="0.3">
      <c r="A10837" s="20"/>
    </row>
    <row r="10838" spans="1:1" s="1" customFormat="1" x14ac:dyDescent="0.3">
      <c r="A10838" s="20"/>
    </row>
    <row r="10839" spans="1:1" s="1" customFormat="1" x14ac:dyDescent="0.3">
      <c r="A10839" s="20"/>
    </row>
    <row r="10840" spans="1:1" s="1" customFormat="1" x14ac:dyDescent="0.3">
      <c r="A10840" s="20"/>
    </row>
    <row r="10841" spans="1:1" s="1" customFormat="1" x14ac:dyDescent="0.3">
      <c r="A10841" s="20"/>
    </row>
    <row r="10842" spans="1:1" s="1" customFormat="1" x14ac:dyDescent="0.3">
      <c r="A10842" s="20"/>
    </row>
    <row r="10843" spans="1:1" s="1" customFormat="1" x14ac:dyDescent="0.3">
      <c r="A10843" s="20"/>
    </row>
    <row r="10844" spans="1:1" s="1" customFormat="1" x14ac:dyDescent="0.3">
      <c r="A10844" s="20"/>
    </row>
    <row r="10845" spans="1:1" s="1" customFormat="1" x14ac:dyDescent="0.3">
      <c r="A10845" s="20"/>
    </row>
    <row r="10846" spans="1:1" s="1" customFormat="1" x14ac:dyDescent="0.3">
      <c r="A10846" s="20"/>
    </row>
    <row r="10847" spans="1:1" s="1" customFormat="1" x14ac:dyDescent="0.3">
      <c r="A10847" s="20"/>
    </row>
    <row r="10848" spans="1:1" s="1" customFormat="1" x14ac:dyDescent="0.3">
      <c r="A10848" s="20"/>
    </row>
    <row r="10849" spans="1:1" s="1" customFormat="1" x14ac:dyDescent="0.3">
      <c r="A10849" s="20"/>
    </row>
    <row r="10850" spans="1:1" s="1" customFormat="1" x14ac:dyDescent="0.3">
      <c r="A10850" s="20"/>
    </row>
    <row r="10851" spans="1:1" s="1" customFormat="1" x14ac:dyDescent="0.3">
      <c r="A10851" s="20"/>
    </row>
    <row r="10852" spans="1:1" s="1" customFormat="1" x14ac:dyDescent="0.3">
      <c r="A10852" s="20"/>
    </row>
    <row r="10853" spans="1:1" s="1" customFormat="1" x14ac:dyDescent="0.3">
      <c r="A10853" s="20"/>
    </row>
    <row r="10854" spans="1:1" s="1" customFormat="1" x14ac:dyDescent="0.3">
      <c r="A10854" s="20"/>
    </row>
    <row r="10855" spans="1:1" s="1" customFormat="1" x14ac:dyDescent="0.3">
      <c r="A10855" s="20"/>
    </row>
    <row r="10856" spans="1:1" s="1" customFormat="1" x14ac:dyDescent="0.3">
      <c r="A10856" s="20"/>
    </row>
    <row r="10857" spans="1:1" s="1" customFormat="1" x14ac:dyDescent="0.3">
      <c r="A10857" s="20"/>
    </row>
    <row r="10858" spans="1:1" s="1" customFormat="1" x14ac:dyDescent="0.3">
      <c r="A10858" s="20"/>
    </row>
    <row r="10859" spans="1:1" s="1" customFormat="1" x14ac:dyDescent="0.3">
      <c r="A10859" s="20"/>
    </row>
    <row r="10860" spans="1:1" s="1" customFormat="1" x14ac:dyDescent="0.3">
      <c r="A10860" s="20"/>
    </row>
    <row r="10861" spans="1:1" s="1" customFormat="1" x14ac:dyDescent="0.3">
      <c r="A10861" s="20"/>
    </row>
    <row r="10862" spans="1:1" s="1" customFormat="1" x14ac:dyDescent="0.3">
      <c r="A10862" s="20"/>
    </row>
    <row r="10863" spans="1:1" s="1" customFormat="1" x14ac:dyDescent="0.3">
      <c r="A10863" s="20"/>
    </row>
    <row r="10864" spans="1:1" s="1" customFormat="1" x14ac:dyDescent="0.3">
      <c r="A10864" s="20"/>
    </row>
    <row r="10865" spans="1:1" s="1" customFormat="1" x14ac:dyDescent="0.3">
      <c r="A10865" s="20"/>
    </row>
    <row r="10866" spans="1:1" s="1" customFormat="1" x14ac:dyDescent="0.3">
      <c r="A10866" s="20"/>
    </row>
    <row r="10867" spans="1:1" s="1" customFormat="1" x14ac:dyDescent="0.3">
      <c r="A10867" s="20"/>
    </row>
    <row r="10868" spans="1:1" s="1" customFormat="1" x14ac:dyDescent="0.3">
      <c r="A10868" s="20"/>
    </row>
    <row r="10869" spans="1:1" s="1" customFormat="1" x14ac:dyDescent="0.3">
      <c r="A10869" s="20"/>
    </row>
    <row r="10870" spans="1:1" s="1" customFormat="1" x14ac:dyDescent="0.3">
      <c r="A10870" s="20"/>
    </row>
    <row r="10871" spans="1:1" s="1" customFormat="1" x14ac:dyDescent="0.3">
      <c r="A10871" s="20"/>
    </row>
    <row r="10872" spans="1:1" s="1" customFormat="1" x14ac:dyDescent="0.3">
      <c r="A10872" s="20"/>
    </row>
    <row r="10873" spans="1:1" s="1" customFormat="1" x14ac:dyDescent="0.3">
      <c r="A10873" s="20"/>
    </row>
    <row r="10874" spans="1:1" s="1" customFormat="1" x14ac:dyDescent="0.3">
      <c r="A10874" s="20"/>
    </row>
    <row r="10875" spans="1:1" s="1" customFormat="1" x14ac:dyDescent="0.3">
      <c r="A10875" s="20"/>
    </row>
    <row r="10876" spans="1:1" s="1" customFormat="1" x14ac:dyDescent="0.3">
      <c r="A10876" s="20"/>
    </row>
    <row r="10877" spans="1:1" s="1" customFormat="1" x14ac:dyDescent="0.3">
      <c r="A10877" s="20"/>
    </row>
    <row r="10878" spans="1:1" s="1" customFormat="1" x14ac:dyDescent="0.3">
      <c r="A10878" s="20"/>
    </row>
    <row r="10879" spans="1:1" s="1" customFormat="1" x14ac:dyDescent="0.3">
      <c r="A10879" s="20"/>
    </row>
    <row r="10880" spans="1:1" s="1" customFormat="1" x14ac:dyDescent="0.3">
      <c r="A10880" s="20"/>
    </row>
    <row r="10881" spans="1:1" s="1" customFormat="1" x14ac:dyDescent="0.3">
      <c r="A10881" s="20"/>
    </row>
    <row r="10882" spans="1:1" s="1" customFormat="1" x14ac:dyDescent="0.3">
      <c r="A10882" s="20"/>
    </row>
    <row r="10883" spans="1:1" s="1" customFormat="1" x14ac:dyDescent="0.3">
      <c r="A10883" s="20"/>
    </row>
    <row r="10884" spans="1:1" s="1" customFormat="1" x14ac:dyDescent="0.3">
      <c r="A10884" s="20"/>
    </row>
    <row r="10885" spans="1:1" s="1" customFormat="1" x14ac:dyDescent="0.3">
      <c r="A10885" s="20"/>
    </row>
    <row r="10886" spans="1:1" s="1" customFormat="1" x14ac:dyDescent="0.3">
      <c r="A10886" s="20"/>
    </row>
    <row r="10887" spans="1:1" s="1" customFormat="1" x14ac:dyDescent="0.3">
      <c r="A10887" s="20"/>
    </row>
    <row r="10888" spans="1:1" s="1" customFormat="1" x14ac:dyDescent="0.3">
      <c r="A10888" s="20"/>
    </row>
    <row r="10889" spans="1:1" s="1" customFormat="1" x14ac:dyDescent="0.3">
      <c r="A10889" s="20"/>
    </row>
    <row r="10890" spans="1:1" s="1" customFormat="1" x14ac:dyDescent="0.3">
      <c r="A10890" s="20"/>
    </row>
    <row r="10891" spans="1:1" s="1" customFormat="1" x14ac:dyDescent="0.3">
      <c r="A10891" s="20"/>
    </row>
    <row r="10892" spans="1:1" s="1" customFormat="1" x14ac:dyDescent="0.3">
      <c r="A10892" s="20"/>
    </row>
    <row r="10893" spans="1:1" s="1" customFormat="1" x14ac:dyDescent="0.3">
      <c r="A10893" s="20"/>
    </row>
    <row r="10894" spans="1:1" s="1" customFormat="1" x14ac:dyDescent="0.3">
      <c r="A10894" s="20"/>
    </row>
    <row r="10895" spans="1:1" s="1" customFormat="1" x14ac:dyDescent="0.3">
      <c r="A10895" s="20"/>
    </row>
    <row r="10896" spans="1:1" s="1" customFormat="1" x14ac:dyDescent="0.3">
      <c r="A10896" s="20"/>
    </row>
    <row r="10897" spans="1:1" s="1" customFormat="1" x14ac:dyDescent="0.3">
      <c r="A10897" s="20"/>
    </row>
    <row r="10898" spans="1:1" s="1" customFormat="1" x14ac:dyDescent="0.3">
      <c r="A10898" s="20"/>
    </row>
    <row r="10899" spans="1:1" s="1" customFormat="1" x14ac:dyDescent="0.3">
      <c r="A10899" s="20"/>
    </row>
    <row r="10900" spans="1:1" s="1" customFormat="1" x14ac:dyDescent="0.3">
      <c r="A10900" s="20"/>
    </row>
    <row r="10901" spans="1:1" s="1" customFormat="1" x14ac:dyDescent="0.3">
      <c r="A10901" s="20"/>
    </row>
    <row r="10902" spans="1:1" s="1" customFormat="1" x14ac:dyDescent="0.3">
      <c r="A10902" s="20"/>
    </row>
    <row r="10903" spans="1:1" s="1" customFormat="1" x14ac:dyDescent="0.3">
      <c r="A10903" s="20"/>
    </row>
    <row r="10904" spans="1:1" s="1" customFormat="1" x14ac:dyDescent="0.3">
      <c r="A10904" s="20"/>
    </row>
    <row r="10905" spans="1:1" s="1" customFormat="1" x14ac:dyDescent="0.3">
      <c r="A10905" s="20"/>
    </row>
    <row r="10906" spans="1:1" s="1" customFormat="1" x14ac:dyDescent="0.3">
      <c r="A10906" s="20"/>
    </row>
    <row r="10907" spans="1:1" s="1" customFormat="1" x14ac:dyDescent="0.3">
      <c r="A10907" s="20"/>
    </row>
    <row r="10908" spans="1:1" s="1" customFormat="1" x14ac:dyDescent="0.3">
      <c r="A10908" s="20"/>
    </row>
    <row r="10909" spans="1:1" s="1" customFormat="1" x14ac:dyDescent="0.3">
      <c r="A10909" s="20"/>
    </row>
    <row r="10910" spans="1:1" s="1" customFormat="1" x14ac:dyDescent="0.3">
      <c r="A10910" s="20"/>
    </row>
    <row r="10911" spans="1:1" s="1" customFormat="1" x14ac:dyDescent="0.3">
      <c r="A10911" s="20"/>
    </row>
    <row r="10912" spans="1:1" s="1" customFormat="1" x14ac:dyDescent="0.3">
      <c r="A10912" s="20"/>
    </row>
    <row r="10913" spans="1:1" s="1" customFormat="1" x14ac:dyDescent="0.3">
      <c r="A10913" s="20"/>
    </row>
    <row r="10914" spans="1:1" s="1" customFormat="1" x14ac:dyDescent="0.3">
      <c r="A10914" s="20"/>
    </row>
    <row r="10915" spans="1:1" s="1" customFormat="1" x14ac:dyDescent="0.3">
      <c r="A10915" s="20"/>
    </row>
    <row r="10916" spans="1:1" s="1" customFormat="1" x14ac:dyDescent="0.3">
      <c r="A10916" s="20"/>
    </row>
    <row r="10917" spans="1:1" s="1" customFormat="1" x14ac:dyDescent="0.3">
      <c r="A10917" s="20"/>
    </row>
    <row r="10918" spans="1:1" s="1" customFormat="1" x14ac:dyDescent="0.3">
      <c r="A10918" s="20"/>
    </row>
    <row r="10919" spans="1:1" s="1" customFormat="1" x14ac:dyDescent="0.3">
      <c r="A10919" s="20"/>
    </row>
    <row r="10920" spans="1:1" s="1" customFormat="1" x14ac:dyDescent="0.3">
      <c r="A10920" s="20"/>
    </row>
    <row r="10921" spans="1:1" s="1" customFormat="1" x14ac:dyDescent="0.3">
      <c r="A10921" s="20"/>
    </row>
    <row r="10922" spans="1:1" s="1" customFormat="1" x14ac:dyDescent="0.3">
      <c r="A10922" s="20"/>
    </row>
    <row r="10923" spans="1:1" s="1" customFormat="1" x14ac:dyDescent="0.3">
      <c r="A10923" s="20"/>
    </row>
    <row r="10924" spans="1:1" s="1" customFormat="1" x14ac:dyDescent="0.3">
      <c r="A10924" s="20"/>
    </row>
    <row r="10925" spans="1:1" s="1" customFormat="1" x14ac:dyDescent="0.3">
      <c r="A10925" s="20"/>
    </row>
    <row r="10926" spans="1:1" s="1" customFormat="1" x14ac:dyDescent="0.3">
      <c r="A10926" s="20"/>
    </row>
    <row r="10927" spans="1:1" s="1" customFormat="1" x14ac:dyDescent="0.3">
      <c r="A10927" s="20"/>
    </row>
    <row r="10928" spans="1:1" s="1" customFormat="1" x14ac:dyDescent="0.3">
      <c r="A10928" s="20"/>
    </row>
    <row r="10929" spans="1:1" s="1" customFormat="1" x14ac:dyDescent="0.3">
      <c r="A10929" s="20"/>
    </row>
    <row r="10930" spans="1:1" s="1" customFormat="1" x14ac:dyDescent="0.3">
      <c r="A10930" s="20"/>
    </row>
    <row r="10931" spans="1:1" s="1" customFormat="1" x14ac:dyDescent="0.3">
      <c r="A10931" s="20"/>
    </row>
    <row r="10932" spans="1:1" s="1" customFormat="1" x14ac:dyDescent="0.3">
      <c r="A10932" s="20"/>
    </row>
    <row r="10933" spans="1:1" s="1" customFormat="1" x14ac:dyDescent="0.3">
      <c r="A10933" s="20"/>
    </row>
    <row r="10934" spans="1:1" s="1" customFormat="1" x14ac:dyDescent="0.3">
      <c r="A10934" s="20"/>
    </row>
    <row r="10935" spans="1:1" s="1" customFormat="1" x14ac:dyDescent="0.3">
      <c r="A10935" s="20"/>
    </row>
    <row r="10936" spans="1:1" s="1" customFormat="1" x14ac:dyDescent="0.3">
      <c r="A10936" s="20"/>
    </row>
    <row r="10937" spans="1:1" s="1" customFormat="1" x14ac:dyDescent="0.3">
      <c r="A10937" s="20"/>
    </row>
    <row r="10938" spans="1:1" s="1" customFormat="1" x14ac:dyDescent="0.3">
      <c r="A10938" s="20"/>
    </row>
    <row r="10939" spans="1:1" s="1" customFormat="1" x14ac:dyDescent="0.3">
      <c r="A10939" s="20"/>
    </row>
    <row r="10940" spans="1:1" s="1" customFormat="1" x14ac:dyDescent="0.3">
      <c r="A10940" s="20"/>
    </row>
    <row r="10941" spans="1:1" s="1" customFormat="1" x14ac:dyDescent="0.3">
      <c r="A10941" s="20"/>
    </row>
    <row r="10942" spans="1:1" s="1" customFormat="1" x14ac:dyDescent="0.3">
      <c r="A10942" s="20"/>
    </row>
    <row r="10943" spans="1:1" s="1" customFormat="1" x14ac:dyDescent="0.3">
      <c r="A10943" s="20"/>
    </row>
    <row r="10944" spans="1:1" s="1" customFormat="1" x14ac:dyDescent="0.3">
      <c r="A10944" s="20"/>
    </row>
    <row r="10945" spans="1:1" s="1" customFormat="1" x14ac:dyDescent="0.3">
      <c r="A10945" s="20"/>
    </row>
    <row r="10946" spans="1:1" s="1" customFormat="1" x14ac:dyDescent="0.3">
      <c r="A10946" s="20"/>
    </row>
    <row r="10947" spans="1:1" s="1" customFormat="1" x14ac:dyDescent="0.3">
      <c r="A10947" s="20"/>
    </row>
    <row r="10948" spans="1:1" s="1" customFormat="1" x14ac:dyDescent="0.3">
      <c r="A10948" s="20"/>
    </row>
    <row r="10949" spans="1:1" s="1" customFormat="1" x14ac:dyDescent="0.3">
      <c r="A10949" s="20"/>
    </row>
    <row r="10950" spans="1:1" s="1" customFormat="1" x14ac:dyDescent="0.3">
      <c r="A10950" s="20"/>
    </row>
    <row r="10951" spans="1:1" s="1" customFormat="1" x14ac:dyDescent="0.3">
      <c r="A10951" s="20"/>
    </row>
    <row r="10952" spans="1:1" s="1" customFormat="1" x14ac:dyDescent="0.3">
      <c r="A10952" s="20"/>
    </row>
    <row r="10953" spans="1:1" s="1" customFormat="1" x14ac:dyDescent="0.3">
      <c r="A10953" s="20"/>
    </row>
    <row r="10954" spans="1:1" s="1" customFormat="1" x14ac:dyDescent="0.3">
      <c r="A10954" s="20"/>
    </row>
    <row r="10955" spans="1:1" s="1" customFormat="1" x14ac:dyDescent="0.3">
      <c r="A10955" s="20"/>
    </row>
    <row r="10956" spans="1:1" s="1" customFormat="1" x14ac:dyDescent="0.3">
      <c r="A10956" s="20"/>
    </row>
    <row r="10957" spans="1:1" s="1" customFormat="1" x14ac:dyDescent="0.3">
      <c r="A10957" s="20"/>
    </row>
    <row r="10958" spans="1:1" s="1" customFormat="1" x14ac:dyDescent="0.3">
      <c r="A10958" s="20"/>
    </row>
    <row r="10959" spans="1:1" s="1" customFormat="1" x14ac:dyDescent="0.3">
      <c r="A10959" s="20"/>
    </row>
    <row r="10960" spans="1:1" s="1" customFormat="1" x14ac:dyDescent="0.3">
      <c r="A10960" s="20"/>
    </row>
    <row r="10961" spans="1:1" s="1" customFormat="1" x14ac:dyDescent="0.3">
      <c r="A10961" s="20"/>
    </row>
    <row r="10962" spans="1:1" s="1" customFormat="1" x14ac:dyDescent="0.3">
      <c r="A10962" s="20"/>
    </row>
    <row r="10963" spans="1:1" s="1" customFormat="1" x14ac:dyDescent="0.3">
      <c r="A10963" s="20"/>
    </row>
    <row r="10964" spans="1:1" s="1" customFormat="1" x14ac:dyDescent="0.3">
      <c r="A10964" s="20"/>
    </row>
    <row r="10965" spans="1:1" s="1" customFormat="1" x14ac:dyDescent="0.3">
      <c r="A10965" s="20"/>
    </row>
    <row r="10966" spans="1:1" s="1" customFormat="1" x14ac:dyDescent="0.3">
      <c r="A10966" s="20"/>
    </row>
    <row r="10967" spans="1:1" s="1" customFormat="1" x14ac:dyDescent="0.3">
      <c r="A10967" s="20"/>
    </row>
    <row r="10968" spans="1:1" s="1" customFormat="1" x14ac:dyDescent="0.3">
      <c r="A10968" s="20"/>
    </row>
    <row r="10969" spans="1:1" s="1" customFormat="1" x14ac:dyDescent="0.3">
      <c r="A10969" s="20"/>
    </row>
    <row r="10970" spans="1:1" s="1" customFormat="1" x14ac:dyDescent="0.3">
      <c r="A10970" s="20"/>
    </row>
    <row r="10971" spans="1:1" s="1" customFormat="1" x14ac:dyDescent="0.3">
      <c r="A10971" s="20"/>
    </row>
    <row r="10972" spans="1:1" s="1" customFormat="1" x14ac:dyDescent="0.3">
      <c r="A10972" s="20"/>
    </row>
    <row r="10973" spans="1:1" s="1" customFormat="1" x14ac:dyDescent="0.3">
      <c r="A10973" s="20"/>
    </row>
    <row r="10974" spans="1:1" s="1" customFormat="1" x14ac:dyDescent="0.3">
      <c r="A10974" s="20"/>
    </row>
    <row r="10975" spans="1:1" s="1" customFormat="1" x14ac:dyDescent="0.3">
      <c r="A10975" s="20"/>
    </row>
    <row r="10976" spans="1:1" s="1" customFormat="1" x14ac:dyDescent="0.3">
      <c r="A10976" s="20"/>
    </row>
    <row r="10977" spans="1:1" s="1" customFormat="1" x14ac:dyDescent="0.3">
      <c r="A10977" s="20"/>
    </row>
    <row r="10978" spans="1:1" s="1" customFormat="1" x14ac:dyDescent="0.3">
      <c r="A10978" s="20"/>
    </row>
    <row r="10979" spans="1:1" s="1" customFormat="1" x14ac:dyDescent="0.3">
      <c r="A10979" s="20"/>
    </row>
    <row r="10980" spans="1:1" s="1" customFormat="1" x14ac:dyDescent="0.3">
      <c r="A10980" s="20"/>
    </row>
    <row r="10981" spans="1:1" s="1" customFormat="1" x14ac:dyDescent="0.3">
      <c r="A10981" s="20"/>
    </row>
    <row r="10982" spans="1:1" s="1" customFormat="1" x14ac:dyDescent="0.3">
      <c r="A10982" s="20"/>
    </row>
    <row r="10983" spans="1:1" s="1" customFormat="1" x14ac:dyDescent="0.3">
      <c r="A10983" s="20"/>
    </row>
    <row r="10984" spans="1:1" s="1" customFormat="1" x14ac:dyDescent="0.3">
      <c r="A10984" s="20"/>
    </row>
    <row r="10985" spans="1:1" s="1" customFormat="1" x14ac:dyDescent="0.3">
      <c r="A10985" s="20"/>
    </row>
    <row r="10986" spans="1:1" s="1" customFormat="1" x14ac:dyDescent="0.3">
      <c r="A10986" s="20"/>
    </row>
    <row r="10987" spans="1:1" s="1" customFormat="1" x14ac:dyDescent="0.3">
      <c r="A10987" s="20"/>
    </row>
    <row r="10988" spans="1:1" s="1" customFormat="1" x14ac:dyDescent="0.3">
      <c r="A10988" s="20"/>
    </row>
    <row r="10989" spans="1:1" s="1" customFormat="1" x14ac:dyDescent="0.3">
      <c r="A10989" s="20"/>
    </row>
    <row r="10990" spans="1:1" s="1" customFormat="1" x14ac:dyDescent="0.3">
      <c r="A10990" s="20"/>
    </row>
    <row r="10991" spans="1:1" s="1" customFormat="1" x14ac:dyDescent="0.3">
      <c r="A10991" s="20"/>
    </row>
    <row r="10992" spans="1:1" s="1" customFormat="1" x14ac:dyDescent="0.3">
      <c r="A10992" s="20"/>
    </row>
    <row r="10993" spans="1:1" s="1" customFormat="1" x14ac:dyDescent="0.3">
      <c r="A10993" s="20"/>
    </row>
    <row r="10994" spans="1:1" s="1" customFormat="1" x14ac:dyDescent="0.3">
      <c r="A10994" s="20"/>
    </row>
    <row r="10995" spans="1:1" s="1" customFormat="1" x14ac:dyDescent="0.3">
      <c r="A10995" s="20"/>
    </row>
    <row r="10996" spans="1:1" s="1" customFormat="1" x14ac:dyDescent="0.3">
      <c r="A10996" s="20"/>
    </row>
    <row r="10997" spans="1:1" s="1" customFormat="1" x14ac:dyDescent="0.3">
      <c r="A10997" s="20"/>
    </row>
    <row r="10998" spans="1:1" s="1" customFormat="1" x14ac:dyDescent="0.3">
      <c r="A10998" s="20"/>
    </row>
    <row r="10999" spans="1:1" s="1" customFormat="1" x14ac:dyDescent="0.3">
      <c r="A10999" s="20"/>
    </row>
    <row r="11000" spans="1:1" s="1" customFormat="1" x14ac:dyDescent="0.3">
      <c r="A11000" s="20"/>
    </row>
    <row r="11001" spans="1:1" s="1" customFormat="1" x14ac:dyDescent="0.3">
      <c r="A11001" s="20"/>
    </row>
    <row r="11002" spans="1:1" s="1" customFormat="1" x14ac:dyDescent="0.3">
      <c r="A11002" s="20"/>
    </row>
    <row r="11003" spans="1:1" s="1" customFormat="1" x14ac:dyDescent="0.3">
      <c r="A11003" s="20"/>
    </row>
    <row r="11004" spans="1:1" s="1" customFormat="1" x14ac:dyDescent="0.3">
      <c r="A11004" s="20"/>
    </row>
    <row r="11005" spans="1:1" s="1" customFormat="1" x14ac:dyDescent="0.3">
      <c r="A11005" s="20"/>
    </row>
    <row r="11006" spans="1:1" s="1" customFormat="1" x14ac:dyDescent="0.3">
      <c r="A11006" s="20"/>
    </row>
    <row r="11007" spans="1:1" s="1" customFormat="1" x14ac:dyDescent="0.3">
      <c r="A11007" s="20"/>
    </row>
    <row r="11008" spans="1:1" s="1" customFormat="1" x14ac:dyDescent="0.3">
      <c r="A11008" s="20"/>
    </row>
    <row r="11009" spans="1:1" s="1" customFormat="1" x14ac:dyDescent="0.3">
      <c r="A11009" s="20"/>
    </row>
    <row r="11010" spans="1:1" s="1" customFormat="1" x14ac:dyDescent="0.3">
      <c r="A11010" s="20"/>
    </row>
    <row r="11011" spans="1:1" s="1" customFormat="1" x14ac:dyDescent="0.3">
      <c r="A11011" s="20"/>
    </row>
    <row r="11012" spans="1:1" s="1" customFormat="1" x14ac:dyDescent="0.3">
      <c r="A11012" s="20"/>
    </row>
    <row r="11013" spans="1:1" s="1" customFormat="1" x14ac:dyDescent="0.3">
      <c r="A11013" s="20"/>
    </row>
    <row r="11014" spans="1:1" s="1" customFormat="1" x14ac:dyDescent="0.3">
      <c r="A11014" s="20"/>
    </row>
    <row r="11015" spans="1:1" s="1" customFormat="1" x14ac:dyDescent="0.3">
      <c r="A11015" s="20"/>
    </row>
    <row r="11016" spans="1:1" s="1" customFormat="1" x14ac:dyDescent="0.3">
      <c r="A11016" s="20"/>
    </row>
    <row r="11017" spans="1:1" s="1" customFormat="1" x14ac:dyDescent="0.3">
      <c r="A11017" s="20"/>
    </row>
    <row r="11018" spans="1:1" s="1" customFormat="1" x14ac:dyDescent="0.3">
      <c r="A11018" s="20"/>
    </row>
    <row r="11019" spans="1:1" s="1" customFormat="1" x14ac:dyDescent="0.3">
      <c r="A11019" s="20"/>
    </row>
    <row r="11020" spans="1:1" s="1" customFormat="1" x14ac:dyDescent="0.3">
      <c r="A11020" s="20"/>
    </row>
    <row r="11021" spans="1:1" s="1" customFormat="1" x14ac:dyDescent="0.3">
      <c r="A11021" s="20"/>
    </row>
    <row r="11022" spans="1:1" s="1" customFormat="1" x14ac:dyDescent="0.3">
      <c r="A11022" s="20"/>
    </row>
    <row r="11023" spans="1:1" s="1" customFormat="1" x14ac:dyDescent="0.3">
      <c r="A11023" s="20"/>
    </row>
    <row r="11024" spans="1:1" s="1" customFormat="1" x14ac:dyDescent="0.3">
      <c r="A11024" s="20"/>
    </row>
    <row r="11025" spans="1:1" s="1" customFormat="1" x14ac:dyDescent="0.3">
      <c r="A11025" s="20"/>
    </row>
    <row r="11026" spans="1:1" s="1" customFormat="1" x14ac:dyDescent="0.3">
      <c r="A11026" s="20"/>
    </row>
    <row r="11027" spans="1:1" s="1" customFormat="1" x14ac:dyDescent="0.3">
      <c r="A11027" s="20"/>
    </row>
    <row r="11028" spans="1:1" s="1" customFormat="1" x14ac:dyDescent="0.3">
      <c r="A11028" s="20"/>
    </row>
    <row r="11029" spans="1:1" s="1" customFormat="1" x14ac:dyDescent="0.3">
      <c r="A11029" s="20"/>
    </row>
    <row r="11030" spans="1:1" s="1" customFormat="1" x14ac:dyDescent="0.3">
      <c r="A11030" s="20"/>
    </row>
    <row r="11031" spans="1:1" s="1" customFormat="1" x14ac:dyDescent="0.3">
      <c r="A11031" s="20"/>
    </row>
    <row r="11032" spans="1:1" s="1" customFormat="1" x14ac:dyDescent="0.3">
      <c r="A11032" s="20"/>
    </row>
    <row r="11033" spans="1:1" s="1" customFormat="1" x14ac:dyDescent="0.3">
      <c r="A11033" s="20"/>
    </row>
    <row r="11034" spans="1:1" s="1" customFormat="1" x14ac:dyDescent="0.3">
      <c r="A11034" s="20"/>
    </row>
    <row r="11035" spans="1:1" s="1" customFormat="1" x14ac:dyDescent="0.3">
      <c r="A11035" s="20"/>
    </row>
    <row r="11036" spans="1:1" s="1" customFormat="1" x14ac:dyDescent="0.3">
      <c r="A11036" s="20"/>
    </row>
    <row r="11037" spans="1:1" s="1" customFormat="1" x14ac:dyDescent="0.3">
      <c r="A11037" s="20"/>
    </row>
    <row r="11038" spans="1:1" s="1" customFormat="1" x14ac:dyDescent="0.3">
      <c r="A11038" s="20"/>
    </row>
    <row r="11039" spans="1:1" s="1" customFormat="1" x14ac:dyDescent="0.3">
      <c r="A11039" s="20"/>
    </row>
    <row r="11040" spans="1:1" s="1" customFormat="1" x14ac:dyDescent="0.3">
      <c r="A11040" s="20"/>
    </row>
    <row r="11041" spans="1:1" s="1" customFormat="1" x14ac:dyDescent="0.3">
      <c r="A11041" s="20"/>
    </row>
    <row r="11042" spans="1:1" s="1" customFormat="1" x14ac:dyDescent="0.3">
      <c r="A11042" s="20"/>
    </row>
    <row r="11043" spans="1:1" s="1" customFormat="1" x14ac:dyDescent="0.3">
      <c r="A11043" s="20"/>
    </row>
    <row r="11044" spans="1:1" s="1" customFormat="1" x14ac:dyDescent="0.3">
      <c r="A11044" s="20"/>
    </row>
    <row r="11045" spans="1:1" s="1" customFormat="1" x14ac:dyDescent="0.3">
      <c r="A11045" s="20"/>
    </row>
    <row r="11046" spans="1:1" s="1" customFormat="1" x14ac:dyDescent="0.3">
      <c r="A11046" s="20"/>
    </row>
    <row r="11047" spans="1:1" s="1" customFormat="1" x14ac:dyDescent="0.3">
      <c r="A11047" s="20"/>
    </row>
    <row r="11048" spans="1:1" s="1" customFormat="1" x14ac:dyDescent="0.3">
      <c r="A11048" s="20"/>
    </row>
    <row r="11049" spans="1:1" s="1" customFormat="1" x14ac:dyDescent="0.3">
      <c r="A11049" s="20"/>
    </row>
    <row r="11050" spans="1:1" s="1" customFormat="1" x14ac:dyDescent="0.3">
      <c r="A11050" s="20"/>
    </row>
    <row r="11051" spans="1:1" s="1" customFormat="1" x14ac:dyDescent="0.3">
      <c r="A11051" s="20"/>
    </row>
    <row r="11052" spans="1:1" s="1" customFormat="1" x14ac:dyDescent="0.3">
      <c r="A11052" s="20"/>
    </row>
    <row r="11053" spans="1:1" s="1" customFormat="1" x14ac:dyDescent="0.3">
      <c r="A11053" s="20"/>
    </row>
    <row r="11054" spans="1:1" s="1" customFormat="1" x14ac:dyDescent="0.3">
      <c r="A11054" s="20"/>
    </row>
    <row r="11055" spans="1:1" s="1" customFormat="1" x14ac:dyDescent="0.3">
      <c r="A11055" s="20"/>
    </row>
    <row r="11056" spans="1:1" s="1" customFormat="1" x14ac:dyDescent="0.3">
      <c r="A11056" s="20"/>
    </row>
    <row r="11057" spans="1:1" s="1" customFormat="1" x14ac:dyDescent="0.3">
      <c r="A11057" s="20"/>
    </row>
    <row r="11058" spans="1:1" s="1" customFormat="1" x14ac:dyDescent="0.3">
      <c r="A11058" s="20"/>
    </row>
    <row r="11059" spans="1:1" s="1" customFormat="1" x14ac:dyDescent="0.3">
      <c r="A11059" s="20"/>
    </row>
    <row r="11060" spans="1:1" s="1" customFormat="1" x14ac:dyDescent="0.3">
      <c r="A11060" s="20"/>
    </row>
    <row r="11061" spans="1:1" s="1" customFormat="1" x14ac:dyDescent="0.3">
      <c r="A11061" s="20"/>
    </row>
    <row r="11062" spans="1:1" s="1" customFormat="1" x14ac:dyDescent="0.3">
      <c r="A11062" s="20"/>
    </row>
    <row r="11063" spans="1:1" s="1" customFormat="1" x14ac:dyDescent="0.3">
      <c r="A11063" s="20"/>
    </row>
    <row r="11064" spans="1:1" s="1" customFormat="1" x14ac:dyDescent="0.3">
      <c r="A11064" s="20"/>
    </row>
    <row r="11065" spans="1:1" s="1" customFormat="1" x14ac:dyDescent="0.3">
      <c r="A11065" s="20"/>
    </row>
    <row r="11066" spans="1:1" s="1" customFormat="1" x14ac:dyDescent="0.3">
      <c r="A11066" s="20"/>
    </row>
    <row r="11067" spans="1:1" s="1" customFormat="1" x14ac:dyDescent="0.3">
      <c r="A11067" s="20"/>
    </row>
    <row r="11068" spans="1:1" s="1" customFormat="1" x14ac:dyDescent="0.3">
      <c r="A11068" s="20"/>
    </row>
    <row r="11069" spans="1:1" s="1" customFormat="1" x14ac:dyDescent="0.3">
      <c r="A11069" s="20"/>
    </row>
    <row r="11070" spans="1:1" s="1" customFormat="1" x14ac:dyDescent="0.3">
      <c r="A11070" s="20"/>
    </row>
    <row r="11071" spans="1:1" s="1" customFormat="1" x14ac:dyDescent="0.3">
      <c r="A11071" s="20"/>
    </row>
    <row r="11072" spans="1:1" s="1" customFormat="1" x14ac:dyDescent="0.3">
      <c r="A11072" s="20"/>
    </row>
    <row r="11073" spans="1:1" s="1" customFormat="1" x14ac:dyDescent="0.3">
      <c r="A11073" s="20"/>
    </row>
    <row r="11074" spans="1:1" s="1" customFormat="1" x14ac:dyDescent="0.3">
      <c r="A11074" s="20"/>
    </row>
    <row r="11075" spans="1:1" s="1" customFormat="1" x14ac:dyDescent="0.3">
      <c r="A11075" s="20"/>
    </row>
    <row r="11076" spans="1:1" s="1" customFormat="1" x14ac:dyDescent="0.3">
      <c r="A11076" s="20"/>
    </row>
    <row r="11077" spans="1:1" s="1" customFormat="1" x14ac:dyDescent="0.3">
      <c r="A11077" s="20"/>
    </row>
    <row r="11078" spans="1:1" s="1" customFormat="1" x14ac:dyDescent="0.3">
      <c r="A11078" s="20"/>
    </row>
    <row r="11079" spans="1:1" s="1" customFormat="1" x14ac:dyDescent="0.3">
      <c r="A11079" s="20"/>
    </row>
    <row r="11080" spans="1:1" s="1" customFormat="1" x14ac:dyDescent="0.3">
      <c r="A11080" s="20"/>
    </row>
    <row r="11081" spans="1:1" s="1" customFormat="1" x14ac:dyDescent="0.3">
      <c r="A11081" s="20"/>
    </row>
    <row r="11082" spans="1:1" s="1" customFormat="1" x14ac:dyDescent="0.3">
      <c r="A11082" s="20"/>
    </row>
    <row r="11083" spans="1:1" s="1" customFormat="1" x14ac:dyDescent="0.3">
      <c r="A11083" s="20"/>
    </row>
    <row r="11084" spans="1:1" s="1" customFormat="1" x14ac:dyDescent="0.3">
      <c r="A11084" s="20"/>
    </row>
    <row r="11085" spans="1:1" s="1" customFormat="1" x14ac:dyDescent="0.3">
      <c r="A11085" s="20"/>
    </row>
    <row r="11086" spans="1:1" s="1" customFormat="1" x14ac:dyDescent="0.3">
      <c r="A11086" s="20"/>
    </row>
    <row r="11087" spans="1:1" s="1" customFormat="1" x14ac:dyDescent="0.3">
      <c r="A11087" s="20"/>
    </row>
    <row r="11088" spans="1:1" s="1" customFormat="1" x14ac:dyDescent="0.3">
      <c r="A11088" s="20"/>
    </row>
    <row r="11089" spans="1:1" s="1" customFormat="1" x14ac:dyDescent="0.3">
      <c r="A11089" s="20"/>
    </row>
    <row r="11090" spans="1:1" s="1" customFormat="1" x14ac:dyDescent="0.3">
      <c r="A11090" s="20"/>
    </row>
    <row r="11091" spans="1:1" s="1" customFormat="1" x14ac:dyDescent="0.3">
      <c r="A11091" s="20"/>
    </row>
    <row r="11092" spans="1:1" s="1" customFormat="1" x14ac:dyDescent="0.3">
      <c r="A11092" s="20"/>
    </row>
    <row r="11093" spans="1:1" s="1" customFormat="1" x14ac:dyDescent="0.3">
      <c r="A11093" s="20"/>
    </row>
    <row r="11094" spans="1:1" s="1" customFormat="1" x14ac:dyDescent="0.3">
      <c r="A11094" s="20"/>
    </row>
    <row r="11095" spans="1:1" s="1" customFormat="1" x14ac:dyDescent="0.3">
      <c r="A11095" s="20"/>
    </row>
    <row r="11096" spans="1:1" s="1" customFormat="1" x14ac:dyDescent="0.3">
      <c r="A11096" s="20"/>
    </row>
    <row r="11097" spans="1:1" s="1" customFormat="1" x14ac:dyDescent="0.3">
      <c r="A11097" s="20"/>
    </row>
    <row r="11098" spans="1:1" s="1" customFormat="1" x14ac:dyDescent="0.3">
      <c r="A11098" s="20"/>
    </row>
    <row r="11099" spans="1:1" s="1" customFormat="1" x14ac:dyDescent="0.3">
      <c r="A11099" s="20"/>
    </row>
    <row r="11100" spans="1:1" s="1" customFormat="1" x14ac:dyDescent="0.3">
      <c r="A11100" s="20"/>
    </row>
    <row r="11101" spans="1:1" s="1" customFormat="1" x14ac:dyDescent="0.3">
      <c r="A11101" s="20"/>
    </row>
    <row r="11102" spans="1:1" s="1" customFormat="1" x14ac:dyDescent="0.3">
      <c r="A11102" s="20"/>
    </row>
    <row r="11103" spans="1:1" s="1" customFormat="1" x14ac:dyDescent="0.3">
      <c r="A11103" s="20"/>
    </row>
    <row r="11104" spans="1:1" s="1" customFormat="1" x14ac:dyDescent="0.3">
      <c r="A11104" s="20"/>
    </row>
    <row r="11105" spans="1:1" s="1" customFormat="1" x14ac:dyDescent="0.3">
      <c r="A11105" s="20"/>
    </row>
    <row r="11106" spans="1:1" s="1" customFormat="1" x14ac:dyDescent="0.3">
      <c r="A11106" s="20"/>
    </row>
    <row r="11107" spans="1:1" s="1" customFormat="1" x14ac:dyDescent="0.3">
      <c r="A11107" s="20"/>
    </row>
    <row r="11108" spans="1:1" s="1" customFormat="1" x14ac:dyDescent="0.3">
      <c r="A11108" s="20"/>
    </row>
    <row r="11109" spans="1:1" s="1" customFormat="1" x14ac:dyDescent="0.3">
      <c r="A11109" s="20"/>
    </row>
    <row r="11110" spans="1:1" s="1" customFormat="1" x14ac:dyDescent="0.3">
      <c r="A11110" s="20"/>
    </row>
    <row r="11111" spans="1:1" s="1" customFormat="1" x14ac:dyDescent="0.3">
      <c r="A11111" s="20"/>
    </row>
    <row r="11112" spans="1:1" s="1" customFormat="1" x14ac:dyDescent="0.3">
      <c r="A11112" s="20"/>
    </row>
    <row r="11113" spans="1:1" s="1" customFormat="1" x14ac:dyDescent="0.3">
      <c r="A11113" s="20"/>
    </row>
    <row r="11114" spans="1:1" s="1" customFormat="1" x14ac:dyDescent="0.3">
      <c r="A11114" s="20"/>
    </row>
    <row r="11115" spans="1:1" s="1" customFormat="1" x14ac:dyDescent="0.3">
      <c r="A11115" s="20"/>
    </row>
    <row r="11116" spans="1:1" s="1" customFormat="1" x14ac:dyDescent="0.3">
      <c r="A11116" s="20"/>
    </row>
    <row r="11117" spans="1:1" s="1" customFormat="1" x14ac:dyDescent="0.3">
      <c r="A11117" s="20"/>
    </row>
    <row r="11118" spans="1:1" s="1" customFormat="1" x14ac:dyDescent="0.3">
      <c r="A11118" s="20"/>
    </row>
    <row r="11119" spans="1:1" s="1" customFormat="1" x14ac:dyDescent="0.3">
      <c r="A11119" s="20"/>
    </row>
    <row r="11120" spans="1:1" s="1" customFormat="1" x14ac:dyDescent="0.3">
      <c r="A11120" s="20"/>
    </row>
    <row r="11121" spans="1:1" s="1" customFormat="1" x14ac:dyDescent="0.3">
      <c r="A11121" s="20"/>
    </row>
    <row r="11122" spans="1:1" s="1" customFormat="1" x14ac:dyDescent="0.3">
      <c r="A11122" s="20"/>
    </row>
    <row r="11123" spans="1:1" s="1" customFormat="1" x14ac:dyDescent="0.3">
      <c r="A11123" s="20"/>
    </row>
    <row r="11124" spans="1:1" s="1" customFormat="1" x14ac:dyDescent="0.3">
      <c r="A11124" s="20"/>
    </row>
    <row r="11125" spans="1:1" s="1" customFormat="1" x14ac:dyDescent="0.3">
      <c r="A11125" s="20"/>
    </row>
    <row r="11126" spans="1:1" s="1" customFormat="1" x14ac:dyDescent="0.3">
      <c r="A11126" s="20"/>
    </row>
    <row r="11127" spans="1:1" s="1" customFormat="1" x14ac:dyDescent="0.3">
      <c r="A11127" s="20"/>
    </row>
    <row r="11128" spans="1:1" s="1" customFormat="1" x14ac:dyDescent="0.3">
      <c r="A11128" s="20"/>
    </row>
    <row r="11129" spans="1:1" s="1" customFormat="1" x14ac:dyDescent="0.3">
      <c r="A11129" s="20"/>
    </row>
    <row r="11130" spans="1:1" s="1" customFormat="1" x14ac:dyDescent="0.3">
      <c r="A11130" s="20"/>
    </row>
    <row r="11131" spans="1:1" s="1" customFormat="1" x14ac:dyDescent="0.3">
      <c r="A11131" s="20"/>
    </row>
    <row r="11132" spans="1:1" s="1" customFormat="1" x14ac:dyDescent="0.3">
      <c r="A11132" s="20"/>
    </row>
    <row r="11133" spans="1:1" s="1" customFormat="1" x14ac:dyDescent="0.3">
      <c r="A11133" s="20"/>
    </row>
    <row r="11134" spans="1:1" s="1" customFormat="1" x14ac:dyDescent="0.3">
      <c r="A11134" s="20"/>
    </row>
    <row r="11135" spans="1:1" s="1" customFormat="1" x14ac:dyDescent="0.3">
      <c r="A11135" s="20"/>
    </row>
    <row r="11136" spans="1:1" s="1" customFormat="1" x14ac:dyDescent="0.3">
      <c r="A11136" s="20"/>
    </row>
    <row r="11137" spans="1:1" s="1" customFormat="1" x14ac:dyDescent="0.3">
      <c r="A11137" s="20"/>
    </row>
    <row r="11138" spans="1:1" s="1" customFormat="1" x14ac:dyDescent="0.3">
      <c r="A11138" s="20"/>
    </row>
    <row r="11139" spans="1:1" s="1" customFormat="1" x14ac:dyDescent="0.3">
      <c r="A11139" s="20"/>
    </row>
    <row r="11140" spans="1:1" s="1" customFormat="1" x14ac:dyDescent="0.3">
      <c r="A11140" s="20"/>
    </row>
    <row r="11141" spans="1:1" s="1" customFormat="1" x14ac:dyDescent="0.3">
      <c r="A11141" s="20"/>
    </row>
    <row r="11142" spans="1:1" s="1" customFormat="1" x14ac:dyDescent="0.3">
      <c r="A11142" s="20"/>
    </row>
    <row r="11143" spans="1:1" s="1" customFormat="1" x14ac:dyDescent="0.3">
      <c r="A11143" s="20"/>
    </row>
    <row r="11144" spans="1:1" s="1" customFormat="1" x14ac:dyDescent="0.3">
      <c r="A11144" s="20"/>
    </row>
    <row r="11145" spans="1:1" s="1" customFormat="1" x14ac:dyDescent="0.3">
      <c r="A11145" s="20"/>
    </row>
    <row r="11146" spans="1:1" s="1" customFormat="1" x14ac:dyDescent="0.3">
      <c r="A11146" s="20"/>
    </row>
    <row r="11147" spans="1:1" s="1" customFormat="1" x14ac:dyDescent="0.3">
      <c r="A11147" s="20"/>
    </row>
    <row r="11148" spans="1:1" s="1" customFormat="1" x14ac:dyDescent="0.3">
      <c r="A11148" s="20"/>
    </row>
    <row r="11149" spans="1:1" s="1" customFormat="1" x14ac:dyDescent="0.3">
      <c r="A11149" s="20"/>
    </row>
    <row r="11150" spans="1:1" s="1" customFormat="1" x14ac:dyDescent="0.3">
      <c r="A11150" s="20"/>
    </row>
    <row r="11151" spans="1:1" s="1" customFormat="1" x14ac:dyDescent="0.3">
      <c r="A11151" s="20"/>
    </row>
    <row r="11152" spans="1:1" s="1" customFormat="1" x14ac:dyDescent="0.3">
      <c r="A11152" s="20"/>
    </row>
    <row r="11153" spans="1:1" s="1" customFormat="1" x14ac:dyDescent="0.3">
      <c r="A11153" s="20"/>
    </row>
    <row r="11154" spans="1:1" s="1" customFormat="1" x14ac:dyDescent="0.3">
      <c r="A11154" s="20"/>
    </row>
    <row r="11155" spans="1:1" s="1" customFormat="1" x14ac:dyDescent="0.3">
      <c r="A11155" s="20"/>
    </row>
    <row r="11156" spans="1:1" s="1" customFormat="1" x14ac:dyDescent="0.3">
      <c r="A11156" s="20"/>
    </row>
    <row r="11157" spans="1:1" s="1" customFormat="1" x14ac:dyDescent="0.3">
      <c r="A11157" s="20"/>
    </row>
    <row r="11158" spans="1:1" s="1" customFormat="1" x14ac:dyDescent="0.3">
      <c r="A11158" s="20"/>
    </row>
    <row r="11159" spans="1:1" s="1" customFormat="1" x14ac:dyDescent="0.3">
      <c r="A11159" s="20"/>
    </row>
    <row r="11160" spans="1:1" s="1" customFormat="1" x14ac:dyDescent="0.3">
      <c r="A11160" s="20"/>
    </row>
    <row r="11161" spans="1:1" s="1" customFormat="1" x14ac:dyDescent="0.3">
      <c r="A11161" s="20"/>
    </row>
    <row r="11162" spans="1:1" s="1" customFormat="1" x14ac:dyDescent="0.3">
      <c r="A11162" s="20"/>
    </row>
    <row r="11163" spans="1:1" s="1" customFormat="1" x14ac:dyDescent="0.3">
      <c r="A11163" s="20"/>
    </row>
    <row r="11164" spans="1:1" s="1" customFormat="1" x14ac:dyDescent="0.3">
      <c r="A11164" s="20"/>
    </row>
    <row r="11165" spans="1:1" s="1" customFormat="1" x14ac:dyDescent="0.3">
      <c r="A11165" s="20"/>
    </row>
    <row r="11166" spans="1:1" s="1" customFormat="1" x14ac:dyDescent="0.3">
      <c r="A11166" s="20"/>
    </row>
    <row r="11167" spans="1:1" s="1" customFormat="1" x14ac:dyDescent="0.3">
      <c r="A11167" s="20"/>
    </row>
    <row r="11168" spans="1:1" s="1" customFormat="1" x14ac:dyDescent="0.3">
      <c r="A11168" s="20"/>
    </row>
    <row r="11169" spans="1:1" s="1" customFormat="1" x14ac:dyDescent="0.3">
      <c r="A11169" s="20"/>
    </row>
    <row r="11170" spans="1:1" s="1" customFormat="1" x14ac:dyDescent="0.3">
      <c r="A11170" s="20"/>
    </row>
    <row r="11171" spans="1:1" s="1" customFormat="1" x14ac:dyDescent="0.3">
      <c r="A11171" s="20"/>
    </row>
    <row r="11172" spans="1:1" s="1" customFormat="1" x14ac:dyDescent="0.3">
      <c r="A11172" s="20"/>
    </row>
    <row r="11173" spans="1:1" s="1" customFormat="1" x14ac:dyDescent="0.3">
      <c r="A11173" s="20"/>
    </row>
    <row r="11174" spans="1:1" s="1" customFormat="1" x14ac:dyDescent="0.3">
      <c r="A11174" s="20"/>
    </row>
    <row r="11175" spans="1:1" s="1" customFormat="1" x14ac:dyDescent="0.3">
      <c r="A11175" s="20"/>
    </row>
    <row r="11176" spans="1:1" s="1" customFormat="1" x14ac:dyDescent="0.3">
      <c r="A11176" s="20"/>
    </row>
    <row r="11177" spans="1:1" s="1" customFormat="1" x14ac:dyDescent="0.3">
      <c r="A11177" s="20"/>
    </row>
    <row r="11178" spans="1:1" s="1" customFormat="1" x14ac:dyDescent="0.3">
      <c r="A11178" s="20"/>
    </row>
    <row r="11179" spans="1:1" s="1" customFormat="1" x14ac:dyDescent="0.3">
      <c r="A11179" s="20"/>
    </row>
    <row r="11180" spans="1:1" s="1" customFormat="1" x14ac:dyDescent="0.3">
      <c r="A11180" s="20"/>
    </row>
    <row r="11181" spans="1:1" s="1" customFormat="1" x14ac:dyDescent="0.3">
      <c r="A11181" s="20"/>
    </row>
    <row r="11182" spans="1:1" s="1" customFormat="1" x14ac:dyDescent="0.3">
      <c r="A11182" s="20"/>
    </row>
    <row r="11183" spans="1:1" s="1" customFormat="1" x14ac:dyDescent="0.3">
      <c r="A11183" s="20"/>
    </row>
    <row r="11184" spans="1:1" s="1" customFormat="1" x14ac:dyDescent="0.3">
      <c r="A11184" s="20"/>
    </row>
    <row r="11185" spans="1:1" s="1" customFormat="1" x14ac:dyDescent="0.3">
      <c r="A11185" s="20"/>
    </row>
    <row r="11186" spans="1:1" s="1" customFormat="1" x14ac:dyDescent="0.3">
      <c r="A11186" s="20"/>
    </row>
    <row r="11187" spans="1:1" s="1" customFormat="1" x14ac:dyDescent="0.3">
      <c r="A11187" s="20"/>
    </row>
    <row r="11188" spans="1:1" s="1" customFormat="1" x14ac:dyDescent="0.3">
      <c r="A11188" s="20"/>
    </row>
    <row r="11189" spans="1:1" s="1" customFormat="1" x14ac:dyDescent="0.3">
      <c r="A11189" s="20"/>
    </row>
    <row r="11190" spans="1:1" s="1" customFormat="1" x14ac:dyDescent="0.3">
      <c r="A11190" s="20"/>
    </row>
    <row r="11191" spans="1:1" s="1" customFormat="1" x14ac:dyDescent="0.3">
      <c r="A11191" s="20"/>
    </row>
    <row r="11192" spans="1:1" s="1" customFormat="1" x14ac:dyDescent="0.3">
      <c r="A11192" s="20"/>
    </row>
    <row r="11193" spans="1:1" s="1" customFormat="1" x14ac:dyDescent="0.3">
      <c r="A11193" s="20"/>
    </row>
    <row r="11194" spans="1:1" s="1" customFormat="1" x14ac:dyDescent="0.3">
      <c r="A11194" s="20"/>
    </row>
    <row r="11195" spans="1:1" s="1" customFormat="1" x14ac:dyDescent="0.3">
      <c r="A11195" s="20"/>
    </row>
    <row r="11196" spans="1:1" s="1" customFormat="1" x14ac:dyDescent="0.3">
      <c r="A11196" s="20"/>
    </row>
    <row r="11197" spans="1:1" s="1" customFormat="1" x14ac:dyDescent="0.3">
      <c r="A11197" s="20"/>
    </row>
    <row r="11198" spans="1:1" s="1" customFormat="1" x14ac:dyDescent="0.3">
      <c r="A11198" s="20"/>
    </row>
    <row r="11199" spans="1:1" s="1" customFormat="1" x14ac:dyDescent="0.3">
      <c r="A11199" s="20"/>
    </row>
    <row r="11200" spans="1:1" s="1" customFormat="1" x14ac:dyDescent="0.3">
      <c r="A11200" s="20"/>
    </row>
    <row r="11201" spans="1:1" s="1" customFormat="1" x14ac:dyDescent="0.3">
      <c r="A11201" s="20"/>
    </row>
    <row r="11202" spans="1:1" s="1" customFormat="1" x14ac:dyDescent="0.3">
      <c r="A11202" s="20"/>
    </row>
    <row r="11203" spans="1:1" s="1" customFormat="1" x14ac:dyDescent="0.3">
      <c r="A11203" s="20"/>
    </row>
    <row r="11204" spans="1:1" s="1" customFormat="1" x14ac:dyDescent="0.3">
      <c r="A11204" s="20"/>
    </row>
    <row r="11205" spans="1:1" s="1" customFormat="1" x14ac:dyDescent="0.3">
      <c r="A11205" s="20"/>
    </row>
    <row r="11206" spans="1:1" s="1" customFormat="1" x14ac:dyDescent="0.3">
      <c r="A11206" s="20"/>
    </row>
    <row r="11207" spans="1:1" s="1" customFormat="1" x14ac:dyDescent="0.3">
      <c r="A11207" s="20"/>
    </row>
    <row r="11208" spans="1:1" s="1" customFormat="1" x14ac:dyDescent="0.3">
      <c r="A11208" s="20"/>
    </row>
    <row r="11209" spans="1:1" s="1" customFormat="1" x14ac:dyDescent="0.3">
      <c r="A11209" s="20"/>
    </row>
    <row r="11210" spans="1:1" s="1" customFormat="1" x14ac:dyDescent="0.3">
      <c r="A11210" s="20"/>
    </row>
    <row r="11211" spans="1:1" s="1" customFormat="1" x14ac:dyDescent="0.3">
      <c r="A11211" s="20"/>
    </row>
    <row r="11212" spans="1:1" s="1" customFormat="1" x14ac:dyDescent="0.3">
      <c r="A11212" s="20"/>
    </row>
    <row r="11213" spans="1:1" s="1" customFormat="1" x14ac:dyDescent="0.3">
      <c r="A11213" s="20"/>
    </row>
    <row r="11214" spans="1:1" s="1" customFormat="1" x14ac:dyDescent="0.3">
      <c r="A11214" s="20"/>
    </row>
    <row r="11215" spans="1:1" s="1" customFormat="1" x14ac:dyDescent="0.3">
      <c r="A11215" s="20"/>
    </row>
    <row r="11216" spans="1:1" s="1" customFormat="1" x14ac:dyDescent="0.3">
      <c r="A11216" s="20"/>
    </row>
    <row r="11217" spans="1:1" s="1" customFormat="1" x14ac:dyDescent="0.3">
      <c r="A11217" s="20"/>
    </row>
    <row r="11218" spans="1:1" s="1" customFormat="1" x14ac:dyDescent="0.3">
      <c r="A11218" s="20"/>
    </row>
    <row r="11219" spans="1:1" s="1" customFormat="1" x14ac:dyDescent="0.3">
      <c r="A11219" s="20"/>
    </row>
    <row r="11220" spans="1:1" s="1" customFormat="1" x14ac:dyDescent="0.3">
      <c r="A11220" s="20"/>
    </row>
    <row r="11221" spans="1:1" s="1" customFormat="1" x14ac:dyDescent="0.3">
      <c r="A11221" s="20"/>
    </row>
    <row r="11222" spans="1:1" s="1" customFormat="1" x14ac:dyDescent="0.3">
      <c r="A11222" s="20"/>
    </row>
    <row r="11223" spans="1:1" s="1" customFormat="1" x14ac:dyDescent="0.3">
      <c r="A11223" s="20"/>
    </row>
    <row r="11224" spans="1:1" s="1" customFormat="1" x14ac:dyDescent="0.3">
      <c r="A11224" s="20"/>
    </row>
    <row r="11225" spans="1:1" s="1" customFormat="1" x14ac:dyDescent="0.3">
      <c r="A11225" s="20"/>
    </row>
    <row r="11226" spans="1:1" s="1" customFormat="1" x14ac:dyDescent="0.3">
      <c r="A11226" s="20"/>
    </row>
    <row r="11227" spans="1:1" s="1" customFormat="1" x14ac:dyDescent="0.3">
      <c r="A11227" s="20"/>
    </row>
    <row r="11228" spans="1:1" s="1" customFormat="1" x14ac:dyDescent="0.3">
      <c r="A11228" s="20"/>
    </row>
    <row r="11229" spans="1:1" s="1" customFormat="1" x14ac:dyDescent="0.3">
      <c r="A11229" s="20"/>
    </row>
    <row r="11230" spans="1:1" s="1" customFormat="1" x14ac:dyDescent="0.3">
      <c r="A11230" s="20"/>
    </row>
    <row r="11231" spans="1:1" s="1" customFormat="1" x14ac:dyDescent="0.3">
      <c r="A11231" s="20"/>
    </row>
    <row r="11232" spans="1:1" s="1" customFormat="1" x14ac:dyDescent="0.3">
      <c r="A11232" s="20"/>
    </row>
    <row r="11233" spans="1:1" s="1" customFormat="1" x14ac:dyDescent="0.3">
      <c r="A11233" s="20"/>
    </row>
    <row r="11234" spans="1:1" s="1" customFormat="1" x14ac:dyDescent="0.3">
      <c r="A11234" s="20"/>
    </row>
    <row r="11235" spans="1:1" s="1" customFormat="1" x14ac:dyDescent="0.3">
      <c r="A11235" s="20"/>
    </row>
    <row r="11236" spans="1:1" s="1" customFormat="1" x14ac:dyDescent="0.3">
      <c r="A11236" s="20"/>
    </row>
    <row r="11237" spans="1:1" s="1" customFormat="1" x14ac:dyDescent="0.3">
      <c r="A11237" s="20"/>
    </row>
    <row r="11238" spans="1:1" s="1" customFormat="1" x14ac:dyDescent="0.3">
      <c r="A11238" s="20"/>
    </row>
    <row r="11239" spans="1:1" s="1" customFormat="1" x14ac:dyDescent="0.3">
      <c r="A11239" s="20"/>
    </row>
    <row r="11240" spans="1:1" s="1" customFormat="1" x14ac:dyDescent="0.3">
      <c r="A11240" s="20"/>
    </row>
    <row r="11241" spans="1:1" s="1" customFormat="1" x14ac:dyDescent="0.3">
      <c r="A11241" s="20"/>
    </row>
    <row r="11242" spans="1:1" s="1" customFormat="1" x14ac:dyDescent="0.3">
      <c r="A11242" s="20"/>
    </row>
    <row r="11243" spans="1:1" s="1" customFormat="1" x14ac:dyDescent="0.3">
      <c r="A11243" s="20"/>
    </row>
    <row r="11244" spans="1:1" s="1" customFormat="1" x14ac:dyDescent="0.3">
      <c r="A11244" s="20"/>
    </row>
    <row r="11245" spans="1:1" s="1" customFormat="1" x14ac:dyDescent="0.3">
      <c r="A11245" s="20"/>
    </row>
    <row r="11246" spans="1:1" s="1" customFormat="1" x14ac:dyDescent="0.3">
      <c r="A11246" s="20"/>
    </row>
    <row r="11247" spans="1:1" s="1" customFormat="1" x14ac:dyDescent="0.3">
      <c r="A11247" s="20"/>
    </row>
    <row r="11248" spans="1:1" s="1" customFormat="1" x14ac:dyDescent="0.3">
      <c r="A11248" s="20"/>
    </row>
    <row r="11249" spans="1:1" s="1" customFormat="1" x14ac:dyDescent="0.3">
      <c r="A11249" s="20"/>
    </row>
    <row r="11250" spans="1:1" s="1" customFormat="1" x14ac:dyDescent="0.3">
      <c r="A11250" s="20"/>
    </row>
    <row r="11251" spans="1:1" s="1" customFormat="1" x14ac:dyDescent="0.3">
      <c r="A11251" s="20"/>
    </row>
    <row r="11252" spans="1:1" s="1" customFormat="1" x14ac:dyDescent="0.3">
      <c r="A11252" s="20"/>
    </row>
    <row r="11253" spans="1:1" s="1" customFormat="1" x14ac:dyDescent="0.3">
      <c r="A11253" s="20"/>
    </row>
    <row r="11254" spans="1:1" s="1" customFormat="1" x14ac:dyDescent="0.3">
      <c r="A11254" s="20"/>
    </row>
    <row r="11255" spans="1:1" s="1" customFormat="1" x14ac:dyDescent="0.3">
      <c r="A11255" s="20"/>
    </row>
    <row r="11256" spans="1:1" s="1" customFormat="1" x14ac:dyDescent="0.3">
      <c r="A11256" s="20"/>
    </row>
    <row r="11257" spans="1:1" s="1" customFormat="1" x14ac:dyDescent="0.3">
      <c r="A11257" s="20"/>
    </row>
    <row r="11258" spans="1:1" s="1" customFormat="1" x14ac:dyDescent="0.3">
      <c r="A11258" s="20"/>
    </row>
    <row r="11259" spans="1:1" s="1" customFormat="1" x14ac:dyDescent="0.3">
      <c r="A11259" s="20"/>
    </row>
    <row r="11260" spans="1:1" s="1" customFormat="1" x14ac:dyDescent="0.3">
      <c r="A11260" s="20"/>
    </row>
    <row r="11261" spans="1:1" s="1" customFormat="1" x14ac:dyDescent="0.3">
      <c r="A11261" s="20"/>
    </row>
    <row r="11262" spans="1:1" s="1" customFormat="1" x14ac:dyDescent="0.3">
      <c r="A11262" s="20"/>
    </row>
    <row r="11263" spans="1:1" s="1" customFormat="1" x14ac:dyDescent="0.3">
      <c r="A11263" s="20"/>
    </row>
    <row r="11264" spans="1:1" s="1" customFormat="1" x14ac:dyDescent="0.3">
      <c r="A11264" s="20"/>
    </row>
    <row r="11265" spans="1:1" s="1" customFormat="1" x14ac:dyDescent="0.3">
      <c r="A11265" s="20"/>
    </row>
    <row r="11266" spans="1:1" s="1" customFormat="1" x14ac:dyDescent="0.3">
      <c r="A11266" s="20"/>
    </row>
    <row r="11267" spans="1:1" s="1" customFormat="1" x14ac:dyDescent="0.3">
      <c r="A11267" s="20"/>
    </row>
    <row r="11268" spans="1:1" s="1" customFormat="1" x14ac:dyDescent="0.3">
      <c r="A11268" s="20"/>
    </row>
    <row r="11269" spans="1:1" s="1" customFormat="1" x14ac:dyDescent="0.3">
      <c r="A11269" s="20"/>
    </row>
    <row r="11270" spans="1:1" s="1" customFormat="1" x14ac:dyDescent="0.3">
      <c r="A11270" s="20"/>
    </row>
    <row r="11271" spans="1:1" s="1" customFormat="1" x14ac:dyDescent="0.3">
      <c r="A11271" s="20"/>
    </row>
    <row r="11272" spans="1:1" s="1" customFormat="1" x14ac:dyDescent="0.3">
      <c r="A11272" s="20"/>
    </row>
    <row r="11273" spans="1:1" s="1" customFormat="1" x14ac:dyDescent="0.3">
      <c r="A11273" s="20"/>
    </row>
    <row r="11274" spans="1:1" s="1" customFormat="1" x14ac:dyDescent="0.3">
      <c r="A11274" s="20"/>
    </row>
    <row r="11275" spans="1:1" s="1" customFormat="1" x14ac:dyDescent="0.3">
      <c r="A11275" s="20"/>
    </row>
    <row r="11276" spans="1:1" s="1" customFormat="1" x14ac:dyDescent="0.3">
      <c r="A11276" s="20"/>
    </row>
    <row r="11277" spans="1:1" s="1" customFormat="1" x14ac:dyDescent="0.3">
      <c r="A11277" s="20"/>
    </row>
    <row r="11278" spans="1:1" s="1" customFormat="1" x14ac:dyDescent="0.3">
      <c r="A11278" s="20"/>
    </row>
    <row r="11279" spans="1:1" s="1" customFormat="1" x14ac:dyDescent="0.3">
      <c r="A11279" s="20"/>
    </row>
    <row r="11280" spans="1:1" s="1" customFormat="1" x14ac:dyDescent="0.3">
      <c r="A11280" s="20"/>
    </row>
    <row r="11281" spans="1:1" s="1" customFormat="1" x14ac:dyDescent="0.3">
      <c r="A11281" s="20"/>
    </row>
    <row r="11282" spans="1:1" s="1" customFormat="1" x14ac:dyDescent="0.3">
      <c r="A11282" s="20"/>
    </row>
    <row r="11283" spans="1:1" s="1" customFormat="1" x14ac:dyDescent="0.3">
      <c r="A11283" s="20"/>
    </row>
    <row r="11284" spans="1:1" s="1" customFormat="1" x14ac:dyDescent="0.3">
      <c r="A11284" s="20"/>
    </row>
    <row r="11285" spans="1:1" s="1" customFormat="1" x14ac:dyDescent="0.3">
      <c r="A11285" s="20"/>
    </row>
    <row r="11286" spans="1:1" s="1" customFormat="1" x14ac:dyDescent="0.3">
      <c r="A11286" s="20"/>
    </row>
    <row r="11287" spans="1:1" s="1" customFormat="1" x14ac:dyDescent="0.3">
      <c r="A11287" s="20"/>
    </row>
    <row r="11288" spans="1:1" s="1" customFormat="1" x14ac:dyDescent="0.3">
      <c r="A11288" s="20"/>
    </row>
    <row r="11289" spans="1:1" s="1" customFormat="1" x14ac:dyDescent="0.3">
      <c r="A11289" s="20"/>
    </row>
    <row r="11290" spans="1:1" s="1" customFormat="1" x14ac:dyDescent="0.3">
      <c r="A11290" s="20"/>
    </row>
    <row r="11291" spans="1:1" s="1" customFormat="1" x14ac:dyDescent="0.3">
      <c r="A11291" s="20"/>
    </row>
    <row r="11292" spans="1:1" s="1" customFormat="1" x14ac:dyDescent="0.3">
      <c r="A11292" s="20"/>
    </row>
    <row r="11293" spans="1:1" s="1" customFormat="1" x14ac:dyDescent="0.3">
      <c r="A11293" s="20"/>
    </row>
    <row r="11294" spans="1:1" s="1" customFormat="1" x14ac:dyDescent="0.3">
      <c r="A11294" s="20"/>
    </row>
    <row r="11295" spans="1:1" s="1" customFormat="1" x14ac:dyDescent="0.3">
      <c r="A11295" s="20"/>
    </row>
    <row r="11296" spans="1:1" s="1" customFormat="1" x14ac:dyDescent="0.3">
      <c r="A11296" s="20"/>
    </row>
    <row r="11297" spans="1:1" s="1" customFormat="1" x14ac:dyDescent="0.3">
      <c r="A11297" s="20"/>
    </row>
    <row r="11298" spans="1:1" s="1" customFormat="1" x14ac:dyDescent="0.3">
      <c r="A11298" s="20"/>
    </row>
    <row r="11299" spans="1:1" s="1" customFormat="1" x14ac:dyDescent="0.3">
      <c r="A11299" s="20"/>
    </row>
    <row r="11300" spans="1:1" s="1" customFormat="1" x14ac:dyDescent="0.3">
      <c r="A11300" s="20"/>
    </row>
    <row r="11301" spans="1:1" s="1" customFormat="1" x14ac:dyDescent="0.3">
      <c r="A11301" s="20"/>
    </row>
    <row r="11302" spans="1:1" s="1" customFormat="1" x14ac:dyDescent="0.3">
      <c r="A11302" s="20"/>
    </row>
    <row r="11303" spans="1:1" s="1" customFormat="1" x14ac:dyDescent="0.3">
      <c r="A11303" s="20"/>
    </row>
    <row r="11304" spans="1:1" s="1" customFormat="1" x14ac:dyDescent="0.3">
      <c r="A11304" s="20"/>
    </row>
    <row r="11305" spans="1:1" s="1" customFormat="1" x14ac:dyDescent="0.3">
      <c r="A11305" s="20"/>
    </row>
    <row r="11306" spans="1:1" s="1" customFormat="1" x14ac:dyDescent="0.3">
      <c r="A11306" s="20"/>
    </row>
    <row r="11307" spans="1:1" s="1" customFormat="1" x14ac:dyDescent="0.3">
      <c r="A11307" s="20"/>
    </row>
    <row r="11308" spans="1:1" s="1" customFormat="1" x14ac:dyDescent="0.3">
      <c r="A11308" s="20"/>
    </row>
    <row r="11309" spans="1:1" s="1" customFormat="1" x14ac:dyDescent="0.3">
      <c r="A11309" s="20"/>
    </row>
    <row r="11310" spans="1:1" s="1" customFormat="1" x14ac:dyDescent="0.3">
      <c r="A11310" s="20"/>
    </row>
    <row r="11311" spans="1:1" s="1" customFormat="1" x14ac:dyDescent="0.3">
      <c r="A11311" s="20"/>
    </row>
    <row r="11312" spans="1:1" s="1" customFormat="1" x14ac:dyDescent="0.3">
      <c r="A11312" s="20"/>
    </row>
    <row r="11313" spans="1:1" s="1" customFormat="1" x14ac:dyDescent="0.3">
      <c r="A11313" s="20"/>
    </row>
    <row r="11314" spans="1:1" s="1" customFormat="1" x14ac:dyDescent="0.3">
      <c r="A11314" s="20"/>
    </row>
    <row r="11315" spans="1:1" s="1" customFormat="1" x14ac:dyDescent="0.3">
      <c r="A11315" s="20"/>
    </row>
    <row r="11316" spans="1:1" s="1" customFormat="1" x14ac:dyDescent="0.3">
      <c r="A11316" s="20"/>
    </row>
    <row r="11317" spans="1:1" s="1" customFormat="1" x14ac:dyDescent="0.3">
      <c r="A11317" s="20"/>
    </row>
    <row r="11318" spans="1:1" s="1" customFormat="1" x14ac:dyDescent="0.3">
      <c r="A11318" s="20"/>
    </row>
    <row r="11319" spans="1:1" s="1" customFormat="1" x14ac:dyDescent="0.3">
      <c r="A11319" s="20"/>
    </row>
    <row r="11320" spans="1:1" s="1" customFormat="1" x14ac:dyDescent="0.3">
      <c r="A11320" s="20"/>
    </row>
    <row r="11321" spans="1:1" s="1" customFormat="1" x14ac:dyDescent="0.3">
      <c r="A11321" s="20"/>
    </row>
    <row r="11322" spans="1:1" s="1" customFormat="1" x14ac:dyDescent="0.3">
      <c r="A11322" s="20"/>
    </row>
    <row r="11323" spans="1:1" s="1" customFormat="1" x14ac:dyDescent="0.3">
      <c r="A11323" s="20"/>
    </row>
    <row r="11324" spans="1:1" s="1" customFormat="1" x14ac:dyDescent="0.3">
      <c r="A11324" s="20"/>
    </row>
    <row r="11325" spans="1:1" s="1" customFormat="1" x14ac:dyDescent="0.3">
      <c r="A11325" s="20"/>
    </row>
    <row r="11326" spans="1:1" s="1" customFormat="1" x14ac:dyDescent="0.3">
      <c r="A11326" s="20"/>
    </row>
    <row r="11327" spans="1:1" s="1" customFormat="1" x14ac:dyDescent="0.3">
      <c r="A11327" s="20"/>
    </row>
    <row r="11328" spans="1:1" s="1" customFormat="1" x14ac:dyDescent="0.3">
      <c r="A11328" s="20"/>
    </row>
    <row r="11329" spans="1:1" s="1" customFormat="1" x14ac:dyDescent="0.3">
      <c r="A11329" s="20"/>
    </row>
    <row r="11330" spans="1:1" s="1" customFormat="1" x14ac:dyDescent="0.3">
      <c r="A11330" s="20"/>
    </row>
    <row r="11331" spans="1:1" s="1" customFormat="1" x14ac:dyDescent="0.3">
      <c r="A11331" s="20"/>
    </row>
    <row r="11332" spans="1:1" s="1" customFormat="1" x14ac:dyDescent="0.3">
      <c r="A11332" s="20"/>
    </row>
    <row r="11333" spans="1:1" s="1" customFormat="1" x14ac:dyDescent="0.3">
      <c r="A11333" s="20"/>
    </row>
    <row r="11334" spans="1:1" s="1" customFormat="1" x14ac:dyDescent="0.3">
      <c r="A11334" s="20"/>
    </row>
    <row r="11335" spans="1:1" s="1" customFormat="1" x14ac:dyDescent="0.3">
      <c r="A11335" s="20"/>
    </row>
    <row r="11336" spans="1:1" s="1" customFormat="1" x14ac:dyDescent="0.3">
      <c r="A11336" s="20"/>
    </row>
    <row r="11337" spans="1:1" s="1" customFormat="1" x14ac:dyDescent="0.3">
      <c r="A11337" s="20"/>
    </row>
    <row r="11338" spans="1:1" s="1" customFormat="1" x14ac:dyDescent="0.3">
      <c r="A11338" s="20"/>
    </row>
    <row r="11339" spans="1:1" s="1" customFormat="1" x14ac:dyDescent="0.3">
      <c r="A11339" s="20"/>
    </row>
    <row r="11340" spans="1:1" s="1" customFormat="1" x14ac:dyDescent="0.3">
      <c r="A11340" s="20"/>
    </row>
    <row r="11341" spans="1:1" s="1" customFormat="1" x14ac:dyDescent="0.3">
      <c r="A11341" s="20"/>
    </row>
    <row r="11342" spans="1:1" s="1" customFormat="1" x14ac:dyDescent="0.3">
      <c r="A11342" s="20"/>
    </row>
    <row r="11343" spans="1:1" s="1" customFormat="1" x14ac:dyDescent="0.3">
      <c r="A11343" s="20"/>
    </row>
    <row r="11344" spans="1:1" s="1" customFormat="1" x14ac:dyDescent="0.3">
      <c r="A11344" s="20"/>
    </row>
    <row r="11345" spans="1:1" s="1" customFormat="1" x14ac:dyDescent="0.3">
      <c r="A11345" s="20"/>
    </row>
    <row r="11346" spans="1:1" s="1" customFormat="1" x14ac:dyDescent="0.3">
      <c r="A11346" s="20"/>
    </row>
    <row r="11347" spans="1:1" s="1" customFormat="1" x14ac:dyDescent="0.3">
      <c r="A11347" s="20"/>
    </row>
    <row r="11348" spans="1:1" s="1" customFormat="1" x14ac:dyDescent="0.3">
      <c r="A11348" s="20"/>
    </row>
    <row r="11349" spans="1:1" s="1" customFormat="1" x14ac:dyDescent="0.3">
      <c r="A11349" s="20"/>
    </row>
    <row r="11350" spans="1:1" s="1" customFormat="1" x14ac:dyDescent="0.3">
      <c r="A11350" s="20"/>
    </row>
    <row r="11351" spans="1:1" s="1" customFormat="1" x14ac:dyDescent="0.3">
      <c r="A11351" s="20"/>
    </row>
    <row r="11352" spans="1:1" s="1" customFormat="1" x14ac:dyDescent="0.3">
      <c r="A11352" s="20"/>
    </row>
    <row r="11353" spans="1:1" s="1" customFormat="1" x14ac:dyDescent="0.3">
      <c r="A11353" s="20"/>
    </row>
    <row r="11354" spans="1:1" s="1" customFormat="1" x14ac:dyDescent="0.3">
      <c r="A11354" s="20"/>
    </row>
    <row r="11355" spans="1:1" s="1" customFormat="1" x14ac:dyDescent="0.3">
      <c r="A11355" s="20"/>
    </row>
    <row r="11356" spans="1:1" s="1" customFormat="1" x14ac:dyDescent="0.3">
      <c r="A11356" s="20"/>
    </row>
    <row r="11357" spans="1:1" s="1" customFormat="1" x14ac:dyDescent="0.3">
      <c r="A11357" s="20"/>
    </row>
    <row r="11358" spans="1:1" s="1" customFormat="1" x14ac:dyDescent="0.3">
      <c r="A11358" s="20"/>
    </row>
    <row r="11359" spans="1:1" s="1" customFormat="1" x14ac:dyDescent="0.3">
      <c r="A11359" s="20"/>
    </row>
    <row r="11360" spans="1:1" s="1" customFormat="1" x14ac:dyDescent="0.3">
      <c r="A11360" s="20"/>
    </row>
    <row r="11361" spans="1:1" s="1" customFormat="1" x14ac:dyDescent="0.3">
      <c r="A11361" s="20"/>
    </row>
    <row r="11362" spans="1:1" s="1" customFormat="1" x14ac:dyDescent="0.3">
      <c r="A11362" s="20"/>
    </row>
    <row r="11363" spans="1:1" s="1" customFormat="1" x14ac:dyDescent="0.3">
      <c r="A11363" s="20"/>
    </row>
    <row r="11364" spans="1:1" s="1" customFormat="1" x14ac:dyDescent="0.3">
      <c r="A11364" s="20"/>
    </row>
    <row r="11365" spans="1:1" s="1" customFormat="1" x14ac:dyDescent="0.3">
      <c r="A11365" s="20"/>
    </row>
    <row r="11366" spans="1:1" s="1" customFormat="1" x14ac:dyDescent="0.3">
      <c r="A11366" s="20"/>
    </row>
    <row r="11367" spans="1:1" s="1" customFormat="1" x14ac:dyDescent="0.3">
      <c r="A11367" s="20"/>
    </row>
    <row r="11368" spans="1:1" s="1" customFormat="1" x14ac:dyDescent="0.3">
      <c r="A11368" s="20"/>
    </row>
    <row r="11369" spans="1:1" s="1" customFormat="1" x14ac:dyDescent="0.3">
      <c r="A11369" s="20"/>
    </row>
    <row r="11370" spans="1:1" s="1" customFormat="1" x14ac:dyDescent="0.3">
      <c r="A11370" s="20"/>
    </row>
    <row r="11371" spans="1:1" s="1" customFormat="1" x14ac:dyDescent="0.3">
      <c r="A11371" s="20"/>
    </row>
    <row r="11372" spans="1:1" s="1" customFormat="1" x14ac:dyDescent="0.3">
      <c r="A11372" s="20"/>
    </row>
    <row r="11373" spans="1:1" s="1" customFormat="1" x14ac:dyDescent="0.3">
      <c r="A11373" s="20"/>
    </row>
    <row r="11374" spans="1:1" s="1" customFormat="1" x14ac:dyDescent="0.3">
      <c r="A11374" s="20"/>
    </row>
    <row r="11375" spans="1:1" s="1" customFormat="1" x14ac:dyDescent="0.3">
      <c r="A11375" s="20"/>
    </row>
    <row r="11376" spans="1:1" s="1" customFormat="1" x14ac:dyDescent="0.3">
      <c r="A11376" s="20"/>
    </row>
    <row r="11377" spans="1:1" s="1" customFormat="1" x14ac:dyDescent="0.3">
      <c r="A11377" s="20"/>
    </row>
    <row r="11378" spans="1:1" s="1" customFormat="1" x14ac:dyDescent="0.3">
      <c r="A11378" s="20"/>
    </row>
    <row r="11379" spans="1:1" s="1" customFormat="1" x14ac:dyDescent="0.3">
      <c r="A11379" s="20"/>
    </row>
    <row r="11380" spans="1:1" s="1" customFormat="1" x14ac:dyDescent="0.3">
      <c r="A11380" s="20"/>
    </row>
    <row r="11381" spans="1:1" s="1" customFormat="1" x14ac:dyDescent="0.3">
      <c r="A11381" s="20"/>
    </row>
    <row r="11382" spans="1:1" s="1" customFormat="1" x14ac:dyDescent="0.3">
      <c r="A11382" s="20"/>
    </row>
    <row r="11383" spans="1:1" s="1" customFormat="1" x14ac:dyDescent="0.3">
      <c r="A11383" s="20"/>
    </row>
    <row r="11384" spans="1:1" s="1" customFormat="1" x14ac:dyDescent="0.3">
      <c r="A11384" s="20"/>
    </row>
    <row r="11385" spans="1:1" s="1" customFormat="1" x14ac:dyDescent="0.3">
      <c r="A11385" s="20"/>
    </row>
    <row r="11386" spans="1:1" s="1" customFormat="1" x14ac:dyDescent="0.3">
      <c r="A11386" s="20"/>
    </row>
    <row r="11387" spans="1:1" s="1" customFormat="1" x14ac:dyDescent="0.3">
      <c r="A11387" s="20"/>
    </row>
    <row r="11388" spans="1:1" s="1" customFormat="1" x14ac:dyDescent="0.3">
      <c r="A11388" s="20"/>
    </row>
    <row r="11389" spans="1:1" s="1" customFormat="1" x14ac:dyDescent="0.3">
      <c r="A11389" s="20"/>
    </row>
    <row r="11390" spans="1:1" s="1" customFormat="1" x14ac:dyDescent="0.3">
      <c r="A11390" s="20"/>
    </row>
    <row r="11391" spans="1:1" s="1" customFormat="1" x14ac:dyDescent="0.3">
      <c r="A11391" s="20"/>
    </row>
    <row r="11392" spans="1:1" s="1" customFormat="1" x14ac:dyDescent="0.3">
      <c r="A11392" s="20"/>
    </row>
    <row r="11393" spans="1:1" s="1" customFormat="1" x14ac:dyDescent="0.3">
      <c r="A11393" s="20"/>
    </row>
    <row r="11394" spans="1:1" s="1" customFormat="1" x14ac:dyDescent="0.3">
      <c r="A11394" s="20"/>
    </row>
    <row r="11395" spans="1:1" s="1" customFormat="1" x14ac:dyDescent="0.3">
      <c r="A11395" s="20"/>
    </row>
    <row r="11396" spans="1:1" s="1" customFormat="1" x14ac:dyDescent="0.3">
      <c r="A11396" s="20"/>
    </row>
    <row r="11397" spans="1:1" s="1" customFormat="1" x14ac:dyDescent="0.3">
      <c r="A11397" s="20"/>
    </row>
    <row r="11398" spans="1:1" s="1" customFormat="1" x14ac:dyDescent="0.3">
      <c r="A11398" s="20"/>
    </row>
    <row r="11399" spans="1:1" s="1" customFormat="1" x14ac:dyDescent="0.3">
      <c r="A11399" s="20"/>
    </row>
    <row r="11400" spans="1:1" s="1" customFormat="1" x14ac:dyDescent="0.3">
      <c r="A11400" s="20"/>
    </row>
    <row r="11401" spans="1:1" s="1" customFormat="1" x14ac:dyDescent="0.3">
      <c r="A11401" s="20"/>
    </row>
    <row r="11402" spans="1:1" s="1" customFormat="1" x14ac:dyDescent="0.3">
      <c r="A11402" s="20"/>
    </row>
    <row r="11403" spans="1:1" s="1" customFormat="1" x14ac:dyDescent="0.3">
      <c r="A11403" s="20"/>
    </row>
    <row r="11404" spans="1:1" s="1" customFormat="1" x14ac:dyDescent="0.3">
      <c r="A11404" s="20"/>
    </row>
    <row r="11405" spans="1:1" s="1" customFormat="1" x14ac:dyDescent="0.3">
      <c r="A11405" s="20"/>
    </row>
    <row r="11406" spans="1:1" s="1" customFormat="1" x14ac:dyDescent="0.3">
      <c r="A11406" s="20"/>
    </row>
    <row r="11407" spans="1:1" s="1" customFormat="1" x14ac:dyDescent="0.3">
      <c r="A11407" s="20"/>
    </row>
    <row r="11408" spans="1:1" s="1" customFormat="1" x14ac:dyDescent="0.3">
      <c r="A11408" s="20"/>
    </row>
    <row r="11409" spans="1:1" s="1" customFormat="1" x14ac:dyDescent="0.3">
      <c r="A11409" s="20"/>
    </row>
    <row r="11410" spans="1:1" s="1" customFormat="1" x14ac:dyDescent="0.3">
      <c r="A11410" s="20"/>
    </row>
    <row r="11411" spans="1:1" s="1" customFormat="1" x14ac:dyDescent="0.3">
      <c r="A11411" s="20"/>
    </row>
    <row r="11412" spans="1:1" s="1" customFormat="1" x14ac:dyDescent="0.3">
      <c r="A11412" s="20"/>
    </row>
    <row r="11413" spans="1:1" s="1" customFormat="1" x14ac:dyDescent="0.3">
      <c r="A11413" s="20"/>
    </row>
    <row r="11414" spans="1:1" s="1" customFormat="1" x14ac:dyDescent="0.3">
      <c r="A11414" s="20"/>
    </row>
    <row r="11415" spans="1:1" s="1" customFormat="1" x14ac:dyDescent="0.3">
      <c r="A11415" s="20"/>
    </row>
    <row r="11416" spans="1:1" s="1" customFormat="1" x14ac:dyDescent="0.3">
      <c r="A11416" s="20"/>
    </row>
    <row r="11417" spans="1:1" s="1" customFormat="1" x14ac:dyDescent="0.3">
      <c r="A11417" s="20"/>
    </row>
    <row r="11418" spans="1:1" s="1" customFormat="1" x14ac:dyDescent="0.3">
      <c r="A11418" s="20"/>
    </row>
    <row r="11419" spans="1:1" s="1" customFormat="1" x14ac:dyDescent="0.3">
      <c r="A11419" s="20"/>
    </row>
    <row r="11420" spans="1:1" s="1" customFormat="1" x14ac:dyDescent="0.3">
      <c r="A11420" s="20"/>
    </row>
    <row r="11421" spans="1:1" s="1" customFormat="1" x14ac:dyDescent="0.3">
      <c r="A11421" s="20"/>
    </row>
    <row r="11422" spans="1:1" s="1" customFormat="1" x14ac:dyDescent="0.3">
      <c r="A11422" s="20"/>
    </row>
    <row r="11423" spans="1:1" s="1" customFormat="1" x14ac:dyDescent="0.3">
      <c r="A11423" s="20"/>
    </row>
    <row r="11424" spans="1:1" s="1" customFormat="1" x14ac:dyDescent="0.3">
      <c r="A11424" s="20"/>
    </row>
    <row r="11425" spans="1:1" s="1" customFormat="1" x14ac:dyDescent="0.3">
      <c r="A11425" s="20"/>
    </row>
    <row r="11426" spans="1:1" s="1" customFormat="1" x14ac:dyDescent="0.3">
      <c r="A11426" s="20"/>
    </row>
    <row r="11427" spans="1:1" s="1" customFormat="1" x14ac:dyDescent="0.3">
      <c r="A11427" s="20"/>
    </row>
    <row r="11428" spans="1:1" s="1" customFormat="1" x14ac:dyDescent="0.3">
      <c r="A11428" s="20"/>
    </row>
    <row r="11429" spans="1:1" s="1" customFormat="1" x14ac:dyDescent="0.3">
      <c r="A11429" s="20"/>
    </row>
    <row r="11430" spans="1:1" s="1" customFormat="1" x14ac:dyDescent="0.3">
      <c r="A11430" s="20"/>
    </row>
    <row r="11431" spans="1:1" s="1" customFormat="1" x14ac:dyDescent="0.3">
      <c r="A11431" s="20"/>
    </row>
    <row r="11432" spans="1:1" s="1" customFormat="1" x14ac:dyDescent="0.3">
      <c r="A11432" s="20"/>
    </row>
    <row r="11433" spans="1:1" s="1" customFormat="1" x14ac:dyDescent="0.3">
      <c r="A11433" s="20"/>
    </row>
    <row r="11434" spans="1:1" s="1" customFormat="1" x14ac:dyDescent="0.3">
      <c r="A11434" s="20"/>
    </row>
    <row r="11435" spans="1:1" s="1" customFormat="1" x14ac:dyDescent="0.3">
      <c r="A11435" s="20"/>
    </row>
    <row r="11436" spans="1:1" s="1" customFormat="1" x14ac:dyDescent="0.3">
      <c r="A11436" s="20"/>
    </row>
    <row r="11437" spans="1:1" s="1" customFormat="1" x14ac:dyDescent="0.3">
      <c r="A11437" s="20"/>
    </row>
    <row r="11438" spans="1:1" s="1" customFormat="1" x14ac:dyDescent="0.3">
      <c r="A11438" s="20"/>
    </row>
    <row r="11439" spans="1:1" s="1" customFormat="1" x14ac:dyDescent="0.3">
      <c r="A11439" s="20"/>
    </row>
    <row r="11440" spans="1:1" s="1" customFormat="1" x14ac:dyDescent="0.3">
      <c r="A11440" s="20"/>
    </row>
    <row r="11441" spans="1:1" s="1" customFormat="1" x14ac:dyDescent="0.3">
      <c r="A11441" s="20"/>
    </row>
    <row r="11442" spans="1:1" s="1" customFormat="1" x14ac:dyDescent="0.3">
      <c r="A11442" s="20"/>
    </row>
    <row r="11443" spans="1:1" s="1" customFormat="1" x14ac:dyDescent="0.3">
      <c r="A11443" s="20"/>
    </row>
    <row r="11444" spans="1:1" s="1" customFormat="1" x14ac:dyDescent="0.3">
      <c r="A11444" s="20"/>
    </row>
    <row r="11445" spans="1:1" s="1" customFormat="1" x14ac:dyDescent="0.3">
      <c r="A11445" s="20"/>
    </row>
    <row r="11446" spans="1:1" s="1" customFormat="1" x14ac:dyDescent="0.3">
      <c r="A11446" s="20"/>
    </row>
    <row r="11447" spans="1:1" s="1" customFormat="1" x14ac:dyDescent="0.3">
      <c r="A11447" s="20"/>
    </row>
    <row r="11448" spans="1:1" s="1" customFormat="1" x14ac:dyDescent="0.3">
      <c r="A11448" s="20"/>
    </row>
    <row r="11449" spans="1:1" s="1" customFormat="1" x14ac:dyDescent="0.3">
      <c r="A11449" s="20"/>
    </row>
    <row r="11450" spans="1:1" s="1" customFormat="1" x14ac:dyDescent="0.3">
      <c r="A11450" s="20"/>
    </row>
    <row r="11451" spans="1:1" s="1" customFormat="1" x14ac:dyDescent="0.3">
      <c r="A11451" s="20"/>
    </row>
    <row r="11452" spans="1:1" s="1" customFormat="1" x14ac:dyDescent="0.3">
      <c r="A11452" s="20"/>
    </row>
    <row r="11453" spans="1:1" s="1" customFormat="1" x14ac:dyDescent="0.3">
      <c r="A11453" s="20"/>
    </row>
    <row r="11454" spans="1:1" s="1" customFormat="1" x14ac:dyDescent="0.3">
      <c r="A11454" s="20"/>
    </row>
    <row r="11455" spans="1:1" s="1" customFormat="1" x14ac:dyDescent="0.3">
      <c r="A11455" s="20"/>
    </row>
    <row r="11456" spans="1:1" s="1" customFormat="1" x14ac:dyDescent="0.3">
      <c r="A11456" s="20"/>
    </row>
    <row r="11457" spans="1:1" s="1" customFormat="1" x14ac:dyDescent="0.3">
      <c r="A11457" s="20"/>
    </row>
    <row r="11458" spans="1:1" s="1" customFormat="1" x14ac:dyDescent="0.3">
      <c r="A11458" s="20"/>
    </row>
    <row r="11459" spans="1:1" s="1" customFormat="1" x14ac:dyDescent="0.3">
      <c r="A11459" s="20"/>
    </row>
    <row r="11460" spans="1:1" s="1" customFormat="1" x14ac:dyDescent="0.3">
      <c r="A11460" s="20"/>
    </row>
    <row r="11461" spans="1:1" s="1" customFormat="1" x14ac:dyDescent="0.3">
      <c r="A11461" s="20"/>
    </row>
    <row r="11462" spans="1:1" s="1" customFormat="1" x14ac:dyDescent="0.3">
      <c r="A11462" s="20"/>
    </row>
    <row r="11463" spans="1:1" s="1" customFormat="1" x14ac:dyDescent="0.3">
      <c r="A11463" s="20"/>
    </row>
    <row r="11464" spans="1:1" s="1" customFormat="1" x14ac:dyDescent="0.3">
      <c r="A11464" s="20"/>
    </row>
    <row r="11465" spans="1:1" s="1" customFormat="1" x14ac:dyDescent="0.3">
      <c r="A11465" s="20"/>
    </row>
    <row r="11466" spans="1:1" s="1" customFormat="1" x14ac:dyDescent="0.3">
      <c r="A11466" s="20"/>
    </row>
    <row r="11467" spans="1:1" s="1" customFormat="1" x14ac:dyDescent="0.3">
      <c r="A11467" s="20"/>
    </row>
    <row r="11468" spans="1:1" s="1" customFormat="1" x14ac:dyDescent="0.3">
      <c r="A11468" s="20"/>
    </row>
    <row r="11469" spans="1:1" s="1" customFormat="1" x14ac:dyDescent="0.3">
      <c r="A11469" s="20"/>
    </row>
    <row r="11470" spans="1:1" s="1" customFormat="1" x14ac:dyDescent="0.3">
      <c r="A11470" s="20"/>
    </row>
    <row r="11471" spans="1:1" s="1" customFormat="1" x14ac:dyDescent="0.3">
      <c r="A11471" s="20"/>
    </row>
    <row r="11472" spans="1:1" s="1" customFormat="1" x14ac:dyDescent="0.3">
      <c r="A11472" s="20"/>
    </row>
    <row r="11473" spans="1:1" s="1" customFormat="1" x14ac:dyDescent="0.3">
      <c r="A11473" s="20"/>
    </row>
    <row r="11474" spans="1:1" s="1" customFormat="1" x14ac:dyDescent="0.3">
      <c r="A11474" s="20"/>
    </row>
    <row r="11475" spans="1:1" s="1" customFormat="1" x14ac:dyDescent="0.3">
      <c r="A11475" s="20"/>
    </row>
    <row r="11476" spans="1:1" s="1" customFormat="1" x14ac:dyDescent="0.3">
      <c r="A11476" s="20"/>
    </row>
    <row r="11477" spans="1:1" s="1" customFormat="1" x14ac:dyDescent="0.3">
      <c r="A11477" s="20"/>
    </row>
    <row r="11478" spans="1:1" s="1" customFormat="1" x14ac:dyDescent="0.3">
      <c r="A11478" s="20"/>
    </row>
    <row r="11479" spans="1:1" s="1" customFormat="1" x14ac:dyDescent="0.3">
      <c r="A11479" s="20"/>
    </row>
    <row r="11480" spans="1:1" s="1" customFormat="1" x14ac:dyDescent="0.3">
      <c r="A11480" s="20"/>
    </row>
    <row r="11481" spans="1:1" s="1" customFormat="1" x14ac:dyDescent="0.3">
      <c r="A11481" s="20"/>
    </row>
    <row r="11482" spans="1:1" s="1" customFormat="1" x14ac:dyDescent="0.3">
      <c r="A11482" s="20"/>
    </row>
    <row r="11483" spans="1:1" s="1" customFormat="1" x14ac:dyDescent="0.3">
      <c r="A11483" s="20"/>
    </row>
    <row r="11484" spans="1:1" s="1" customFormat="1" x14ac:dyDescent="0.3">
      <c r="A11484" s="20"/>
    </row>
    <row r="11485" spans="1:1" s="1" customFormat="1" x14ac:dyDescent="0.3">
      <c r="A11485" s="20"/>
    </row>
    <row r="11486" spans="1:1" s="1" customFormat="1" x14ac:dyDescent="0.3">
      <c r="A11486" s="20"/>
    </row>
    <row r="11487" spans="1:1" s="1" customFormat="1" x14ac:dyDescent="0.3">
      <c r="A11487" s="20"/>
    </row>
    <row r="11488" spans="1:1" s="1" customFormat="1" x14ac:dyDescent="0.3">
      <c r="A11488" s="20"/>
    </row>
    <row r="11489" spans="1:1" s="1" customFormat="1" x14ac:dyDescent="0.3">
      <c r="A11489" s="20"/>
    </row>
    <row r="11490" spans="1:1" s="1" customFormat="1" x14ac:dyDescent="0.3">
      <c r="A11490" s="20"/>
    </row>
    <row r="11491" spans="1:1" s="1" customFormat="1" x14ac:dyDescent="0.3">
      <c r="A11491" s="20"/>
    </row>
    <row r="11492" spans="1:1" s="1" customFormat="1" x14ac:dyDescent="0.3">
      <c r="A11492" s="20"/>
    </row>
    <row r="11493" spans="1:1" s="1" customFormat="1" x14ac:dyDescent="0.3">
      <c r="A11493" s="20"/>
    </row>
    <row r="11494" spans="1:1" s="1" customFormat="1" x14ac:dyDescent="0.3">
      <c r="A11494" s="20"/>
    </row>
    <row r="11495" spans="1:1" s="1" customFormat="1" x14ac:dyDescent="0.3">
      <c r="A11495" s="20"/>
    </row>
    <row r="11496" spans="1:1" s="1" customFormat="1" x14ac:dyDescent="0.3">
      <c r="A11496" s="20"/>
    </row>
    <row r="11497" spans="1:1" s="1" customFormat="1" x14ac:dyDescent="0.3">
      <c r="A11497" s="20"/>
    </row>
    <row r="11498" spans="1:1" s="1" customFormat="1" x14ac:dyDescent="0.3">
      <c r="A11498" s="20"/>
    </row>
    <row r="11499" spans="1:1" s="1" customFormat="1" x14ac:dyDescent="0.3">
      <c r="A11499" s="20"/>
    </row>
    <row r="11500" spans="1:1" s="1" customFormat="1" x14ac:dyDescent="0.3">
      <c r="A11500" s="20"/>
    </row>
    <row r="11501" spans="1:1" s="1" customFormat="1" x14ac:dyDescent="0.3">
      <c r="A11501" s="20"/>
    </row>
    <row r="11502" spans="1:1" s="1" customFormat="1" x14ac:dyDescent="0.3">
      <c r="A11502" s="20"/>
    </row>
    <row r="11503" spans="1:1" s="1" customFormat="1" x14ac:dyDescent="0.3">
      <c r="A11503" s="20"/>
    </row>
    <row r="11504" spans="1:1" s="1" customFormat="1" x14ac:dyDescent="0.3">
      <c r="A11504" s="20"/>
    </row>
    <row r="11505" spans="1:1" s="1" customFormat="1" x14ac:dyDescent="0.3">
      <c r="A11505" s="20"/>
    </row>
    <row r="11506" spans="1:1" s="1" customFormat="1" x14ac:dyDescent="0.3">
      <c r="A11506" s="20"/>
    </row>
    <row r="11507" spans="1:1" s="1" customFormat="1" x14ac:dyDescent="0.3">
      <c r="A11507" s="20"/>
    </row>
    <row r="11508" spans="1:1" s="1" customFormat="1" x14ac:dyDescent="0.3">
      <c r="A11508" s="20"/>
    </row>
    <row r="11509" spans="1:1" s="1" customFormat="1" x14ac:dyDescent="0.3">
      <c r="A11509" s="20"/>
    </row>
    <row r="11510" spans="1:1" s="1" customFormat="1" x14ac:dyDescent="0.3">
      <c r="A11510" s="20"/>
    </row>
    <row r="11511" spans="1:1" s="1" customFormat="1" x14ac:dyDescent="0.3">
      <c r="A11511" s="20"/>
    </row>
    <row r="11512" spans="1:1" s="1" customFormat="1" x14ac:dyDescent="0.3">
      <c r="A11512" s="20"/>
    </row>
    <row r="11513" spans="1:1" s="1" customFormat="1" x14ac:dyDescent="0.3">
      <c r="A11513" s="20"/>
    </row>
    <row r="11514" spans="1:1" s="1" customFormat="1" x14ac:dyDescent="0.3">
      <c r="A11514" s="20"/>
    </row>
    <row r="11515" spans="1:1" s="1" customFormat="1" x14ac:dyDescent="0.3">
      <c r="A11515" s="20"/>
    </row>
    <row r="11516" spans="1:1" s="1" customFormat="1" x14ac:dyDescent="0.3">
      <c r="A11516" s="20"/>
    </row>
    <row r="11517" spans="1:1" s="1" customFormat="1" x14ac:dyDescent="0.3">
      <c r="A11517" s="20"/>
    </row>
    <row r="11518" spans="1:1" s="1" customFormat="1" x14ac:dyDescent="0.3">
      <c r="A11518" s="20"/>
    </row>
    <row r="11519" spans="1:1" s="1" customFormat="1" x14ac:dyDescent="0.3">
      <c r="A11519" s="20"/>
    </row>
    <row r="11520" spans="1:1" s="1" customFormat="1" x14ac:dyDescent="0.3">
      <c r="A11520" s="20"/>
    </row>
    <row r="11521" spans="1:1" s="1" customFormat="1" x14ac:dyDescent="0.3">
      <c r="A11521" s="20"/>
    </row>
    <row r="11522" spans="1:1" s="1" customFormat="1" x14ac:dyDescent="0.3">
      <c r="A11522" s="20"/>
    </row>
    <row r="11523" spans="1:1" s="1" customFormat="1" x14ac:dyDescent="0.3">
      <c r="A11523" s="20"/>
    </row>
    <row r="11524" spans="1:1" s="1" customFormat="1" x14ac:dyDescent="0.3">
      <c r="A11524" s="20"/>
    </row>
    <row r="11525" spans="1:1" s="1" customFormat="1" x14ac:dyDescent="0.3">
      <c r="A11525" s="20"/>
    </row>
    <row r="11526" spans="1:1" s="1" customFormat="1" x14ac:dyDescent="0.3">
      <c r="A11526" s="20"/>
    </row>
    <row r="11527" spans="1:1" s="1" customFormat="1" x14ac:dyDescent="0.3">
      <c r="A11527" s="20"/>
    </row>
    <row r="11528" spans="1:1" s="1" customFormat="1" x14ac:dyDescent="0.3">
      <c r="A11528" s="20"/>
    </row>
    <row r="11529" spans="1:1" s="1" customFormat="1" x14ac:dyDescent="0.3">
      <c r="A11529" s="20"/>
    </row>
    <row r="11530" spans="1:1" s="1" customFormat="1" x14ac:dyDescent="0.3">
      <c r="A11530" s="20"/>
    </row>
    <row r="11531" spans="1:1" s="1" customFormat="1" x14ac:dyDescent="0.3">
      <c r="A11531" s="20"/>
    </row>
    <row r="11532" spans="1:1" s="1" customFormat="1" x14ac:dyDescent="0.3">
      <c r="A11532" s="20"/>
    </row>
    <row r="11533" spans="1:1" s="1" customFormat="1" x14ac:dyDescent="0.3">
      <c r="A11533" s="20"/>
    </row>
    <row r="11534" spans="1:1" s="1" customFormat="1" x14ac:dyDescent="0.3">
      <c r="A11534" s="20"/>
    </row>
    <row r="11535" spans="1:1" s="1" customFormat="1" x14ac:dyDescent="0.3">
      <c r="A11535" s="20"/>
    </row>
    <row r="11536" spans="1:1" s="1" customFormat="1" x14ac:dyDescent="0.3">
      <c r="A11536" s="20"/>
    </row>
    <row r="11537" spans="1:1" s="1" customFormat="1" x14ac:dyDescent="0.3">
      <c r="A11537" s="20"/>
    </row>
    <row r="11538" spans="1:1" s="1" customFormat="1" x14ac:dyDescent="0.3">
      <c r="A11538" s="20"/>
    </row>
    <row r="11539" spans="1:1" s="1" customFormat="1" x14ac:dyDescent="0.3">
      <c r="A11539" s="20"/>
    </row>
    <row r="11540" spans="1:1" s="1" customFormat="1" x14ac:dyDescent="0.3">
      <c r="A11540" s="20"/>
    </row>
    <row r="11541" spans="1:1" s="1" customFormat="1" x14ac:dyDescent="0.3">
      <c r="A11541" s="20"/>
    </row>
    <row r="11542" spans="1:1" s="1" customFormat="1" x14ac:dyDescent="0.3">
      <c r="A11542" s="20"/>
    </row>
    <row r="11543" spans="1:1" s="1" customFormat="1" x14ac:dyDescent="0.3">
      <c r="A11543" s="20"/>
    </row>
    <row r="11544" spans="1:1" s="1" customFormat="1" x14ac:dyDescent="0.3">
      <c r="A11544" s="20"/>
    </row>
    <row r="11545" spans="1:1" s="1" customFormat="1" x14ac:dyDescent="0.3">
      <c r="A11545" s="20"/>
    </row>
    <row r="11546" spans="1:1" s="1" customFormat="1" x14ac:dyDescent="0.3">
      <c r="A11546" s="20"/>
    </row>
    <row r="11547" spans="1:1" s="1" customFormat="1" x14ac:dyDescent="0.3">
      <c r="A11547" s="20"/>
    </row>
    <row r="11548" spans="1:1" s="1" customFormat="1" x14ac:dyDescent="0.3">
      <c r="A11548" s="20"/>
    </row>
    <row r="11549" spans="1:1" s="1" customFormat="1" x14ac:dyDescent="0.3">
      <c r="A11549" s="20"/>
    </row>
    <row r="11550" spans="1:1" s="1" customFormat="1" x14ac:dyDescent="0.3">
      <c r="A11550" s="20"/>
    </row>
    <row r="11551" spans="1:1" s="1" customFormat="1" x14ac:dyDescent="0.3">
      <c r="A11551" s="20"/>
    </row>
    <row r="11552" spans="1:1" s="1" customFormat="1" x14ac:dyDescent="0.3">
      <c r="A11552" s="20"/>
    </row>
    <row r="11553" spans="1:1" s="1" customFormat="1" x14ac:dyDescent="0.3">
      <c r="A11553" s="20"/>
    </row>
    <row r="11554" spans="1:1" s="1" customFormat="1" x14ac:dyDescent="0.3">
      <c r="A11554" s="20"/>
    </row>
    <row r="11555" spans="1:1" s="1" customFormat="1" x14ac:dyDescent="0.3">
      <c r="A11555" s="20"/>
    </row>
    <row r="11556" spans="1:1" s="1" customFormat="1" x14ac:dyDescent="0.3">
      <c r="A11556" s="20"/>
    </row>
    <row r="11557" spans="1:1" s="1" customFormat="1" x14ac:dyDescent="0.3">
      <c r="A11557" s="20"/>
    </row>
    <row r="11558" spans="1:1" s="1" customFormat="1" x14ac:dyDescent="0.3">
      <c r="A11558" s="20"/>
    </row>
    <row r="11559" spans="1:1" s="1" customFormat="1" x14ac:dyDescent="0.3">
      <c r="A11559" s="20"/>
    </row>
    <row r="11560" spans="1:1" s="1" customFormat="1" x14ac:dyDescent="0.3">
      <c r="A11560" s="20"/>
    </row>
    <row r="11561" spans="1:1" s="1" customFormat="1" x14ac:dyDescent="0.3">
      <c r="A11561" s="20"/>
    </row>
    <row r="11562" spans="1:1" s="1" customFormat="1" x14ac:dyDescent="0.3">
      <c r="A11562" s="20"/>
    </row>
    <row r="11563" spans="1:1" s="1" customFormat="1" x14ac:dyDescent="0.3">
      <c r="A11563" s="20"/>
    </row>
    <row r="11564" spans="1:1" s="1" customFormat="1" x14ac:dyDescent="0.3">
      <c r="A11564" s="20"/>
    </row>
    <row r="11565" spans="1:1" s="1" customFormat="1" x14ac:dyDescent="0.3">
      <c r="A11565" s="20"/>
    </row>
    <row r="11566" spans="1:1" s="1" customFormat="1" x14ac:dyDescent="0.3">
      <c r="A11566" s="20"/>
    </row>
    <row r="11567" spans="1:1" s="1" customFormat="1" x14ac:dyDescent="0.3">
      <c r="A11567" s="20"/>
    </row>
    <row r="11568" spans="1:1" s="1" customFormat="1" x14ac:dyDescent="0.3">
      <c r="A11568" s="20"/>
    </row>
    <row r="11569" spans="1:1" s="1" customFormat="1" x14ac:dyDescent="0.3">
      <c r="A11569" s="20"/>
    </row>
    <row r="11570" spans="1:1" s="1" customFormat="1" x14ac:dyDescent="0.3">
      <c r="A11570" s="20"/>
    </row>
    <row r="11571" spans="1:1" s="1" customFormat="1" x14ac:dyDescent="0.3">
      <c r="A11571" s="20"/>
    </row>
    <row r="11572" spans="1:1" s="1" customFormat="1" x14ac:dyDescent="0.3">
      <c r="A11572" s="20"/>
    </row>
    <row r="11573" spans="1:1" s="1" customFormat="1" x14ac:dyDescent="0.3">
      <c r="A11573" s="20"/>
    </row>
    <row r="11574" spans="1:1" s="1" customFormat="1" x14ac:dyDescent="0.3">
      <c r="A11574" s="20"/>
    </row>
    <row r="11575" spans="1:1" s="1" customFormat="1" x14ac:dyDescent="0.3">
      <c r="A11575" s="20"/>
    </row>
    <row r="11576" spans="1:1" s="1" customFormat="1" x14ac:dyDescent="0.3">
      <c r="A11576" s="20"/>
    </row>
    <row r="11577" spans="1:1" s="1" customFormat="1" x14ac:dyDescent="0.3">
      <c r="A11577" s="20"/>
    </row>
    <row r="11578" spans="1:1" s="1" customFormat="1" x14ac:dyDescent="0.3">
      <c r="A11578" s="20"/>
    </row>
    <row r="11579" spans="1:1" s="1" customFormat="1" x14ac:dyDescent="0.3">
      <c r="A11579" s="20"/>
    </row>
    <row r="11580" spans="1:1" s="1" customFormat="1" x14ac:dyDescent="0.3">
      <c r="A11580" s="20"/>
    </row>
    <row r="11581" spans="1:1" s="1" customFormat="1" x14ac:dyDescent="0.3">
      <c r="A11581" s="20"/>
    </row>
    <row r="11582" spans="1:1" s="1" customFormat="1" x14ac:dyDescent="0.3">
      <c r="A11582" s="20"/>
    </row>
    <row r="11583" spans="1:1" s="1" customFormat="1" x14ac:dyDescent="0.3">
      <c r="A11583" s="20"/>
    </row>
    <row r="11584" spans="1:1" s="1" customFormat="1" x14ac:dyDescent="0.3">
      <c r="A11584" s="20"/>
    </row>
    <row r="11585" spans="1:1" s="1" customFormat="1" x14ac:dyDescent="0.3">
      <c r="A11585" s="20"/>
    </row>
    <row r="11586" spans="1:1" s="1" customFormat="1" x14ac:dyDescent="0.3">
      <c r="A11586" s="20"/>
    </row>
    <row r="11587" spans="1:1" s="1" customFormat="1" x14ac:dyDescent="0.3">
      <c r="A11587" s="20"/>
    </row>
    <row r="11588" spans="1:1" s="1" customFormat="1" x14ac:dyDescent="0.3">
      <c r="A11588" s="20"/>
    </row>
    <row r="11589" spans="1:1" s="1" customFormat="1" x14ac:dyDescent="0.3">
      <c r="A11589" s="20"/>
    </row>
    <row r="11590" spans="1:1" s="1" customFormat="1" x14ac:dyDescent="0.3">
      <c r="A11590" s="20"/>
    </row>
    <row r="11591" spans="1:1" s="1" customFormat="1" x14ac:dyDescent="0.3">
      <c r="A11591" s="20"/>
    </row>
    <row r="11592" spans="1:1" s="1" customFormat="1" x14ac:dyDescent="0.3">
      <c r="A11592" s="20"/>
    </row>
    <row r="11593" spans="1:1" s="1" customFormat="1" x14ac:dyDescent="0.3">
      <c r="A11593" s="20"/>
    </row>
    <row r="11594" spans="1:1" s="1" customFormat="1" x14ac:dyDescent="0.3">
      <c r="A11594" s="20"/>
    </row>
    <row r="11595" spans="1:1" s="1" customFormat="1" x14ac:dyDescent="0.3">
      <c r="A11595" s="20"/>
    </row>
    <row r="11596" spans="1:1" s="1" customFormat="1" x14ac:dyDescent="0.3">
      <c r="A11596" s="20"/>
    </row>
    <row r="11597" spans="1:1" s="1" customFormat="1" x14ac:dyDescent="0.3">
      <c r="A11597" s="20"/>
    </row>
    <row r="11598" spans="1:1" s="1" customFormat="1" x14ac:dyDescent="0.3">
      <c r="A11598" s="20"/>
    </row>
    <row r="11599" spans="1:1" s="1" customFormat="1" x14ac:dyDescent="0.3">
      <c r="A11599" s="20"/>
    </row>
    <row r="11600" spans="1:1" s="1" customFormat="1" x14ac:dyDescent="0.3">
      <c r="A11600" s="20"/>
    </row>
    <row r="11601" spans="1:1" s="1" customFormat="1" x14ac:dyDescent="0.3">
      <c r="A11601" s="20"/>
    </row>
    <row r="11602" spans="1:1" s="1" customFormat="1" x14ac:dyDescent="0.3">
      <c r="A11602" s="20"/>
    </row>
    <row r="11603" spans="1:1" s="1" customFormat="1" x14ac:dyDescent="0.3">
      <c r="A11603" s="20"/>
    </row>
    <row r="11604" spans="1:1" s="1" customFormat="1" x14ac:dyDescent="0.3">
      <c r="A11604" s="20"/>
    </row>
    <row r="11605" spans="1:1" s="1" customFormat="1" x14ac:dyDescent="0.3">
      <c r="A11605" s="20"/>
    </row>
    <row r="11606" spans="1:1" s="1" customFormat="1" x14ac:dyDescent="0.3">
      <c r="A11606" s="20"/>
    </row>
    <row r="11607" spans="1:1" s="1" customFormat="1" x14ac:dyDescent="0.3">
      <c r="A11607" s="20"/>
    </row>
    <row r="11608" spans="1:1" s="1" customFormat="1" x14ac:dyDescent="0.3">
      <c r="A11608" s="20"/>
    </row>
    <row r="11609" spans="1:1" s="1" customFormat="1" x14ac:dyDescent="0.3">
      <c r="A11609" s="20"/>
    </row>
    <row r="11610" spans="1:1" s="1" customFormat="1" x14ac:dyDescent="0.3">
      <c r="A11610" s="20"/>
    </row>
    <row r="11611" spans="1:1" s="1" customFormat="1" x14ac:dyDescent="0.3">
      <c r="A11611" s="20"/>
    </row>
    <row r="11612" spans="1:1" s="1" customFormat="1" x14ac:dyDescent="0.3">
      <c r="A11612" s="20"/>
    </row>
    <row r="11613" spans="1:1" s="1" customFormat="1" x14ac:dyDescent="0.3">
      <c r="A11613" s="20"/>
    </row>
    <row r="11614" spans="1:1" s="1" customFormat="1" x14ac:dyDescent="0.3">
      <c r="A11614" s="20"/>
    </row>
    <row r="11615" spans="1:1" s="1" customFormat="1" x14ac:dyDescent="0.3">
      <c r="A11615" s="20"/>
    </row>
    <row r="11616" spans="1:1" s="1" customFormat="1" x14ac:dyDescent="0.3">
      <c r="A11616" s="20"/>
    </row>
    <row r="11617" spans="1:1" s="1" customFormat="1" x14ac:dyDescent="0.3">
      <c r="A11617" s="20"/>
    </row>
    <row r="11618" spans="1:1" s="1" customFormat="1" x14ac:dyDescent="0.3">
      <c r="A11618" s="20"/>
    </row>
    <row r="11619" spans="1:1" s="1" customFormat="1" x14ac:dyDescent="0.3">
      <c r="A11619" s="20"/>
    </row>
    <row r="11620" spans="1:1" s="1" customFormat="1" x14ac:dyDescent="0.3">
      <c r="A11620" s="20"/>
    </row>
    <row r="11621" spans="1:1" s="1" customFormat="1" x14ac:dyDescent="0.3">
      <c r="A11621" s="20"/>
    </row>
    <row r="11622" spans="1:1" s="1" customFormat="1" x14ac:dyDescent="0.3">
      <c r="A11622" s="20"/>
    </row>
    <row r="11623" spans="1:1" s="1" customFormat="1" x14ac:dyDescent="0.3">
      <c r="A11623" s="20"/>
    </row>
    <row r="11624" spans="1:1" s="1" customFormat="1" x14ac:dyDescent="0.3">
      <c r="A11624" s="20"/>
    </row>
    <row r="11625" spans="1:1" s="1" customFormat="1" x14ac:dyDescent="0.3">
      <c r="A11625" s="20"/>
    </row>
    <row r="11626" spans="1:1" s="1" customFormat="1" x14ac:dyDescent="0.3">
      <c r="A11626" s="20"/>
    </row>
    <row r="11627" spans="1:1" s="1" customFormat="1" x14ac:dyDescent="0.3">
      <c r="A11627" s="20"/>
    </row>
    <row r="11628" spans="1:1" s="1" customFormat="1" x14ac:dyDescent="0.3">
      <c r="A11628" s="20"/>
    </row>
    <row r="11629" spans="1:1" s="1" customFormat="1" x14ac:dyDescent="0.3">
      <c r="A11629" s="20"/>
    </row>
    <row r="11630" spans="1:1" s="1" customFormat="1" x14ac:dyDescent="0.3">
      <c r="A11630" s="20"/>
    </row>
    <row r="11631" spans="1:1" s="1" customFormat="1" x14ac:dyDescent="0.3">
      <c r="A11631" s="20"/>
    </row>
    <row r="11632" spans="1:1" s="1" customFormat="1" x14ac:dyDescent="0.3">
      <c r="A11632" s="20"/>
    </row>
    <row r="11633" spans="1:1" s="1" customFormat="1" x14ac:dyDescent="0.3">
      <c r="A11633" s="20"/>
    </row>
    <row r="11634" spans="1:1" s="1" customFormat="1" x14ac:dyDescent="0.3">
      <c r="A11634" s="20"/>
    </row>
    <row r="11635" spans="1:1" s="1" customFormat="1" x14ac:dyDescent="0.3">
      <c r="A11635" s="20"/>
    </row>
    <row r="11636" spans="1:1" s="1" customFormat="1" x14ac:dyDescent="0.3">
      <c r="A11636" s="20"/>
    </row>
    <row r="11637" spans="1:1" s="1" customFormat="1" x14ac:dyDescent="0.3">
      <c r="A11637" s="20"/>
    </row>
    <row r="11638" spans="1:1" s="1" customFormat="1" x14ac:dyDescent="0.3">
      <c r="A11638" s="20"/>
    </row>
    <row r="11639" spans="1:1" s="1" customFormat="1" x14ac:dyDescent="0.3">
      <c r="A11639" s="20"/>
    </row>
    <row r="11640" spans="1:1" s="1" customFormat="1" x14ac:dyDescent="0.3">
      <c r="A11640" s="20"/>
    </row>
    <row r="11641" spans="1:1" s="1" customFormat="1" x14ac:dyDescent="0.3">
      <c r="A11641" s="20"/>
    </row>
    <row r="11642" spans="1:1" s="1" customFormat="1" x14ac:dyDescent="0.3">
      <c r="A11642" s="20"/>
    </row>
    <row r="11643" spans="1:1" s="1" customFormat="1" x14ac:dyDescent="0.3">
      <c r="A11643" s="20"/>
    </row>
    <row r="11644" spans="1:1" s="1" customFormat="1" x14ac:dyDescent="0.3">
      <c r="A11644" s="20"/>
    </row>
    <row r="11645" spans="1:1" s="1" customFormat="1" x14ac:dyDescent="0.3">
      <c r="A11645" s="20"/>
    </row>
    <row r="11646" spans="1:1" s="1" customFormat="1" x14ac:dyDescent="0.3">
      <c r="A11646" s="20"/>
    </row>
    <row r="11647" spans="1:1" s="1" customFormat="1" x14ac:dyDescent="0.3">
      <c r="A11647" s="20"/>
    </row>
    <row r="11648" spans="1:1" s="1" customFormat="1" x14ac:dyDescent="0.3">
      <c r="A11648" s="20"/>
    </row>
    <row r="11649" spans="1:1" s="1" customFormat="1" x14ac:dyDescent="0.3">
      <c r="A11649" s="20"/>
    </row>
    <row r="11650" spans="1:1" s="1" customFormat="1" x14ac:dyDescent="0.3">
      <c r="A11650" s="20"/>
    </row>
    <row r="11651" spans="1:1" s="1" customFormat="1" x14ac:dyDescent="0.3">
      <c r="A11651" s="20"/>
    </row>
    <row r="11652" spans="1:1" s="1" customFormat="1" x14ac:dyDescent="0.3">
      <c r="A11652" s="20"/>
    </row>
    <row r="11653" spans="1:1" s="1" customFormat="1" x14ac:dyDescent="0.3">
      <c r="A11653" s="20"/>
    </row>
    <row r="11654" spans="1:1" s="1" customFormat="1" x14ac:dyDescent="0.3">
      <c r="A11654" s="20"/>
    </row>
    <row r="11655" spans="1:1" s="1" customFormat="1" x14ac:dyDescent="0.3">
      <c r="A11655" s="20"/>
    </row>
    <row r="11656" spans="1:1" s="1" customFormat="1" x14ac:dyDescent="0.3">
      <c r="A11656" s="20"/>
    </row>
    <row r="11657" spans="1:1" s="1" customFormat="1" x14ac:dyDescent="0.3">
      <c r="A11657" s="20"/>
    </row>
    <row r="11658" spans="1:1" s="1" customFormat="1" x14ac:dyDescent="0.3">
      <c r="A11658" s="20"/>
    </row>
    <row r="11659" spans="1:1" s="1" customFormat="1" x14ac:dyDescent="0.3">
      <c r="A11659" s="20"/>
    </row>
    <row r="11660" spans="1:1" s="1" customFormat="1" x14ac:dyDescent="0.3">
      <c r="A11660" s="20"/>
    </row>
    <row r="11661" spans="1:1" s="1" customFormat="1" x14ac:dyDescent="0.3">
      <c r="A11661" s="20"/>
    </row>
    <row r="11662" spans="1:1" s="1" customFormat="1" x14ac:dyDescent="0.3">
      <c r="A11662" s="20"/>
    </row>
    <row r="11663" spans="1:1" s="1" customFormat="1" x14ac:dyDescent="0.3">
      <c r="A11663" s="20"/>
    </row>
    <row r="11664" spans="1:1" s="1" customFormat="1" x14ac:dyDescent="0.3">
      <c r="A11664" s="20"/>
    </row>
    <row r="11665" spans="1:1" s="1" customFormat="1" x14ac:dyDescent="0.3">
      <c r="A11665" s="20"/>
    </row>
    <row r="11666" spans="1:1" s="1" customFormat="1" x14ac:dyDescent="0.3">
      <c r="A11666" s="20"/>
    </row>
    <row r="11667" spans="1:1" s="1" customFormat="1" x14ac:dyDescent="0.3">
      <c r="A11667" s="20"/>
    </row>
    <row r="11668" spans="1:1" s="1" customFormat="1" x14ac:dyDescent="0.3">
      <c r="A11668" s="20"/>
    </row>
    <row r="11669" spans="1:1" s="1" customFormat="1" x14ac:dyDescent="0.3">
      <c r="A11669" s="20"/>
    </row>
    <row r="11670" spans="1:1" s="1" customFormat="1" x14ac:dyDescent="0.3">
      <c r="A11670" s="20"/>
    </row>
    <row r="11671" spans="1:1" s="1" customFormat="1" x14ac:dyDescent="0.3">
      <c r="A11671" s="20"/>
    </row>
    <row r="11672" spans="1:1" s="1" customFormat="1" x14ac:dyDescent="0.3">
      <c r="A11672" s="20"/>
    </row>
    <row r="11673" spans="1:1" s="1" customFormat="1" x14ac:dyDescent="0.3">
      <c r="A11673" s="20"/>
    </row>
    <row r="11674" spans="1:1" s="1" customFormat="1" x14ac:dyDescent="0.3">
      <c r="A11674" s="20"/>
    </row>
    <row r="11675" spans="1:1" s="1" customFormat="1" x14ac:dyDescent="0.3">
      <c r="A11675" s="20"/>
    </row>
    <row r="11676" spans="1:1" s="1" customFormat="1" x14ac:dyDescent="0.3">
      <c r="A11676" s="20"/>
    </row>
    <row r="11677" spans="1:1" s="1" customFormat="1" x14ac:dyDescent="0.3">
      <c r="A11677" s="20"/>
    </row>
    <row r="11678" spans="1:1" s="1" customFormat="1" x14ac:dyDescent="0.3">
      <c r="A11678" s="20"/>
    </row>
    <row r="11679" spans="1:1" s="1" customFormat="1" x14ac:dyDescent="0.3">
      <c r="A11679" s="20"/>
    </row>
    <row r="11680" spans="1:1" s="1" customFormat="1" x14ac:dyDescent="0.3">
      <c r="A11680" s="20"/>
    </row>
    <row r="11681" spans="1:1" s="1" customFormat="1" x14ac:dyDescent="0.3">
      <c r="A11681" s="20"/>
    </row>
    <row r="11682" spans="1:1" s="1" customFormat="1" x14ac:dyDescent="0.3">
      <c r="A11682" s="20"/>
    </row>
    <row r="11683" spans="1:1" s="1" customFormat="1" x14ac:dyDescent="0.3">
      <c r="A11683" s="20"/>
    </row>
    <row r="11684" spans="1:1" s="1" customFormat="1" x14ac:dyDescent="0.3">
      <c r="A11684" s="20"/>
    </row>
    <row r="11685" spans="1:1" s="1" customFormat="1" x14ac:dyDescent="0.3">
      <c r="A11685" s="20"/>
    </row>
    <row r="11686" spans="1:1" s="1" customFormat="1" x14ac:dyDescent="0.3">
      <c r="A11686" s="20"/>
    </row>
    <row r="11687" spans="1:1" s="1" customFormat="1" x14ac:dyDescent="0.3">
      <c r="A11687" s="20"/>
    </row>
    <row r="11688" spans="1:1" s="1" customFormat="1" x14ac:dyDescent="0.3">
      <c r="A11688" s="20"/>
    </row>
    <row r="11689" spans="1:1" s="1" customFormat="1" x14ac:dyDescent="0.3">
      <c r="A11689" s="20"/>
    </row>
    <row r="11690" spans="1:1" s="1" customFormat="1" x14ac:dyDescent="0.3">
      <c r="A11690" s="20"/>
    </row>
    <row r="11691" spans="1:1" s="1" customFormat="1" x14ac:dyDescent="0.3">
      <c r="A11691" s="20"/>
    </row>
    <row r="11692" spans="1:1" s="1" customFormat="1" x14ac:dyDescent="0.3">
      <c r="A11692" s="20"/>
    </row>
    <row r="11693" spans="1:1" s="1" customFormat="1" x14ac:dyDescent="0.3">
      <c r="A11693" s="20"/>
    </row>
    <row r="11694" spans="1:1" s="1" customFormat="1" x14ac:dyDescent="0.3">
      <c r="A11694" s="20"/>
    </row>
    <row r="11695" spans="1:1" s="1" customFormat="1" x14ac:dyDescent="0.3">
      <c r="A11695" s="20"/>
    </row>
    <row r="11696" spans="1:1" s="1" customFormat="1" x14ac:dyDescent="0.3">
      <c r="A11696" s="20"/>
    </row>
    <row r="11697" spans="1:1" s="1" customFormat="1" x14ac:dyDescent="0.3">
      <c r="A11697" s="20"/>
    </row>
    <row r="11698" spans="1:1" s="1" customFormat="1" x14ac:dyDescent="0.3">
      <c r="A11698" s="20"/>
    </row>
    <row r="11699" spans="1:1" s="1" customFormat="1" x14ac:dyDescent="0.3">
      <c r="A11699" s="20"/>
    </row>
    <row r="11700" spans="1:1" s="1" customFormat="1" x14ac:dyDescent="0.3">
      <c r="A11700" s="20"/>
    </row>
    <row r="11701" spans="1:1" s="1" customFormat="1" x14ac:dyDescent="0.3">
      <c r="A11701" s="20"/>
    </row>
    <row r="11702" spans="1:1" s="1" customFormat="1" x14ac:dyDescent="0.3">
      <c r="A11702" s="20"/>
    </row>
    <row r="11703" spans="1:1" s="1" customFormat="1" x14ac:dyDescent="0.3">
      <c r="A11703" s="20"/>
    </row>
    <row r="11704" spans="1:1" s="1" customFormat="1" x14ac:dyDescent="0.3">
      <c r="A11704" s="20"/>
    </row>
    <row r="11705" spans="1:1" s="1" customFormat="1" x14ac:dyDescent="0.3">
      <c r="A11705" s="20"/>
    </row>
    <row r="11706" spans="1:1" s="1" customFormat="1" x14ac:dyDescent="0.3">
      <c r="A11706" s="20"/>
    </row>
    <row r="11707" spans="1:1" s="1" customFormat="1" x14ac:dyDescent="0.3">
      <c r="A11707" s="20"/>
    </row>
    <row r="11708" spans="1:1" s="1" customFormat="1" x14ac:dyDescent="0.3">
      <c r="A11708" s="20"/>
    </row>
    <row r="11709" spans="1:1" s="1" customFormat="1" x14ac:dyDescent="0.3">
      <c r="A11709" s="20"/>
    </row>
    <row r="11710" spans="1:1" s="1" customFormat="1" x14ac:dyDescent="0.3">
      <c r="A11710" s="20"/>
    </row>
    <row r="11711" spans="1:1" s="1" customFormat="1" x14ac:dyDescent="0.3">
      <c r="A11711" s="20"/>
    </row>
    <row r="11712" spans="1:1" s="1" customFormat="1" x14ac:dyDescent="0.3">
      <c r="A11712" s="20"/>
    </row>
    <row r="11713" spans="1:1" s="1" customFormat="1" x14ac:dyDescent="0.3">
      <c r="A11713" s="20"/>
    </row>
    <row r="11714" spans="1:1" s="1" customFormat="1" x14ac:dyDescent="0.3">
      <c r="A11714" s="20"/>
    </row>
    <row r="11715" spans="1:1" s="1" customFormat="1" x14ac:dyDescent="0.3">
      <c r="A11715" s="20"/>
    </row>
    <row r="11716" spans="1:1" s="1" customFormat="1" x14ac:dyDescent="0.3">
      <c r="A11716" s="20"/>
    </row>
    <row r="11717" spans="1:1" s="1" customFormat="1" x14ac:dyDescent="0.3">
      <c r="A11717" s="20"/>
    </row>
    <row r="11718" spans="1:1" s="1" customFormat="1" x14ac:dyDescent="0.3">
      <c r="A11718" s="20"/>
    </row>
    <row r="11719" spans="1:1" s="1" customFormat="1" x14ac:dyDescent="0.3">
      <c r="A11719" s="20"/>
    </row>
    <row r="11720" spans="1:1" s="1" customFormat="1" x14ac:dyDescent="0.3">
      <c r="A11720" s="20"/>
    </row>
    <row r="11721" spans="1:1" s="1" customFormat="1" x14ac:dyDescent="0.3">
      <c r="A11721" s="20"/>
    </row>
    <row r="11722" spans="1:1" s="1" customFormat="1" x14ac:dyDescent="0.3">
      <c r="A11722" s="20"/>
    </row>
    <row r="11723" spans="1:1" s="1" customFormat="1" x14ac:dyDescent="0.3">
      <c r="A11723" s="20"/>
    </row>
    <row r="11724" spans="1:1" s="1" customFormat="1" x14ac:dyDescent="0.3">
      <c r="A11724" s="20"/>
    </row>
    <row r="11725" spans="1:1" s="1" customFormat="1" x14ac:dyDescent="0.3">
      <c r="A11725" s="20"/>
    </row>
    <row r="11726" spans="1:1" s="1" customFormat="1" x14ac:dyDescent="0.3">
      <c r="A11726" s="20"/>
    </row>
    <row r="11727" spans="1:1" s="1" customFormat="1" x14ac:dyDescent="0.3">
      <c r="A11727" s="20"/>
    </row>
    <row r="11728" spans="1:1" s="1" customFormat="1" x14ac:dyDescent="0.3">
      <c r="A11728" s="20"/>
    </row>
    <row r="11729" spans="1:1" s="1" customFormat="1" x14ac:dyDescent="0.3">
      <c r="A11729" s="20"/>
    </row>
    <row r="11730" spans="1:1" s="1" customFormat="1" x14ac:dyDescent="0.3">
      <c r="A11730" s="20"/>
    </row>
    <row r="11731" spans="1:1" s="1" customFormat="1" x14ac:dyDescent="0.3">
      <c r="A11731" s="20"/>
    </row>
    <row r="11732" spans="1:1" s="1" customFormat="1" x14ac:dyDescent="0.3">
      <c r="A11732" s="20"/>
    </row>
    <row r="11733" spans="1:1" s="1" customFormat="1" x14ac:dyDescent="0.3">
      <c r="A11733" s="20"/>
    </row>
    <row r="11734" spans="1:1" s="1" customFormat="1" x14ac:dyDescent="0.3">
      <c r="A11734" s="20"/>
    </row>
    <row r="11735" spans="1:1" s="1" customFormat="1" x14ac:dyDescent="0.3">
      <c r="A11735" s="20"/>
    </row>
    <row r="11736" spans="1:1" s="1" customFormat="1" x14ac:dyDescent="0.3">
      <c r="A11736" s="20"/>
    </row>
    <row r="11737" spans="1:1" s="1" customFormat="1" x14ac:dyDescent="0.3">
      <c r="A11737" s="20"/>
    </row>
    <row r="11738" spans="1:1" s="1" customFormat="1" x14ac:dyDescent="0.3">
      <c r="A11738" s="20"/>
    </row>
    <row r="11739" spans="1:1" s="1" customFormat="1" x14ac:dyDescent="0.3">
      <c r="A11739" s="20"/>
    </row>
    <row r="11740" spans="1:1" s="1" customFormat="1" x14ac:dyDescent="0.3">
      <c r="A11740" s="20"/>
    </row>
    <row r="11741" spans="1:1" s="1" customFormat="1" x14ac:dyDescent="0.3">
      <c r="A11741" s="20"/>
    </row>
    <row r="11742" spans="1:1" s="1" customFormat="1" x14ac:dyDescent="0.3">
      <c r="A11742" s="20"/>
    </row>
    <row r="11743" spans="1:1" s="1" customFormat="1" x14ac:dyDescent="0.3">
      <c r="A11743" s="20"/>
    </row>
    <row r="11744" spans="1:1" s="1" customFormat="1" x14ac:dyDescent="0.3">
      <c r="A11744" s="20"/>
    </row>
    <row r="11745" spans="1:1" s="1" customFormat="1" x14ac:dyDescent="0.3">
      <c r="A11745" s="20"/>
    </row>
    <row r="11746" spans="1:1" s="1" customFormat="1" x14ac:dyDescent="0.3">
      <c r="A11746" s="20"/>
    </row>
    <row r="11747" spans="1:1" s="1" customFormat="1" x14ac:dyDescent="0.3">
      <c r="A11747" s="20"/>
    </row>
    <row r="11748" spans="1:1" s="1" customFormat="1" x14ac:dyDescent="0.3">
      <c r="A11748" s="20"/>
    </row>
    <row r="11749" spans="1:1" s="1" customFormat="1" x14ac:dyDescent="0.3">
      <c r="A11749" s="20"/>
    </row>
    <row r="11750" spans="1:1" s="1" customFormat="1" x14ac:dyDescent="0.3">
      <c r="A11750" s="20"/>
    </row>
    <row r="11751" spans="1:1" s="1" customFormat="1" x14ac:dyDescent="0.3">
      <c r="A11751" s="20"/>
    </row>
    <row r="11752" spans="1:1" s="1" customFormat="1" x14ac:dyDescent="0.3">
      <c r="A11752" s="20"/>
    </row>
    <row r="11753" spans="1:1" s="1" customFormat="1" x14ac:dyDescent="0.3">
      <c r="A11753" s="20"/>
    </row>
    <row r="11754" spans="1:1" s="1" customFormat="1" x14ac:dyDescent="0.3">
      <c r="A11754" s="20"/>
    </row>
    <row r="11755" spans="1:1" s="1" customFormat="1" x14ac:dyDescent="0.3">
      <c r="A11755" s="20"/>
    </row>
    <row r="11756" spans="1:1" s="1" customFormat="1" x14ac:dyDescent="0.3">
      <c r="A11756" s="20"/>
    </row>
    <row r="11757" spans="1:1" s="1" customFormat="1" x14ac:dyDescent="0.3">
      <c r="A11757" s="20"/>
    </row>
    <row r="11758" spans="1:1" s="1" customFormat="1" x14ac:dyDescent="0.3">
      <c r="A11758" s="20"/>
    </row>
    <row r="11759" spans="1:1" s="1" customFormat="1" x14ac:dyDescent="0.3">
      <c r="A11759" s="20"/>
    </row>
    <row r="11760" spans="1:1" s="1" customFormat="1" x14ac:dyDescent="0.3">
      <c r="A11760" s="20"/>
    </row>
    <row r="11761" spans="1:1" s="1" customFormat="1" x14ac:dyDescent="0.3">
      <c r="A11761" s="20"/>
    </row>
    <row r="11762" spans="1:1" s="1" customFormat="1" x14ac:dyDescent="0.3">
      <c r="A11762" s="20"/>
    </row>
    <row r="11763" spans="1:1" s="1" customFormat="1" x14ac:dyDescent="0.3">
      <c r="A11763" s="20"/>
    </row>
    <row r="11764" spans="1:1" s="1" customFormat="1" x14ac:dyDescent="0.3">
      <c r="A11764" s="20"/>
    </row>
    <row r="11765" spans="1:1" s="1" customFormat="1" x14ac:dyDescent="0.3">
      <c r="A11765" s="20"/>
    </row>
    <row r="11766" spans="1:1" s="1" customFormat="1" x14ac:dyDescent="0.3">
      <c r="A11766" s="20"/>
    </row>
    <row r="11767" spans="1:1" s="1" customFormat="1" x14ac:dyDescent="0.3">
      <c r="A11767" s="20"/>
    </row>
    <row r="11768" spans="1:1" s="1" customFormat="1" x14ac:dyDescent="0.3">
      <c r="A11768" s="20"/>
    </row>
    <row r="11769" spans="1:1" s="1" customFormat="1" x14ac:dyDescent="0.3">
      <c r="A11769" s="20"/>
    </row>
    <row r="11770" spans="1:1" s="1" customFormat="1" x14ac:dyDescent="0.3">
      <c r="A11770" s="20"/>
    </row>
    <row r="11771" spans="1:1" s="1" customFormat="1" x14ac:dyDescent="0.3">
      <c r="A11771" s="20"/>
    </row>
    <row r="11772" spans="1:1" s="1" customFormat="1" x14ac:dyDescent="0.3">
      <c r="A11772" s="20"/>
    </row>
    <row r="11773" spans="1:1" s="1" customFormat="1" x14ac:dyDescent="0.3">
      <c r="A11773" s="20"/>
    </row>
    <row r="11774" spans="1:1" s="1" customFormat="1" x14ac:dyDescent="0.3">
      <c r="A11774" s="20"/>
    </row>
    <row r="11775" spans="1:1" s="1" customFormat="1" x14ac:dyDescent="0.3">
      <c r="A11775" s="20"/>
    </row>
    <row r="11776" spans="1:1" s="1" customFormat="1" x14ac:dyDescent="0.3">
      <c r="A11776" s="20"/>
    </row>
    <row r="11777" spans="1:1" s="1" customFormat="1" x14ac:dyDescent="0.3">
      <c r="A11777" s="20"/>
    </row>
    <row r="11778" spans="1:1" s="1" customFormat="1" x14ac:dyDescent="0.3">
      <c r="A11778" s="20"/>
    </row>
    <row r="11779" spans="1:1" s="1" customFormat="1" x14ac:dyDescent="0.3">
      <c r="A11779" s="20"/>
    </row>
    <row r="11780" spans="1:1" s="1" customFormat="1" x14ac:dyDescent="0.3">
      <c r="A11780" s="20"/>
    </row>
    <row r="11781" spans="1:1" s="1" customFormat="1" x14ac:dyDescent="0.3">
      <c r="A11781" s="20"/>
    </row>
    <row r="11782" spans="1:1" s="1" customFormat="1" x14ac:dyDescent="0.3">
      <c r="A11782" s="20"/>
    </row>
    <row r="11783" spans="1:1" s="1" customFormat="1" x14ac:dyDescent="0.3">
      <c r="A11783" s="20"/>
    </row>
    <row r="11784" spans="1:1" s="1" customFormat="1" x14ac:dyDescent="0.3">
      <c r="A11784" s="20"/>
    </row>
    <row r="11785" spans="1:1" s="1" customFormat="1" x14ac:dyDescent="0.3">
      <c r="A11785" s="20"/>
    </row>
    <row r="11786" spans="1:1" s="1" customFormat="1" x14ac:dyDescent="0.3">
      <c r="A11786" s="20"/>
    </row>
    <row r="11787" spans="1:1" s="1" customFormat="1" x14ac:dyDescent="0.3">
      <c r="A11787" s="20"/>
    </row>
    <row r="11788" spans="1:1" s="1" customFormat="1" x14ac:dyDescent="0.3">
      <c r="A11788" s="20"/>
    </row>
    <row r="11789" spans="1:1" s="1" customFormat="1" x14ac:dyDescent="0.3">
      <c r="A11789" s="20"/>
    </row>
    <row r="11790" spans="1:1" s="1" customFormat="1" x14ac:dyDescent="0.3">
      <c r="A11790" s="20"/>
    </row>
    <row r="11791" spans="1:1" s="1" customFormat="1" x14ac:dyDescent="0.3">
      <c r="A11791" s="20"/>
    </row>
    <row r="11792" spans="1:1" s="1" customFormat="1" x14ac:dyDescent="0.3">
      <c r="A11792" s="20"/>
    </row>
    <row r="11793" spans="1:1" s="1" customFormat="1" x14ac:dyDescent="0.3">
      <c r="A11793" s="20"/>
    </row>
    <row r="11794" spans="1:1" s="1" customFormat="1" x14ac:dyDescent="0.3">
      <c r="A11794" s="20"/>
    </row>
    <row r="11795" spans="1:1" s="1" customFormat="1" x14ac:dyDescent="0.3">
      <c r="A11795" s="20"/>
    </row>
    <row r="11796" spans="1:1" s="1" customFormat="1" x14ac:dyDescent="0.3">
      <c r="A11796" s="20"/>
    </row>
    <row r="11797" spans="1:1" s="1" customFormat="1" x14ac:dyDescent="0.3">
      <c r="A11797" s="20"/>
    </row>
    <row r="11798" spans="1:1" s="1" customFormat="1" x14ac:dyDescent="0.3">
      <c r="A11798" s="20"/>
    </row>
    <row r="11799" spans="1:1" s="1" customFormat="1" x14ac:dyDescent="0.3">
      <c r="A11799" s="20"/>
    </row>
    <row r="11800" spans="1:1" s="1" customFormat="1" x14ac:dyDescent="0.3">
      <c r="A11800" s="20"/>
    </row>
    <row r="11801" spans="1:1" s="1" customFormat="1" x14ac:dyDescent="0.3">
      <c r="A11801" s="20"/>
    </row>
    <row r="11802" spans="1:1" s="1" customFormat="1" x14ac:dyDescent="0.3">
      <c r="A11802" s="20"/>
    </row>
    <row r="11803" spans="1:1" s="1" customFormat="1" x14ac:dyDescent="0.3">
      <c r="A11803" s="20"/>
    </row>
    <row r="11804" spans="1:1" s="1" customFormat="1" x14ac:dyDescent="0.3">
      <c r="A11804" s="20"/>
    </row>
    <row r="11805" spans="1:1" s="1" customFormat="1" x14ac:dyDescent="0.3">
      <c r="A11805" s="20"/>
    </row>
    <row r="11806" spans="1:1" s="1" customFormat="1" x14ac:dyDescent="0.3">
      <c r="A11806" s="20"/>
    </row>
    <row r="11807" spans="1:1" s="1" customFormat="1" x14ac:dyDescent="0.3">
      <c r="A11807" s="20"/>
    </row>
    <row r="11808" spans="1:1" s="1" customFormat="1" x14ac:dyDescent="0.3">
      <c r="A11808" s="20"/>
    </row>
    <row r="11809" spans="1:1" s="1" customFormat="1" x14ac:dyDescent="0.3">
      <c r="A11809" s="20"/>
    </row>
    <row r="11810" spans="1:1" s="1" customFormat="1" x14ac:dyDescent="0.3">
      <c r="A11810" s="20"/>
    </row>
    <row r="11811" spans="1:1" s="1" customFormat="1" x14ac:dyDescent="0.3">
      <c r="A11811" s="20"/>
    </row>
    <row r="11812" spans="1:1" s="1" customFormat="1" x14ac:dyDescent="0.3">
      <c r="A11812" s="20"/>
    </row>
    <row r="11813" spans="1:1" s="1" customFormat="1" x14ac:dyDescent="0.3">
      <c r="A11813" s="20"/>
    </row>
    <row r="11814" spans="1:1" s="1" customFormat="1" x14ac:dyDescent="0.3">
      <c r="A11814" s="20"/>
    </row>
    <row r="11815" spans="1:1" s="1" customFormat="1" x14ac:dyDescent="0.3">
      <c r="A11815" s="20"/>
    </row>
    <row r="11816" spans="1:1" s="1" customFormat="1" x14ac:dyDescent="0.3">
      <c r="A11816" s="20"/>
    </row>
    <row r="11817" spans="1:1" s="1" customFormat="1" x14ac:dyDescent="0.3">
      <c r="A11817" s="20"/>
    </row>
    <row r="11818" spans="1:1" s="1" customFormat="1" x14ac:dyDescent="0.3">
      <c r="A11818" s="20"/>
    </row>
    <row r="11819" spans="1:1" s="1" customFormat="1" x14ac:dyDescent="0.3">
      <c r="A11819" s="20"/>
    </row>
    <row r="11820" spans="1:1" s="1" customFormat="1" x14ac:dyDescent="0.3">
      <c r="A11820" s="20"/>
    </row>
    <row r="11821" spans="1:1" s="1" customFormat="1" x14ac:dyDescent="0.3">
      <c r="A11821" s="20"/>
    </row>
    <row r="11822" spans="1:1" s="1" customFormat="1" x14ac:dyDescent="0.3">
      <c r="A11822" s="20"/>
    </row>
    <row r="11823" spans="1:1" s="1" customFormat="1" x14ac:dyDescent="0.3">
      <c r="A11823" s="20"/>
    </row>
    <row r="11824" spans="1:1" s="1" customFormat="1" x14ac:dyDescent="0.3">
      <c r="A11824" s="20"/>
    </row>
    <row r="11825" spans="1:1" s="1" customFormat="1" x14ac:dyDescent="0.3">
      <c r="A11825" s="20"/>
    </row>
    <row r="11826" spans="1:1" s="1" customFormat="1" x14ac:dyDescent="0.3">
      <c r="A11826" s="20"/>
    </row>
    <row r="11827" spans="1:1" s="1" customFormat="1" x14ac:dyDescent="0.3">
      <c r="A11827" s="20"/>
    </row>
    <row r="11828" spans="1:1" s="1" customFormat="1" x14ac:dyDescent="0.3">
      <c r="A11828" s="20"/>
    </row>
    <row r="11829" spans="1:1" s="1" customFormat="1" x14ac:dyDescent="0.3">
      <c r="A11829" s="20"/>
    </row>
    <row r="11830" spans="1:1" s="1" customFormat="1" x14ac:dyDescent="0.3">
      <c r="A11830" s="20"/>
    </row>
    <row r="11831" spans="1:1" s="1" customFormat="1" x14ac:dyDescent="0.3">
      <c r="A11831" s="20"/>
    </row>
    <row r="11832" spans="1:1" s="1" customFormat="1" x14ac:dyDescent="0.3">
      <c r="A11832" s="20"/>
    </row>
    <row r="11833" spans="1:1" s="1" customFormat="1" x14ac:dyDescent="0.3">
      <c r="A11833" s="20"/>
    </row>
    <row r="11834" spans="1:1" s="1" customFormat="1" x14ac:dyDescent="0.3">
      <c r="A11834" s="20"/>
    </row>
    <row r="11835" spans="1:1" s="1" customFormat="1" x14ac:dyDescent="0.3">
      <c r="A11835" s="20"/>
    </row>
    <row r="11836" spans="1:1" s="1" customFormat="1" x14ac:dyDescent="0.3">
      <c r="A11836" s="20"/>
    </row>
    <row r="11837" spans="1:1" s="1" customFormat="1" x14ac:dyDescent="0.3">
      <c r="A11837" s="20"/>
    </row>
    <row r="11838" spans="1:1" s="1" customFormat="1" x14ac:dyDescent="0.3">
      <c r="A11838" s="20"/>
    </row>
    <row r="11839" spans="1:1" s="1" customFormat="1" x14ac:dyDescent="0.3">
      <c r="A11839" s="20"/>
    </row>
    <row r="11840" spans="1:1" s="1" customFormat="1" x14ac:dyDescent="0.3">
      <c r="A11840" s="20"/>
    </row>
    <row r="11841" spans="1:1" s="1" customFormat="1" x14ac:dyDescent="0.3">
      <c r="A11841" s="20"/>
    </row>
    <row r="11842" spans="1:1" s="1" customFormat="1" x14ac:dyDescent="0.3">
      <c r="A11842" s="20"/>
    </row>
    <row r="11843" spans="1:1" s="1" customFormat="1" x14ac:dyDescent="0.3">
      <c r="A11843" s="20"/>
    </row>
    <row r="11844" spans="1:1" s="1" customFormat="1" x14ac:dyDescent="0.3">
      <c r="A11844" s="20"/>
    </row>
    <row r="11845" spans="1:1" s="1" customFormat="1" x14ac:dyDescent="0.3">
      <c r="A11845" s="20"/>
    </row>
    <row r="11846" spans="1:1" s="1" customFormat="1" x14ac:dyDescent="0.3">
      <c r="A11846" s="20"/>
    </row>
    <row r="11847" spans="1:1" s="1" customFormat="1" x14ac:dyDescent="0.3">
      <c r="A11847" s="20"/>
    </row>
    <row r="11848" spans="1:1" s="1" customFormat="1" x14ac:dyDescent="0.3">
      <c r="A11848" s="20"/>
    </row>
    <row r="11849" spans="1:1" s="1" customFormat="1" x14ac:dyDescent="0.3">
      <c r="A11849" s="20"/>
    </row>
    <row r="11850" spans="1:1" s="1" customFormat="1" x14ac:dyDescent="0.3">
      <c r="A11850" s="20"/>
    </row>
    <row r="11851" spans="1:1" s="1" customFormat="1" x14ac:dyDescent="0.3">
      <c r="A11851" s="20"/>
    </row>
    <row r="11852" spans="1:1" s="1" customFormat="1" x14ac:dyDescent="0.3">
      <c r="A11852" s="20"/>
    </row>
    <row r="11853" spans="1:1" s="1" customFormat="1" x14ac:dyDescent="0.3">
      <c r="A11853" s="20"/>
    </row>
    <row r="11854" spans="1:1" s="1" customFormat="1" x14ac:dyDescent="0.3">
      <c r="A11854" s="20"/>
    </row>
    <row r="11855" spans="1:1" s="1" customFormat="1" x14ac:dyDescent="0.3">
      <c r="A11855" s="20"/>
    </row>
    <row r="11856" spans="1:1" s="1" customFormat="1" x14ac:dyDescent="0.3">
      <c r="A11856" s="20"/>
    </row>
    <row r="11857" spans="1:1" s="1" customFormat="1" x14ac:dyDescent="0.3">
      <c r="A11857" s="20"/>
    </row>
    <row r="11858" spans="1:1" s="1" customFormat="1" x14ac:dyDescent="0.3">
      <c r="A11858" s="20"/>
    </row>
    <row r="11859" spans="1:1" s="1" customFormat="1" x14ac:dyDescent="0.3">
      <c r="A11859" s="20"/>
    </row>
    <row r="11860" spans="1:1" s="1" customFormat="1" x14ac:dyDescent="0.3">
      <c r="A11860" s="20"/>
    </row>
    <row r="11861" spans="1:1" s="1" customFormat="1" x14ac:dyDescent="0.3">
      <c r="A11861" s="20"/>
    </row>
    <row r="11862" spans="1:1" s="1" customFormat="1" x14ac:dyDescent="0.3">
      <c r="A11862" s="20"/>
    </row>
    <row r="11863" spans="1:1" s="1" customFormat="1" x14ac:dyDescent="0.3">
      <c r="A11863" s="20"/>
    </row>
    <row r="11864" spans="1:1" s="1" customFormat="1" x14ac:dyDescent="0.3">
      <c r="A11864" s="20"/>
    </row>
    <row r="11865" spans="1:1" s="1" customFormat="1" x14ac:dyDescent="0.3">
      <c r="A11865" s="20"/>
    </row>
    <row r="11866" spans="1:1" s="1" customFormat="1" x14ac:dyDescent="0.3">
      <c r="A11866" s="20"/>
    </row>
    <row r="11867" spans="1:1" s="1" customFormat="1" x14ac:dyDescent="0.3">
      <c r="A11867" s="20"/>
    </row>
    <row r="11868" spans="1:1" s="1" customFormat="1" x14ac:dyDescent="0.3">
      <c r="A11868" s="20"/>
    </row>
    <row r="11869" spans="1:1" s="1" customFormat="1" x14ac:dyDescent="0.3">
      <c r="A11869" s="20"/>
    </row>
    <row r="11870" spans="1:1" s="1" customFormat="1" x14ac:dyDescent="0.3">
      <c r="A11870" s="20"/>
    </row>
    <row r="11871" spans="1:1" s="1" customFormat="1" x14ac:dyDescent="0.3">
      <c r="A11871" s="20"/>
    </row>
    <row r="11872" spans="1:1" s="1" customFormat="1" x14ac:dyDescent="0.3">
      <c r="A11872" s="20"/>
    </row>
    <row r="11873" spans="1:1" s="1" customFormat="1" x14ac:dyDescent="0.3">
      <c r="A11873" s="20"/>
    </row>
    <row r="11874" spans="1:1" s="1" customFormat="1" x14ac:dyDescent="0.3">
      <c r="A11874" s="20"/>
    </row>
    <row r="11875" spans="1:1" s="1" customFormat="1" x14ac:dyDescent="0.3">
      <c r="A11875" s="20"/>
    </row>
    <row r="11876" spans="1:1" s="1" customFormat="1" x14ac:dyDescent="0.3">
      <c r="A11876" s="20"/>
    </row>
    <row r="11877" spans="1:1" s="1" customFormat="1" x14ac:dyDescent="0.3">
      <c r="A11877" s="20"/>
    </row>
    <row r="11878" spans="1:1" s="1" customFormat="1" x14ac:dyDescent="0.3">
      <c r="A11878" s="20"/>
    </row>
    <row r="11879" spans="1:1" s="1" customFormat="1" x14ac:dyDescent="0.3">
      <c r="A11879" s="20"/>
    </row>
    <row r="11880" spans="1:1" s="1" customFormat="1" x14ac:dyDescent="0.3">
      <c r="A11880" s="20"/>
    </row>
    <row r="11881" spans="1:1" s="1" customFormat="1" x14ac:dyDescent="0.3">
      <c r="A11881" s="20"/>
    </row>
    <row r="11882" spans="1:1" s="1" customFormat="1" x14ac:dyDescent="0.3">
      <c r="A11882" s="20"/>
    </row>
    <row r="11883" spans="1:1" s="1" customFormat="1" x14ac:dyDescent="0.3">
      <c r="A11883" s="20"/>
    </row>
    <row r="11884" spans="1:1" s="1" customFormat="1" x14ac:dyDescent="0.3">
      <c r="A11884" s="20"/>
    </row>
    <row r="11885" spans="1:1" s="1" customFormat="1" x14ac:dyDescent="0.3">
      <c r="A11885" s="20"/>
    </row>
    <row r="11886" spans="1:1" s="1" customFormat="1" x14ac:dyDescent="0.3">
      <c r="A11886" s="20"/>
    </row>
    <row r="11887" spans="1:1" s="1" customFormat="1" x14ac:dyDescent="0.3">
      <c r="A11887" s="20"/>
    </row>
    <row r="11888" spans="1:1" s="1" customFormat="1" x14ac:dyDescent="0.3">
      <c r="A11888" s="20"/>
    </row>
    <row r="11889" spans="1:1" s="1" customFormat="1" x14ac:dyDescent="0.3">
      <c r="A11889" s="20"/>
    </row>
    <row r="11890" spans="1:1" s="1" customFormat="1" x14ac:dyDescent="0.3">
      <c r="A11890" s="20"/>
    </row>
    <row r="11891" spans="1:1" s="1" customFormat="1" x14ac:dyDescent="0.3">
      <c r="A11891" s="20"/>
    </row>
    <row r="11892" spans="1:1" s="1" customFormat="1" x14ac:dyDescent="0.3">
      <c r="A11892" s="20"/>
    </row>
    <row r="11893" spans="1:1" s="1" customFormat="1" x14ac:dyDescent="0.3">
      <c r="A11893" s="20"/>
    </row>
    <row r="11894" spans="1:1" s="1" customFormat="1" x14ac:dyDescent="0.3">
      <c r="A11894" s="20"/>
    </row>
    <row r="11895" spans="1:1" s="1" customFormat="1" x14ac:dyDescent="0.3">
      <c r="A11895" s="20"/>
    </row>
    <row r="11896" spans="1:1" s="1" customFormat="1" x14ac:dyDescent="0.3">
      <c r="A11896" s="20"/>
    </row>
    <row r="11897" spans="1:1" s="1" customFormat="1" x14ac:dyDescent="0.3">
      <c r="A11897" s="20"/>
    </row>
    <row r="11898" spans="1:1" s="1" customFormat="1" x14ac:dyDescent="0.3">
      <c r="A11898" s="20"/>
    </row>
    <row r="11899" spans="1:1" s="1" customFormat="1" x14ac:dyDescent="0.3">
      <c r="A11899" s="20"/>
    </row>
    <row r="11900" spans="1:1" s="1" customFormat="1" x14ac:dyDescent="0.3">
      <c r="A11900" s="20"/>
    </row>
    <row r="11901" spans="1:1" s="1" customFormat="1" x14ac:dyDescent="0.3">
      <c r="A11901" s="20"/>
    </row>
    <row r="11902" spans="1:1" s="1" customFormat="1" x14ac:dyDescent="0.3">
      <c r="A11902" s="20"/>
    </row>
    <row r="11903" spans="1:1" s="1" customFormat="1" x14ac:dyDescent="0.3">
      <c r="A11903" s="20"/>
    </row>
    <row r="11904" spans="1:1" s="1" customFormat="1" x14ac:dyDescent="0.3">
      <c r="A11904" s="20"/>
    </row>
    <row r="11905" spans="1:1" s="1" customFormat="1" x14ac:dyDescent="0.3">
      <c r="A11905" s="20"/>
    </row>
    <row r="11906" spans="1:1" s="1" customFormat="1" x14ac:dyDescent="0.3">
      <c r="A11906" s="20"/>
    </row>
    <row r="11907" spans="1:1" s="1" customFormat="1" x14ac:dyDescent="0.3">
      <c r="A11907" s="20"/>
    </row>
    <row r="11908" spans="1:1" s="1" customFormat="1" x14ac:dyDescent="0.3">
      <c r="A11908" s="20"/>
    </row>
    <row r="11909" spans="1:1" s="1" customFormat="1" x14ac:dyDescent="0.3">
      <c r="A11909" s="20"/>
    </row>
    <row r="11910" spans="1:1" s="1" customFormat="1" x14ac:dyDescent="0.3">
      <c r="A11910" s="20"/>
    </row>
    <row r="11911" spans="1:1" s="1" customFormat="1" x14ac:dyDescent="0.3">
      <c r="A11911" s="20"/>
    </row>
    <row r="11912" spans="1:1" s="1" customFormat="1" x14ac:dyDescent="0.3">
      <c r="A11912" s="20"/>
    </row>
    <row r="11913" spans="1:1" s="1" customFormat="1" x14ac:dyDescent="0.3">
      <c r="A11913" s="20"/>
    </row>
    <row r="11914" spans="1:1" s="1" customFormat="1" x14ac:dyDescent="0.3">
      <c r="A11914" s="20"/>
    </row>
    <row r="11915" spans="1:1" s="1" customFormat="1" x14ac:dyDescent="0.3">
      <c r="A11915" s="20"/>
    </row>
    <row r="11916" spans="1:1" s="1" customFormat="1" x14ac:dyDescent="0.3">
      <c r="A11916" s="20"/>
    </row>
    <row r="11917" spans="1:1" s="1" customFormat="1" x14ac:dyDescent="0.3">
      <c r="A11917" s="20"/>
    </row>
    <row r="11918" spans="1:1" s="1" customFormat="1" x14ac:dyDescent="0.3">
      <c r="A11918" s="20"/>
    </row>
    <row r="11919" spans="1:1" s="1" customFormat="1" x14ac:dyDescent="0.3">
      <c r="A11919" s="20"/>
    </row>
    <row r="11920" spans="1:1" s="1" customFormat="1" x14ac:dyDescent="0.3">
      <c r="A11920" s="20"/>
    </row>
    <row r="11921" spans="1:1" s="1" customFormat="1" x14ac:dyDescent="0.3">
      <c r="A11921" s="20"/>
    </row>
    <row r="11922" spans="1:1" s="1" customFormat="1" x14ac:dyDescent="0.3">
      <c r="A11922" s="20"/>
    </row>
    <row r="11923" spans="1:1" s="1" customFormat="1" x14ac:dyDescent="0.3">
      <c r="A11923" s="20"/>
    </row>
    <row r="11924" spans="1:1" s="1" customFormat="1" x14ac:dyDescent="0.3">
      <c r="A11924" s="20"/>
    </row>
    <row r="11925" spans="1:1" s="1" customFormat="1" x14ac:dyDescent="0.3">
      <c r="A11925" s="20"/>
    </row>
    <row r="11926" spans="1:1" s="1" customFormat="1" x14ac:dyDescent="0.3">
      <c r="A11926" s="20"/>
    </row>
    <row r="11927" spans="1:1" s="1" customFormat="1" x14ac:dyDescent="0.3">
      <c r="A11927" s="20"/>
    </row>
    <row r="11928" spans="1:1" s="1" customFormat="1" x14ac:dyDescent="0.3">
      <c r="A11928" s="20"/>
    </row>
    <row r="11929" spans="1:1" s="1" customFormat="1" x14ac:dyDescent="0.3">
      <c r="A11929" s="20"/>
    </row>
    <row r="11930" spans="1:1" s="1" customFormat="1" x14ac:dyDescent="0.3">
      <c r="A11930" s="20"/>
    </row>
    <row r="11931" spans="1:1" s="1" customFormat="1" x14ac:dyDescent="0.3">
      <c r="A11931" s="20"/>
    </row>
    <row r="11932" spans="1:1" s="1" customFormat="1" x14ac:dyDescent="0.3">
      <c r="A11932" s="20"/>
    </row>
    <row r="11933" spans="1:1" s="1" customFormat="1" x14ac:dyDescent="0.3">
      <c r="A11933" s="20"/>
    </row>
    <row r="11934" spans="1:1" s="1" customFormat="1" x14ac:dyDescent="0.3">
      <c r="A11934" s="20"/>
    </row>
    <row r="11935" spans="1:1" s="1" customFormat="1" x14ac:dyDescent="0.3">
      <c r="A11935" s="20"/>
    </row>
    <row r="11936" spans="1:1" s="1" customFormat="1" x14ac:dyDescent="0.3">
      <c r="A11936" s="20"/>
    </row>
    <row r="11937" spans="1:1" s="1" customFormat="1" x14ac:dyDescent="0.3">
      <c r="A11937" s="20"/>
    </row>
    <row r="11938" spans="1:1" s="1" customFormat="1" x14ac:dyDescent="0.3">
      <c r="A11938" s="20"/>
    </row>
    <row r="11939" spans="1:1" s="1" customFormat="1" x14ac:dyDescent="0.3">
      <c r="A11939" s="20"/>
    </row>
    <row r="11940" spans="1:1" s="1" customFormat="1" x14ac:dyDescent="0.3">
      <c r="A11940" s="20"/>
    </row>
    <row r="11941" spans="1:1" s="1" customFormat="1" x14ac:dyDescent="0.3">
      <c r="A11941" s="20"/>
    </row>
    <row r="11942" spans="1:1" s="1" customFormat="1" x14ac:dyDescent="0.3">
      <c r="A11942" s="20"/>
    </row>
    <row r="11943" spans="1:1" s="1" customFormat="1" x14ac:dyDescent="0.3">
      <c r="A11943" s="20"/>
    </row>
    <row r="11944" spans="1:1" s="1" customFormat="1" x14ac:dyDescent="0.3">
      <c r="A11944" s="20"/>
    </row>
    <row r="11945" spans="1:1" s="1" customFormat="1" x14ac:dyDescent="0.3">
      <c r="A11945" s="20"/>
    </row>
    <row r="11946" spans="1:1" s="1" customFormat="1" x14ac:dyDescent="0.3">
      <c r="A11946" s="20"/>
    </row>
    <row r="11947" spans="1:1" s="1" customFormat="1" x14ac:dyDescent="0.3">
      <c r="A11947" s="20"/>
    </row>
    <row r="11948" spans="1:1" s="1" customFormat="1" x14ac:dyDescent="0.3">
      <c r="A11948" s="20"/>
    </row>
    <row r="11949" spans="1:1" s="1" customFormat="1" x14ac:dyDescent="0.3">
      <c r="A11949" s="20"/>
    </row>
    <row r="11950" spans="1:1" s="1" customFormat="1" x14ac:dyDescent="0.3">
      <c r="A11950" s="20"/>
    </row>
    <row r="11951" spans="1:1" s="1" customFormat="1" x14ac:dyDescent="0.3">
      <c r="A11951" s="20"/>
    </row>
    <row r="11952" spans="1:1" s="1" customFormat="1" x14ac:dyDescent="0.3">
      <c r="A11952" s="20"/>
    </row>
    <row r="11953" spans="1:1" s="1" customFormat="1" x14ac:dyDescent="0.3">
      <c r="A11953" s="20"/>
    </row>
    <row r="11954" spans="1:1" s="1" customFormat="1" x14ac:dyDescent="0.3">
      <c r="A11954" s="20"/>
    </row>
    <row r="11955" spans="1:1" s="1" customFormat="1" x14ac:dyDescent="0.3">
      <c r="A11955" s="20"/>
    </row>
    <row r="11956" spans="1:1" s="1" customFormat="1" x14ac:dyDescent="0.3">
      <c r="A11956" s="20"/>
    </row>
    <row r="11957" spans="1:1" s="1" customFormat="1" x14ac:dyDescent="0.3">
      <c r="A11957" s="20"/>
    </row>
    <row r="11958" spans="1:1" s="1" customFormat="1" x14ac:dyDescent="0.3">
      <c r="A11958" s="20"/>
    </row>
    <row r="11959" spans="1:1" s="1" customFormat="1" x14ac:dyDescent="0.3">
      <c r="A11959" s="20"/>
    </row>
    <row r="11960" spans="1:1" s="1" customFormat="1" x14ac:dyDescent="0.3">
      <c r="A11960" s="20"/>
    </row>
    <row r="11961" spans="1:1" s="1" customFormat="1" x14ac:dyDescent="0.3">
      <c r="A11961" s="20"/>
    </row>
    <row r="11962" spans="1:1" s="1" customFormat="1" x14ac:dyDescent="0.3">
      <c r="A11962" s="20"/>
    </row>
    <row r="11963" spans="1:1" s="1" customFormat="1" x14ac:dyDescent="0.3">
      <c r="A11963" s="20"/>
    </row>
    <row r="11964" spans="1:1" s="1" customFormat="1" x14ac:dyDescent="0.3">
      <c r="A11964" s="20"/>
    </row>
    <row r="11965" spans="1:1" s="1" customFormat="1" x14ac:dyDescent="0.3">
      <c r="A11965" s="20"/>
    </row>
    <row r="11966" spans="1:1" s="1" customFormat="1" x14ac:dyDescent="0.3">
      <c r="A11966" s="20"/>
    </row>
    <row r="11967" spans="1:1" s="1" customFormat="1" x14ac:dyDescent="0.3">
      <c r="A11967" s="20"/>
    </row>
    <row r="11968" spans="1:1" s="1" customFormat="1" x14ac:dyDescent="0.3">
      <c r="A11968" s="20"/>
    </row>
    <row r="11969" spans="1:1" s="1" customFormat="1" x14ac:dyDescent="0.3">
      <c r="A11969" s="20"/>
    </row>
    <row r="11970" spans="1:1" s="1" customFormat="1" x14ac:dyDescent="0.3">
      <c r="A11970" s="20"/>
    </row>
    <row r="11971" spans="1:1" s="1" customFormat="1" x14ac:dyDescent="0.3">
      <c r="A11971" s="20"/>
    </row>
    <row r="11972" spans="1:1" s="1" customFormat="1" x14ac:dyDescent="0.3">
      <c r="A11972" s="20"/>
    </row>
    <row r="11973" spans="1:1" s="1" customFormat="1" x14ac:dyDescent="0.3">
      <c r="A11973" s="20"/>
    </row>
    <row r="11974" spans="1:1" s="1" customFormat="1" x14ac:dyDescent="0.3">
      <c r="A11974" s="20"/>
    </row>
    <row r="11975" spans="1:1" s="1" customFormat="1" x14ac:dyDescent="0.3">
      <c r="A11975" s="20"/>
    </row>
    <row r="11976" spans="1:1" s="1" customFormat="1" x14ac:dyDescent="0.3">
      <c r="A11976" s="20"/>
    </row>
    <row r="11977" spans="1:1" s="1" customFormat="1" x14ac:dyDescent="0.3">
      <c r="A11977" s="20"/>
    </row>
    <row r="11978" spans="1:1" s="1" customFormat="1" x14ac:dyDescent="0.3">
      <c r="A11978" s="20"/>
    </row>
    <row r="11979" spans="1:1" s="1" customFormat="1" x14ac:dyDescent="0.3">
      <c r="A11979" s="20"/>
    </row>
    <row r="11980" spans="1:1" s="1" customFormat="1" x14ac:dyDescent="0.3">
      <c r="A11980" s="20"/>
    </row>
    <row r="11981" spans="1:1" s="1" customFormat="1" x14ac:dyDescent="0.3">
      <c r="A11981" s="20"/>
    </row>
    <row r="11982" spans="1:1" s="1" customFormat="1" x14ac:dyDescent="0.3">
      <c r="A11982" s="20"/>
    </row>
    <row r="11983" spans="1:1" s="1" customFormat="1" x14ac:dyDescent="0.3">
      <c r="A11983" s="20"/>
    </row>
    <row r="11984" spans="1:1" s="1" customFormat="1" x14ac:dyDescent="0.3">
      <c r="A11984" s="20"/>
    </row>
    <row r="11985" spans="1:1" s="1" customFormat="1" x14ac:dyDescent="0.3">
      <c r="A11985" s="20"/>
    </row>
    <row r="11986" spans="1:1" s="1" customFormat="1" x14ac:dyDescent="0.3">
      <c r="A11986" s="20"/>
    </row>
    <row r="11987" spans="1:1" s="1" customFormat="1" x14ac:dyDescent="0.3">
      <c r="A11987" s="20"/>
    </row>
    <row r="11988" spans="1:1" s="1" customFormat="1" x14ac:dyDescent="0.3">
      <c r="A11988" s="20"/>
    </row>
    <row r="11989" spans="1:1" s="1" customFormat="1" x14ac:dyDescent="0.3">
      <c r="A11989" s="20"/>
    </row>
    <row r="11990" spans="1:1" s="1" customFormat="1" x14ac:dyDescent="0.3">
      <c r="A11990" s="20"/>
    </row>
    <row r="11991" spans="1:1" s="1" customFormat="1" x14ac:dyDescent="0.3">
      <c r="A11991" s="20"/>
    </row>
    <row r="11992" spans="1:1" s="1" customFormat="1" x14ac:dyDescent="0.3">
      <c r="A11992" s="20"/>
    </row>
    <row r="11993" spans="1:1" s="1" customFormat="1" x14ac:dyDescent="0.3">
      <c r="A11993" s="20"/>
    </row>
    <row r="11994" spans="1:1" s="1" customFormat="1" x14ac:dyDescent="0.3">
      <c r="A11994" s="20"/>
    </row>
    <row r="11995" spans="1:1" s="1" customFormat="1" x14ac:dyDescent="0.3">
      <c r="A11995" s="20"/>
    </row>
    <row r="11996" spans="1:1" s="1" customFormat="1" x14ac:dyDescent="0.3">
      <c r="A11996" s="20"/>
    </row>
    <row r="11997" spans="1:1" s="1" customFormat="1" x14ac:dyDescent="0.3">
      <c r="A11997" s="20"/>
    </row>
    <row r="11998" spans="1:1" s="1" customFormat="1" x14ac:dyDescent="0.3">
      <c r="A11998" s="20"/>
    </row>
    <row r="11999" spans="1:1" s="1" customFormat="1" x14ac:dyDescent="0.3">
      <c r="A11999" s="20"/>
    </row>
    <row r="12000" spans="1:1" s="1" customFormat="1" x14ac:dyDescent="0.3">
      <c r="A12000" s="20"/>
    </row>
    <row r="12001" spans="1:1" s="1" customFormat="1" x14ac:dyDescent="0.3">
      <c r="A12001" s="20"/>
    </row>
    <row r="12002" spans="1:1" s="1" customFormat="1" x14ac:dyDescent="0.3">
      <c r="A12002" s="20"/>
    </row>
    <row r="12003" spans="1:1" s="1" customFormat="1" x14ac:dyDescent="0.3">
      <c r="A12003" s="20"/>
    </row>
    <row r="12004" spans="1:1" s="1" customFormat="1" x14ac:dyDescent="0.3">
      <c r="A12004" s="20"/>
    </row>
    <row r="12005" spans="1:1" s="1" customFormat="1" x14ac:dyDescent="0.3">
      <c r="A12005" s="20"/>
    </row>
    <row r="12006" spans="1:1" s="1" customFormat="1" x14ac:dyDescent="0.3">
      <c r="A12006" s="20"/>
    </row>
    <row r="12007" spans="1:1" s="1" customFormat="1" x14ac:dyDescent="0.3">
      <c r="A12007" s="20"/>
    </row>
    <row r="12008" spans="1:1" s="1" customFormat="1" x14ac:dyDescent="0.3">
      <c r="A12008" s="20"/>
    </row>
    <row r="12009" spans="1:1" s="1" customFormat="1" x14ac:dyDescent="0.3">
      <c r="A12009" s="20"/>
    </row>
    <row r="12010" spans="1:1" s="1" customFormat="1" x14ac:dyDescent="0.3">
      <c r="A12010" s="20"/>
    </row>
    <row r="12011" spans="1:1" s="1" customFormat="1" x14ac:dyDescent="0.3">
      <c r="A12011" s="20"/>
    </row>
    <row r="12012" spans="1:1" s="1" customFormat="1" x14ac:dyDescent="0.3">
      <c r="A12012" s="20"/>
    </row>
    <row r="12013" spans="1:1" s="1" customFormat="1" x14ac:dyDescent="0.3">
      <c r="A12013" s="20"/>
    </row>
    <row r="12014" spans="1:1" s="1" customFormat="1" x14ac:dyDescent="0.3">
      <c r="A12014" s="20"/>
    </row>
    <row r="12015" spans="1:1" s="1" customFormat="1" x14ac:dyDescent="0.3">
      <c r="A12015" s="20"/>
    </row>
    <row r="12016" spans="1:1" s="1" customFormat="1" x14ac:dyDescent="0.3">
      <c r="A12016" s="20"/>
    </row>
    <row r="12017" spans="1:1" s="1" customFormat="1" x14ac:dyDescent="0.3">
      <c r="A12017" s="20"/>
    </row>
    <row r="12018" spans="1:1" s="1" customFormat="1" x14ac:dyDescent="0.3">
      <c r="A12018" s="20"/>
    </row>
    <row r="12019" spans="1:1" s="1" customFormat="1" x14ac:dyDescent="0.3">
      <c r="A12019" s="20"/>
    </row>
    <row r="12020" spans="1:1" s="1" customFormat="1" x14ac:dyDescent="0.3">
      <c r="A12020" s="20"/>
    </row>
    <row r="12021" spans="1:1" s="1" customFormat="1" x14ac:dyDescent="0.3">
      <c r="A12021" s="20"/>
    </row>
    <row r="12022" spans="1:1" s="1" customFormat="1" x14ac:dyDescent="0.3">
      <c r="A12022" s="20"/>
    </row>
    <row r="12023" spans="1:1" s="1" customFormat="1" x14ac:dyDescent="0.3">
      <c r="A12023" s="20"/>
    </row>
    <row r="12024" spans="1:1" s="1" customFormat="1" x14ac:dyDescent="0.3">
      <c r="A12024" s="20"/>
    </row>
    <row r="12025" spans="1:1" s="1" customFormat="1" x14ac:dyDescent="0.3">
      <c r="A12025" s="20"/>
    </row>
    <row r="12026" spans="1:1" s="1" customFormat="1" x14ac:dyDescent="0.3">
      <c r="A12026" s="20"/>
    </row>
    <row r="12027" spans="1:1" s="1" customFormat="1" x14ac:dyDescent="0.3">
      <c r="A12027" s="20"/>
    </row>
    <row r="12028" spans="1:1" s="1" customFormat="1" x14ac:dyDescent="0.3">
      <c r="A12028" s="20"/>
    </row>
    <row r="12029" spans="1:1" s="1" customFormat="1" x14ac:dyDescent="0.3">
      <c r="A12029" s="20"/>
    </row>
    <row r="12030" spans="1:1" s="1" customFormat="1" x14ac:dyDescent="0.3">
      <c r="A12030" s="20"/>
    </row>
    <row r="12031" spans="1:1" s="1" customFormat="1" x14ac:dyDescent="0.3">
      <c r="A12031" s="20"/>
    </row>
    <row r="12032" spans="1:1" s="1" customFormat="1" x14ac:dyDescent="0.3">
      <c r="A12032" s="20"/>
    </row>
    <row r="12033" spans="1:1" s="1" customFormat="1" x14ac:dyDescent="0.3">
      <c r="A12033" s="20"/>
    </row>
    <row r="12034" spans="1:1" s="1" customFormat="1" x14ac:dyDescent="0.3">
      <c r="A12034" s="20"/>
    </row>
    <row r="12035" spans="1:1" s="1" customFormat="1" x14ac:dyDescent="0.3">
      <c r="A12035" s="20"/>
    </row>
    <row r="12036" spans="1:1" s="1" customFormat="1" x14ac:dyDescent="0.3">
      <c r="A12036" s="20"/>
    </row>
    <row r="12037" spans="1:1" s="1" customFormat="1" x14ac:dyDescent="0.3">
      <c r="A12037" s="20"/>
    </row>
    <row r="12038" spans="1:1" s="1" customFormat="1" x14ac:dyDescent="0.3">
      <c r="A12038" s="20"/>
    </row>
    <row r="12039" spans="1:1" s="1" customFormat="1" x14ac:dyDescent="0.3">
      <c r="A12039" s="20"/>
    </row>
    <row r="12040" spans="1:1" s="1" customFormat="1" x14ac:dyDescent="0.3">
      <c r="A12040" s="20"/>
    </row>
    <row r="12041" spans="1:1" s="1" customFormat="1" x14ac:dyDescent="0.3">
      <c r="A12041" s="20"/>
    </row>
    <row r="12042" spans="1:1" s="1" customFormat="1" x14ac:dyDescent="0.3">
      <c r="A12042" s="20"/>
    </row>
    <row r="12043" spans="1:1" s="1" customFormat="1" x14ac:dyDescent="0.3">
      <c r="A12043" s="20"/>
    </row>
    <row r="12044" spans="1:1" s="1" customFormat="1" x14ac:dyDescent="0.3">
      <c r="A12044" s="20"/>
    </row>
    <row r="12045" spans="1:1" s="1" customFormat="1" x14ac:dyDescent="0.3">
      <c r="A12045" s="20"/>
    </row>
    <row r="12046" spans="1:1" s="1" customFormat="1" x14ac:dyDescent="0.3">
      <c r="A12046" s="20"/>
    </row>
    <row r="12047" spans="1:1" s="1" customFormat="1" x14ac:dyDescent="0.3">
      <c r="A12047" s="20"/>
    </row>
    <row r="12048" spans="1:1" s="1" customFormat="1" x14ac:dyDescent="0.3">
      <c r="A12048" s="20"/>
    </row>
    <row r="12049" spans="1:1" s="1" customFormat="1" x14ac:dyDescent="0.3">
      <c r="A12049" s="20"/>
    </row>
    <row r="12050" spans="1:1" s="1" customFormat="1" x14ac:dyDescent="0.3">
      <c r="A12050" s="20"/>
    </row>
    <row r="12051" spans="1:1" s="1" customFormat="1" x14ac:dyDescent="0.3">
      <c r="A12051" s="20"/>
    </row>
    <row r="12052" spans="1:1" s="1" customFormat="1" x14ac:dyDescent="0.3">
      <c r="A12052" s="20"/>
    </row>
    <row r="12053" spans="1:1" s="1" customFormat="1" x14ac:dyDescent="0.3">
      <c r="A12053" s="20"/>
    </row>
    <row r="12054" spans="1:1" s="1" customFormat="1" x14ac:dyDescent="0.3">
      <c r="A12054" s="20"/>
    </row>
    <row r="12055" spans="1:1" s="1" customFormat="1" x14ac:dyDescent="0.3">
      <c r="A12055" s="20"/>
    </row>
    <row r="12056" spans="1:1" s="1" customFormat="1" x14ac:dyDescent="0.3">
      <c r="A12056" s="20"/>
    </row>
    <row r="12057" spans="1:1" s="1" customFormat="1" x14ac:dyDescent="0.3">
      <c r="A12057" s="20"/>
    </row>
    <row r="12058" spans="1:1" s="1" customFormat="1" x14ac:dyDescent="0.3">
      <c r="A12058" s="20"/>
    </row>
    <row r="12059" spans="1:1" s="1" customFormat="1" x14ac:dyDescent="0.3">
      <c r="A12059" s="20"/>
    </row>
    <row r="12060" spans="1:1" s="1" customFormat="1" x14ac:dyDescent="0.3">
      <c r="A12060" s="20"/>
    </row>
    <row r="12061" spans="1:1" s="1" customFormat="1" x14ac:dyDescent="0.3">
      <c r="A12061" s="20"/>
    </row>
    <row r="12062" spans="1:1" s="1" customFormat="1" x14ac:dyDescent="0.3">
      <c r="A12062" s="20"/>
    </row>
    <row r="12063" spans="1:1" s="1" customFormat="1" x14ac:dyDescent="0.3">
      <c r="A12063" s="20"/>
    </row>
    <row r="12064" spans="1:1" s="1" customFormat="1" x14ac:dyDescent="0.3">
      <c r="A12064" s="20"/>
    </row>
    <row r="12065" spans="1:1" s="1" customFormat="1" x14ac:dyDescent="0.3">
      <c r="A12065" s="20"/>
    </row>
    <row r="12066" spans="1:1" s="1" customFormat="1" x14ac:dyDescent="0.3">
      <c r="A12066" s="20"/>
    </row>
    <row r="12067" spans="1:1" s="1" customFormat="1" x14ac:dyDescent="0.3">
      <c r="A12067" s="20"/>
    </row>
    <row r="12068" spans="1:1" s="1" customFormat="1" x14ac:dyDescent="0.3">
      <c r="A12068" s="20"/>
    </row>
    <row r="12069" spans="1:1" s="1" customFormat="1" x14ac:dyDescent="0.3">
      <c r="A12069" s="20"/>
    </row>
    <row r="12070" spans="1:1" s="1" customFormat="1" x14ac:dyDescent="0.3">
      <c r="A12070" s="20"/>
    </row>
    <row r="12071" spans="1:1" s="1" customFormat="1" x14ac:dyDescent="0.3">
      <c r="A12071" s="20"/>
    </row>
    <row r="12072" spans="1:1" s="1" customFormat="1" x14ac:dyDescent="0.3">
      <c r="A12072" s="20"/>
    </row>
    <row r="12073" spans="1:1" s="1" customFormat="1" x14ac:dyDescent="0.3">
      <c r="A12073" s="20"/>
    </row>
    <row r="12074" spans="1:1" s="1" customFormat="1" x14ac:dyDescent="0.3">
      <c r="A12074" s="20"/>
    </row>
    <row r="12075" spans="1:1" s="1" customFormat="1" x14ac:dyDescent="0.3">
      <c r="A12075" s="20"/>
    </row>
    <row r="12076" spans="1:1" s="1" customFormat="1" x14ac:dyDescent="0.3">
      <c r="A12076" s="20"/>
    </row>
    <row r="12077" spans="1:1" s="1" customFormat="1" x14ac:dyDescent="0.3">
      <c r="A12077" s="20"/>
    </row>
    <row r="12078" spans="1:1" s="1" customFormat="1" x14ac:dyDescent="0.3">
      <c r="A12078" s="20"/>
    </row>
    <row r="12079" spans="1:1" s="1" customFormat="1" x14ac:dyDescent="0.3">
      <c r="A12079" s="20"/>
    </row>
    <row r="12080" spans="1:1" s="1" customFormat="1" x14ac:dyDescent="0.3">
      <c r="A12080" s="20"/>
    </row>
    <row r="12081" spans="1:1" s="1" customFormat="1" x14ac:dyDescent="0.3">
      <c r="A12081" s="20"/>
    </row>
    <row r="12082" spans="1:1" s="1" customFormat="1" x14ac:dyDescent="0.3">
      <c r="A12082" s="20"/>
    </row>
    <row r="12083" spans="1:1" s="1" customFormat="1" x14ac:dyDescent="0.3">
      <c r="A12083" s="20"/>
    </row>
    <row r="12084" spans="1:1" s="1" customFormat="1" x14ac:dyDescent="0.3">
      <c r="A12084" s="20"/>
    </row>
    <row r="12085" spans="1:1" s="1" customFormat="1" x14ac:dyDescent="0.3">
      <c r="A12085" s="20"/>
    </row>
    <row r="12086" spans="1:1" s="1" customFormat="1" x14ac:dyDescent="0.3">
      <c r="A12086" s="20"/>
    </row>
    <row r="12087" spans="1:1" s="1" customFormat="1" x14ac:dyDescent="0.3">
      <c r="A12087" s="20"/>
    </row>
    <row r="12088" spans="1:1" s="1" customFormat="1" x14ac:dyDescent="0.3">
      <c r="A12088" s="20"/>
    </row>
    <row r="12089" spans="1:1" s="1" customFormat="1" x14ac:dyDescent="0.3">
      <c r="A12089" s="20"/>
    </row>
    <row r="12090" spans="1:1" s="1" customFormat="1" x14ac:dyDescent="0.3">
      <c r="A12090" s="20"/>
    </row>
    <row r="12091" spans="1:1" s="1" customFormat="1" x14ac:dyDescent="0.3">
      <c r="A12091" s="20"/>
    </row>
    <row r="12092" spans="1:1" s="1" customFormat="1" x14ac:dyDescent="0.3">
      <c r="A12092" s="20"/>
    </row>
    <row r="12093" spans="1:1" s="1" customFormat="1" x14ac:dyDescent="0.3">
      <c r="A12093" s="20"/>
    </row>
    <row r="12094" spans="1:1" s="1" customFormat="1" x14ac:dyDescent="0.3">
      <c r="A12094" s="20"/>
    </row>
    <row r="12095" spans="1:1" s="1" customFormat="1" x14ac:dyDescent="0.3">
      <c r="A12095" s="20"/>
    </row>
    <row r="12096" spans="1:1" s="1" customFormat="1" x14ac:dyDescent="0.3">
      <c r="A12096" s="20"/>
    </row>
    <row r="12097" spans="1:1" s="1" customFormat="1" x14ac:dyDescent="0.3">
      <c r="A12097" s="20"/>
    </row>
    <row r="12098" spans="1:1" s="1" customFormat="1" x14ac:dyDescent="0.3">
      <c r="A12098" s="20"/>
    </row>
    <row r="12099" spans="1:1" s="1" customFormat="1" x14ac:dyDescent="0.3">
      <c r="A12099" s="20"/>
    </row>
    <row r="12100" spans="1:1" s="1" customFormat="1" x14ac:dyDescent="0.3">
      <c r="A12100" s="20"/>
    </row>
    <row r="12101" spans="1:1" s="1" customFormat="1" x14ac:dyDescent="0.3">
      <c r="A12101" s="20"/>
    </row>
    <row r="12102" spans="1:1" s="1" customFormat="1" x14ac:dyDescent="0.3">
      <c r="A12102" s="20"/>
    </row>
    <row r="12103" spans="1:1" s="1" customFormat="1" x14ac:dyDescent="0.3">
      <c r="A12103" s="20"/>
    </row>
    <row r="12104" spans="1:1" s="1" customFormat="1" x14ac:dyDescent="0.3">
      <c r="A12104" s="20"/>
    </row>
    <row r="12105" spans="1:1" s="1" customFormat="1" x14ac:dyDescent="0.3">
      <c r="A12105" s="20"/>
    </row>
    <row r="12106" spans="1:1" s="1" customFormat="1" x14ac:dyDescent="0.3">
      <c r="A12106" s="20"/>
    </row>
    <row r="12107" spans="1:1" s="1" customFormat="1" x14ac:dyDescent="0.3">
      <c r="A12107" s="20"/>
    </row>
    <row r="12108" spans="1:1" s="1" customFormat="1" x14ac:dyDescent="0.3">
      <c r="A12108" s="20"/>
    </row>
    <row r="12109" spans="1:1" s="1" customFormat="1" x14ac:dyDescent="0.3">
      <c r="A12109" s="20"/>
    </row>
    <row r="12110" spans="1:1" s="1" customFormat="1" x14ac:dyDescent="0.3">
      <c r="A12110" s="20"/>
    </row>
    <row r="12111" spans="1:1" s="1" customFormat="1" x14ac:dyDescent="0.3">
      <c r="A12111" s="20"/>
    </row>
    <row r="12112" spans="1:1" s="1" customFormat="1" x14ac:dyDescent="0.3">
      <c r="A12112" s="20"/>
    </row>
    <row r="12113" spans="1:1" s="1" customFormat="1" x14ac:dyDescent="0.3">
      <c r="A12113" s="20"/>
    </row>
    <row r="12114" spans="1:1" s="1" customFormat="1" x14ac:dyDescent="0.3">
      <c r="A12114" s="20"/>
    </row>
    <row r="12115" spans="1:1" s="1" customFormat="1" x14ac:dyDescent="0.3">
      <c r="A12115" s="20"/>
    </row>
    <row r="12116" spans="1:1" s="1" customFormat="1" x14ac:dyDescent="0.3">
      <c r="A12116" s="20"/>
    </row>
    <row r="12117" spans="1:1" s="1" customFormat="1" x14ac:dyDescent="0.3">
      <c r="A12117" s="20"/>
    </row>
    <row r="12118" spans="1:1" s="1" customFormat="1" x14ac:dyDescent="0.3">
      <c r="A12118" s="20"/>
    </row>
    <row r="12119" spans="1:1" s="1" customFormat="1" x14ac:dyDescent="0.3">
      <c r="A12119" s="20"/>
    </row>
    <row r="12120" spans="1:1" s="1" customFormat="1" x14ac:dyDescent="0.3">
      <c r="A12120" s="20"/>
    </row>
    <row r="12121" spans="1:1" s="1" customFormat="1" x14ac:dyDescent="0.3">
      <c r="A12121" s="20"/>
    </row>
    <row r="12122" spans="1:1" s="1" customFormat="1" x14ac:dyDescent="0.3">
      <c r="A12122" s="20"/>
    </row>
    <row r="12123" spans="1:1" s="1" customFormat="1" x14ac:dyDescent="0.3">
      <c r="A12123" s="20"/>
    </row>
    <row r="12124" spans="1:1" s="1" customFormat="1" x14ac:dyDescent="0.3">
      <c r="A12124" s="20"/>
    </row>
    <row r="12125" spans="1:1" s="1" customFormat="1" x14ac:dyDescent="0.3">
      <c r="A12125" s="20"/>
    </row>
    <row r="12126" spans="1:1" s="1" customFormat="1" x14ac:dyDescent="0.3">
      <c r="A12126" s="20"/>
    </row>
    <row r="12127" spans="1:1" s="1" customFormat="1" x14ac:dyDescent="0.3">
      <c r="A12127" s="20"/>
    </row>
    <row r="12128" spans="1:1" s="1" customFormat="1" x14ac:dyDescent="0.3">
      <c r="A12128" s="20"/>
    </row>
    <row r="12129" spans="1:1" s="1" customFormat="1" x14ac:dyDescent="0.3">
      <c r="A12129" s="20"/>
    </row>
    <row r="12130" spans="1:1" s="1" customFormat="1" x14ac:dyDescent="0.3">
      <c r="A12130" s="20"/>
    </row>
    <row r="12131" spans="1:1" s="1" customFormat="1" x14ac:dyDescent="0.3">
      <c r="A12131" s="20"/>
    </row>
    <row r="12132" spans="1:1" s="1" customFormat="1" x14ac:dyDescent="0.3">
      <c r="A12132" s="20"/>
    </row>
    <row r="12133" spans="1:1" s="1" customFormat="1" x14ac:dyDescent="0.3">
      <c r="A12133" s="20"/>
    </row>
    <row r="12134" spans="1:1" s="1" customFormat="1" x14ac:dyDescent="0.3">
      <c r="A12134" s="20"/>
    </row>
    <row r="12135" spans="1:1" s="1" customFormat="1" x14ac:dyDescent="0.3">
      <c r="A12135" s="20"/>
    </row>
    <row r="12136" spans="1:1" s="1" customFormat="1" x14ac:dyDescent="0.3">
      <c r="A12136" s="20"/>
    </row>
    <row r="12137" spans="1:1" s="1" customFormat="1" x14ac:dyDescent="0.3">
      <c r="A12137" s="20"/>
    </row>
    <row r="12138" spans="1:1" s="1" customFormat="1" x14ac:dyDescent="0.3">
      <c r="A12138" s="20"/>
    </row>
    <row r="12139" spans="1:1" s="1" customFormat="1" x14ac:dyDescent="0.3">
      <c r="A12139" s="20"/>
    </row>
    <row r="12140" spans="1:1" s="1" customFormat="1" x14ac:dyDescent="0.3">
      <c r="A12140" s="20"/>
    </row>
    <row r="12141" spans="1:1" s="1" customFormat="1" x14ac:dyDescent="0.3">
      <c r="A12141" s="20"/>
    </row>
    <row r="12142" spans="1:1" s="1" customFormat="1" x14ac:dyDescent="0.3">
      <c r="A12142" s="20"/>
    </row>
    <row r="12143" spans="1:1" s="1" customFormat="1" x14ac:dyDescent="0.3">
      <c r="A12143" s="20"/>
    </row>
    <row r="12144" spans="1:1" s="1" customFormat="1" x14ac:dyDescent="0.3">
      <c r="A12144" s="20"/>
    </row>
    <row r="12145" spans="1:1" s="1" customFormat="1" x14ac:dyDescent="0.3">
      <c r="A12145" s="20"/>
    </row>
    <row r="12146" spans="1:1" s="1" customFormat="1" x14ac:dyDescent="0.3">
      <c r="A12146" s="20"/>
    </row>
    <row r="12147" spans="1:1" s="1" customFormat="1" x14ac:dyDescent="0.3">
      <c r="A12147" s="20"/>
    </row>
    <row r="12148" spans="1:1" s="1" customFormat="1" x14ac:dyDescent="0.3">
      <c r="A12148" s="20"/>
    </row>
    <row r="12149" spans="1:1" s="1" customFormat="1" x14ac:dyDescent="0.3">
      <c r="A12149" s="20"/>
    </row>
    <row r="12150" spans="1:1" s="1" customFormat="1" x14ac:dyDescent="0.3">
      <c r="A12150" s="20"/>
    </row>
    <row r="12151" spans="1:1" s="1" customFormat="1" x14ac:dyDescent="0.3">
      <c r="A12151" s="20"/>
    </row>
    <row r="12152" spans="1:1" s="1" customFormat="1" x14ac:dyDescent="0.3">
      <c r="A12152" s="20"/>
    </row>
    <row r="12153" spans="1:1" s="1" customFormat="1" x14ac:dyDescent="0.3">
      <c r="A12153" s="20"/>
    </row>
    <row r="12154" spans="1:1" s="1" customFormat="1" x14ac:dyDescent="0.3">
      <c r="A12154" s="20"/>
    </row>
    <row r="12155" spans="1:1" s="1" customFormat="1" x14ac:dyDescent="0.3">
      <c r="A12155" s="20"/>
    </row>
    <row r="12156" spans="1:1" s="1" customFormat="1" x14ac:dyDescent="0.3">
      <c r="A12156" s="20"/>
    </row>
    <row r="12157" spans="1:1" s="1" customFormat="1" x14ac:dyDescent="0.3">
      <c r="A12157" s="20"/>
    </row>
    <row r="12158" spans="1:1" s="1" customFormat="1" x14ac:dyDescent="0.3">
      <c r="A12158" s="20"/>
    </row>
    <row r="12159" spans="1:1" s="1" customFormat="1" x14ac:dyDescent="0.3">
      <c r="A12159" s="20"/>
    </row>
    <row r="12160" spans="1:1" s="1" customFormat="1" x14ac:dyDescent="0.3">
      <c r="A12160" s="20"/>
    </row>
    <row r="12161" spans="1:1" s="1" customFormat="1" x14ac:dyDescent="0.3">
      <c r="A12161" s="20"/>
    </row>
    <row r="12162" spans="1:1" s="1" customFormat="1" x14ac:dyDescent="0.3">
      <c r="A12162" s="20"/>
    </row>
    <row r="12163" spans="1:1" s="1" customFormat="1" x14ac:dyDescent="0.3">
      <c r="A12163" s="20"/>
    </row>
    <row r="12164" spans="1:1" s="1" customFormat="1" x14ac:dyDescent="0.3">
      <c r="A12164" s="20"/>
    </row>
    <row r="12165" spans="1:1" s="1" customFormat="1" x14ac:dyDescent="0.3">
      <c r="A12165" s="20"/>
    </row>
    <row r="12166" spans="1:1" s="1" customFormat="1" x14ac:dyDescent="0.3">
      <c r="A12166" s="20"/>
    </row>
    <row r="12167" spans="1:1" s="1" customFormat="1" x14ac:dyDescent="0.3">
      <c r="A12167" s="20"/>
    </row>
    <row r="12168" spans="1:1" s="1" customFormat="1" x14ac:dyDescent="0.3">
      <c r="A12168" s="20"/>
    </row>
    <row r="12169" spans="1:1" s="1" customFormat="1" x14ac:dyDescent="0.3">
      <c r="A12169" s="20"/>
    </row>
    <row r="12170" spans="1:1" s="1" customFormat="1" x14ac:dyDescent="0.3">
      <c r="A12170" s="20"/>
    </row>
    <row r="12171" spans="1:1" s="1" customFormat="1" x14ac:dyDescent="0.3">
      <c r="A12171" s="20"/>
    </row>
    <row r="12172" spans="1:1" s="1" customFormat="1" x14ac:dyDescent="0.3">
      <c r="A12172" s="20"/>
    </row>
    <row r="12173" spans="1:1" s="1" customFormat="1" x14ac:dyDescent="0.3">
      <c r="A12173" s="20"/>
    </row>
    <row r="12174" spans="1:1" s="1" customFormat="1" x14ac:dyDescent="0.3">
      <c r="A12174" s="20"/>
    </row>
    <row r="12175" spans="1:1" s="1" customFormat="1" x14ac:dyDescent="0.3">
      <c r="A12175" s="20"/>
    </row>
    <row r="12176" spans="1:1" s="1" customFormat="1" x14ac:dyDescent="0.3">
      <c r="A12176" s="20"/>
    </row>
    <row r="12177" spans="1:1" s="1" customFormat="1" x14ac:dyDescent="0.3">
      <c r="A12177" s="20"/>
    </row>
    <row r="12178" spans="1:1" s="1" customFormat="1" x14ac:dyDescent="0.3">
      <c r="A12178" s="20"/>
    </row>
    <row r="12179" spans="1:1" s="1" customFormat="1" x14ac:dyDescent="0.3">
      <c r="A12179" s="20"/>
    </row>
    <row r="12180" spans="1:1" s="1" customFormat="1" x14ac:dyDescent="0.3">
      <c r="A12180" s="20"/>
    </row>
    <row r="12181" spans="1:1" s="1" customFormat="1" x14ac:dyDescent="0.3">
      <c r="A12181" s="20"/>
    </row>
    <row r="12182" spans="1:1" s="1" customFormat="1" x14ac:dyDescent="0.3">
      <c r="A12182" s="20"/>
    </row>
    <row r="12183" spans="1:1" s="1" customFormat="1" x14ac:dyDescent="0.3">
      <c r="A12183" s="20"/>
    </row>
    <row r="12184" spans="1:1" s="1" customFormat="1" x14ac:dyDescent="0.3">
      <c r="A12184" s="20"/>
    </row>
    <row r="12185" spans="1:1" s="1" customFormat="1" x14ac:dyDescent="0.3">
      <c r="A12185" s="20"/>
    </row>
    <row r="12186" spans="1:1" s="1" customFormat="1" x14ac:dyDescent="0.3">
      <c r="A12186" s="20"/>
    </row>
    <row r="12187" spans="1:1" s="1" customFormat="1" x14ac:dyDescent="0.3">
      <c r="A12187" s="20"/>
    </row>
    <row r="12188" spans="1:1" s="1" customFormat="1" x14ac:dyDescent="0.3">
      <c r="A12188" s="20"/>
    </row>
    <row r="12189" spans="1:1" s="1" customFormat="1" x14ac:dyDescent="0.3">
      <c r="A12189" s="20"/>
    </row>
    <row r="12190" spans="1:1" s="1" customFormat="1" x14ac:dyDescent="0.3">
      <c r="A12190" s="20"/>
    </row>
    <row r="12191" spans="1:1" s="1" customFormat="1" x14ac:dyDescent="0.3">
      <c r="A12191" s="20"/>
    </row>
    <row r="12192" spans="1:1" s="1" customFormat="1" x14ac:dyDescent="0.3">
      <c r="A12192" s="20"/>
    </row>
    <row r="12193" spans="1:1" s="1" customFormat="1" x14ac:dyDescent="0.3">
      <c r="A12193" s="20"/>
    </row>
    <row r="12194" spans="1:1" s="1" customFormat="1" x14ac:dyDescent="0.3">
      <c r="A12194" s="20"/>
    </row>
    <row r="12195" spans="1:1" s="1" customFormat="1" x14ac:dyDescent="0.3">
      <c r="A12195" s="20"/>
    </row>
    <row r="12196" spans="1:1" s="1" customFormat="1" x14ac:dyDescent="0.3">
      <c r="A12196" s="20"/>
    </row>
    <row r="12197" spans="1:1" s="1" customFormat="1" x14ac:dyDescent="0.3">
      <c r="A12197" s="20"/>
    </row>
    <row r="12198" spans="1:1" s="1" customFormat="1" x14ac:dyDescent="0.3">
      <c r="A12198" s="20"/>
    </row>
    <row r="12199" spans="1:1" s="1" customFormat="1" x14ac:dyDescent="0.3">
      <c r="A12199" s="20"/>
    </row>
    <row r="12200" spans="1:1" s="1" customFormat="1" x14ac:dyDescent="0.3">
      <c r="A12200" s="20"/>
    </row>
    <row r="12201" spans="1:1" s="1" customFormat="1" x14ac:dyDescent="0.3">
      <c r="A12201" s="20"/>
    </row>
    <row r="12202" spans="1:1" s="1" customFormat="1" x14ac:dyDescent="0.3">
      <c r="A12202" s="20"/>
    </row>
    <row r="12203" spans="1:1" s="1" customFormat="1" x14ac:dyDescent="0.3">
      <c r="A12203" s="20"/>
    </row>
    <row r="12204" spans="1:1" s="1" customFormat="1" x14ac:dyDescent="0.3">
      <c r="A12204" s="20"/>
    </row>
    <row r="12205" spans="1:1" s="1" customFormat="1" x14ac:dyDescent="0.3">
      <c r="A12205" s="20"/>
    </row>
    <row r="12206" spans="1:1" s="1" customFormat="1" x14ac:dyDescent="0.3">
      <c r="A12206" s="20"/>
    </row>
    <row r="12207" spans="1:1" s="1" customFormat="1" x14ac:dyDescent="0.3">
      <c r="A12207" s="20"/>
    </row>
    <row r="12208" spans="1:1" s="1" customFormat="1" x14ac:dyDescent="0.3">
      <c r="A12208" s="20"/>
    </row>
    <row r="12209" spans="1:1" s="1" customFormat="1" x14ac:dyDescent="0.3">
      <c r="A12209" s="20"/>
    </row>
    <row r="12210" spans="1:1" s="1" customFormat="1" x14ac:dyDescent="0.3">
      <c r="A12210" s="20"/>
    </row>
    <row r="12211" spans="1:1" s="1" customFormat="1" x14ac:dyDescent="0.3">
      <c r="A12211" s="20"/>
    </row>
    <row r="12212" spans="1:1" s="1" customFormat="1" x14ac:dyDescent="0.3">
      <c r="A12212" s="20"/>
    </row>
    <row r="12213" spans="1:1" s="1" customFormat="1" x14ac:dyDescent="0.3">
      <c r="A12213" s="20"/>
    </row>
    <row r="12214" spans="1:1" s="1" customFormat="1" x14ac:dyDescent="0.3">
      <c r="A12214" s="20"/>
    </row>
    <row r="12215" spans="1:1" s="1" customFormat="1" x14ac:dyDescent="0.3">
      <c r="A12215" s="20"/>
    </row>
    <row r="12216" spans="1:1" s="1" customFormat="1" x14ac:dyDescent="0.3">
      <c r="A12216" s="20"/>
    </row>
    <row r="12217" spans="1:1" s="1" customFormat="1" x14ac:dyDescent="0.3">
      <c r="A12217" s="20"/>
    </row>
    <row r="12218" spans="1:1" s="1" customFormat="1" x14ac:dyDescent="0.3">
      <c r="A12218" s="20"/>
    </row>
    <row r="12219" spans="1:1" s="1" customFormat="1" x14ac:dyDescent="0.3">
      <c r="A12219" s="20"/>
    </row>
    <row r="12220" spans="1:1" s="1" customFormat="1" x14ac:dyDescent="0.3">
      <c r="A12220" s="20"/>
    </row>
    <row r="12221" spans="1:1" s="1" customFormat="1" x14ac:dyDescent="0.3">
      <c r="A12221" s="20"/>
    </row>
    <row r="12222" spans="1:1" s="1" customFormat="1" x14ac:dyDescent="0.3">
      <c r="A12222" s="20"/>
    </row>
    <row r="12223" spans="1:1" s="1" customFormat="1" x14ac:dyDescent="0.3">
      <c r="A12223" s="20"/>
    </row>
    <row r="12224" spans="1:1" s="1" customFormat="1" x14ac:dyDescent="0.3">
      <c r="A12224" s="20"/>
    </row>
    <row r="12225" spans="1:1" s="1" customFormat="1" x14ac:dyDescent="0.3">
      <c r="A12225" s="20"/>
    </row>
    <row r="12226" spans="1:1" s="1" customFormat="1" x14ac:dyDescent="0.3">
      <c r="A12226" s="20"/>
    </row>
    <row r="12227" spans="1:1" s="1" customFormat="1" x14ac:dyDescent="0.3">
      <c r="A12227" s="20"/>
    </row>
    <row r="12228" spans="1:1" s="1" customFormat="1" x14ac:dyDescent="0.3">
      <c r="A12228" s="20"/>
    </row>
    <row r="12229" spans="1:1" s="1" customFormat="1" x14ac:dyDescent="0.3">
      <c r="A12229" s="20"/>
    </row>
    <row r="12230" spans="1:1" s="1" customFormat="1" x14ac:dyDescent="0.3">
      <c r="A12230" s="20"/>
    </row>
    <row r="12231" spans="1:1" s="1" customFormat="1" x14ac:dyDescent="0.3">
      <c r="A12231" s="20"/>
    </row>
    <row r="12232" spans="1:1" s="1" customFormat="1" x14ac:dyDescent="0.3">
      <c r="A12232" s="20"/>
    </row>
    <row r="12233" spans="1:1" s="1" customFormat="1" x14ac:dyDescent="0.3">
      <c r="A12233" s="20"/>
    </row>
    <row r="12234" spans="1:1" s="1" customFormat="1" x14ac:dyDescent="0.3">
      <c r="A12234" s="20"/>
    </row>
    <row r="12235" spans="1:1" s="1" customFormat="1" x14ac:dyDescent="0.3">
      <c r="A12235" s="20"/>
    </row>
    <row r="12236" spans="1:1" s="1" customFormat="1" x14ac:dyDescent="0.3">
      <c r="A12236" s="20"/>
    </row>
    <row r="12237" spans="1:1" s="1" customFormat="1" x14ac:dyDescent="0.3">
      <c r="A12237" s="20"/>
    </row>
    <row r="12238" spans="1:1" s="1" customFormat="1" x14ac:dyDescent="0.3">
      <c r="A12238" s="20"/>
    </row>
    <row r="12239" spans="1:1" s="1" customFormat="1" x14ac:dyDescent="0.3">
      <c r="A12239" s="20"/>
    </row>
    <row r="12240" spans="1:1" s="1" customFormat="1" x14ac:dyDescent="0.3">
      <c r="A12240" s="20"/>
    </row>
    <row r="12241" spans="1:1" s="1" customFormat="1" x14ac:dyDescent="0.3">
      <c r="A12241" s="20"/>
    </row>
    <row r="12242" spans="1:1" s="1" customFormat="1" x14ac:dyDescent="0.3">
      <c r="A12242" s="20"/>
    </row>
    <row r="12243" spans="1:1" s="1" customFormat="1" x14ac:dyDescent="0.3">
      <c r="A12243" s="20"/>
    </row>
    <row r="12244" spans="1:1" s="1" customFormat="1" x14ac:dyDescent="0.3">
      <c r="A12244" s="20"/>
    </row>
    <row r="12245" spans="1:1" s="1" customFormat="1" x14ac:dyDescent="0.3">
      <c r="A12245" s="20"/>
    </row>
    <row r="12246" spans="1:1" s="1" customFormat="1" x14ac:dyDescent="0.3">
      <c r="A12246" s="20"/>
    </row>
    <row r="12247" spans="1:1" s="1" customFormat="1" x14ac:dyDescent="0.3">
      <c r="A12247" s="20"/>
    </row>
    <row r="12248" spans="1:1" s="1" customFormat="1" x14ac:dyDescent="0.3">
      <c r="A12248" s="20"/>
    </row>
    <row r="12249" spans="1:1" s="1" customFormat="1" x14ac:dyDescent="0.3">
      <c r="A12249" s="20"/>
    </row>
    <row r="12250" spans="1:1" s="1" customFormat="1" x14ac:dyDescent="0.3">
      <c r="A12250" s="20"/>
    </row>
    <row r="12251" spans="1:1" s="1" customFormat="1" x14ac:dyDescent="0.3">
      <c r="A12251" s="20"/>
    </row>
    <row r="12252" spans="1:1" s="1" customFormat="1" x14ac:dyDescent="0.3">
      <c r="A12252" s="20"/>
    </row>
    <row r="12253" spans="1:1" s="1" customFormat="1" x14ac:dyDescent="0.3">
      <c r="A12253" s="20"/>
    </row>
    <row r="12254" spans="1:1" s="1" customFormat="1" x14ac:dyDescent="0.3">
      <c r="A12254" s="20"/>
    </row>
    <row r="12255" spans="1:1" s="1" customFormat="1" x14ac:dyDescent="0.3">
      <c r="A12255" s="20"/>
    </row>
    <row r="12256" spans="1:1" s="1" customFormat="1" x14ac:dyDescent="0.3">
      <c r="A12256" s="20"/>
    </row>
    <row r="12257" spans="1:1" s="1" customFormat="1" x14ac:dyDescent="0.3">
      <c r="A12257" s="20"/>
    </row>
    <row r="12258" spans="1:1" s="1" customFormat="1" x14ac:dyDescent="0.3">
      <c r="A12258" s="20"/>
    </row>
    <row r="12259" spans="1:1" s="1" customFormat="1" x14ac:dyDescent="0.3">
      <c r="A12259" s="20"/>
    </row>
    <row r="12260" spans="1:1" s="1" customFormat="1" x14ac:dyDescent="0.3">
      <c r="A12260" s="20"/>
    </row>
    <row r="12261" spans="1:1" s="1" customFormat="1" x14ac:dyDescent="0.3">
      <c r="A12261" s="20"/>
    </row>
    <row r="12262" spans="1:1" s="1" customFormat="1" x14ac:dyDescent="0.3">
      <c r="A12262" s="20"/>
    </row>
    <row r="12263" spans="1:1" s="1" customFormat="1" x14ac:dyDescent="0.3">
      <c r="A12263" s="20"/>
    </row>
    <row r="12264" spans="1:1" s="1" customFormat="1" x14ac:dyDescent="0.3">
      <c r="A12264" s="20"/>
    </row>
    <row r="12265" spans="1:1" s="1" customFormat="1" x14ac:dyDescent="0.3">
      <c r="A12265" s="20"/>
    </row>
    <row r="12266" spans="1:1" s="1" customFormat="1" x14ac:dyDescent="0.3">
      <c r="A12266" s="20"/>
    </row>
    <row r="12267" spans="1:1" s="1" customFormat="1" x14ac:dyDescent="0.3">
      <c r="A12267" s="20"/>
    </row>
    <row r="12268" spans="1:1" s="1" customFormat="1" x14ac:dyDescent="0.3">
      <c r="A12268" s="20"/>
    </row>
    <row r="12269" spans="1:1" s="1" customFormat="1" x14ac:dyDescent="0.3">
      <c r="A12269" s="20"/>
    </row>
    <row r="12270" spans="1:1" s="1" customFormat="1" x14ac:dyDescent="0.3">
      <c r="A12270" s="20"/>
    </row>
    <row r="12271" spans="1:1" s="1" customFormat="1" x14ac:dyDescent="0.3">
      <c r="A12271" s="20"/>
    </row>
    <row r="12272" spans="1:1" s="1" customFormat="1" x14ac:dyDescent="0.3">
      <c r="A12272" s="20"/>
    </row>
    <row r="12273" spans="1:1" s="1" customFormat="1" x14ac:dyDescent="0.3">
      <c r="A12273" s="20"/>
    </row>
    <row r="12274" spans="1:1" s="1" customFormat="1" x14ac:dyDescent="0.3">
      <c r="A12274" s="20"/>
    </row>
    <row r="12275" spans="1:1" s="1" customFormat="1" x14ac:dyDescent="0.3">
      <c r="A12275" s="20"/>
    </row>
    <row r="12276" spans="1:1" s="1" customFormat="1" x14ac:dyDescent="0.3">
      <c r="A12276" s="20"/>
    </row>
    <row r="12277" spans="1:1" s="1" customFormat="1" x14ac:dyDescent="0.3">
      <c r="A12277" s="20"/>
    </row>
    <row r="12278" spans="1:1" s="1" customFormat="1" x14ac:dyDescent="0.3">
      <c r="A12278" s="20"/>
    </row>
    <row r="12279" spans="1:1" s="1" customFormat="1" x14ac:dyDescent="0.3">
      <c r="A12279" s="20"/>
    </row>
    <row r="12280" spans="1:1" s="1" customFormat="1" x14ac:dyDescent="0.3">
      <c r="A12280" s="20"/>
    </row>
    <row r="12281" spans="1:1" s="1" customFormat="1" x14ac:dyDescent="0.3">
      <c r="A12281" s="20"/>
    </row>
    <row r="12282" spans="1:1" s="1" customFormat="1" x14ac:dyDescent="0.3">
      <c r="A12282" s="20"/>
    </row>
    <row r="12283" spans="1:1" s="1" customFormat="1" x14ac:dyDescent="0.3">
      <c r="A12283" s="20"/>
    </row>
    <row r="12284" spans="1:1" s="1" customFormat="1" x14ac:dyDescent="0.3">
      <c r="A12284" s="20"/>
    </row>
    <row r="12285" spans="1:1" s="1" customFormat="1" x14ac:dyDescent="0.3">
      <c r="A12285" s="20"/>
    </row>
    <row r="12286" spans="1:1" s="1" customFormat="1" x14ac:dyDescent="0.3">
      <c r="A12286" s="20"/>
    </row>
    <row r="12287" spans="1:1" s="1" customFormat="1" x14ac:dyDescent="0.3">
      <c r="A12287" s="20"/>
    </row>
    <row r="12288" spans="1:1" s="1" customFormat="1" x14ac:dyDescent="0.3">
      <c r="A12288" s="20"/>
    </row>
    <row r="12289" spans="1:1" s="1" customFormat="1" x14ac:dyDescent="0.3">
      <c r="A12289" s="20"/>
    </row>
    <row r="12290" spans="1:1" s="1" customFormat="1" x14ac:dyDescent="0.3">
      <c r="A12290" s="20"/>
    </row>
    <row r="12291" spans="1:1" s="1" customFormat="1" x14ac:dyDescent="0.3">
      <c r="A12291" s="20"/>
    </row>
    <row r="12292" spans="1:1" s="1" customFormat="1" x14ac:dyDescent="0.3">
      <c r="A12292" s="20"/>
    </row>
    <row r="12293" spans="1:1" s="1" customFormat="1" x14ac:dyDescent="0.3">
      <c r="A12293" s="20"/>
    </row>
    <row r="12294" spans="1:1" s="1" customFormat="1" x14ac:dyDescent="0.3">
      <c r="A12294" s="20"/>
    </row>
    <row r="12295" spans="1:1" s="1" customFormat="1" x14ac:dyDescent="0.3">
      <c r="A12295" s="20"/>
    </row>
    <row r="12296" spans="1:1" s="1" customFormat="1" x14ac:dyDescent="0.3">
      <c r="A12296" s="20"/>
    </row>
    <row r="12297" spans="1:1" s="1" customFormat="1" x14ac:dyDescent="0.3">
      <c r="A12297" s="20"/>
    </row>
    <row r="12298" spans="1:1" s="1" customFormat="1" x14ac:dyDescent="0.3">
      <c r="A12298" s="20"/>
    </row>
    <row r="12299" spans="1:1" s="1" customFormat="1" x14ac:dyDescent="0.3">
      <c r="A12299" s="20"/>
    </row>
    <row r="12300" spans="1:1" s="1" customFormat="1" x14ac:dyDescent="0.3">
      <c r="A12300" s="20"/>
    </row>
    <row r="12301" spans="1:1" s="1" customFormat="1" x14ac:dyDescent="0.3">
      <c r="A12301" s="20"/>
    </row>
    <row r="12302" spans="1:1" s="1" customFormat="1" x14ac:dyDescent="0.3">
      <c r="A12302" s="20"/>
    </row>
    <row r="12303" spans="1:1" s="1" customFormat="1" x14ac:dyDescent="0.3">
      <c r="A12303" s="20"/>
    </row>
    <row r="12304" spans="1:1" s="1" customFormat="1" x14ac:dyDescent="0.3">
      <c r="A12304" s="20"/>
    </row>
    <row r="12305" spans="1:1" s="1" customFormat="1" x14ac:dyDescent="0.3">
      <c r="A12305" s="20"/>
    </row>
    <row r="12306" spans="1:1" s="1" customFormat="1" x14ac:dyDescent="0.3">
      <c r="A12306" s="20"/>
    </row>
    <row r="12307" spans="1:1" s="1" customFormat="1" x14ac:dyDescent="0.3">
      <c r="A12307" s="20"/>
    </row>
    <row r="12308" spans="1:1" s="1" customFormat="1" x14ac:dyDescent="0.3">
      <c r="A12308" s="20"/>
    </row>
    <row r="12309" spans="1:1" s="1" customFormat="1" x14ac:dyDescent="0.3">
      <c r="A12309" s="20"/>
    </row>
    <row r="12310" spans="1:1" s="1" customFormat="1" x14ac:dyDescent="0.3">
      <c r="A12310" s="20"/>
    </row>
    <row r="12311" spans="1:1" s="1" customFormat="1" x14ac:dyDescent="0.3">
      <c r="A12311" s="20"/>
    </row>
    <row r="12312" spans="1:1" s="1" customFormat="1" x14ac:dyDescent="0.3">
      <c r="A12312" s="20"/>
    </row>
    <row r="12313" spans="1:1" s="1" customFormat="1" x14ac:dyDescent="0.3">
      <c r="A12313" s="20"/>
    </row>
    <row r="12314" spans="1:1" s="1" customFormat="1" x14ac:dyDescent="0.3">
      <c r="A12314" s="20"/>
    </row>
    <row r="12315" spans="1:1" s="1" customFormat="1" x14ac:dyDescent="0.3">
      <c r="A12315" s="20"/>
    </row>
    <row r="12316" spans="1:1" s="1" customFormat="1" x14ac:dyDescent="0.3">
      <c r="A12316" s="20"/>
    </row>
    <row r="12317" spans="1:1" s="1" customFormat="1" x14ac:dyDescent="0.3">
      <c r="A12317" s="20"/>
    </row>
    <row r="12318" spans="1:1" s="1" customFormat="1" x14ac:dyDescent="0.3">
      <c r="A12318" s="20"/>
    </row>
    <row r="12319" spans="1:1" s="1" customFormat="1" x14ac:dyDescent="0.3">
      <c r="A12319" s="20"/>
    </row>
    <row r="12320" spans="1:1" s="1" customFormat="1" x14ac:dyDescent="0.3">
      <c r="A12320" s="20"/>
    </row>
    <row r="12321" spans="1:1" s="1" customFormat="1" x14ac:dyDescent="0.3">
      <c r="A12321" s="20"/>
    </row>
    <row r="12322" spans="1:1" s="1" customFormat="1" x14ac:dyDescent="0.3">
      <c r="A12322" s="20"/>
    </row>
    <row r="12323" spans="1:1" s="1" customFormat="1" x14ac:dyDescent="0.3">
      <c r="A12323" s="20"/>
    </row>
    <row r="12324" spans="1:1" s="1" customFormat="1" x14ac:dyDescent="0.3">
      <c r="A12324" s="20"/>
    </row>
    <row r="12325" spans="1:1" s="1" customFormat="1" x14ac:dyDescent="0.3">
      <c r="A12325" s="20"/>
    </row>
    <row r="12326" spans="1:1" s="1" customFormat="1" x14ac:dyDescent="0.3">
      <c r="A12326" s="20"/>
    </row>
    <row r="12327" spans="1:1" s="1" customFormat="1" x14ac:dyDescent="0.3">
      <c r="A12327" s="20"/>
    </row>
    <row r="12328" spans="1:1" s="1" customFormat="1" x14ac:dyDescent="0.3">
      <c r="A12328" s="20"/>
    </row>
    <row r="12329" spans="1:1" s="1" customFormat="1" x14ac:dyDescent="0.3">
      <c r="A12329" s="20"/>
    </row>
    <row r="12330" spans="1:1" s="1" customFormat="1" x14ac:dyDescent="0.3">
      <c r="A12330" s="20"/>
    </row>
    <row r="12331" spans="1:1" s="1" customFormat="1" x14ac:dyDescent="0.3">
      <c r="A12331" s="20"/>
    </row>
    <row r="12332" spans="1:1" s="1" customFormat="1" x14ac:dyDescent="0.3">
      <c r="A12332" s="20"/>
    </row>
    <row r="12333" spans="1:1" s="1" customFormat="1" x14ac:dyDescent="0.3">
      <c r="A12333" s="20"/>
    </row>
    <row r="12334" spans="1:1" s="1" customFormat="1" x14ac:dyDescent="0.3">
      <c r="A12334" s="20"/>
    </row>
    <row r="12335" spans="1:1" s="1" customFormat="1" x14ac:dyDescent="0.3">
      <c r="A12335" s="20"/>
    </row>
    <row r="12336" spans="1:1" s="1" customFormat="1" x14ac:dyDescent="0.3">
      <c r="A12336" s="20"/>
    </row>
    <row r="12337" spans="1:1" s="1" customFormat="1" x14ac:dyDescent="0.3">
      <c r="A12337" s="20"/>
    </row>
    <row r="12338" spans="1:1" s="1" customFormat="1" x14ac:dyDescent="0.3">
      <c r="A12338" s="20"/>
    </row>
    <row r="12339" spans="1:1" s="1" customFormat="1" x14ac:dyDescent="0.3">
      <c r="A12339" s="20"/>
    </row>
    <row r="12340" spans="1:1" s="1" customFormat="1" x14ac:dyDescent="0.3">
      <c r="A12340" s="20"/>
    </row>
    <row r="12341" spans="1:1" s="1" customFormat="1" x14ac:dyDescent="0.3">
      <c r="A12341" s="20"/>
    </row>
    <row r="12342" spans="1:1" s="1" customFormat="1" x14ac:dyDescent="0.3">
      <c r="A12342" s="20"/>
    </row>
    <row r="12343" spans="1:1" s="1" customFormat="1" x14ac:dyDescent="0.3">
      <c r="A12343" s="20"/>
    </row>
    <row r="12344" spans="1:1" s="1" customFormat="1" x14ac:dyDescent="0.3">
      <c r="A12344" s="20"/>
    </row>
    <row r="12345" spans="1:1" s="1" customFormat="1" x14ac:dyDescent="0.3">
      <c r="A12345" s="20"/>
    </row>
    <row r="12346" spans="1:1" s="1" customFormat="1" x14ac:dyDescent="0.3">
      <c r="A12346" s="20"/>
    </row>
    <row r="12347" spans="1:1" s="1" customFormat="1" x14ac:dyDescent="0.3">
      <c r="A12347" s="20"/>
    </row>
    <row r="12348" spans="1:1" s="1" customFormat="1" x14ac:dyDescent="0.3">
      <c r="A12348" s="20"/>
    </row>
    <row r="12349" spans="1:1" s="1" customFormat="1" x14ac:dyDescent="0.3">
      <c r="A12349" s="20"/>
    </row>
    <row r="12350" spans="1:1" s="1" customFormat="1" x14ac:dyDescent="0.3">
      <c r="A12350" s="20"/>
    </row>
    <row r="12351" spans="1:1" s="1" customFormat="1" x14ac:dyDescent="0.3">
      <c r="A12351" s="20"/>
    </row>
    <row r="12352" spans="1:1" s="1" customFormat="1" x14ac:dyDescent="0.3">
      <c r="A12352" s="20"/>
    </row>
    <row r="12353" spans="1:1" s="1" customFormat="1" x14ac:dyDescent="0.3">
      <c r="A12353" s="20"/>
    </row>
    <row r="12354" spans="1:1" s="1" customFormat="1" x14ac:dyDescent="0.3">
      <c r="A12354" s="20"/>
    </row>
    <row r="12355" spans="1:1" s="1" customFormat="1" x14ac:dyDescent="0.3">
      <c r="A12355" s="20"/>
    </row>
    <row r="12356" spans="1:1" s="1" customFormat="1" x14ac:dyDescent="0.3">
      <c r="A12356" s="20"/>
    </row>
    <row r="12357" spans="1:1" s="1" customFormat="1" x14ac:dyDescent="0.3">
      <c r="A12357" s="20"/>
    </row>
    <row r="12358" spans="1:1" s="1" customFormat="1" x14ac:dyDescent="0.3">
      <c r="A12358" s="20"/>
    </row>
    <row r="12359" spans="1:1" s="1" customFormat="1" x14ac:dyDescent="0.3">
      <c r="A12359" s="20"/>
    </row>
    <row r="12360" spans="1:1" s="1" customFormat="1" x14ac:dyDescent="0.3">
      <c r="A12360" s="20"/>
    </row>
    <row r="12361" spans="1:1" s="1" customFormat="1" x14ac:dyDescent="0.3">
      <c r="A12361" s="20"/>
    </row>
    <row r="12362" spans="1:1" s="1" customFormat="1" x14ac:dyDescent="0.3">
      <c r="A12362" s="20"/>
    </row>
    <row r="12363" spans="1:1" s="1" customFormat="1" x14ac:dyDescent="0.3">
      <c r="A12363" s="20"/>
    </row>
    <row r="12364" spans="1:1" s="1" customFormat="1" x14ac:dyDescent="0.3">
      <c r="A12364" s="20"/>
    </row>
    <row r="12365" spans="1:1" s="1" customFormat="1" x14ac:dyDescent="0.3">
      <c r="A12365" s="20"/>
    </row>
    <row r="12366" spans="1:1" s="1" customFormat="1" x14ac:dyDescent="0.3">
      <c r="A12366" s="20"/>
    </row>
    <row r="12367" spans="1:1" s="1" customFormat="1" x14ac:dyDescent="0.3">
      <c r="A12367" s="20"/>
    </row>
    <row r="12368" spans="1:1" s="1" customFormat="1" x14ac:dyDescent="0.3">
      <c r="A12368" s="20"/>
    </row>
    <row r="12369" spans="1:1" s="1" customFormat="1" x14ac:dyDescent="0.3">
      <c r="A12369" s="20"/>
    </row>
    <row r="12370" spans="1:1" s="1" customFormat="1" x14ac:dyDescent="0.3">
      <c r="A12370" s="20"/>
    </row>
    <row r="12371" spans="1:1" s="1" customFormat="1" x14ac:dyDescent="0.3">
      <c r="A12371" s="20"/>
    </row>
    <row r="12372" spans="1:1" s="1" customFormat="1" x14ac:dyDescent="0.3">
      <c r="A12372" s="20"/>
    </row>
    <row r="12373" spans="1:1" s="1" customFormat="1" x14ac:dyDescent="0.3">
      <c r="A12373" s="20"/>
    </row>
    <row r="12374" spans="1:1" s="1" customFormat="1" x14ac:dyDescent="0.3">
      <c r="A12374" s="20"/>
    </row>
    <row r="12375" spans="1:1" s="1" customFormat="1" x14ac:dyDescent="0.3">
      <c r="A12375" s="20"/>
    </row>
    <row r="12376" spans="1:1" s="1" customFormat="1" x14ac:dyDescent="0.3">
      <c r="A12376" s="20"/>
    </row>
    <row r="12377" spans="1:1" s="1" customFormat="1" x14ac:dyDescent="0.3">
      <c r="A12377" s="20"/>
    </row>
    <row r="12378" spans="1:1" s="1" customFormat="1" x14ac:dyDescent="0.3">
      <c r="A12378" s="20"/>
    </row>
    <row r="12379" spans="1:1" s="1" customFormat="1" x14ac:dyDescent="0.3">
      <c r="A12379" s="20"/>
    </row>
    <row r="12380" spans="1:1" s="1" customFormat="1" x14ac:dyDescent="0.3">
      <c r="A12380" s="20"/>
    </row>
    <row r="12381" spans="1:1" s="1" customFormat="1" x14ac:dyDescent="0.3">
      <c r="A12381" s="20"/>
    </row>
    <row r="12382" spans="1:1" s="1" customFormat="1" x14ac:dyDescent="0.3">
      <c r="A12382" s="20"/>
    </row>
    <row r="12383" spans="1:1" s="1" customFormat="1" x14ac:dyDescent="0.3">
      <c r="A12383" s="20"/>
    </row>
    <row r="12384" spans="1:1" s="1" customFormat="1" x14ac:dyDescent="0.3">
      <c r="A12384" s="20"/>
    </row>
    <row r="12385" spans="1:1" s="1" customFormat="1" x14ac:dyDescent="0.3">
      <c r="A12385" s="20"/>
    </row>
    <row r="12386" spans="1:1" s="1" customFormat="1" x14ac:dyDescent="0.3">
      <c r="A12386" s="20"/>
    </row>
    <row r="12387" spans="1:1" s="1" customFormat="1" x14ac:dyDescent="0.3">
      <c r="A12387" s="20"/>
    </row>
    <row r="12388" spans="1:1" s="1" customFormat="1" x14ac:dyDescent="0.3">
      <c r="A12388" s="20"/>
    </row>
    <row r="12389" spans="1:1" s="1" customFormat="1" x14ac:dyDescent="0.3">
      <c r="A12389" s="20"/>
    </row>
    <row r="12390" spans="1:1" s="1" customFormat="1" x14ac:dyDescent="0.3">
      <c r="A12390" s="20"/>
    </row>
    <row r="12391" spans="1:1" s="1" customFormat="1" x14ac:dyDescent="0.3">
      <c r="A12391" s="20"/>
    </row>
    <row r="12392" spans="1:1" s="1" customFormat="1" x14ac:dyDescent="0.3">
      <c r="A12392" s="20"/>
    </row>
    <row r="12393" spans="1:1" s="1" customFormat="1" x14ac:dyDescent="0.3">
      <c r="A12393" s="20"/>
    </row>
    <row r="12394" spans="1:1" s="1" customFormat="1" x14ac:dyDescent="0.3">
      <c r="A12394" s="20"/>
    </row>
    <row r="12395" spans="1:1" s="1" customFormat="1" x14ac:dyDescent="0.3">
      <c r="A12395" s="20"/>
    </row>
    <row r="12396" spans="1:1" s="1" customFormat="1" x14ac:dyDescent="0.3">
      <c r="A12396" s="20"/>
    </row>
    <row r="12397" spans="1:1" s="1" customFormat="1" x14ac:dyDescent="0.3">
      <c r="A12397" s="20"/>
    </row>
    <row r="12398" spans="1:1" s="1" customFormat="1" x14ac:dyDescent="0.3">
      <c r="A12398" s="20"/>
    </row>
    <row r="12399" spans="1:1" s="1" customFormat="1" x14ac:dyDescent="0.3">
      <c r="A12399" s="20"/>
    </row>
    <row r="12400" spans="1:1" s="1" customFormat="1" x14ac:dyDescent="0.3">
      <c r="A12400" s="20"/>
    </row>
    <row r="12401" spans="1:1" s="1" customFormat="1" x14ac:dyDescent="0.3">
      <c r="A12401" s="20"/>
    </row>
    <row r="12402" spans="1:1" s="1" customFormat="1" x14ac:dyDescent="0.3">
      <c r="A12402" s="20"/>
    </row>
    <row r="12403" spans="1:1" s="1" customFormat="1" x14ac:dyDescent="0.3">
      <c r="A12403" s="20"/>
    </row>
    <row r="12404" spans="1:1" s="1" customFormat="1" x14ac:dyDescent="0.3">
      <c r="A12404" s="20"/>
    </row>
    <row r="12405" spans="1:1" s="1" customFormat="1" x14ac:dyDescent="0.3">
      <c r="A12405" s="20"/>
    </row>
    <row r="12406" spans="1:1" s="1" customFormat="1" x14ac:dyDescent="0.3">
      <c r="A12406" s="20"/>
    </row>
    <row r="12407" spans="1:1" s="1" customFormat="1" x14ac:dyDescent="0.3">
      <c r="A12407" s="20"/>
    </row>
    <row r="12408" spans="1:1" s="1" customFormat="1" x14ac:dyDescent="0.3">
      <c r="A12408" s="20"/>
    </row>
    <row r="12409" spans="1:1" s="1" customFormat="1" x14ac:dyDescent="0.3">
      <c r="A12409" s="20"/>
    </row>
    <row r="12410" spans="1:1" s="1" customFormat="1" x14ac:dyDescent="0.3">
      <c r="A12410" s="20"/>
    </row>
    <row r="12411" spans="1:1" s="1" customFormat="1" x14ac:dyDescent="0.3">
      <c r="A12411" s="20"/>
    </row>
    <row r="12412" spans="1:1" s="1" customFormat="1" x14ac:dyDescent="0.3">
      <c r="A12412" s="20"/>
    </row>
    <row r="12413" spans="1:1" s="1" customFormat="1" x14ac:dyDescent="0.3">
      <c r="A12413" s="20"/>
    </row>
    <row r="12414" spans="1:1" s="1" customFormat="1" x14ac:dyDescent="0.3">
      <c r="A12414" s="20"/>
    </row>
    <row r="12415" spans="1:1" s="1" customFormat="1" x14ac:dyDescent="0.3">
      <c r="A12415" s="20"/>
    </row>
    <row r="12416" spans="1:1" s="1" customFormat="1" x14ac:dyDescent="0.3">
      <c r="A12416" s="20"/>
    </row>
    <row r="12417" spans="1:1" s="1" customFormat="1" x14ac:dyDescent="0.3">
      <c r="A12417" s="20"/>
    </row>
    <row r="12418" spans="1:1" s="1" customFormat="1" x14ac:dyDescent="0.3">
      <c r="A12418" s="20"/>
    </row>
    <row r="12419" spans="1:1" s="1" customFormat="1" x14ac:dyDescent="0.3">
      <c r="A12419" s="20"/>
    </row>
    <row r="12420" spans="1:1" s="1" customFormat="1" x14ac:dyDescent="0.3">
      <c r="A12420" s="20"/>
    </row>
    <row r="12421" spans="1:1" s="1" customFormat="1" x14ac:dyDescent="0.3">
      <c r="A12421" s="20"/>
    </row>
    <row r="12422" spans="1:1" s="1" customFormat="1" x14ac:dyDescent="0.3">
      <c r="A12422" s="20"/>
    </row>
    <row r="12423" spans="1:1" s="1" customFormat="1" x14ac:dyDescent="0.3">
      <c r="A12423" s="20"/>
    </row>
    <row r="12424" spans="1:1" s="1" customFormat="1" x14ac:dyDescent="0.3">
      <c r="A12424" s="20"/>
    </row>
    <row r="12425" spans="1:1" s="1" customFormat="1" x14ac:dyDescent="0.3">
      <c r="A12425" s="20"/>
    </row>
    <row r="12426" spans="1:1" s="1" customFormat="1" x14ac:dyDescent="0.3">
      <c r="A12426" s="20"/>
    </row>
    <row r="12427" spans="1:1" s="1" customFormat="1" x14ac:dyDescent="0.3">
      <c r="A12427" s="20"/>
    </row>
    <row r="12428" spans="1:1" s="1" customFormat="1" x14ac:dyDescent="0.3">
      <c r="A12428" s="20"/>
    </row>
    <row r="12429" spans="1:1" s="1" customFormat="1" x14ac:dyDescent="0.3">
      <c r="A12429" s="20"/>
    </row>
    <row r="12430" spans="1:1" s="1" customFormat="1" x14ac:dyDescent="0.3">
      <c r="A12430" s="20"/>
    </row>
    <row r="12431" spans="1:1" s="1" customFormat="1" x14ac:dyDescent="0.3">
      <c r="A12431" s="20"/>
    </row>
    <row r="12432" spans="1:1" s="1" customFormat="1" x14ac:dyDescent="0.3">
      <c r="A12432" s="20"/>
    </row>
    <row r="12433" spans="1:1" s="1" customFormat="1" x14ac:dyDescent="0.3">
      <c r="A12433" s="20"/>
    </row>
    <row r="12434" spans="1:1" s="1" customFormat="1" x14ac:dyDescent="0.3">
      <c r="A12434" s="20"/>
    </row>
    <row r="12435" spans="1:1" s="1" customFormat="1" x14ac:dyDescent="0.3">
      <c r="A12435" s="20"/>
    </row>
    <row r="12436" spans="1:1" s="1" customFormat="1" x14ac:dyDescent="0.3">
      <c r="A12436" s="20"/>
    </row>
    <row r="12437" spans="1:1" s="1" customFormat="1" x14ac:dyDescent="0.3">
      <c r="A12437" s="20"/>
    </row>
    <row r="12438" spans="1:1" s="1" customFormat="1" x14ac:dyDescent="0.3">
      <c r="A12438" s="20"/>
    </row>
    <row r="12439" spans="1:1" s="1" customFormat="1" x14ac:dyDescent="0.3">
      <c r="A12439" s="20"/>
    </row>
    <row r="12440" spans="1:1" s="1" customFormat="1" x14ac:dyDescent="0.3">
      <c r="A12440" s="20"/>
    </row>
    <row r="12441" spans="1:1" s="1" customFormat="1" x14ac:dyDescent="0.3">
      <c r="A12441" s="20"/>
    </row>
    <row r="12442" spans="1:1" s="1" customFormat="1" x14ac:dyDescent="0.3">
      <c r="A12442" s="20"/>
    </row>
    <row r="12443" spans="1:1" s="1" customFormat="1" x14ac:dyDescent="0.3">
      <c r="A12443" s="20"/>
    </row>
    <row r="12444" spans="1:1" s="1" customFormat="1" x14ac:dyDescent="0.3">
      <c r="A12444" s="20"/>
    </row>
    <row r="12445" spans="1:1" s="1" customFormat="1" x14ac:dyDescent="0.3">
      <c r="A12445" s="20"/>
    </row>
    <row r="12446" spans="1:1" s="1" customFormat="1" x14ac:dyDescent="0.3">
      <c r="A12446" s="20"/>
    </row>
    <row r="12447" spans="1:1" s="1" customFormat="1" x14ac:dyDescent="0.3">
      <c r="A12447" s="20"/>
    </row>
    <row r="12448" spans="1:1" s="1" customFormat="1" x14ac:dyDescent="0.3">
      <c r="A12448" s="20"/>
    </row>
    <row r="12449" spans="1:1" s="1" customFormat="1" x14ac:dyDescent="0.3">
      <c r="A12449" s="20"/>
    </row>
    <row r="12450" spans="1:1" s="1" customFormat="1" x14ac:dyDescent="0.3">
      <c r="A12450" s="20"/>
    </row>
    <row r="12451" spans="1:1" s="1" customFormat="1" x14ac:dyDescent="0.3">
      <c r="A12451" s="20"/>
    </row>
    <row r="12452" spans="1:1" s="1" customFormat="1" x14ac:dyDescent="0.3">
      <c r="A12452" s="20"/>
    </row>
    <row r="12453" spans="1:1" s="1" customFormat="1" x14ac:dyDescent="0.3">
      <c r="A12453" s="20"/>
    </row>
    <row r="12454" spans="1:1" s="1" customFormat="1" x14ac:dyDescent="0.3">
      <c r="A12454" s="20"/>
    </row>
    <row r="12455" spans="1:1" s="1" customFormat="1" x14ac:dyDescent="0.3">
      <c r="A12455" s="20"/>
    </row>
    <row r="12456" spans="1:1" s="1" customFormat="1" x14ac:dyDescent="0.3">
      <c r="A12456" s="20"/>
    </row>
    <row r="12457" spans="1:1" s="1" customFormat="1" x14ac:dyDescent="0.3">
      <c r="A12457" s="20"/>
    </row>
    <row r="12458" spans="1:1" s="1" customFormat="1" x14ac:dyDescent="0.3">
      <c r="A12458" s="20"/>
    </row>
    <row r="12459" spans="1:1" s="1" customFormat="1" x14ac:dyDescent="0.3">
      <c r="A12459" s="20"/>
    </row>
    <row r="12460" spans="1:1" s="1" customFormat="1" x14ac:dyDescent="0.3">
      <c r="A12460" s="20"/>
    </row>
    <row r="12461" spans="1:1" s="1" customFormat="1" x14ac:dyDescent="0.3">
      <c r="A12461" s="20"/>
    </row>
    <row r="12462" spans="1:1" s="1" customFormat="1" x14ac:dyDescent="0.3">
      <c r="A12462" s="20"/>
    </row>
    <row r="12463" spans="1:1" s="1" customFormat="1" x14ac:dyDescent="0.3">
      <c r="A12463" s="20"/>
    </row>
    <row r="12464" spans="1:1" s="1" customFormat="1" x14ac:dyDescent="0.3">
      <c r="A12464" s="20"/>
    </row>
    <row r="12465" spans="1:1" s="1" customFormat="1" x14ac:dyDescent="0.3">
      <c r="A12465" s="20"/>
    </row>
    <row r="12466" spans="1:1" s="1" customFormat="1" x14ac:dyDescent="0.3">
      <c r="A12466" s="20"/>
    </row>
    <row r="12467" spans="1:1" s="1" customFormat="1" x14ac:dyDescent="0.3">
      <c r="A12467" s="20"/>
    </row>
    <row r="12468" spans="1:1" s="1" customFormat="1" x14ac:dyDescent="0.3">
      <c r="A12468" s="20"/>
    </row>
    <row r="12469" spans="1:1" s="1" customFormat="1" x14ac:dyDescent="0.3">
      <c r="A12469" s="20"/>
    </row>
    <row r="12470" spans="1:1" s="1" customFormat="1" x14ac:dyDescent="0.3">
      <c r="A12470" s="20"/>
    </row>
    <row r="12471" spans="1:1" s="1" customFormat="1" x14ac:dyDescent="0.3">
      <c r="A12471" s="20"/>
    </row>
    <row r="12472" spans="1:1" s="1" customFormat="1" x14ac:dyDescent="0.3">
      <c r="A12472" s="20"/>
    </row>
    <row r="12473" spans="1:1" s="1" customFormat="1" x14ac:dyDescent="0.3">
      <c r="A12473" s="20"/>
    </row>
    <row r="12474" spans="1:1" s="1" customFormat="1" x14ac:dyDescent="0.3">
      <c r="A12474" s="20"/>
    </row>
    <row r="12475" spans="1:1" s="1" customFormat="1" x14ac:dyDescent="0.3">
      <c r="A12475" s="20"/>
    </row>
    <row r="12476" spans="1:1" s="1" customFormat="1" x14ac:dyDescent="0.3">
      <c r="A12476" s="20"/>
    </row>
    <row r="12477" spans="1:1" s="1" customFormat="1" x14ac:dyDescent="0.3">
      <c r="A12477" s="20"/>
    </row>
    <row r="12478" spans="1:1" s="1" customFormat="1" x14ac:dyDescent="0.3">
      <c r="A12478" s="20"/>
    </row>
    <row r="12479" spans="1:1" s="1" customFormat="1" x14ac:dyDescent="0.3">
      <c r="A12479" s="20"/>
    </row>
    <row r="12480" spans="1:1" s="1" customFormat="1" x14ac:dyDescent="0.3">
      <c r="A12480" s="20"/>
    </row>
    <row r="12481" spans="1:1" s="1" customFormat="1" x14ac:dyDescent="0.3">
      <c r="A12481" s="20"/>
    </row>
    <row r="12482" spans="1:1" s="1" customFormat="1" x14ac:dyDescent="0.3">
      <c r="A12482" s="20"/>
    </row>
    <row r="12483" spans="1:1" s="1" customFormat="1" x14ac:dyDescent="0.3">
      <c r="A12483" s="20"/>
    </row>
    <row r="12484" spans="1:1" s="1" customFormat="1" x14ac:dyDescent="0.3">
      <c r="A12484" s="20"/>
    </row>
    <row r="12485" spans="1:1" s="1" customFormat="1" x14ac:dyDescent="0.3">
      <c r="A12485" s="20"/>
    </row>
    <row r="12486" spans="1:1" s="1" customFormat="1" x14ac:dyDescent="0.3">
      <c r="A12486" s="20"/>
    </row>
    <row r="12487" spans="1:1" s="1" customFormat="1" x14ac:dyDescent="0.3">
      <c r="A12487" s="20"/>
    </row>
    <row r="12488" spans="1:1" s="1" customFormat="1" x14ac:dyDescent="0.3">
      <c r="A12488" s="20"/>
    </row>
    <row r="12489" spans="1:1" s="1" customFormat="1" x14ac:dyDescent="0.3">
      <c r="A12489" s="20"/>
    </row>
    <row r="12490" spans="1:1" s="1" customFormat="1" x14ac:dyDescent="0.3">
      <c r="A12490" s="20"/>
    </row>
    <row r="12491" spans="1:1" s="1" customFormat="1" x14ac:dyDescent="0.3">
      <c r="A12491" s="20"/>
    </row>
    <row r="12492" spans="1:1" s="1" customFormat="1" x14ac:dyDescent="0.3">
      <c r="A12492" s="20"/>
    </row>
    <row r="12493" spans="1:1" s="1" customFormat="1" x14ac:dyDescent="0.3">
      <c r="A12493" s="20"/>
    </row>
    <row r="12494" spans="1:1" s="1" customFormat="1" x14ac:dyDescent="0.3">
      <c r="A12494" s="20"/>
    </row>
    <row r="12495" spans="1:1" s="1" customFormat="1" x14ac:dyDescent="0.3">
      <c r="A12495" s="20"/>
    </row>
    <row r="12496" spans="1:1" s="1" customFormat="1" x14ac:dyDescent="0.3">
      <c r="A12496" s="20"/>
    </row>
    <row r="12497" spans="1:1" s="1" customFormat="1" x14ac:dyDescent="0.3">
      <c r="A12497" s="20"/>
    </row>
    <row r="12498" spans="1:1" s="1" customFormat="1" x14ac:dyDescent="0.3">
      <c r="A12498" s="20"/>
    </row>
    <row r="12499" spans="1:1" s="1" customFormat="1" x14ac:dyDescent="0.3">
      <c r="A12499" s="20"/>
    </row>
    <row r="12500" spans="1:1" s="1" customFormat="1" x14ac:dyDescent="0.3">
      <c r="A12500" s="20"/>
    </row>
    <row r="12501" spans="1:1" s="1" customFormat="1" x14ac:dyDescent="0.3">
      <c r="A12501" s="20"/>
    </row>
    <row r="12502" spans="1:1" s="1" customFormat="1" x14ac:dyDescent="0.3">
      <c r="A12502" s="20"/>
    </row>
    <row r="12503" spans="1:1" s="1" customFormat="1" x14ac:dyDescent="0.3">
      <c r="A12503" s="20"/>
    </row>
    <row r="12504" spans="1:1" s="1" customFormat="1" x14ac:dyDescent="0.3">
      <c r="A12504" s="20"/>
    </row>
    <row r="12505" spans="1:1" s="1" customFormat="1" x14ac:dyDescent="0.3">
      <c r="A12505" s="20"/>
    </row>
    <row r="12506" spans="1:1" s="1" customFormat="1" x14ac:dyDescent="0.3">
      <c r="A12506" s="20"/>
    </row>
    <row r="12507" spans="1:1" s="1" customFormat="1" x14ac:dyDescent="0.3">
      <c r="A12507" s="20"/>
    </row>
    <row r="12508" spans="1:1" s="1" customFormat="1" x14ac:dyDescent="0.3">
      <c r="A12508" s="20"/>
    </row>
    <row r="12509" spans="1:1" s="1" customFormat="1" x14ac:dyDescent="0.3">
      <c r="A12509" s="20"/>
    </row>
    <row r="12510" spans="1:1" s="1" customFormat="1" x14ac:dyDescent="0.3">
      <c r="A12510" s="20"/>
    </row>
    <row r="12511" spans="1:1" s="1" customFormat="1" x14ac:dyDescent="0.3">
      <c r="A12511" s="20"/>
    </row>
    <row r="12512" spans="1:1" s="1" customFormat="1" x14ac:dyDescent="0.3">
      <c r="A12512" s="20"/>
    </row>
    <row r="12513" spans="1:1" s="1" customFormat="1" x14ac:dyDescent="0.3">
      <c r="A12513" s="20"/>
    </row>
    <row r="12514" spans="1:1" s="1" customFormat="1" x14ac:dyDescent="0.3">
      <c r="A12514" s="20"/>
    </row>
    <row r="12515" spans="1:1" s="1" customFormat="1" x14ac:dyDescent="0.3">
      <c r="A12515" s="20"/>
    </row>
    <row r="12516" spans="1:1" s="1" customFormat="1" x14ac:dyDescent="0.3">
      <c r="A12516" s="20"/>
    </row>
    <row r="12517" spans="1:1" s="1" customFormat="1" x14ac:dyDescent="0.3">
      <c r="A12517" s="20"/>
    </row>
    <row r="12518" spans="1:1" s="1" customFormat="1" x14ac:dyDescent="0.3">
      <c r="A12518" s="20"/>
    </row>
    <row r="12519" spans="1:1" s="1" customFormat="1" x14ac:dyDescent="0.3">
      <c r="A12519" s="20"/>
    </row>
    <row r="12520" spans="1:1" s="1" customFormat="1" x14ac:dyDescent="0.3">
      <c r="A12520" s="20"/>
    </row>
    <row r="12521" spans="1:1" s="1" customFormat="1" x14ac:dyDescent="0.3">
      <c r="A12521" s="20"/>
    </row>
    <row r="12522" spans="1:1" s="1" customFormat="1" x14ac:dyDescent="0.3">
      <c r="A12522" s="20"/>
    </row>
    <row r="12523" spans="1:1" s="1" customFormat="1" x14ac:dyDescent="0.3">
      <c r="A12523" s="20"/>
    </row>
    <row r="12524" spans="1:1" s="1" customFormat="1" x14ac:dyDescent="0.3">
      <c r="A12524" s="20"/>
    </row>
    <row r="12525" spans="1:1" s="1" customFormat="1" x14ac:dyDescent="0.3">
      <c r="A12525" s="20"/>
    </row>
    <row r="12526" spans="1:1" s="1" customFormat="1" x14ac:dyDescent="0.3">
      <c r="A12526" s="20"/>
    </row>
    <row r="12527" spans="1:1" s="1" customFormat="1" x14ac:dyDescent="0.3">
      <c r="A12527" s="20"/>
    </row>
    <row r="12528" spans="1:1" s="1" customFormat="1" x14ac:dyDescent="0.3">
      <c r="A12528" s="20"/>
    </row>
    <row r="12529" spans="1:1" s="1" customFormat="1" x14ac:dyDescent="0.3">
      <c r="A12529" s="20"/>
    </row>
    <row r="12530" spans="1:1" s="1" customFormat="1" x14ac:dyDescent="0.3">
      <c r="A12530" s="20"/>
    </row>
    <row r="12531" spans="1:1" s="1" customFormat="1" x14ac:dyDescent="0.3">
      <c r="A12531" s="20"/>
    </row>
    <row r="12532" spans="1:1" s="1" customFormat="1" x14ac:dyDescent="0.3">
      <c r="A12532" s="20"/>
    </row>
    <row r="12533" spans="1:1" s="1" customFormat="1" x14ac:dyDescent="0.3">
      <c r="A12533" s="20"/>
    </row>
    <row r="12534" spans="1:1" s="1" customFormat="1" x14ac:dyDescent="0.3">
      <c r="A12534" s="20"/>
    </row>
    <row r="12535" spans="1:1" s="1" customFormat="1" x14ac:dyDescent="0.3">
      <c r="A12535" s="20"/>
    </row>
    <row r="12536" spans="1:1" s="1" customFormat="1" x14ac:dyDescent="0.3">
      <c r="A12536" s="20"/>
    </row>
    <row r="12537" spans="1:1" s="1" customFormat="1" x14ac:dyDescent="0.3">
      <c r="A12537" s="20"/>
    </row>
    <row r="12538" spans="1:1" s="1" customFormat="1" x14ac:dyDescent="0.3">
      <c r="A12538" s="20"/>
    </row>
    <row r="12539" spans="1:1" s="1" customFormat="1" x14ac:dyDescent="0.3">
      <c r="A12539" s="20"/>
    </row>
    <row r="12540" spans="1:1" s="1" customFormat="1" x14ac:dyDescent="0.3">
      <c r="A12540" s="20"/>
    </row>
    <row r="12541" spans="1:1" s="1" customFormat="1" x14ac:dyDescent="0.3">
      <c r="A12541" s="20"/>
    </row>
    <row r="12542" spans="1:1" s="1" customFormat="1" x14ac:dyDescent="0.3">
      <c r="A12542" s="20"/>
    </row>
    <row r="12543" spans="1:1" s="1" customFormat="1" x14ac:dyDescent="0.3">
      <c r="A12543" s="20"/>
    </row>
    <row r="12544" spans="1:1" s="1" customFormat="1" x14ac:dyDescent="0.3">
      <c r="A12544" s="20"/>
    </row>
    <row r="12545" spans="1:1" s="1" customFormat="1" x14ac:dyDescent="0.3">
      <c r="A12545" s="20"/>
    </row>
    <row r="12546" spans="1:1" s="1" customFormat="1" x14ac:dyDescent="0.3">
      <c r="A12546" s="20"/>
    </row>
    <row r="12547" spans="1:1" s="1" customFormat="1" x14ac:dyDescent="0.3">
      <c r="A12547" s="20"/>
    </row>
    <row r="12548" spans="1:1" s="1" customFormat="1" x14ac:dyDescent="0.3">
      <c r="A12548" s="20"/>
    </row>
    <row r="12549" spans="1:1" s="1" customFormat="1" x14ac:dyDescent="0.3">
      <c r="A12549" s="20"/>
    </row>
    <row r="12550" spans="1:1" s="1" customFormat="1" x14ac:dyDescent="0.3">
      <c r="A12550" s="20"/>
    </row>
    <row r="12551" spans="1:1" s="1" customFormat="1" x14ac:dyDescent="0.3">
      <c r="A12551" s="20"/>
    </row>
    <row r="12552" spans="1:1" s="1" customFormat="1" x14ac:dyDescent="0.3">
      <c r="A12552" s="20"/>
    </row>
    <row r="12553" spans="1:1" s="1" customFormat="1" x14ac:dyDescent="0.3">
      <c r="A12553" s="20"/>
    </row>
    <row r="12554" spans="1:1" s="1" customFormat="1" x14ac:dyDescent="0.3">
      <c r="A12554" s="20"/>
    </row>
    <row r="12555" spans="1:1" s="1" customFormat="1" x14ac:dyDescent="0.3">
      <c r="A12555" s="20"/>
    </row>
    <row r="12556" spans="1:1" s="1" customFormat="1" x14ac:dyDescent="0.3">
      <c r="A12556" s="20"/>
    </row>
    <row r="12557" spans="1:1" s="1" customFormat="1" x14ac:dyDescent="0.3">
      <c r="A12557" s="20"/>
    </row>
    <row r="12558" spans="1:1" s="1" customFormat="1" x14ac:dyDescent="0.3">
      <c r="A12558" s="20"/>
    </row>
    <row r="12559" spans="1:1" s="1" customFormat="1" x14ac:dyDescent="0.3">
      <c r="A12559" s="20"/>
    </row>
    <row r="12560" spans="1:1" s="1" customFormat="1" x14ac:dyDescent="0.3">
      <c r="A12560" s="20"/>
    </row>
    <row r="12561" spans="1:1" s="1" customFormat="1" x14ac:dyDescent="0.3">
      <c r="A12561" s="20"/>
    </row>
    <row r="12562" spans="1:1" s="1" customFormat="1" x14ac:dyDescent="0.3">
      <c r="A12562" s="20"/>
    </row>
    <row r="12563" spans="1:1" s="1" customFormat="1" x14ac:dyDescent="0.3">
      <c r="A12563" s="20"/>
    </row>
    <row r="12564" spans="1:1" s="1" customFormat="1" x14ac:dyDescent="0.3">
      <c r="A12564" s="20"/>
    </row>
    <row r="12565" spans="1:1" s="1" customFormat="1" x14ac:dyDescent="0.3">
      <c r="A12565" s="20"/>
    </row>
    <row r="12566" spans="1:1" s="1" customFormat="1" x14ac:dyDescent="0.3">
      <c r="A12566" s="20"/>
    </row>
    <row r="12567" spans="1:1" s="1" customFormat="1" x14ac:dyDescent="0.3">
      <c r="A12567" s="20"/>
    </row>
    <row r="12568" spans="1:1" s="1" customFormat="1" x14ac:dyDescent="0.3">
      <c r="A12568" s="20"/>
    </row>
    <row r="12569" spans="1:1" s="1" customFormat="1" x14ac:dyDescent="0.3">
      <c r="A12569" s="20"/>
    </row>
    <row r="12570" spans="1:1" s="1" customFormat="1" x14ac:dyDescent="0.3">
      <c r="A12570" s="20"/>
    </row>
    <row r="12571" spans="1:1" s="1" customFormat="1" x14ac:dyDescent="0.3">
      <c r="A12571" s="20"/>
    </row>
    <row r="12572" spans="1:1" s="1" customFormat="1" x14ac:dyDescent="0.3">
      <c r="A12572" s="20"/>
    </row>
    <row r="12573" spans="1:1" s="1" customFormat="1" x14ac:dyDescent="0.3">
      <c r="A12573" s="20"/>
    </row>
    <row r="12574" spans="1:1" s="1" customFormat="1" x14ac:dyDescent="0.3">
      <c r="A12574" s="20"/>
    </row>
    <row r="12575" spans="1:1" s="1" customFormat="1" x14ac:dyDescent="0.3">
      <c r="A12575" s="20"/>
    </row>
    <row r="12576" spans="1:1" s="1" customFormat="1" x14ac:dyDescent="0.3">
      <c r="A12576" s="20"/>
    </row>
    <row r="12577" spans="1:1" s="1" customFormat="1" x14ac:dyDescent="0.3">
      <c r="A12577" s="20"/>
    </row>
    <row r="12578" spans="1:1" s="1" customFormat="1" x14ac:dyDescent="0.3">
      <c r="A12578" s="20"/>
    </row>
    <row r="12579" spans="1:1" s="1" customFormat="1" x14ac:dyDescent="0.3">
      <c r="A12579" s="20"/>
    </row>
    <row r="12580" spans="1:1" s="1" customFormat="1" x14ac:dyDescent="0.3">
      <c r="A12580" s="20"/>
    </row>
    <row r="12581" spans="1:1" s="1" customFormat="1" x14ac:dyDescent="0.3">
      <c r="A12581" s="20"/>
    </row>
    <row r="12582" spans="1:1" s="1" customFormat="1" x14ac:dyDescent="0.3">
      <c r="A12582" s="20"/>
    </row>
    <row r="12583" spans="1:1" s="1" customFormat="1" x14ac:dyDescent="0.3">
      <c r="A12583" s="20"/>
    </row>
    <row r="12584" spans="1:1" s="1" customFormat="1" x14ac:dyDescent="0.3">
      <c r="A12584" s="20"/>
    </row>
    <row r="12585" spans="1:1" s="1" customFormat="1" x14ac:dyDescent="0.3">
      <c r="A12585" s="20"/>
    </row>
    <row r="12586" spans="1:1" s="1" customFormat="1" x14ac:dyDescent="0.3">
      <c r="A12586" s="20"/>
    </row>
    <row r="12587" spans="1:1" s="1" customFormat="1" x14ac:dyDescent="0.3">
      <c r="A12587" s="20"/>
    </row>
    <row r="12588" spans="1:1" s="1" customFormat="1" x14ac:dyDescent="0.3">
      <c r="A12588" s="20"/>
    </row>
    <row r="12589" spans="1:1" s="1" customFormat="1" x14ac:dyDescent="0.3">
      <c r="A12589" s="20"/>
    </row>
    <row r="12590" spans="1:1" s="1" customFormat="1" x14ac:dyDescent="0.3">
      <c r="A12590" s="20"/>
    </row>
    <row r="12591" spans="1:1" s="1" customFormat="1" x14ac:dyDescent="0.3">
      <c r="A12591" s="20"/>
    </row>
    <row r="12592" spans="1:1" s="1" customFormat="1" x14ac:dyDescent="0.3">
      <c r="A12592" s="20"/>
    </row>
    <row r="12593" spans="1:1" s="1" customFormat="1" x14ac:dyDescent="0.3">
      <c r="A12593" s="20"/>
    </row>
    <row r="12594" spans="1:1" s="1" customFormat="1" x14ac:dyDescent="0.3">
      <c r="A12594" s="20"/>
    </row>
    <row r="12595" spans="1:1" s="1" customFormat="1" x14ac:dyDescent="0.3">
      <c r="A12595" s="20"/>
    </row>
    <row r="12596" spans="1:1" s="1" customFormat="1" x14ac:dyDescent="0.3">
      <c r="A12596" s="20"/>
    </row>
    <row r="12597" spans="1:1" s="1" customFormat="1" x14ac:dyDescent="0.3">
      <c r="A12597" s="20"/>
    </row>
    <row r="12598" spans="1:1" s="1" customFormat="1" x14ac:dyDescent="0.3">
      <c r="A12598" s="20"/>
    </row>
    <row r="12599" spans="1:1" s="1" customFormat="1" x14ac:dyDescent="0.3">
      <c r="A12599" s="20"/>
    </row>
    <row r="12600" spans="1:1" s="1" customFormat="1" x14ac:dyDescent="0.3">
      <c r="A12600" s="20"/>
    </row>
    <row r="12601" spans="1:1" s="1" customFormat="1" x14ac:dyDescent="0.3">
      <c r="A12601" s="20"/>
    </row>
    <row r="12602" spans="1:1" s="1" customFormat="1" x14ac:dyDescent="0.3">
      <c r="A12602" s="20"/>
    </row>
    <row r="12603" spans="1:1" s="1" customFormat="1" x14ac:dyDescent="0.3">
      <c r="A12603" s="20"/>
    </row>
    <row r="12604" spans="1:1" s="1" customFormat="1" x14ac:dyDescent="0.3">
      <c r="A12604" s="20"/>
    </row>
    <row r="12605" spans="1:1" s="1" customFormat="1" x14ac:dyDescent="0.3">
      <c r="A12605" s="20"/>
    </row>
    <row r="12606" spans="1:1" s="1" customFormat="1" x14ac:dyDescent="0.3">
      <c r="A12606" s="20"/>
    </row>
    <row r="12607" spans="1:1" s="1" customFormat="1" x14ac:dyDescent="0.3">
      <c r="A12607" s="20"/>
    </row>
    <row r="12608" spans="1:1" s="1" customFormat="1" x14ac:dyDescent="0.3">
      <c r="A12608" s="20"/>
    </row>
    <row r="12609" spans="1:1" s="1" customFormat="1" x14ac:dyDescent="0.3">
      <c r="A12609" s="20"/>
    </row>
    <row r="12610" spans="1:1" s="1" customFormat="1" x14ac:dyDescent="0.3">
      <c r="A12610" s="20"/>
    </row>
    <row r="12611" spans="1:1" s="1" customFormat="1" x14ac:dyDescent="0.3">
      <c r="A12611" s="20"/>
    </row>
    <row r="12612" spans="1:1" s="1" customFormat="1" x14ac:dyDescent="0.3">
      <c r="A12612" s="20"/>
    </row>
    <row r="12613" spans="1:1" s="1" customFormat="1" x14ac:dyDescent="0.3">
      <c r="A12613" s="20"/>
    </row>
    <row r="12614" spans="1:1" s="1" customFormat="1" x14ac:dyDescent="0.3">
      <c r="A12614" s="20"/>
    </row>
    <row r="12615" spans="1:1" s="1" customFormat="1" x14ac:dyDescent="0.3">
      <c r="A12615" s="20"/>
    </row>
    <row r="12616" spans="1:1" s="1" customFormat="1" x14ac:dyDescent="0.3">
      <c r="A12616" s="20"/>
    </row>
    <row r="12617" spans="1:1" s="1" customFormat="1" x14ac:dyDescent="0.3">
      <c r="A12617" s="20"/>
    </row>
    <row r="12618" spans="1:1" s="1" customFormat="1" x14ac:dyDescent="0.3">
      <c r="A12618" s="20"/>
    </row>
    <row r="12619" spans="1:1" s="1" customFormat="1" x14ac:dyDescent="0.3">
      <c r="A12619" s="20"/>
    </row>
    <row r="12620" spans="1:1" s="1" customFormat="1" x14ac:dyDescent="0.3">
      <c r="A12620" s="20"/>
    </row>
    <row r="12621" spans="1:1" s="1" customFormat="1" x14ac:dyDescent="0.3">
      <c r="A12621" s="20"/>
    </row>
    <row r="12622" spans="1:1" s="1" customFormat="1" x14ac:dyDescent="0.3">
      <c r="A12622" s="20"/>
    </row>
    <row r="12623" spans="1:1" s="1" customFormat="1" x14ac:dyDescent="0.3">
      <c r="A12623" s="20"/>
    </row>
    <row r="12624" spans="1:1" s="1" customFormat="1" x14ac:dyDescent="0.3">
      <c r="A12624" s="20"/>
    </row>
    <row r="12625" spans="1:1" s="1" customFormat="1" x14ac:dyDescent="0.3">
      <c r="A12625" s="20"/>
    </row>
    <row r="12626" spans="1:1" s="1" customFormat="1" x14ac:dyDescent="0.3">
      <c r="A12626" s="20"/>
    </row>
    <row r="12627" spans="1:1" s="1" customFormat="1" x14ac:dyDescent="0.3">
      <c r="A12627" s="20"/>
    </row>
    <row r="12628" spans="1:1" s="1" customFormat="1" x14ac:dyDescent="0.3">
      <c r="A12628" s="20"/>
    </row>
    <row r="12629" spans="1:1" s="1" customFormat="1" x14ac:dyDescent="0.3">
      <c r="A12629" s="20"/>
    </row>
    <row r="12630" spans="1:1" s="1" customFormat="1" x14ac:dyDescent="0.3">
      <c r="A12630" s="20"/>
    </row>
    <row r="12631" spans="1:1" s="1" customFormat="1" x14ac:dyDescent="0.3">
      <c r="A12631" s="20"/>
    </row>
    <row r="12632" spans="1:1" s="1" customFormat="1" x14ac:dyDescent="0.3">
      <c r="A12632" s="20"/>
    </row>
    <row r="12633" spans="1:1" s="1" customFormat="1" x14ac:dyDescent="0.3">
      <c r="A12633" s="20"/>
    </row>
    <row r="12634" spans="1:1" s="1" customFormat="1" x14ac:dyDescent="0.3">
      <c r="A12634" s="20"/>
    </row>
    <row r="12635" spans="1:1" s="1" customFormat="1" x14ac:dyDescent="0.3">
      <c r="A12635" s="20"/>
    </row>
    <row r="12636" spans="1:1" s="1" customFormat="1" x14ac:dyDescent="0.3">
      <c r="A12636" s="20"/>
    </row>
    <row r="12637" spans="1:1" s="1" customFormat="1" x14ac:dyDescent="0.3">
      <c r="A12637" s="20"/>
    </row>
    <row r="12638" spans="1:1" s="1" customFormat="1" x14ac:dyDescent="0.3">
      <c r="A12638" s="20"/>
    </row>
    <row r="12639" spans="1:1" s="1" customFormat="1" x14ac:dyDescent="0.3">
      <c r="A12639" s="20"/>
    </row>
    <row r="12640" spans="1:1" s="1" customFormat="1" x14ac:dyDescent="0.3">
      <c r="A12640" s="20"/>
    </row>
    <row r="12641" spans="1:1" s="1" customFormat="1" x14ac:dyDescent="0.3">
      <c r="A12641" s="20"/>
    </row>
    <row r="12642" spans="1:1" s="1" customFormat="1" x14ac:dyDescent="0.3">
      <c r="A12642" s="20"/>
    </row>
    <row r="12643" spans="1:1" s="1" customFormat="1" x14ac:dyDescent="0.3">
      <c r="A12643" s="20"/>
    </row>
    <row r="12644" spans="1:1" s="1" customFormat="1" x14ac:dyDescent="0.3">
      <c r="A12644" s="20"/>
    </row>
    <row r="12645" spans="1:1" s="1" customFormat="1" x14ac:dyDescent="0.3">
      <c r="A12645" s="20"/>
    </row>
    <row r="12646" spans="1:1" s="1" customFormat="1" x14ac:dyDescent="0.3">
      <c r="A12646" s="20"/>
    </row>
    <row r="12647" spans="1:1" s="1" customFormat="1" x14ac:dyDescent="0.3">
      <c r="A12647" s="20"/>
    </row>
    <row r="12648" spans="1:1" s="1" customFormat="1" x14ac:dyDescent="0.3">
      <c r="A12648" s="20"/>
    </row>
    <row r="12649" spans="1:1" s="1" customFormat="1" x14ac:dyDescent="0.3">
      <c r="A12649" s="20"/>
    </row>
    <row r="12650" spans="1:1" s="1" customFormat="1" x14ac:dyDescent="0.3">
      <c r="A12650" s="20"/>
    </row>
    <row r="12651" spans="1:1" s="1" customFormat="1" x14ac:dyDescent="0.3">
      <c r="A12651" s="20"/>
    </row>
    <row r="12652" spans="1:1" s="1" customFormat="1" x14ac:dyDescent="0.3">
      <c r="A12652" s="20"/>
    </row>
    <row r="12653" spans="1:1" s="1" customFormat="1" x14ac:dyDescent="0.3">
      <c r="A12653" s="20"/>
    </row>
    <row r="12654" spans="1:1" s="1" customFormat="1" x14ac:dyDescent="0.3">
      <c r="A12654" s="20"/>
    </row>
    <row r="12655" spans="1:1" s="1" customFormat="1" x14ac:dyDescent="0.3">
      <c r="A12655" s="20"/>
    </row>
    <row r="12656" spans="1:1" s="1" customFormat="1" x14ac:dyDescent="0.3">
      <c r="A12656" s="20"/>
    </row>
    <row r="12657" spans="1:1" s="1" customFormat="1" x14ac:dyDescent="0.3">
      <c r="A12657" s="20"/>
    </row>
    <row r="12658" spans="1:1" s="1" customFormat="1" x14ac:dyDescent="0.3">
      <c r="A12658" s="20"/>
    </row>
    <row r="12659" spans="1:1" s="1" customFormat="1" x14ac:dyDescent="0.3">
      <c r="A12659" s="20"/>
    </row>
    <row r="12660" spans="1:1" s="1" customFormat="1" x14ac:dyDescent="0.3">
      <c r="A12660" s="20"/>
    </row>
    <row r="12661" spans="1:1" s="1" customFormat="1" x14ac:dyDescent="0.3">
      <c r="A12661" s="20"/>
    </row>
    <row r="12662" spans="1:1" s="1" customFormat="1" x14ac:dyDescent="0.3">
      <c r="A12662" s="20"/>
    </row>
    <row r="12663" spans="1:1" s="1" customFormat="1" x14ac:dyDescent="0.3">
      <c r="A12663" s="20"/>
    </row>
    <row r="12664" spans="1:1" s="1" customFormat="1" x14ac:dyDescent="0.3">
      <c r="A12664" s="20"/>
    </row>
    <row r="12665" spans="1:1" s="1" customFormat="1" x14ac:dyDescent="0.3">
      <c r="A12665" s="20"/>
    </row>
    <row r="12666" spans="1:1" s="1" customFormat="1" x14ac:dyDescent="0.3">
      <c r="A12666" s="20"/>
    </row>
    <row r="12667" spans="1:1" s="1" customFormat="1" x14ac:dyDescent="0.3">
      <c r="A12667" s="20"/>
    </row>
    <row r="12668" spans="1:1" s="1" customFormat="1" x14ac:dyDescent="0.3">
      <c r="A12668" s="20"/>
    </row>
    <row r="12669" spans="1:1" s="1" customFormat="1" x14ac:dyDescent="0.3">
      <c r="A12669" s="20"/>
    </row>
    <row r="12670" spans="1:1" s="1" customFormat="1" x14ac:dyDescent="0.3">
      <c r="A12670" s="20"/>
    </row>
    <row r="12671" spans="1:1" s="1" customFormat="1" x14ac:dyDescent="0.3">
      <c r="A12671" s="20"/>
    </row>
    <row r="12672" spans="1:1" s="1" customFormat="1" x14ac:dyDescent="0.3">
      <c r="A12672" s="20"/>
    </row>
    <row r="12673" spans="1:1" s="1" customFormat="1" x14ac:dyDescent="0.3">
      <c r="A12673" s="20"/>
    </row>
    <row r="12674" spans="1:1" s="1" customFormat="1" x14ac:dyDescent="0.3">
      <c r="A12674" s="20"/>
    </row>
    <row r="12675" spans="1:1" s="1" customFormat="1" x14ac:dyDescent="0.3">
      <c r="A12675" s="20"/>
    </row>
    <row r="12676" spans="1:1" s="1" customFormat="1" x14ac:dyDescent="0.3">
      <c r="A12676" s="20"/>
    </row>
    <row r="12677" spans="1:1" s="1" customFormat="1" x14ac:dyDescent="0.3">
      <c r="A12677" s="20"/>
    </row>
    <row r="12678" spans="1:1" s="1" customFormat="1" x14ac:dyDescent="0.3">
      <c r="A12678" s="20"/>
    </row>
    <row r="12679" spans="1:1" s="1" customFormat="1" x14ac:dyDescent="0.3">
      <c r="A12679" s="20"/>
    </row>
    <row r="12680" spans="1:1" s="1" customFormat="1" x14ac:dyDescent="0.3">
      <c r="A12680" s="20"/>
    </row>
    <row r="12681" spans="1:1" s="1" customFormat="1" x14ac:dyDescent="0.3">
      <c r="A12681" s="20"/>
    </row>
    <row r="12682" spans="1:1" s="1" customFormat="1" x14ac:dyDescent="0.3">
      <c r="A12682" s="20"/>
    </row>
    <row r="12683" spans="1:1" s="1" customFormat="1" x14ac:dyDescent="0.3">
      <c r="A12683" s="20"/>
    </row>
    <row r="12684" spans="1:1" s="1" customFormat="1" x14ac:dyDescent="0.3">
      <c r="A12684" s="20"/>
    </row>
    <row r="12685" spans="1:1" s="1" customFormat="1" x14ac:dyDescent="0.3">
      <c r="A12685" s="20"/>
    </row>
    <row r="12686" spans="1:1" s="1" customFormat="1" x14ac:dyDescent="0.3">
      <c r="A12686" s="20"/>
    </row>
    <row r="12687" spans="1:1" s="1" customFormat="1" x14ac:dyDescent="0.3">
      <c r="A12687" s="20"/>
    </row>
    <row r="12688" spans="1:1" s="1" customFormat="1" x14ac:dyDescent="0.3">
      <c r="A12688" s="20"/>
    </row>
    <row r="12689" spans="1:1" s="1" customFormat="1" x14ac:dyDescent="0.3">
      <c r="A12689" s="20"/>
    </row>
    <row r="12690" spans="1:1" s="1" customFormat="1" x14ac:dyDescent="0.3">
      <c r="A12690" s="20"/>
    </row>
    <row r="12691" spans="1:1" s="1" customFormat="1" x14ac:dyDescent="0.3">
      <c r="A12691" s="20"/>
    </row>
    <row r="12692" spans="1:1" s="1" customFormat="1" x14ac:dyDescent="0.3">
      <c r="A12692" s="20"/>
    </row>
    <row r="12693" spans="1:1" s="1" customFormat="1" x14ac:dyDescent="0.3">
      <c r="A12693" s="20"/>
    </row>
    <row r="12694" spans="1:1" s="1" customFormat="1" x14ac:dyDescent="0.3">
      <c r="A12694" s="20"/>
    </row>
    <row r="12695" spans="1:1" s="1" customFormat="1" x14ac:dyDescent="0.3">
      <c r="A12695" s="20"/>
    </row>
    <row r="12696" spans="1:1" s="1" customFormat="1" x14ac:dyDescent="0.3">
      <c r="A12696" s="20"/>
    </row>
    <row r="12697" spans="1:1" s="1" customFormat="1" x14ac:dyDescent="0.3">
      <c r="A12697" s="20"/>
    </row>
    <row r="12698" spans="1:1" s="1" customFormat="1" x14ac:dyDescent="0.3">
      <c r="A12698" s="20"/>
    </row>
    <row r="12699" spans="1:1" s="1" customFormat="1" x14ac:dyDescent="0.3">
      <c r="A12699" s="20"/>
    </row>
    <row r="12700" spans="1:1" s="1" customFormat="1" x14ac:dyDescent="0.3">
      <c r="A12700" s="20"/>
    </row>
    <row r="12701" spans="1:1" s="1" customFormat="1" x14ac:dyDescent="0.3">
      <c r="A12701" s="20"/>
    </row>
    <row r="12702" spans="1:1" s="1" customFormat="1" x14ac:dyDescent="0.3">
      <c r="A12702" s="20"/>
    </row>
    <row r="12703" spans="1:1" s="1" customFormat="1" x14ac:dyDescent="0.3">
      <c r="A12703" s="20"/>
    </row>
    <row r="12704" spans="1:1" s="1" customFormat="1" x14ac:dyDescent="0.3">
      <c r="A12704" s="20"/>
    </row>
    <row r="12705" spans="1:1" s="1" customFormat="1" x14ac:dyDescent="0.3">
      <c r="A12705" s="20"/>
    </row>
    <row r="12706" spans="1:1" s="1" customFormat="1" x14ac:dyDescent="0.3">
      <c r="A12706" s="20"/>
    </row>
    <row r="12707" spans="1:1" s="1" customFormat="1" x14ac:dyDescent="0.3">
      <c r="A12707" s="20"/>
    </row>
    <row r="12708" spans="1:1" s="1" customFormat="1" x14ac:dyDescent="0.3">
      <c r="A12708" s="20"/>
    </row>
    <row r="12709" spans="1:1" s="1" customFormat="1" x14ac:dyDescent="0.3">
      <c r="A12709" s="20"/>
    </row>
    <row r="12710" spans="1:1" s="1" customFormat="1" x14ac:dyDescent="0.3">
      <c r="A12710" s="20"/>
    </row>
    <row r="12711" spans="1:1" s="1" customFormat="1" x14ac:dyDescent="0.3">
      <c r="A12711" s="20"/>
    </row>
    <row r="12712" spans="1:1" s="1" customFormat="1" x14ac:dyDescent="0.3">
      <c r="A12712" s="20"/>
    </row>
    <row r="12713" spans="1:1" s="1" customFormat="1" x14ac:dyDescent="0.3">
      <c r="A12713" s="20"/>
    </row>
    <row r="12714" spans="1:1" s="1" customFormat="1" x14ac:dyDescent="0.3">
      <c r="A12714" s="20"/>
    </row>
    <row r="12715" spans="1:1" s="1" customFormat="1" x14ac:dyDescent="0.3">
      <c r="A12715" s="20"/>
    </row>
    <row r="12716" spans="1:1" s="1" customFormat="1" x14ac:dyDescent="0.3">
      <c r="A12716" s="20"/>
    </row>
    <row r="12717" spans="1:1" s="1" customFormat="1" x14ac:dyDescent="0.3">
      <c r="A12717" s="20"/>
    </row>
    <row r="12718" spans="1:1" s="1" customFormat="1" x14ac:dyDescent="0.3">
      <c r="A12718" s="20"/>
    </row>
    <row r="12719" spans="1:1" s="1" customFormat="1" x14ac:dyDescent="0.3">
      <c r="A12719" s="20"/>
    </row>
    <row r="12720" spans="1:1" s="1" customFormat="1" x14ac:dyDescent="0.3">
      <c r="A12720" s="20"/>
    </row>
    <row r="12721" spans="1:1" s="1" customFormat="1" x14ac:dyDescent="0.3">
      <c r="A12721" s="20"/>
    </row>
    <row r="12722" spans="1:1" s="1" customFormat="1" x14ac:dyDescent="0.3">
      <c r="A12722" s="20"/>
    </row>
    <row r="12723" spans="1:1" s="1" customFormat="1" x14ac:dyDescent="0.3">
      <c r="A12723" s="20"/>
    </row>
    <row r="12724" spans="1:1" s="1" customFormat="1" x14ac:dyDescent="0.3">
      <c r="A12724" s="20"/>
    </row>
    <row r="12725" spans="1:1" s="1" customFormat="1" x14ac:dyDescent="0.3">
      <c r="A12725" s="20"/>
    </row>
    <row r="12726" spans="1:1" s="1" customFormat="1" x14ac:dyDescent="0.3">
      <c r="A12726" s="20"/>
    </row>
    <row r="12727" spans="1:1" s="1" customFormat="1" x14ac:dyDescent="0.3">
      <c r="A12727" s="20"/>
    </row>
    <row r="12728" spans="1:1" s="1" customFormat="1" x14ac:dyDescent="0.3">
      <c r="A12728" s="20"/>
    </row>
    <row r="12729" spans="1:1" s="1" customFormat="1" x14ac:dyDescent="0.3">
      <c r="A12729" s="20"/>
    </row>
    <row r="12730" spans="1:1" s="1" customFormat="1" x14ac:dyDescent="0.3">
      <c r="A12730" s="20"/>
    </row>
    <row r="12731" spans="1:1" s="1" customFormat="1" x14ac:dyDescent="0.3">
      <c r="A12731" s="20"/>
    </row>
    <row r="12732" spans="1:1" s="1" customFormat="1" x14ac:dyDescent="0.3">
      <c r="A12732" s="20"/>
    </row>
    <row r="12733" spans="1:1" s="1" customFormat="1" x14ac:dyDescent="0.3">
      <c r="A12733" s="20"/>
    </row>
    <row r="12734" spans="1:1" s="1" customFormat="1" x14ac:dyDescent="0.3">
      <c r="A12734" s="20"/>
    </row>
    <row r="12735" spans="1:1" s="1" customFormat="1" x14ac:dyDescent="0.3">
      <c r="A12735" s="20"/>
    </row>
    <row r="12736" spans="1:1" s="1" customFormat="1" x14ac:dyDescent="0.3">
      <c r="A12736" s="20"/>
    </row>
    <row r="12737" spans="1:1" s="1" customFormat="1" x14ac:dyDescent="0.3">
      <c r="A12737" s="20"/>
    </row>
    <row r="12738" spans="1:1" s="1" customFormat="1" x14ac:dyDescent="0.3">
      <c r="A12738" s="20"/>
    </row>
    <row r="12739" spans="1:1" s="1" customFormat="1" x14ac:dyDescent="0.3">
      <c r="A12739" s="20"/>
    </row>
    <row r="12740" spans="1:1" s="1" customFormat="1" x14ac:dyDescent="0.3">
      <c r="A12740" s="20"/>
    </row>
    <row r="12741" spans="1:1" s="1" customFormat="1" x14ac:dyDescent="0.3">
      <c r="A12741" s="20"/>
    </row>
    <row r="12742" spans="1:1" s="1" customFormat="1" x14ac:dyDescent="0.3">
      <c r="A12742" s="20"/>
    </row>
    <row r="12743" spans="1:1" s="1" customFormat="1" x14ac:dyDescent="0.3">
      <c r="A12743" s="20"/>
    </row>
    <row r="12744" spans="1:1" s="1" customFormat="1" x14ac:dyDescent="0.3">
      <c r="A12744" s="20"/>
    </row>
    <row r="12745" spans="1:1" s="1" customFormat="1" x14ac:dyDescent="0.3">
      <c r="A12745" s="20"/>
    </row>
    <row r="12746" spans="1:1" s="1" customFormat="1" x14ac:dyDescent="0.3">
      <c r="A12746" s="20"/>
    </row>
    <row r="12747" spans="1:1" s="1" customFormat="1" x14ac:dyDescent="0.3">
      <c r="A12747" s="20"/>
    </row>
    <row r="12748" spans="1:1" s="1" customFormat="1" x14ac:dyDescent="0.3">
      <c r="A12748" s="20"/>
    </row>
    <row r="12749" spans="1:1" s="1" customFormat="1" x14ac:dyDescent="0.3">
      <c r="A12749" s="20"/>
    </row>
    <row r="12750" spans="1:1" s="1" customFormat="1" x14ac:dyDescent="0.3">
      <c r="A12750" s="20"/>
    </row>
    <row r="12751" spans="1:1" s="1" customFormat="1" x14ac:dyDescent="0.3">
      <c r="A12751" s="20"/>
    </row>
    <row r="12752" spans="1:1" s="1" customFormat="1" x14ac:dyDescent="0.3">
      <c r="A12752" s="20"/>
    </row>
    <row r="12753" spans="1:1" s="1" customFormat="1" x14ac:dyDescent="0.3">
      <c r="A12753" s="20"/>
    </row>
    <row r="12754" spans="1:1" s="1" customFormat="1" x14ac:dyDescent="0.3">
      <c r="A12754" s="20"/>
    </row>
    <row r="12755" spans="1:1" s="1" customFormat="1" x14ac:dyDescent="0.3">
      <c r="A12755" s="20"/>
    </row>
    <row r="12756" spans="1:1" s="1" customFormat="1" x14ac:dyDescent="0.3">
      <c r="A12756" s="20"/>
    </row>
    <row r="12757" spans="1:1" s="1" customFormat="1" x14ac:dyDescent="0.3">
      <c r="A12757" s="20"/>
    </row>
    <row r="12758" spans="1:1" s="1" customFormat="1" x14ac:dyDescent="0.3">
      <c r="A12758" s="20"/>
    </row>
    <row r="12759" spans="1:1" s="1" customFormat="1" x14ac:dyDescent="0.3">
      <c r="A12759" s="20"/>
    </row>
    <row r="12760" spans="1:1" s="1" customFormat="1" x14ac:dyDescent="0.3">
      <c r="A12760" s="20"/>
    </row>
    <row r="12761" spans="1:1" s="1" customFormat="1" x14ac:dyDescent="0.3">
      <c r="A12761" s="20"/>
    </row>
    <row r="12762" spans="1:1" s="1" customFormat="1" x14ac:dyDescent="0.3">
      <c r="A12762" s="20"/>
    </row>
    <row r="12763" spans="1:1" s="1" customFormat="1" x14ac:dyDescent="0.3">
      <c r="A12763" s="20"/>
    </row>
    <row r="12764" spans="1:1" s="1" customFormat="1" x14ac:dyDescent="0.3">
      <c r="A12764" s="20"/>
    </row>
    <row r="12765" spans="1:1" s="1" customFormat="1" x14ac:dyDescent="0.3">
      <c r="A12765" s="20"/>
    </row>
    <row r="12766" spans="1:1" s="1" customFormat="1" x14ac:dyDescent="0.3">
      <c r="A12766" s="20"/>
    </row>
    <row r="12767" spans="1:1" s="1" customFormat="1" x14ac:dyDescent="0.3">
      <c r="A12767" s="20"/>
    </row>
    <row r="12768" spans="1:1" s="1" customFormat="1" x14ac:dyDescent="0.3">
      <c r="A12768" s="20"/>
    </row>
    <row r="12769" spans="1:1" s="1" customFormat="1" x14ac:dyDescent="0.3">
      <c r="A12769" s="20"/>
    </row>
    <row r="12770" spans="1:1" s="1" customFormat="1" x14ac:dyDescent="0.3">
      <c r="A12770" s="20"/>
    </row>
    <row r="12771" spans="1:1" s="1" customFormat="1" x14ac:dyDescent="0.3">
      <c r="A12771" s="20"/>
    </row>
    <row r="12772" spans="1:1" s="1" customFormat="1" x14ac:dyDescent="0.3">
      <c r="A12772" s="20"/>
    </row>
    <row r="12773" spans="1:1" s="1" customFormat="1" x14ac:dyDescent="0.3">
      <c r="A12773" s="20"/>
    </row>
    <row r="12774" spans="1:1" s="1" customFormat="1" x14ac:dyDescent="0.3">
      <c r="A12774" s="20"/>
    </row>
    <row r="12775" spans="1:1" s="1" customFormat="1" x14ac:dyDescent="0.3">
      <c r="A12775" s="20"/>
    </row>
    <row r="12776" spans="1:1" s="1" customFormat="1" x14ac:dyDescent="0.3">
      <c r="A12776" s="20"/>
    </row>
    <row r="12777" spans="1:1" s="1" customFormat="1" x14ac:dyDescent="0.3">
      <c r="A12777" s="20"/>
    </row>
    <row r="12778" spans="1:1" s="1" customFormat="1" x14ac:dyDescent="0.3">
      <c r="A12778" s="20"/>
    </row>
    <row r="12779" spans="1:1" s="1" customFormat="1" x14ac:dyDescent="0.3">
      <c r="A12779" s="20"/>
    </row>
    <row r="12780" spans="1:1" s="1" customFormat="1" x14ac:dyDescent="0.3">
      <c r="A12780" s="20"/>
    </row>
    <row r="12781" spans="1:1" s="1" customFormat="1" x14ac:dyDescent="0.3">
      <c r="A12781" s="20"/>
    </row>
    <row r="12782" spans="1:1" s="1" customFormat="1" x14ac:dyDescent="0.3">
      <c r="A12782" s="20"/>
    </row>
    <row r="12783" spans="1:1" s="1" customFormat="1" x14ac:dyDescent="0.3">
      <c r="A12783" s="20"/>
    </row>
    <row r="12784" spans="1:1" s="1" customFormat="1" x14ac:dyDescent="0.3">
      <c r="A12784" s="20"/>
    </row>
    <row r="12785" spans="1:1" s="1" customFormat="1" x14ac:dyDescent="0.3">
      <c r="A12785" s="20"/>
    </row>
    <row r="12786" spans="1:1" s="1" customFormat="1" x14ac:dyDescent="0.3">
      <c r="A12786" s="20"/>
    </row>
    <row r="12787" spans="1:1" s="1" customFormat="1" x14ac:dyDescent="0.3">
      <c r="A12787" s="20"/>
    </row>
    <row r="12788" spans="1:1" s="1" customFormat="1" x14ac:dyDescent="0.3">
      <c r="A12788" s="20"/>
    </row>
    <row r="12789" spans="1:1" s="1" customFormat="1" x14ac:dyDescent="0.3">
      <c r="A12789" s="20"/>
    </row>
    <row r="12790" spans="1:1" s="1" customFormat="1" x14ac:dyDescent="0.3">
      <c r="A12790" s="20"/>
    </row>
    <row r="12791" spans="1:1" s="1" customFormat="1" x14ac:dyDescent="0.3">
      <c r="A12791" s="20"/>
    </row>
    <row r="12792" spans="1:1" s="1" customFormat="1" x14ac:dyDescent="0.3">
      <c r="A12792" s="20"/>
    </row>
    <row r="12793" spans="1:1" s="1" customFormat="1" x14ac:dyDescent="0.3">
      <c r="A12793" s="20"/>
    </row>
    <row r="12794" spans="1:1" s="1" customFormat="1" x14ac:dyDescent="0.3">
      <c r="A12794" s="20"/>
    </row>
    <row r="12795" spans="1:1" s="1" customFormat="1" x14ac:dyDescent="0.3">
      <c r="A12795" s="20"/>
    </row>
    <row r="12796" spans="1:1" s="1" customFormat="1" x14ac:dyDescent="0.3">
      <c r="A12796" s="20"/>
    </row>
    <row r="12797" spans="1:1" s="1" customFormat="1" x14ac:dyDescent="0.3">
      <c r="A12797" s="20"/>
    </row>
    <row r="12798" spans="1:1" s="1" customFormat="1" x14ac:dyDescent="0.3">
      <c r="A12798" s="20"/>
    </row>
    <row r="12799" spans="1:1" s="1" customFormat="1" x14ac:dyDescent="0.3">
      <c r="A12799" s="20"/>
    </row>
    <row r="12800" spans="1:1" s="1" customFormat="1" x14ac:dyDescent="0.3">
      <c r="A12800" s="20"/>
    </row>
    <row r="12801" spans="1:1" s="1" customFormat="1" x14ac:dyDescent="0.3">
      <c r="A12801" s="20"/>
    </row>
    <row r="12802" spans="1:1" s="1" customFormat="1" x14ac:dyDescent="0.3">
      <c r="A12802" s="20"/>
    </row>
    <row r="12803" spans="1:1" s="1" customFormat="1" x14ac:dyDescent="0.3">
      <c r="A12803" s="20"/>
    </row>
    <row r="12804" spans="1:1" s="1" customFormat="1" x14ac:dyDescent="0.3">
      <c r="A12804" s="20"/>
    </row>
    <row r="12805" spans="1:1" s="1" customFormat="1" x14ac:dyDescent="0.3">
      <c r="A12805" s="20"/>
    </row>
    <row r="12806" spans="1:1" s="1" customFormat="1" x14ac:dyDescent="0.3">
      <c r="A12806" s="20"/>
    </row>
    <row r="12807" spans="1:1" s="1" customFormat="1" x14ac:dyDescent="0.3">
      <c r="A12807" s="20"/>
    </row>
    <row r="12808" spans="1:1" s="1" customFormat="1" x14ac:dyDescent="0.3">
      <c r="A12808" s="20"/>
    </row>
    <row r="12809" spans="1:1" s="1" customFormat="1" x14ac:dyDescent="0.3">
      <c r="A12809" s="20"/>
    </row>
    <row r="12810" spans="1:1" s="1" customFormat="1" x14ac:dyDescent="0.3">
      <c r="A12810" s="20"/>
    </row>
    <row r="12811" spans="1:1" s="1" customFormat="1" x14ac:dyDescent="0.3">
      <c r="A12811" s="20"/>
    </row>
    <row r="12812" spans="1:1" s="1" customFormat="1" x14ac:dyDescent="0.3">
      <c r="A12812" s="20"/>
    </row>
    <row r="12813" spans="1:1" s="1" customFormat="1" x14ac:dyDescent="0.3">
      <c r="A12813" s="20"/>
    </row>
    <row r="12814" spans="1:1" s="1" customFormat="1" x14ac:dyDescent="0.3">
      <c r="A12814" s="20"/>
    </row>
    <row r="12815" spans="1:1" s="1" customFormat="1" x14ac:dyDescent="0.3">
      <c r="A12815" s="20"/>
    </row>
    <row r="12816" spans="1:1" s="1" customFormat="1" x14ac:dyDescent="0.3">
      <c r="A12816" s="20"/>
    </row>
    <row r="12817" spans="1:1" s="1" customFormat="1" x14ac:dyDescent="0.3">
      <c r="A12817" s="20"/>
    </row>
    <row r="12818" spans="1:1" s="1" customFormat="1" x14ac:dyDescent="0.3">
      <c r="A12818" s="20"/>
    </row>
    <row r="12819" spans="1:1" s="1" customFormat="1" x14ac:dyDescent="0.3">
      <c r="A12819" s="20"/>
    </row>
    <row r="12820" spans="1:1" s="1" customFormat="1" x14ac:dyDescent="0.3">
      <c r="A12820" s="20"/>
    </row>
    <row r="12821" spans="1:1" s="1" customFormat="1" x14ac:dyDescent="0.3">
      <c r="A12821" s="20"/>
    </row>
    <row r="12822" spans="1:1" s="1" customFormat="1" x14ac:dyDescent="0.3">
      <c r="A12822" s="20"/>
    </row>
    <row r="12823" spans="1:1" s="1" customFormat="1" x14ac:dyDescent="0.3">
      <c r="A12823" s="20"/>
    </row>
    <row r="12824" spans="1:1" s="1" customFormat="1" x14ac:dyDescent="0.3">
      <c r="A12824" s="20"/>
    </row>
    <row r="12825" spans="1:1" s="1" customFormat="1" x14ac:dyDescent="0.3">
      <c r="A12825" s="20"/>
    </row>
    <row r="12826" spans="1:1" s="1" customFormat="1" x14ac:dyDescent="0.3">
      <c r="A12826" s="20"/>
    </row>
    <row r="12827" spans="1:1" s="1" customFormat="1" x14ac:dyDescent="0.3">
      <c r="A12827" s="20"/>
    </row>
    <row r="12828" spans="1:1" s="1" customFormat="1" x14ac:dyDescent="0.3">
      <c r="A12828" s="20"/>
    </row>
    <row r="12829" spans="1:1" s="1" customFormat="1" x14ac:dyDescent="0.3">
      <c r="A12829" s="20"/>
    </row>
    <row r="12830" spans="1:1" s="1" customFormat="1" x14ac:dyDescent="0.3">
      <c r="A12830" s="20"/>
    </row>
    <row r="12831" spans="1:1" s="1" customFormat="1" x14ac:dyDescent="0.3">
      <c r="A12831" s="20"/>
    </row>
    <row r="12832" spans="1:1" s="1" customFormat="1" x14ac:dyDescent="0.3">
      <c r="A12832" s="20"/>
    </row>
    <row r="12833" spans="1:1" s="1" customFormat="1" x14ac:dyDescent="0.3">
      <c r="A12833" s="20"/>
    </row>
    <row r="12834" spans="1:1" s="1" customFormat="1" x14ac:dyDescent="0.3">
      <c r="A12834" s="20"/>
    </row>
    <row r="12835" spans="1:1" s="1" customFormat="1" x14ac:dyDescent="0.3">
      <c r="A12835" s="20"/>
    </row>
    <row r="12836" spans="1:1" s="1" customFormat="1" x14ac:dyDescent="0.3">
      <c r="A12836" s="20"/>
    </row>
    <row r="12837" spans="1:1" s="1" customFormat="1" x14ac:dyDescent="0.3">
      <c r="A12837" s="20"/>
    </row>
    <row r="12838" spans="1:1" s="1" customFormat="1" x14ac:dyDescent="0.3">
      <c r="A12838" s="20"/>
    </row>
    <row r="12839" spans="1:1" s="1" customFormat="1" x14ac:dyDescent="0.3">
      <c r="A12839" s="20"/>
    </row>
    <row r="12840" spans="1:1" s="1" customFormat="1" x14ac:dyDescent="0.3">
      <c r="A12840" s="20"/>
    </row>
    <row r="12841" spans="1:1" s="1" customFormat="1" x14ac:dyDescent="0.3">
      <c r="A12841" s="20"/>
    </row>
    <row r="12842" spans="1:1" s="1" customFormat="1" x14ac:dyDescent="0.3">
      <c r="A12842" s="20"/>
    </row>
    <row r="12843" spans="1:1" s="1" customFormat="1" x14ac:dyDescent="0.3">
      <c r="A12843" s="20"/>
    </row>
    <row r="12844" spans="1:1" s="1" customFormat="1" x14ac:dyDescent="0.3">
      <c r="A12844" s="20"/>
    </row>
    <row r="12845" spans="1:1" s="1" customFormat="1" x14ac:dyDescent="0.3">
      <c r="A12845" s="20"/>
    </row>
    <row r="12846" spans="1:1" s="1" customFormat="1" x14ac:dyDescent="0.3">
      <c r="A12846" s="20"/>
    </row>
    <row r="12847" spans="1:1" s="1" customFormat="1" x14ac:dyDescent="0.3">
      <c r="A12847" s="20"/>
    </row>
    <row r="12848" spans="1:1" s="1" customFormat="1" x14ac:dyDescent="0.3">
      <c r="A12848" s="20"/>
    </row>
    <row r="12849" spans="1:1" s="1" customFormat="1" x14ac:dyDescent="0.3">
      <c r="A12849" s="20"/>
    </row>
    <row r="12850" spans="1:1" s="1" customFormat="1" x14ac:dyDescent="0.3">
      <c r="A12850" s="20"/>
    </row>
    <row r="12851" spans="1:1" s="1" customFormat="1" x14ac:dyDescent="0.3">
      <c r="A12851" s="20"/>
    </row>
    <row r="12852" spans="1:1" s="1" customFormat="1" x14ac:dyDescent="0.3">
      <c r="A12852" s="20"/>
    </row>
    <row r="12853" spans="1:1" s="1" customFormat="1" x14ac:dyDescent="0.3">
      <c r="A12853" s="20"/>
    </row>
    <row r="12854" spans="1:1" s="1" customFormat="1" x14ac:dyDescent="0.3">
      <c r="A12854" s="20"/>
    </row>
    <row r="12855" spans="1:1" s="1" customFormat="1" x14ac:dyDescent="0.3">
      <c r="A12855" s="20"/>
    </row>
    <row r="12856" spans="1:1" s="1" customFormat="1" x14ac:dyDescent="0.3">
      <c r="A12856" s="20"/>
    </row>
    <row r="12857" spans="1:1" s="1" customFormat="1" x14ac:dyDescent="0.3">
      <c r="A12857" s="20"/>
    </row>
    <row r="12858" spans="1:1" s="1" customFormat="1" x14ac:dyDescent="0.3">
      <c r="A12858" s="20"/>
    </row>
    <row r="12859" spans="1:1" s="1" customFormat="1" x14ac:dyDescent="0.3">
      <c r="A12859" s="20"/>
    </row>
    <row r="12860" spans="1:1" s="1" customFormat="1" x14ac:dyDescent="0.3">
      <c r="A12860" s="20"/>
    </row>
    <row r="12861" spans="1:1" s="1" customFormat="1" x14ac:dyDescent="0.3">
      <c r="A12861" s="20"/>
    </row>
    <row r="12862" spans="1:1" s="1" customFormat="1" x14ac:dyDescent="0.3">
      <c r="A12862" s="20"/>
    </row>
    <row r="12863" spans="1:1" s="1" customFormat="1" x14ac:dyDescent="0.3">
      <c r="A12863" s="20"/>
    </row>
    <row r="12864" spans="1:1" s="1" customFormat="1" x14ac:dyDescent="0.3">
      <c r="A12864" s="20"/>
    </row>
    <row r="12865" spans="1:1" s="1" customFormat="1" x14ac:dyDescent="0.3">
      <c r="A12865" s="20"/>
    </row>
    <row r="12866" spans="1:1" s="1" customFormat="1" x14ac:dyDescent="0.3">
      <c r="A12866" s="20"/>
    </row>
    <row r="12867" spans="1:1" s="1" customFormat="1" x14ac:dyDescent="0.3">
      <c r="A12867" s="20"/>
    </row>
    <row r="12868" spans="1:1" s="1" customFormat="1" x14ac:dyDescent="0.3">
      <c r="A12868" s="20"/>
    </row>
    <row r="12869" spans="1:1" s="1" customFormat="1" x14ac:dyDescent="0.3">
      <c r="A12869" s="20"/>
    </row>
    <row r="12870" spans="1:1" s="1" customFormat="1" x14ac:dyDescent="0.3">
      <c r="A12870" s="20"/>
    </row>
    <row r="12871" spans="1:1" s="1" customFormat="1" x14ac:dyDescent="0.3">
      <c r="A12871" s="20"/>
    </row>
    <row r="12872" spans="1:1" s="1" customFormat="1" x14ac:dyDescent="0.3">
      <c r="A12872" s="20"/>
    </row>
    <row r="12873" spans="1:1" s="1" customFormat="1" x14ac:dyDescent="0.3">
      <c r="A12873" s="20"/>
    </row>
    <row r="12874" spans="1:1" s="1" customFormat="1" x14ac:dyDescent="0.3">
      <c r="A12874" s="20"/>
    </row>
    <row r="12875" spans="1:1" s="1" customFormat="1" x14ac:dyDescent="0.3">
      <c r="A12875" s="20"/>
    </row>
    <row r="12876" spans="1:1" s="1" customFormat="1" x14ac:dyDescent="0.3">
      <c r="A12876" s="20"/>
    </row>
    <row r="12877" spans="1:1" s="1" customFormat="1" x14ac:dyDescent="0.3">
      <c r="A12877" s="20"/>
    </row>
    <row r="12878" spans="1:1" s="1" customFormat="1" x14ac:dyDescent="0.3">
      <c r="A12878" s="20"/>
    </row>
    <row r="12879" spans="1:1" s="1" customFormat="1" x14ac:dyDescent="0.3">
      <c r="A12879" s="20"/>
    </row>
    <row r="12880" spans="1:1" s="1" customFormat="1" x14ac:dyDescent="0.3">
      <c r="A12880" s="20"/>
    </row>
    <row r="12881" spans="1:1" s="1" customFormat="1" x14ac:dyDescent="0.3">
      <c r="A12881" s="20"/>
    </row>
    <row r="12882" spans="1:1" s="1" customFormat="1" x14ac:dyDescent="0.3">
      <c r="A12882" s="20"/>
    </row>
    <row r="12883" spans="1:1" s="1" customFormat="1" x14ac:dyDescent="0.3">
      <c r="A12883" s="20"/>
    </row>
    <row r="12884" spans="1:1" s="1" customFormat="1" x14ac:dyDescent="0.3">
      <c r="A12884" s="20"/>
    </row>
    <row r="12885" spans="1:1" s="1" customFormat="1" x14ac:dyDescent="0.3">
      <c r="A12885" s="20"/>
    </row>
    <row r="12886" spans="1:1" s="1" customFormat="1" x14ac:dyDescent="0.3">
      <c r="A12886" s="20"/>
    </row>
    <row r="12887" spans="1:1" s="1" customFormat="1" x14ac:dyDescent="0.3">
      <c r="A12887" s="20"/>
    </row>
    <row r="12888" spans="1:1" s="1" customFormat="1" x14ac:dyDescent="0.3">
      <c r="A12888" s="20"/>
    </row>
    <row r="12889" spans="1:1" s="1" customFormat="1" x14ac:dyDescent="0.3">
      <c r="A12889" s="20"/>
    </row>
    <row r="12890" spans="1:1" s="1" customFormat="1" x14ac:dyDescent="0.3">
      <c r="A12890" s="20"/>
    </row>
    <row r="12891" spans="1:1" s="1" customFormat="1" x14ac:dyDescent="0.3">
      <c r="A12891" s="20"/>
    </row>
    <row r="12892" spans="1:1" s="1" customFormat="1" x14ac:dyDescent="0.3">
      <c r="A12892" s="20"/>
    </row>
    <row r="12893" spans="1:1" s="1" customFormat="1" x14ac:dyDescent="0.3">
      <c r="A12893" s="20"/>
    </row>
    <row r="12894" spans="1:1" s="1" customFormat="1" x14ac:dyDescent="0.3">
      <c r="A12894" s="20"/>
    </row>
    <row r="12895" spans="1:1" s="1" customFormat="1" x14ac:dyDescent="0.3">
      <c r="A12895" s="20"/>
    </row>
    <row r="12896" spans="1:1" s="1" customFormat="1" x14ac:dyDescent="0.3">
      <c r="A12896" s="20"/>
    </row>
    <row r="12897" spans="1:1" s="1" customFormat="1" x14ac:dyDescent="0.3">
      <c r="A12897" s="20"/>
    </row>
    <row r="12898" spans="1:1" s="1" customFormat="1" x14ac:dyDescent="0.3">
      <c r="A12898" s="20"/>
    </row>
    <row r="12899" spans="1:1" s="1" customFormat="1" x14ac:dyDescent="0.3">
      <c r="A12899" s="20"/>
    </row>
    <row r="12900" spans="1:1" s="1" customFormat="1" x14ac:dyDescent="0.3">
      <c r="A12900" s="20"/>
    </row>
    <row r="12901" spans="1:1" s="1" customFormat="1" x14ac:dyDescent="0.3">
      <c r="A12901" s="20"/>
    </row>
    <row r="12902" spans="1:1" s="1" customFormat="1" x14ac:dyDescent="0.3">
      <c r="A12902" s="20"/>
    </row>
    <row r="12903" spans="1:1" s="1" customFormat="1" x14ac:dyDescent="0.3">
      <c r="A12903" s="20"/>
    </row>
    <row r="12904" spans="1:1" s="1" customFormat="1" x14ac:dyDescent="0.3">
      <c r="A12904" s="20"/>
    </row>
    <row r="12905" spans="1:1" s="1" customFormat="1" x14ac:dyDescent="0.3">
      <c r="A12905" s="20"/>
    </row>
    <row r="12906" spans="1:1" s="1" customFormat="1" x14ac:dyDescent="0.3">
      <c r="A12906" s="20"/>
    </row>
    <row r="12907" spans="1:1" s="1" customFormat="1" x14ac:dyDescent="0.3">
      <c r="A12907" s="20"/>
    </row>
    <row r="12908" spans="1:1" s="1" customFormat="1" x14ac:dyDescent="0.3">
      <c r="A12908" s="20"/>
    </row>
    <row r="12909" spans="1:1" s="1" customFormat="1" x14ac:dyDescent="0.3">
      <c r="A12909" s="20"/>
    </row>
    <row r="12910" spans="1:1" s="1" customFormat="1" x14ac:dyDescent="0.3">
      <c r="A12910" s="20"/>
    </row>
    <row r="12911" spans="1:1" s="1" customFormat="1" x14ac:dyDescent="0.3">
      <c r="A12911" s="20"/>
    </row>
    <row r="12912" spans="1:1" s="1" customFormat="1" x14ac:dyDescent="0.3">
      <c r="A12912" s="20"/>
    </row>
    <row r="12913" spans="1:1" s="1" customFormat="1" x14ac:dyDescent="0.3">
      <c r="A12913" s="20"/>
    </row>
    <row r="12914" spans="1:1" s="1" customFormat="1" x14ac:dyDescent="0.3">
      <c r="A12914" s="20"/>
    </row>
    <row r="12915" spans="1:1" s="1" customFormat="1" x14ac:dyDescent="0.3">
      <c r="A12915" s="20"/>
    </row>
    <row r="12916" spans="1:1" s="1" customFormat="1" x14ac:dyDescent="0.3">
      <c r="A12916" s="20"/>
    </row>
    <row r="12917" spans="1:1" s="1" customFormat="1" x14ac:dyDescent="0.3">
      <c r="A12917" s="20"/>
    </row>
    <row r="12918" spans="1:1" s="1" customFormat="1" x14ac:dyDescent="0.3">
      <c r="A12918" s="20"/>
    </row>
    <row r="12919" spans="1:1" s="1" customFormat="1" x14ac:dyDescent="0.3">
      <c r="A12919" s="20"/>
    </row>
    <row r="12920" spans="1:1" s="1" customFormat="1" x14ac:dyDescent="0.3">
      <c r="A12920" s="20"/>
    </row>
    <row r="12921" spans="1:1" s="1" customFormat="1" x14ac:dyDescent="0.3">
      <c r="A12921" s="20"/>
    </row>
    <row r="12922" spans="1:1" s="1" customFormat="1" x14ac:dyDescent="0.3">
      <c r="A12922" s="20"/>
    </row>
    <row r="12923" spans="1:1" s="1" customFormat="1" x14ac:dyDescent="0.3">
      <c r="A12923" s="20"/>
    </row>
    <row r="12924" spans="1:1" s="1" customFormat="1" x14ac:dyDescent="0.3">
      <c r="A12924" s="20"/>
    </row>
    <row r="12925" spans="1:1" s="1" customFormat="1" x14ac:dyDescent="0.3">
      <c r="A12925" s="20"/>
    </row>
    <row r="12926" spans="1:1" s="1" customFormat="1" x14ac:dyDescent="0.3">
      <c r="A12926" s="20"/>
    </row>
    <row r="12927" spans="1:1" s="1" customFormat="1" x14ac:dyDescent="0.3">
      <c r="A12927" s="20"/>
    </row>
    <row r="12928" spans="1:1" s="1" customFormat="1" x14ac:dyDescent="0.3">
      <c r="A12928" s="20"/>
    </row>
    <row r="12929" spans="1:1" s="1" customFormat="1" x14ac:dyDescent="0.3">
      <c r="A12929" s="20"/>
    </row>
    <row r="12930" spans="1:1" s="1" customFormat="1" x14ac:dyDescent="0.3">
      <c r="A12930" s="20"/>
    </row>
    <row r="12931" spans="1:1" s="1" customFormat="1" x14ac:dyDescent="0.3">
      <c r="A12931" s="20"/>
    </row>
    <row r="12932" spans="1:1" s="1" customFormat="1" x14ac:dyDescent="0.3">
      <c r="A12932" s="20"/>
    </row>
    <row r="12933" spans="1:1" s="1" customFormat="1" x14ac:dyDescent="0.3">
      <c r="A12933" s="20"/>
    </row>
    <row r="12934" spans="1:1" s="1" customFormat="1" x14ac:dyDescent="0.3">
      <c r="A12934" s="20"/>
    </row>
    <row r="12935" spans="1:1" s="1" customFormat="1" x14ac:dyDescent="0.3">
      <c r="A12935" s="20"/>
    </row>
    <row r="12936" spans="1:1" s="1" customFormat="1" x14ac:dyDescent="0.3">
      <c r="A12936" s="20"/>
    </row>
    <row r="12937" spans="1:1" s="1" customFormat="1" x14ac:dyDescent="0.3">
      <c r="A12937" s="20"/>
    </row>
    <row r="12938" spans="1:1" s="1" customFormat="1" x14ac:dyDescent="0.3">
      <c r="A12938" s="20"/>
    </row>
    <row r="12939" spans="1:1" s="1" customFormat="1" x14ac:dyDescent="0.3">
      <c r="A12939" s="20"/>
    </row>
    <row r="12940" spans="1:1" s="1" customFormat="1" x14ac:dyDescent="0.3">
      <c r="A12940" s="20"/>
    </row>
    <row r="12941" spans="1:1" s="1" customFormat="1" x14ac:dyDescent="0.3">
      <c r="A12941" s="20"/>
    </row>
    <row r="12942" spans="1:1" s="1" customFormat="1" x14ac:dyDescent="0.3">
      <c r="A12942" s="20"/>
    </row>
    <row r="12943" spans="1:1" s="1" customFormat="1" x14ac:dyDescent="0.3">
      <c r="A12943" s="20"/>
    </row>
    <row r="12944" spans="1:1" s="1" customFormat="1" x14ac:dyDescent="0.3">
      <c r="A12944" s="20"/>
    </row>
    <row r="12945" spans="1:1" s="1" customFormat="1" x14ac:dyDescent="0.3">
      <c r="A12945" s="20"/>
    </row>
    <row r="12946" spans="1:1" s="1" customFormat="1" x14ac:dyDescent="0.3">
      <c r="A12946" s="20"/>
    </row>
    <row r="12947" spans="1:1" s="1" customFormat="1" x14ac:dyDescent="0.3">
      <c r="A12947" s="20"/>
    </row>
    <row r="12948" spans="1:1" s="1" customFormat="1" x14ac:dyDescent="0.3">
      <c r="A12948" s="20"/>
    </row>
    <row r="12949" spans="1:1" s="1" customFormat="1" x14ac:dyDescent="0.3">
      <c r="A12949" s="20"/>
    </row>
    <row r="12950" spans="1:1" s="1" customFormat="1" x14ac:dyDescent="0.3">
      <c r="A12950" s="20"/>
    </row>
    <row r="12951" spans="1:1" s="1" customFormat="1" x14ac:dyDescent="0.3">
      <c r="A12951" s="20"/>
    </row>
    <row r="12952" spans="1:1" s="1" customFormat="1" x14ac:dyDescent="0.3">
      <c r="A12952" s="20"/>
    </row>
    <row r="12953" spans="1:1" s="1" customFormat="1" x14ac:dyDescent="0.3">
      <c r="A12953" s="20"/>
    </row>
    <row r="12954" spans="1:1" s="1" customFormat="1" x14ac:dyDescent="0.3">
      <c r="A12954" s="20"/>
    </row>
    <row r="12955" spans="1:1" s="1" customFormat="1" x14ac:dyDescent="0.3">
      <c r="A12955" s="20"/>
    </row>
    <row r="12956" spans="1:1" s="1" customFormat="1" x14ac:dyDescent="0.3">
      <c r="A12956" s="20"/>
    </row>
    <row r="12957" spans="1:1" s="1" customFormat="1" x14ac:dyDescent="0.3">
      <c r="A12957" s="20"/>
    </row>
    <row r="12958" spans="1:1" s="1" customFormat="1" x14ac:dyDescent="0.3">
      <c r="A12958" s="20"/>
    </row>
    <row r="12959" spans="1:1" s="1" customFormat="1" x14ac:dyDescent="0.3">
      <c r="A12959" s="20"/>
    </row>
    <row r="12960" spans="1:1" s="1" customFormat="1" x14ac:dyDescent="0.3">
      <c r="A12960" s="20"/>
    </row>
    <row r="12961" spans="1:1" s="1" customFormat="1" x14ac:dyDescent="0.3">
      <c r="A12961" s="20"/>
    </row>
    <row r="12962" spans="1:1" s="1" customFormat="1" x14ac:dyDescent="0.3">
      <c r="A12962" s="20"/>
    </row>
    <row r="12963" spans="1:1" s="1" customFormat="1" x14ac:dyDescent="0.3">
      <c r="A12963" s="20"/>
    </row>
    <row r="12964" spans="1:1" s="1" customFormat="1" x14ac:dyDescent="0.3">
      <c r="A12964" s="20"/>
    </row>
    <row r="12965" spans="1:1" s="1" customFormat="1" x14ac:dyDescent="0.3">
      <c r="A12965" s="20"/>
    </row>
    <row r="12966" spans="1:1" s="1" customFormat="1" x14ac:dyDescent="0.3">
      <c r="A12966" s="20"/>
    </row>
    <row r="12967" spans="1:1" s="1" customFormat="1" x14ac:dyDescent="0.3">
      <c r="A12967" s="20"/>
    </row>
    <row r="12968" spans="1:1" s="1" customFormat="1" x14ac:dyDescent="0.3">
      <c r="A12968" s="20"/>
    </row>
    <row r="12969" spans="1:1" s="1" customFormat="1" x14ac:dyDescent="0.3">
      <c r="A12969" s="20"/>
    </row>
    <row r="12970" spans="1:1" s="1" customFormat="1" x14ac:dyDescent="0.3">
      <c r="A12970" s="20"/>
    </row>
    <row r="12971" spans="1:1" s="1" customFormat="1" x14ac:dyDescent="0.3">
      <c r="A12971" s="20"/>
    </row>
    <row r="12972" spans="1:1" s="1" customFormat="1" x14ac:dyDescent="0.3">
      <c r="A12972" s="20"/>
    </row>
    <row r="12973" spans="1:1" s="1" customFormat="1" x14ac:dyDescent="0.3">
      <c r="A12973" s="20"/>
    </row>
    <row r="12974" spans="1:1" s="1" customFormat="1" x14ac:dyDescent="0.3">
      <c r="A12974" s="20"/>
    </row>
    <row r="12975" spans="1:1" s="1" customFormat="1" x14ac:dyDescent="0.3">
      <c r="A12975" s="20"/>
    </row>
    <row r="12976" spans="1:1" s="1" customFormat="1" x14ac:dyDescent="0.3">
      <c r="A12976" s="20"/>
    </row>
    <row r="12977" spans="1:1" s="1" customFormat="1" x14ac:dyDescent="0.3">
      <c r="A12977" s="20"/>
    </row>
    <row r="12978" spans="1:1" s="1" customFormat="1" x14ac:dyDescent="0.3">
      <c r="A12978" s="20"/>
    </row>
    <row r="12979" spans="1:1" s="1" customFormat="1" x14ac:dyDescent="0.3">
      <c r="A12979" s="20"/>
    </row>
    <row r="12980" spans="1:1" s="1" customFormat="1" x14ac:dyDescent="0.3">
      <c r="A12980" s="20"/>
    </row>
    <row r="12981" spans="1:1" s="1" customFormat="1" x14ac:dyDescent="0.3">
      <c r="A12981" s="20"/>
    </row>
    <row r="12982" spans="1:1" s="1" customFormat="1" x14ac:dyDescent="0.3">
      <c r="A12982" s="20"/>
    </row>
    <row r="12983" spans="1:1" s="1" customFormat="1" x14ac:dyDescent="0.3">
      <c r="A12983" s="20"/>
    </row>
    <row r="12984" spans="1:1" s="1" customFormat="1" x14ac:dyDescent="0.3">
      <c r="A12984" s="20"/>
    </row>
    <row r="12985" spans="1:1" s="1" customFormat="1" x14ac:dyDescent="0.3">
      <c r="A12985" s="20"/>
    </row>
    <row r="12986" spans="1:1" s="1" customFormat="1" x14ac:dyDescent="0.3">
      <c r="A12986" s="20"/>
    </row>
    <row r="12987" spans="1:1" s="1" customFormat="1" x14ac:dyDescent="0.3">
      <c r="A12987" s="20"/>
    </row>
    <row r="12988" spans="1:1" s="1" customFormat="1" x14ac:dyDescent="0.3">
      <c r="A12988" s="20"/>
    </row>
    <row r="12989" spans="1:1" s="1" customFormat="1" x14ac:dyDescent="0.3">
      <c r="A12989" s="20"/>
    </row>
    <row r="12990" spans="1:1" s="1" customFormat="1" x14ac:dyDescent="0.3">
      <c r="A12990" s="20"/>
    </row>
    <row r="12991" spans="1:1" s="1" customFormat="1" x14ac:dyDescent="0.3">
      <c r="A12991" s="20"/>
    </row>
    <row r="12992" spans="1:1" s="1" customFormat="1" x14ac:dyDescent="0.3">
      <c r="A12992" s="20"/>
    </row>
    <row r="12993" spans="1:1" s="1" customFormat="1" x14ac:dyDescent="0.3">
      <c r="A12993" s="20"/>
    </row>
    <row r="12994" spans="1:1" s="1" customFormat="1" x14ac:dyDescent="0.3">
      <c r="A12994" s="20"/>
    </row>
    <row r="12995" spans="1:1" s="1" customFormat="1" x14ac:dyDescent="0.3">
      <c r="A12995" s="20"/>
    </row>
    <row r="12996" spans="1:1" s="1" customFormat="1" x14ac:dyDescent="0.3">
      <c r="A12996" s="20"/>
    </row>
    <row r="12997" spans="1:1" s="1" customFormat="1" x14ac:dyDescent="0.3">
      <c r="A12997" s="20"/>
    </row>
    <row r="12998" spans="1:1" s="1" customFormat="1" x14ac:dyDescent="0.3">
      <c r="A12998" s="20"/>
    </row>
    <row r="12999" spans="1:1" s="1" customFormat="1" x14ac:dyDescent="0.3">
      <c r="A12999" s="20"/>
    </row>
    <row r="13000" spans="1:1" s="1" customFormat="1" x14ac:dyDescent="0.3">
      <c r="A13000" s="20"/>
    </row>
    <row r="13001" spans="1:1" s="1" customFormat="1" x14ac:dyDescent="0.3">
      <c r="A13001" s="20"/>
    </row>
    <row r="13002" spans="1:1" s="1" customFormat="1" x14ac:dyDescent="0.3">
      <c r="A13002" s="20"/>
    </row>
    <row r="13003" spans="1:1" s="1" customFormat="1" x14ac:dyDescent="0.3">
      <c r="A13003" s="20"/>
    </row>
    <row r="13004" spans="1:1" s="1" customFormat="1" x14ac:dyDescent="0.3">
      <c r="A13004" s="20"/>
    </row>
    <row r="13005" spans="1:1" s="1" customFormat="1" x14ac:dyDescent="0.3">
      <c r="A13005" s="20"/>
    </row>
    <row r="13006" spans="1:1" s="1" customFormat="1" x14ac:dyDescent="0.3">
      <c r="A13006" s="20"/>
    </row>
    <row r="13007" spans="1:1" s="1" customFormat="1" x14ac:dyDescent="0.3">
      <c r="A13007" s="20"/>
    </row>
    <row r="13008" spans="1:1" s="1" customFormat="1" x14ac:dyDescent="0.3">
      <c r="A13008" s="20"/>
    </row>
    <row r="13009" spans="1:1" s="1" customFormat="1" x14ac:dyDescent="0.3">
      <c r="A13009" s="20"/>
    </row>
    <row r="13010" spans="1:1" s="1" customFormat="1" x14ac:dyDescent="0.3">
      <c r="A13010" s="20"/>
    </row>
    <row r="13011" spans="1:1" s="1" customFormat="1" x14ac:dyDescent="0.3">
      <c r="A13011" s="20"/>
    </row>
    <row r="13012" spans="1:1" s="1" customFormat="1" x14ac:dyDescent="0.3">
      <c r="A13012" s="20"/>
    </row>
    <row r="13013" spans="1:1" s="1" customFormat="1" x14ac:dyDescent="0.3">
      <c r="A13013" s="20"/>
    </row>
    <row r="13014" spans="1:1" s="1" customFormat="1" x14ac:dyDescent="0.3">
      <c r="A13014" s="20"/>
    </row>
    <row r="13015" spans="1:1" s="1" customFormat="1" x14ac:dyDescent="0.3">
      <c r="A13015" s="20"/>
    </row>
    <row r="13016" spans="1:1" s="1" customFormat="1" x14ac:dyDescent="0.3">
      <c r="A13016" s="20"/>
    </row>
    <row r="13017" spans="1:1" s="1" customFormat="1" x14ac:dyDescent="0.3">
      <c r="A13017" s="20"/>
    </row>
    <row r="13018" spans="1:1" s="1" customFormat="1" x14ac:dyDescent="0.3">
      <c r="A13018" s="20"/>
    </row>
    <row r="13019" spans="1:1" s="1" customFormat="1" x14ac:dyDescent="0.3">
      <c r="A13019" s="20"/>
    </row>
    <row r="13020" spans="1:1" s="1" customFormat="1" x14ac:dyDescent="0.3">
      <c r="A13020" s="20"/>
    </row>
    <row r="13021" spans="1:1" s="1" customFormat="1" x14ac:dyDescent="0.3">
      <c r="A13021" s="20"/>
    </row>
    <row r="13022" spans="1:1" s="1" customFormat="1" x14ac:dyDescent="0.3">
      <c r="A13022" s="20"/>
    </row>
    <row r="13023" spans="1:1" s="1" customFormat="1" x14ac:dyDescent="0.3">
      <c r="A13023" s="20"/>
    </row>
    <row r="13024" spans="1:1" s="1" customFormat="1" x14ac:dyDescent="0.3">
      <c r="A13024" s="20"/>
    </row>
    <row r="13025" spans="1:1" s="1" customFormat="1" x14ac:dyDescent="0.3">
      <c r="A13025" s="20"/>
    </row>
    <row r="13026" spans="1:1" s="1" customFormat="1" x14ac:dyDescent="0.3">
      <c r="A13026" s="20"/>
    </row>
    <row r="13027" spans="1:1" s="1" customFormat="1" x14ac:dyDescent="0.3">
      <c r="A13027" s="20"/>
    </row>
    <row r="13028" spans="1:1" s="1" customFormat="1" x14ac:dyDescent="0.3">
      <c r="A13028" s="20"/>
    </row>
    <row r="13029" spans="1:1" s="1" customFormat="1" x14ac:dyDescent="0.3">
      <c r="A13029" s="20"/>
    </row>
    <row r="13030" spans="1:1" s="1" customFormat="1" x14ac:dyDescent="0.3">
      <c r="A13030" s="20"/>
    </row>
    <row r="13031" spans="1:1" s="1" customFormat="1" x14ac:dyDescent="0.3">
      <c r="A13031" s="20"/>
    </row>
    <row r="13032" spans="1:1" s="1" customFormat="1" x14ac:dyDescent="0.3">
      <c r="A13032" s="20"/>
    </row>
    <row r="13033" spans="1:1" s="1" customFormat="1" x14ac:dyDescent="0.3">
      <c r="A13033" s="20"/>
    </row>
    <row r="13034" spans="1:1" s="1" customFormat="1" x14ac:dyDescent="0.3">
      <c r="A13034" s="20"/>
    </row>
    <row r="13035" spans="1:1" s="1" customFormat="1" x14ac:dyDescent="0.3">
      <c r="A13035" s="20"/>
    </row>
    <row r="13036" spans="1:1" s="1" customFormat="1" x14ac:dyDescent="0.3">
      <c r="A13036" s="20"/>
    </row>
    <row r="13037" spans="1:1" s="1" customFormat="1" x14ac:dyDescent="0.3">
      <c r="A13037" s="20"/>
    </row>
    <row r="13038" spans="1:1" s="1" customFormat="1" x14ac:dyDescent="0.3">
      <c r="A13038" s="20"/>
    </row>
    <row r="13039" spans="1:1" s="1" customFormat="1" x14ac:dyDescent="0.3">
      <c r="A13039" s="20"/>
    </row>
    <row r="13040" spans="1:1" s="1" customFormat="1" x14ac:dyDescent="0.3">
      <c r="A13040" s="20"/>
    </row>
    <row r="13041" spans="1:1" s="1" customFormat="1" x14ac:dyDescent="0.3">
      <c r="A13041" s="20"/>
    </row>
    <row r="13042" spans="1:1" s="1" customFormat="1" x14ac:dyDescent="0.3">
      <c r="A13042" s="20"/>
    </row>
    <row r="13043" spans="1:1" s="1" customFormat="1" x14ac:dyDescent="0.3">
      <c r="A13043" s="20"/>
    </row>
    <row r="13044" spans="1:1" s="1" customFormat="1" x14ac:dyDescent="0.3">
      <c r="A13044" s="20"/>
    </row>
    <row r="13045" spans="1:1" s="1" customFormat="1" x14ac:dyDescent="0.3">
      <c r="A13045" s="20"/>
    </row>
    <row r="13046" spans="1:1" s="1" customFormat="1" x14ac:dyDescent="0.3">
      <c r="A13046" s="20"/>
    </row>
    <row r="13047" spans="1:1" s="1" customFormat="1" x14ac:dyDescent="0.3">
      <c r="A13047" s="20"/>
    </row>
    <row r="13048" spans="1:1" s="1" customFormat="1" x14ac:dyDescent="0.3">
      <c r="A13048" s="20"/>
    </row>
    <row r="13049" spans="1:1" s="1" customFormat="1" x14ac:dyDescent="0.3">
      <c r="A13049" s="20"/>
    </row>
    <row r="13050" spans="1:1" s="1" customFormat="1" x14ac:dyDescent="0.3">
      <c r="A13050" s="20"/>
    </row>
    <row r="13051" spans="1:1" s="1" customFormat="1" x14ac:dyDescent="0.3">
      <c r="A13051" s="20"/>
    </row>
    <row r="13052" spans="1:1" s="1" customFormat="1" x14ac:dyDescent="0.3">
      <c r="A13052" s="20"/>
    </row>
    <row r="13053" spans="1:1" s="1" customFormat="1" x14ac:dyDescent="0.3">
      <c r="A13053" s="20"/>
    </row>
    <row r="13054" spans="1:1" s="1" customFormat="1" x14ac:dyDescent="0.3">
      <c r="A13054" s="20"/>
    </row>
    <row r="13055" spans="1:1" s="1" customFormat="1" x14ac:dyDescent="0.3">
      <c r="A13055" s="20"/>
    </row>
    <row r="13056" spans="1:1" s="1" customFormat="1" x14ac:dyDescent="0.3">
      <c r="A13056" s="20"/>
    </row>
    <row r="13057" spans="1:1" s="1" customFormat="1" x14ac:dyDescent="0.3">
      <c r="A13057" s="20"/>
    </row>
    <row r="13058" spans="1:1" s="1" customFormat="1" x14ac:dyDescent="0.3">
      <c r="A13058" s="20"/>
    </row>
    <row r="13059" spans="1:1" s="1" customFormat="1" x14ac:dyDescent="0.3">
      <c r="A13059" s="20"/>
    </row>
    <row r="13060" spans="1:1" s="1" customFormat="1" x14ac:dyDescent="0.3">
      <c r="A13060" s="20"/>
    </row>
    <row r="13061" spans="1:1" s="1" customFormat="1" x14ac:dyDescent="0.3">
      <c r="A13061" s="20"/>
    </row>
    <row r="13062" spans="1:1" s="1" customFormat="1" x14ac:dyDescent="0.3">
      <c r="A13062" s="20"/>
    </row>
    <row r="13063" spans="1:1" s="1" customFormat="1" x14ac:dyDescent="0.3">
      <c r="A13063" s="20"/>
    </row>
    <row r="13064" spans="1:1" s="1" customFormat="1" x14ac:dyDescent="0.3">
      <c r="A13064" s="20"/>
    </row>
    <row r="13065" spans="1:1" s="1" customFormat="1" x14ac:dyDescent="0.3">
      <c r="A13065" s="20"/>
    </row>
    <row r="13066" spans="1:1" s="1" customFormat="1" x14ac:dyDescent="0.3">
      <c r="A13066" s="20"/>
    </row>
    <row r="13067" spans="1:1" s="1" customFormat="1" x14ac:dyDescent="0.3">
      <c r="A13067" s="20"/>
    </row>
    <row r="13068" spans="1:1" s="1" customFormat="1" x14ac:dyDescent="0.3">
      <c r="A13068" s="20"/>
    </row>
    <row r="13069" spans="1:1" s="1" customFormat="1" x14ac:dyDescent="0.3">
      <c r="A13069" s="20"/>
    </row>
    <row r="13070" spans="1:1" s="1" customFormat="1" x14ac:dyDescent="0.3">
      <c r="A13070" s="20"/>
    </row>
    <row r="13071" spans="1:1" s="1" customFormat="1" x14ac:dyDescent="0.3">
      <c r="A13071" s="20"/>
    </row>
    <row r="13072" spans="1:1" s="1" customFormat="1" x14ac:dyDescent="0.3">
      <c r="A13072" s="20"/>
    </row>
    <row r="13073" spans="1:1" s="1" customFormat="1" x14ac:dyDescent="0.3">
      <c r="A13073" s="20"/>
    </row>
    <row r="13074" spans="1:1" s="1" customFormat="1" x14ac:dyDescent="0.3">
      <c r="A13074" s="20"/>
    </row>
    <row r="13075" spans="1:1" s="1" customFormat="1" x14ac:dyDescent="0.3">
      <c r="A13075" s="20"/>
    </row>
    <row r="13076" spans="1:1" s="1" customFormat="1" x14ac:dyDescent="0.3">
      <c r="A13076" s="20"/>
    </row>
    <row r="13077" spans="1:1" s="1" customFormat="1" x14ac:dyDescent="0.3">
      <c r="A13077" s="20"/>
    </row>
    <row r="13078" spans="1:1" s="1" customFormat="1" x14ac:dyDescent="0.3">
      <c r="A13078" s="20"/>
    </row>
    <row r="13079" spans="1:1" s="1" customFormat="1" x14ac:dyDescent="0.3">
      <c r="A13079" s="20"/>
    </row>
    <row r="13080" spans="1:1" s="1" customFormat="1" x14ac:dyDescent="0.3">
      <c r="A13080" s="20"/>
    </row>
    <row r="13081" spans="1:1" s="1" customFormat="1" x14ac:dyDescent="0.3">
      <c r="A13081" s="20"/>
    </row>
    <row r="13082" spans="1:1" s="1" customFormat="1" x14ac:dyDescent="0.3">
      <c r="A13082" s="20"/>
    </row>
    <row r="13083" spans="1:1" s="1" customFormat="1" x14ac:dyDescent="0.3">
      <c r="A13083" s="20"/>
    </row>
    <row r="13084" spans="1:1" s="1" customFormat="1" x14ac:dyDescent="0.3">
      <c r="A13084" s="20"/>
    </row>
    <row r="13085" spans="1:1" s="1" customFormat="1" x14ac:dyDescent="0.3">
      <c r="A13085" s="20"/>
    </row>
    <row r="13086" spans="1:1" s="1" customFormat="1" x14ac:dyDescent="0.3">
      <c r="A13086" s="20"/>
    </row>
    <row r="13087" spans="1:1" s="1" customFormat="1" x14ac:dyDescent="0.3">
      <c r="A13087" s="20"/>
    </row>
    <row r="13088" spans="1:1" s="1" customFormat="1" x14ac:dyDescent="0.3">
      <c r="A13088" s="20"/>
    </row>
    <row r="13089" spans="1:1" s="1" customFormat="1" x14ac:dyDescent="0.3">
      <c r="A13089" s="20"/>
    </row>
    <row r="13090" spans="1:1" s="1" customFormat="1" x14ac:dyDescent="0.3">
      <c r="A13090" s="20"/>
    </row>
    <row r="13091" spans="1:1" s="1" customFormat="1" x14ac:dyDescent="0.3">
      <c r="A13091" s="20"/>
    </row>
    <row r="13092" spans="1:1" s="1" customFormat="1" x14ac:dyDescent="0.3">
      <c r="A13092" s="20"/>
    </row>
    <row r="13093" spans="1:1" s="1" customFormat="1" x14ac:dyDescent="0.3">
      <c r="A13093" s="20"/>
    </row>
    <row r="13094" spans="1:1" s="1" customFormat="1" x14ac:dyDescent="0.3">
      <c r="A13094" s="20"/>
    </row>
    <row r="13095" spans="1:1" s="1" customFormat="1" x14ac:dyDescent="0.3">
      <c r="A13095" s="20"/>
    </row>
    <row r="13096" spans="1:1" s="1" customFormat="1" x14ac:dyDescent="0.3">
      <c r="A13096" s="20"/>
    </row>
    <row r="13097" spans="1:1" s="1" customFormat="1" x14ac:dyDescent="0.3">
      <c r="A13097" s="20"/>
    </row>
    <row r="13098" spans="1:1" s="1" customFormat="1" x14ac:dyDescent="0.3">
      <c r="A13098" s="20"/>
    </row>
    <row r="13099" spans="1:1" s="1" customFormat="1" x14ac:dyDescent="0.3">
      <c r="A13099" s="20"/>
    </row>
    <row r="13100" spans="1:1" s="1" customFormat="1" x14ac:dyDescent="0.3">
      <c r="A13100" s="20"/>
    </row>
    <row r="13101" spans="1:1" s="1" customFormat="1" x14ac:dyDescent="0.3">
      <c r="A13101" s="20"/>
    </row>
    <row r="13102" spans="1:1" s="1" customFormat="1" x14ac:dyDescent="0.3">
      <c r="A13102" s="20"/>
    </row>
    <row r="13103" spans="1:1" s="1" customFormat="1" x14ac:dyDescent="0.3">
      <c r="A13103" s="20"/>
    </row>
    <row r="13104" spans="1:1" s="1" customFormat="1" x14ac:dyDescent="0.3">
      <c r="A13104" s="20"/>
    </row>
    <row r="13105" spans="1:1" s="1" customFormat="1" x14ac:dyDescent="0.3">
      <c r="A13105" s="20"/>
    </row>
    <row r="13106" spans="1:1" s="1" customFormat="1" x14ac:dyDescent="0.3">
      <c r="A13106" s="20"/>
    </row>
    <row r="13107" spans="1:1" s="1" customFormat="1" x14ac:dyDescent="0.3">
      <c r="A13107" s="20"/>
    </row>
    <row r="13108" spans="1:1" s="1" customFormat="1" x14ac:dyDescent="0.3">
      <c r="A13108" s="20"/>
    </row>
    <row r="13109" spans="1:1" s="1" customFormat="1" x14ac:dyDescent="0.3">
      <c r="A13109" s="20"/>
    </row>
    <row r="13110" spans="1:1" s="1" customFormat="1" x14ac:dyDescent="0.3">
      <c r="A13110" s="20"/>
    </row>
    <row r="13111" spans="1:1" s="1" customFormat="1" x14ac:dyDescent="0.3">
      <c r="A13111" s="20"/>
    </row>
    <row r="13112" spans="1:1" s="1" customFormat="1" x14ac:dyDescent="0.3">
      <c r="A13112" s="20"/>
    </row>
    <row r="13113" spans="1:1" s="1" customFormat="1" x14ac:dyDescent="0.3">
      <c r="A13113" s="20"/>
    </row>
    <row r="13114" spans="1:1" s="1" customFormat="1" x14ac:dyDescent="0.3">
      <c r="A13114" s="20"/>
    </row>
    <row r="13115" spans="1:1" s="1" customFormat="1" x14ac:dyDescent="0.3">
      <c r="A13115" s="20"/>
    </row>
    <row r="13116" spans="1:1" s="1" customFormat="1" x14ac:dyDescent="0.3">
      <c r="A13116" s="20"/>
    </row>
    <row r="13117" spans="1:1" s="1" customFormat="1" x14ac:dyDescent="0.3">
      <c r="A13117" s="20"/>
    </row>
    <row r="13118" spans="1:1" s="1" customFormat="1" x14ac:dyDescent="0.3">
      <c r="A13118" s="20"/>
    </row>
    <row r="13119" spans="1:1" s="1" customFormat="1" x14ac:dyDescent="0.3">
      <c r="A13119" s="20"/>
    </row>
    <row r="13120" spans="1:1" s="1" customFormat="1" x14ac:dyDescent="0.3">
      <c r="A13120" s="20"/>
    </row>
    <row r="13121" spans="1:1" s="1" customFormat="1" x14ac:dyDescent="0.3">
      <c r="A13121" s="20"/>
    </row>
    <row r="13122" spans="1:1" s="1" customFormat="1" x14ac:dyDescent="0.3">
      <c r="A13122" s="20"/>
    </row>
    <row r="13123" spans="1:1" s="1" customFormat="1" x14ac:dyDescent="0.3">
      <c r="A13123" s="20"/>
    </row>
    <row r="13124" spans="1:1" s="1" customFormat="1" x14ac:dyDescent="0.3">
      <c r="A13124" s="20"/>
    </row>
    <row r="13125" spans="1:1" s="1" customFormat="1" x14ac:dyDescent="0.3">
      <c r="A13125" s="20"/>
    </row>
    <row r="13126" spans="1:1" s="1" customFormat="1" x14ac:dyDescent="0.3">
      <c r="A13126" s="20"/>
    </row>
    <row r="13127" spans="1:1" s="1" customFormat="1" x14ac:dyDescent="0.3">
      <c r="A13127" s="20"/>
    </row>
    <row r="13128" spans="1:1" s="1" customFormat="1" x14ac:dyDescent="0.3">
      <c r="A13128" s="20"/>
    </row>
    <row r="13129" spans="1:1" s="1" customFormat="1" x14ac:dyDescent="0.3">
      <c r="A13129" s="20"/>
    </row>
    <row r="13130" spans="1:1" s="1" customFormat="1" x14ac:dyDescent="0.3">
      <c r="A13130" s="20"/>
    </row>
    <row r="13131" spans="1:1" s="1" customFormat="1" x14ac:dyDescent="0.3">
      <c r="A13131" s="20"/>
    </row>
    <row r="13132" spans="1:1" s="1" customFormat="1" x14ac:dyDescent="0.3">
      <c r="A13132" s="20"/>
    </row>
    <row r="13133" spans="1:1" s="1" customFormat="1" x14ac:dyDescent="0.3">
      <c r="A13133" s="20"/>
    </row>
    <row r="13134" spans="1:1" s="1" customFormat="1" x14ac:dyDescent="0.3">
      <c r="A13134" s="20"/>
    </row>
    <row r="13135" spans="1:1" s="1" customFormat="1" x14ac:dyDescent="0.3">
      <c r="A13135" s="20"/>
    </row>
    <row r="13136" spans="1:1" s="1" customFormat="1" x14ac:dyDescent="0.3">
      <c r="A13136" s="20"/>
    </row>
    <row r="13137" spans="1:1" s="1" customFormat="1" x14ac:dyDescent="0.3">
      <c r="A13137" s="20"/>
    </row>
    <row r="13138" spans="1:1" s="1" customFormat="1" x14ac:dyDescent="0.3">
      <c r="A13138" s="20"/>
    </row>
    <row r="13139" spans="1:1" s="1" customFormat="1" x14ac:dyDescent="0.3">
      <c r="A13139" s="20"/>
    </row>
    <row r="13140" spans="1:1" s="1" customFormat="1" x14ac:dyDescent="0.3">
      <c r="A13140" s="20"/>
    </row>
    <row r="13141" spans="1:1" s="1" customFormat="1" x14ac:dyDescent="0.3">
      <c r="A13141" s="20"/>
    </row>
    <row r="13142" spans="1:1" s="1" customFormat="1" x14ac:dyDescent="0.3">
      <c r="A13142" s="20"/>
    </row>
    <row r="13143" spans="1:1" s="1" customFormat="1" x14ac:dyDescent="0.3">
      <c r="A13143" s="20"/>
    </row>
    <row r="13144" spans="1:1" s="1" customFormat="1" x14ac:dyDescent="0.3">
      <c r="A13144" s="20"/>
    </row>
    <row r="13145" spans="1:1" s="1" customFormat="1" x14ac:dyDescent="0.3">
      <c r="A13145" s="20"/>
    </row>
    <row r="13146" spans="1:1" s="1" customFormat="1" x14ac:dyDescent="0.3">
      <c r="A13146" s="20"/>
    </row>
    <row r="13147" spans="1:1" s="1" customFormat="1" x14ac:dyDescent="0.3">
      <c r="A13147" s="20"/>
    </row>
    <row r="13148" spans="1:1" s="1" customFormat="1" x14ac:dyDescent="0.3">
      <c r="A13148" s="20"/>
    </row>
    <row r="13149" spans="1:1" s="1" customFormat="1" x14ac:dyDescent="0.3">
      <c r="A13149" s="20"/>
    </row>
    <row r="13150" spans="1:1" s="1" customFormat="1" x14ac:dyDescent="0.3">
      <c r="A13150" s="20"/>
    </row>
    <row r="13151" spans="1:1" s="1" customFormat="1" x14ac:dyDescent="0.3">
      <c r="A13151" s="20"/>
    </row>
    <row r="13152" spans="1:1" s="1" customFormat="1" x14ac:dyDescent="0.3">
      <c r="A13152" s="20"/>
    </row>
    <row r="13153" spans="1:1" s="1" customFormat="1" x14ac:dyDescent="0.3">
      <c r="A13153" s="20"/>
    </row>
    <row r="13154" spans="1:1" s="1" customFormat="1" x14ac:dyDescent="0.3">
      <c r="A13154" s="20"/>
    </row>
    <row r="13155" spans="1:1" s="1" customFormat="1" x14ac:dyDescent="0.3">
      <c r="A13155" s="20"/>
    </row>
    <row r="13156" spans="1:1" s="1" customFormat="1" x14ac:dyDescent="0.3">
      <c r="A13156" s="20"/>
    </row>
    <row r="13157" spans="1:1" s="1" customFormat="1" x14ac:dyDescent="0.3">
      <c r="A13157" s="20"/>
    </row>
    <row r="13158" spans="1:1" s="1" customFormat="1" x14ac:dyDescent="0.3">
      <c r="A13158" s="20"/>
    </row>
    <row r="13159" spans="1:1" s="1" customFormat="1" x14ac:dyDescent="0.3">
      <c r="A13159" s="20"/>
    </row>
    <row r="13160" spans="1:1" s="1" customFormat="1" x14ac:dyDescent="0.3">
      <c r="A13160" s="20"/>
    </row>
    <row r="13161" spans="1:1" s="1" customFormat="1" x14ac:dyDescent="0.3">
      <c r="A13161" s="20"/>
    </row>
    <row r="13162" spans="1:1" s="1" customFormat="1" x14ac:dyDescent="0.3">
      <c r="A13162" s="20"/>
    </row>
    <row r="13163" spans="1:1" s="1" customFormat="1" x14ac:dyDescent="0.3">
      <c r="A13163" s="20"/>
    </row>
    <row r="13164" spans="1:1" s="1" customFormat="1" x14ac:dyDescent="0.3">
      <c r="A13164" s="20"/>
    </row>
    <row r="13165" spans="1:1" s="1" customFormat="1" x14ac:dyDescent="0.3">
      <c r="A13165" s="20"/>
    </row>
    <row r="13166" spans="1:1" s="1" customFormat="1" x14ac:dyDescent="0.3">
      <c r="A13166" s="20"/>
    </row>
    <row r="13167" spans="1:1" s="1" customFormat="1" x14ac:dyDescent="0.3">
      <c r="A13167" s="20"/>
    </row>
    <row r="13168" spans="1:1" s="1" customFormat="1" x14ac:dyDescent="0.3">
      <c r="A13168" s="20"/>
    </row>
    <row r="13169" spans="1:1" s="1" customFormat="1" x14ac:dyDescent="0.3">
      <c r="A13169" s="20"/>
    </row>
    <row r="13170" spans="1:1" s="1" customFormat="1" x14ac:dyDescent="0.3">
      <c r="A13170" s="20"/>
    </row>
    <row r="13171" spans="1:1" s="1" customFormat="1" x14ac:dyDescent="0.3">
      <c r="A13171" s="20"/>
    </row>
    <row r="13172" spans="1:1" s="1" customFormat="1" x14ac:dyDescent="0.3">
      <c r="A13172" s="20"/>
    </row>
    <row r="13173" spans="1:1" s="1" customFormat="1" x14ac:dyDescent="0.3">
      <c r="A13173" s="20"/>
    </row>
    <row r="13174" spans="1:1" s="1" customFormat="1" x14ac:dyDescent="0.3">
      <c r="A13174" s="20"/>
    </row>
    <row r="13175" spans="1:1" s="1" customFormat="1" x14ac:dyDescent="0.3">
      <c r="A13175" s="20"/>
    </row>
    <row r="13176" spans="1:1" s="1" customFormat="1" x14ac:dyDescent="0.3">
      <c r="A13176" s="20"/>
    </row>
    <row r="13177" spans="1:1" s="1" customFormat="1" x14ac:dyDescent="0.3">
      <c r="A13177" s="20"/>
    </row>
    <row r="13178" spans="1:1" s="1" customFormat="1" x14ac:dyDescent="0.3">
      <c r="A13178" s="20"/>
    </row>
    <row r="13179" spans="1:1" s="1" customFormat="1" x14ac:dyDescent="0.3">
      <c r="A13179" s="20"/>
    </row>
    <row r="13180" spans="1:1" s="1" customFormat="1" x14ac:dyDescent="0.3">
      <c r="A13180" s="20"/>
    </row>
    <row r="13181" spans="1:1" s="1" customFormat="1" x14ac:dyDescent="0.3">
      <c r="A13181" s="20"/>
    </row>
    <row r="13182" spans="1:1" s="1" customFormat="1" x14ac:dyDescent="0.3">
      <c r="A13182" s="20"/>
    </row>
    <row r="13183" spans="1:1" s="1" customFormat="1" x14ac:dyDescent="0.3">
      <c r="A13183" s="20"/>
    </row>
    <row r="13184" spans="1:1" s="1" customFormat="1" x14ac:dyDescent="0.3">
      <c r="A13184" s="20"/>
    </row>
    <row r="13185" spans="1:1" s="1" customFormat="1" x14ac:dyDescent="0.3">
      <c r="A13185" s="20"/>
    </row>
    <row r="13186" spans="1:1" s="1" customFormat="1" x14ac:dyDescent="0.3">
      <c r="A13186" s="20"/>
    </row>
    <row r="13187" spans="1:1" s="1" customFormat="1" x14ac:dyDescent="0.3">
      <c r="A13187" s="20"/>
    </row>
    <row r="13188" spans="1:1" s="1" customFormat="1" x14ac:dyDescent="0.3">
      <c r="A13188" s="20"/>
    </row>
    <row r="13189" spans="1:1" s="1" customFormat="1" x14ac:dyDescent="0.3">
      <c r="A13189" s="20"/>
    </row>
    <row r="13190" spans="1:1" s="1" customFormat="1" x14ac:dyDescent="0.3">
      <c r="A13190" s="20"/>
    </row>
    <row r="13191" spans="1:1" s="1" customFormat="1" x14ac:dyDescent="0.3">
      <c r="A13191" s="20"/>
    </row>
    <row r="13192" spans="1:1" s="1" customFormat="1" x14ac:dyDescent="0.3">
      <c r="A13192" s="20"/>
    </row>
    <row r="13193" spans="1:1" s="1" customFormat="1" x14ac:dyDescent="0.3">
      <c r="A13193" s="20"/>
    </row>
    <row r="13194" spans="1:1" s="1" customFormat="1" x14ac:dyDescent="0.3">
      <c r="A13194" s="20"/>
    </row>
    <row r="13195" spans="1:1" s="1" customFormat="1" x14ac:dyDescent="0.3">
      <c r="A13195" s="20"/>
    </row>
    <row r="13196" spans="1:1" s="1" customFormat="1" x14ac:dyDescent="0.3">
      <c r="A13196" s="20"/>
    </row>
    <row r="13197" spans="1:1" s="1" customFormat="1" x14ac:dyDescent="0.3">
      <c r="A13197" s="20"/>
    </row>
    <row r="13198" spans="1:1" s="1" customFormat="1" x14ac:dyDescent="0.3">
      <c r="A13198" s="20"/>
    </row>
    <row r="13199" spans="1:1" s="1" customFormat="1" x14ac:dyDescent="0.3">
      <c r="A13199" s="20"/>
    </row>
    <row r="13200" spans="1:1" s="1" customFormat="1" x14ac:dyDescent="0.3">
      <c r="A13200" s="20"/>
    </row>
    <row r="13201" spans="1:1" s="1" customFormat="1" x14ac:dyDescent="0.3">
      <c r="A13201" s="20"/>
    </row>
    <row r="13202" spans="1:1" s="1" customFormat="1" x14ac:dyDescent="0.3">
      <c r="A13202" s="20"/>
    </row>
    <row r="13203" spans="1:1" s="1" customFormat="1" x14ac:dyDescent="0.3">
      <c r="A13203" s="20"/>
    </row>
    <row r="13204" spans="1:1" s="1" customFormat="1" x14ac:dyDescent="0.3">
      <c r="A13204" s="20"/>
    </row>
    <row r="13205" spans="1:1" s="1" customFormat="1" x14ac:dyDescent="0.3">
      <c r="A13205" s="20"/>
    </row>
    <row r="13206" spans="1:1" s="1" customFormat="1" x14ac:dyDescent="0.3">
      <c r="A13206" s="20"/>
    </row>
    <row r="13207" spans="1:1" s="1" customFormat="1" x14ac:dyDescent="0.3">
      <c r="A13207" s="20"/>
    </row>
    <row r="13208" spans="1:1" s="1" customFormat="1" x14ac:dyDescent="0.3">
      <c r="A13208" s="20"/>
    </row>
    <row r="13209" spans="1:1" s="1" customFormat="1" x14ac:dyDescent="0.3">
      <c r="A13209" s="20"/>
    </row>
    <row r="13210" spans="1:1" s="1" customFormat="1" x14ac:dyDescent="0.3">
      <c r="A13210" s="20"/>
    </row>
    <row r="13211" spans="1:1" s="1" customFormat="1" x14ac:dyDescent="0.3">
      <c r="A13211" s="20"/>
    </row>
    <row r="13212" spans="1:1" s="1" customFormat="1" x14ac:dyDescent="0.3">
      <c r="A13212" s="20"/>
    </row>
    <row r="13213" spans="1:1" s="1" customFormat="1" x14ac:dyDescent="0.3">
      <c r="A13213" s="20"/>
    </row>
    <row r="13214" spans="1:1" s="1" customFormat="1" x14ac:dyDescent="0.3">
      <c r="A13214" s="20"/>
    </row>
    <row r="13215" spans="1:1" s="1" customFormat="1" x14ac:dyDescent="0.3">
      <c r="A13215" s="20"/>
    </row>
    <row r="13216" spans="1:1" s="1" customFormat="1" x14ac:dyDescent="0.3">
      <c r="A13216" s="20"/>
    </row>
    <row r="13217" spans="1:1" s="1" customFormat="1" x14ac:dyDescent="0.3">
      <c r="A13217" s="20"/>
    </row>
    <row r="13218" spans="1:1" s="1" customFormat="1" x14ac:dyDescent="0.3">
      <c r="A13218" s="20"/>
    </row>
    <row r="13219" spans="1:1" s="1" customFormat="1" x14ac:dyDescent="0.3">
      <c r="A13219" s="20"/>
    </row>
    <row r="13220" spans="1:1" s="1" customFormat="1" x14ac:dyDescent="0.3">
      <c r="A13220" s="20"/>
    </row>
    <row r="13221" spans="1:1" s="1" customFormat="1" x14ac:dyDescent="0.3">
      <c r="A13221" s="20"/>
    </row>
    <row r="13222" spans="1:1" s="1" customFormat="1" x14ac:dyDescent="0.3">
      <c r="A13222" s="20"/>
    </row>
    <row r="13223" spans="1:1" s="1" customFormat="1" x14ac:dyDescent="0.3">
      <c r="A13223" s="20"/>
    </row>
    <row r="13224" spans="1:1" s="1" customFormat="1" x14ac:dyDescent="0.3">
      <c r="A13224" s="20"/>
    </row>
    <row r="13225" spans="1:1" s="1" customFormat="1" x14ac:dyDescent="0.3">
      <c r="A13225" s="20"/>
    </row>
    <row r="13226" spans="1:1" s="1" customFormat="1" x14ac:dyDescent="0.3">
      <c r="A13226" s="20"/>
    </row>
    <row r="13227" spans="1:1" s="1" customFormat="1" x14ac:dyDescent="0.3">
      <c r="A13227" s="20"/>
    </row>
    <row r="13228" spans="1:1" s="1" customFormat="1" x14ac:dyDescent="0.3">
      <c r="A13228" s="20"/>
    </row>
    <row r="13229" spans="1:1" s="1" customFormat="1" x14ac:dyDescent="0.3">
      <c r="A13229" s="20"/>
    </row>
    <row r="13230" spans="1:1" s="1" customFormat="1" x14ac:dyDescent="0.3">
      <c r="A13230" s="20"/>
    </row>
    <row r="13231" spans="1:1" s="1" customFormat="1" x14ac:dyDescent="0.3">
      <c r="A13231" s="20"/>
    </row>
    <row r="13232" spans="1:1" s="1" customFormat="1" x14ac:dyDescent="0.3">
      <c r="A13232" s="20"/>
    </row>
    <row r="13233" spans="1:1" s="1" customFormat="1" x14ac:dyDescent="0.3">
      <c r="A13233" s="20"/>
    </row>
    <row r="13234" spans="1:1" s="1" customFormat="1" x14ac:dyDescent="0.3">
      <c r="A13234" s="20"/>
    </row>
    <row r="13235" spans="1:1" s="1" customFormat="1" x14ac:dyDescent="0.3">
      <c r="A13235" s="20"/>
    </row>
    <row r="13236" spans="1:1" s="1" customFormat="1" x14ac:dyDescent="0.3">
      <c r="A13236" s="20"/>
    </row>
    <row r="13237" spans="1:1" s="1" customFormat="1" x14ac:dyDescent="0.3">
      <c r="A13237" s="20"/>
    </row>
    <row r="13238" spans="1:1" s="1" customFormat="1" x14ac:dyDescent="0.3">
      <c r="A13238" s="20"/>
    </row>
    <row r="13239" spans="1:1" s="1" customFormat="1" x14ac:dyDescent="0.3">
      <c r="A13239" s="20"/>
    </row>
    <row r="13240" spans="1:1" s="1" customFormat="1" x14ac:dyDescent="0.3">
      <c r="A13240" s="20"/>
    </row>
    <row r="13241" spans="1:1" s="1" customFormat="1" x14ac:dyDescent="0.3">
      <c r="A13241" s="20"/>
    </row>
    <row r="13242" spans="1:1" s="1" customFormat="1" x14ac:dyDescent="0.3">
      <c r="A13242" s="20"/>
    </row>
    <row r="13243" spans="1:1" s="1" customFormat="1" x14ac:dyDescent="0.3">
      <c r="A13243" s="20"/>
    </row>
    <row r="13244" spans="1:1" s="1" customFormat="1" x14ac:dyDescent="0.3">
      <c r="A13244" s="20"/>
    </row>
    <row r="13245" spans="1:1" s="1" customFormat="1" x14ac:dyDescent="0.3">
      <c r="A13245" s="20"/>
    </row>
    <row r="13246" spans="1:1" s="1" customFormat="1" x14ac:dyDescent="0.3">
      <c r="A13246" s="20"/>
    </row>
    <row r="13247" spans="1:1" s="1" customFormat="1" x14ac:dyDescent="0.3">
      <c r="A13247" s="20"/>
    </row>
    <row r="13248" spans="1:1" s="1" customFormat="1" x14ac:dyDescent="0.3">
      <c r="A13248" s="20"/>
    </row>
    <row r="13249" spans="1:1" s="1" customFormat="1" x14ac:dyDescent="0.3">
      <c r="A13249" s="20"/>
    </row>
    <row r="13250" spans="1:1" s="1" customFormat="1" x14ac:dyDescent="0.3">
      <c r="A13250" s="20"/>
    </row>
    <row r="13251" spans="1:1" s="1" customFormat="1" x14ac:dyDescent="0.3">
      <c r="A13251" s="20"/>
    </row>
    <row r="13252" spans="1:1" s="1" customFormat="1" x14ac:dyDescent="0.3">
      <c r="A13252" s="20"/>
    </row>
    <row r="13253" spans="1:1" s="1" customFormat="1" x14ac:dyDescent="0.3">
      <c r="A13253" s="20"/>
    </row>
    <row r="13254" spans="1:1" s="1" customFormat="1" x14ac:dyDescent="0.3">
      <c r="A13254" s="20"/>
    </row>
    <row r="13255" spans="1:1" s="1" customFormat="1" x14ac:dyDescent="0.3">
      <c r="A13255" s="20"/>
    </row>
    <row r="13256" spans="1:1" s="1" customFormat="1" x14ac:dyDescent="0.3">
      <c r="A13256" s="20"/>
    </row>
    <row r="13257" spans="1:1" s="1" customFormat="1" x14ac:dyDescent="0.3">
      <c r="A13257" s="20"/>
    </row>
    <row r="13258" spans="1:1" s="1" customFormat="1" x14ac:dyDescent="0.3">
      <c r="A13258" s="20"/>
    </row>
    <row r="13259" spans="1:1" s="1" customFormat="1" x14ac:dyDescent="0.3">
      <c r="A13259" s="20"/>
    </row>
    <row r="13260" spans="1:1" s="1" customFormat="1" x14ac:dyDescent="0.3">
      <c r="A13260" s="20"/>
    </row>
    <row r="13261" spans="1:1" s="1" customFormat="1" x14ac:dyDescent="0.3">
      <c r="A13261" s="20"/>
    </row>
    <row r="13262" spans="1:1" s="1" customFormat="1" x14ac:dyDescent="0.3">
      <c r="A13262" s="20"/>
    </row>
    <row r="13263" spans="1:1" s="1" customFormat="1" x14ac:dyDescent="0.3">
      <c r="A13263" s="20"/>
    </row>
    <row r="13264" spans="1:1" s="1" customFormat="1" x14ac:dyDescent="0.3">
      <c r="A13264" s="20"/>
    </row>
    <row r="13265" spans="1:1" s="1" customFormat="1" x14ac:dyDescent="0.3">
      <c r="A13265" s="20"/>
    </row>
    <row r="13266" spans="1:1" s="1" customFormat="1" x14ac:dyDescent="0.3">
      <c r="A13266" s="20"/>
    </row>
    <row r="13267" spans="1:1" s="1" customFormat="1" x14ac:dyDescent="0.3">
      <c r="A13267" s="20"/>
    </row>
    <row r="13268" spans="1:1" s="1" customFormat="1" x14ac:dyDescent="0.3">
      <c r="A13268" s="20"/>
    </row>
    <row r="13269" spans="1:1" s="1" customFormat="1" x14ac:dyDescent="0.3">
      <c r="A13269" s="20"/>
    </row>
    <row r="13270" spans="1:1" s="1" customFormat="1" x14ac:dyDescent="0.3">
      <c r="A13270" s="20"/>
    </row>
    <row r="13271" spans="1:1" s="1" customFormat="1" x14ac:dyDescent="0.3">
      <c r="A13271" s="20"/>
    </row>
    <row r="13272" spans="1:1" s="1" customFormat="1" x14ac:dyDescent="0.3">
      <c r="A13272" s="20"/>
    </row>
    <row r="13273" spans="1:1" s="1" customFormat="1" x14ac:dyDescent="0.3">
      <c r="A13273" s="20"/>
    </row>
    <row r="13274" spans="1:1" s="1" customFormat="1" x14ac:dyDescent="0.3">
      <c r="A13274" s="20"/>
    </row>
    <row r="13275" spans="1:1" s="1" customFormat="1" x14ac:dyDescent="0.3">
      <c r="A13275" s="20"/>
    </row>
    <row r="13276" spans="1:1" s="1" customFormat="1" x14ac:dyDescent="0.3">
      <c r="A13276" s="20"/>
    </row>
    <row r="13277" spans="1:1" s="1" customFormat="1" x14ac:dyDescent="0.3">
      <c r="A13277" s="20"/>
    </row>
    <row r="13278" spans="1:1" s="1" customFormat="1" x14ac:dyDescent="0.3">
      <c r="A13278" s="20"/>
    </row>
    <row r="13279" spans="1:1" s="1" customFormat="1" x14ac:dyDescent="0.3">
      <c r="A13279" s="20"/>
    </row>
    <row r="13280" spans="1:1" s="1" customFormat="1" x14ac:dyDescent="0.3">
      <c r="A13280" s="20"/>
    </row>
    <row r="13281" spans="1:1" s="1" customFormat="1" x14ac:dyDescent="0.3">
      <c r="A13281" s="20"/>
    </row>
    <row r="13282" spans="1:1" s="1" customFormat="1" x14ac:dyDescent="0.3">
      <c r="A13282" s="20"/>
    </row>
    <row r="13283" spans="1:1" s="1" customFormat="1" x14ac:dyDescent="0.3">
      <c r="A13283" s="20"/>
    </row>
    <row r="13284" spans="1:1" s="1" customFormat="1" x14ac:dyDescent="0.3">
      <c r="A13284" s="20"/>
    </row>
    <row r="13285" spans="1:1" s="1" customFormat="1" x14ac:dyDescent="0.3">
      <c r="A13285" s="20"/>
    </row>
    <row r="13286" spans="1:1" s="1" customFormat="1" x14ac:dyDescent="0.3">
      <c r="A13286" s="20"/>
    </row>
    <row r="13287" spans="1:1" s="1" customFormat="1" x14ac:dyDescent="0.3">
      <c r="A13287" s="20"/>
    </row>
    <row r="13288" spans="1:1" s="1" customFormat="1" x14ac:dyDescent="0.3">
      <c r="A13288" s="20"/>
    </row>
    <row r="13289" spans="1:1" s="1" customFormat="1" x14ac:dyDescent="0.3">
      <c r="A13289" s="20"/>
    </row>
    <row r="13290" spans="1:1" s="1" customFormat="1" x14ac:dyDescent="0.3">
      <c r="A13290" s="20"/>
    </row>
    <row r="13291" spans="1:1" s="1" customFormat="1" x14ac:dyDescent="0.3">
      <c r="A13291" s="20"/>
    </row>
    <row r="13292" spans="1:1" s="1" customFormat="1" x14ac:dyDescent="0.3">
      <c r="A13292" s="20"/>
    </row>
    <row r="13293" spans="1:1" s="1" customFormat="1" x14ac:dyDescent="0.3">
      <c r="A13293" s="20"/>
    </row>
    <row r="13294" spans="1:1" s="1" customFormat="1" x14ac:dyDescent="0.3">
      <c r="A13294" s="20"/>
    </row>
    <row r="13295" spans="1:1" s="1" customFormat="1" x14ac:dyDescent="0.3">
      <c r="A13295" s="20"/>
    </row>
    <row r="13296" spans="1:1" s="1" customFormat="1" x14ac:dyDescent="0.3">
      <c r="A13296" s="20"/>
    </row>
    <row r="13297" spans="1:1" s="1" customFormat="1" x14ac:dyDescent="0.3">
      <c r="A13297" s="20"/>
    </row>
    <row r="13298" spans="1:1" s="1" customFormat="1" x14ac:dyDescent="0.3">
      <c r="A13298" s="20"/>
    </row>
    <row r="13299" spans="1:1" s="1" customFormat="1" x14ac:dyDescent="0.3">
      <c r="A13299" s="20"/>
    </row>
    <row r="13300" spans="1:1" s="1" customFormat="1" x14ac:dyDescent="0.3">
      <c r="A13300" s="20"/>
    </row>
    <row r="13301" spans="1:1" s="1" customFormat="1" x14ac:dyDescent="0.3">
      <c r="A13301" s="20"/>
    </row>
    <row r="13302" spans="1:1" s="1" customFormat="1" x14ac:dyDescent="0.3">
      <c r="A13302" s="20"/>
    </row>
    <row r="13303" spans="1:1" s="1" customFormat="1" x14ac:dyDescent="0.3">
      <c r="A13303" s="20"/>
    </row>
    <row r="13304" spans="1:1" s="1" customFormat="1" x14ac:dyDescent="0.3">
      <c r="A13304" s="20"/>
    </row>
    <row r="13305" spans="1:1" s="1" customFormat="1" x14ac:dyDescent="0.3">
      <c r="A13305" s="20"/>
    </row>
    <row r="13306" spans="1:1" s="1" customFormat="1" x14ac:dyDescent="0.3">
      <c r="A13306" s="20"/>
    </row>
    <row r="13307" spans="1:1" s="1" customFormat="1" x14ac:dyDescent="0.3">
      <c r="A13307" s="20"/>
    </row>
    <row r="13308" spans="1:1" s="1" customFormat="1" x14ac:dyDescent="0.3">
      <c r="A13308" s="20"/>
    </row>
    <row r="13309" spans="1:1" s="1" customFormat="1" x14ac:dyDescent="0.3">
      <c r="A13309" s="20"/>
    </row>
    <row r="13310" spans="1:1" s="1" customFormat="1" x14ac:dyDescent="0.3">
      <c r="A13310" s="20"/>
    </row>
    <row r="13311" spans="1:1" s="1" customFormat="1" x14ac:dyDescent="0.3">
      <c r="A13311" s="20"/>
    </row>
    <row r="13312" spans="1:1" s="1" customFormat="1" x14ac:dyDescent="0.3">
      <c r="A13312" s="20"/>
    </row>
    <row r="13313" spans="1:1" s="1" customFormat="1" x14ac:dyDescent="0.3">
      <c r="A13313" s="20"/>
    </row>
    <row r="13314" spans="1:1" s="1" customFormat="1" x14ac:dyDescent="0.3">
      <c r="A13314" s="20"/>
    </row>
    <row r="13315" spans="1:1" s="1" customFormat="1" x14ac:dyDescent="0.3">
      <c r="A13315" s="20"/>
    </row>
    <row r="13316" spans="1:1" s="1" customFormat="1" x14ac:dyDescent="0.3">
      <c r="A13316" s="20"/>
    </row>
    <row r="13317" spans="1:1" s="1" customFormat="1" x14ac:dyDescent="0.3">
      <c r="A13317" s="20"/>
    </row>
    <row r="13318" spans="1:1" s="1" customFormat="1" x14ac:dyDescent="0.3">
      <c r="A13318" s="20"/>
    </row>
    <row r="13319" spans="1:1" s="1" customFormat="1" x14ac:dyDescent="0.3">
      <c r="A13319" s="20"/>
    </row>
    <row r="13320" spans="1:1" s="1" customFormat="1" x14ac:dyDescent="0.3">
      <c r="A13320" s="20"/>
    </row>
    <row r="13321" spans="1:1" s="1" customFormat="1" x14ac:dyDescent="0.3">
      <c r="A13321" s="20"/>
    </row>
    <row r="13322" spans="1:1" s="1" customFormat="1" x14ac:dyDescent="0.3">
      <c r="A13322" s="20"/>
    </row>
    <row r="13323" spans="1:1" s="1" customFormat="1" x14ac:dyDescent="0.3">
      <c r="A13323" s="20"/>
    </row>
    <row r="13324" spans="1:1" s="1" customFormat="1" x14ac:dyDescent="0.3">
      <c r="A13324" s="20"/>
    </row>
    <row r="13325" spans="1:1" s="1" customFormat="1" x14ac:dyDescent="0.3">
      <c r="A13325" s="20"/>
    </row>
    <row r="13326" spans="1:1" s="1" customFormat="1" x14ac:dyDescent="0.3">
      <c r="A13326" s="20"/>
    </row>
    <row r="13327" spans="1:1" s="1" customFormat="1" x14ac:dyDescent="0.3">
      <c r="A13327" s="20"/>
    </row>
    <row r="13328" spans="1:1" s="1" customFormat="1" x14ac:dyDescent="0.3">
      <c r="A13328" s="20"/>
    </row>
    <row r="13329" spans="1:1" s="1" customFormat="1" x14ac:dyDescent="0.3">
      <c r="A13329" s="20"/>
    </row>
    <row r="13330" spans="1:1" s="1" customFormat="1" x14ac:dyDescent="0.3">
      <c r="A13330" s="20"/>
    </row>
    <row r="13331" spans="1:1" s="1" customFormat="1" x14ac:dyDescent="0.3">
      <c r="A13331" s="20"/>
    </row>
    <row r="13332" spans="1:1" s="1" customFormat="1" x14ac:dyDescent="0.3">
      <c r="A13332" s="20"/>
    </row>
    <row r="13333" spans="1:1" s="1" customFormat="1" x14ac:dyDescent="0.3">
      <c r="A13333" s="20"/>
    </row>
    <row r="13334" spans="1:1" s="1" customFormat="1" x14ac:dyDescent="0.3">
      <c r="A13334" s="20"/>
    </row>
    <row r="13335" spans="1:1" s="1" customFormat="1" x14ac:dyDescent="0.3">
      <c r="A13335" s="20"/>
    </row>
    <row r="13336" spans="1:1" s="1" customFormat="1" x14ac:dyDescent="0.3">
      <c r="A13336" s="20"/>
    </row>
    <row r="13337" spans="1:1" s="1" customFormat="1" x14ac:dyDescent="0.3">
      <c r="A13337" s="20"/>
    </row>
    <row r="13338" spans="1:1" s="1" customFormat="1" x14ac:dyDescent="0.3">
      <c r="A13338" s="20"/>
    </row>
    <row r="13339" spans="1:1" s="1" customFormat="1" x14ac:dyDescent="0.3">
      <c r="A13339" s="20"/>
    </row>
    <row r="13340" spans="1:1" s="1" customFormat="1" x14ac:dyDescent="0.3">
      <c r="A13340" s="20"/>
    </row>
    <row r="13341" spans="1:1" s="1" customFormat="1" x14ac:dyDescent="0.3">
      <c r="A13341" s="20"/>
    </row>
    <row r="13342" spans="1:1" s="1" customFormat="1" x14ac:dyDescent="0.3">
      <c r="A13342" s="20"/>
    </row>
    <row r="13343" spans="1:1" s="1" customFormat="1" x14ac:dyDescent="0.3">
      <c r="A13343" s="20"/>
    </row>
    <row r="13344" spans="1:1" s="1" customFormat="1" x14ac:dyDescent="0.3">
      <c r="A13344" s="20"/>
    </row>
    <row r="13345" spans="1:1" s="1" customFormat="1" x14ac:dyDescent="0.3">
      <c r="A13345" s="20"/>
    </row>
    <row r="13346" spans="1:1" s="1" customFormat="1" x14ac:dyDescent="0.3">
      <c r="A13346" s="20"/>
    </row>
    <row r="13347" spans="1:1" s="1" customFormat="1" x14ac:dyDescent="0.3">
      <c r="A13347" s="20"/>
    </row>
    <row r="13348" spans="1:1" s="1" customFormat="1" x14ac:dyDescent="0.3">
      <c r="A13348" s="20"/>
    </row>
    <row r="13349" spans="1:1" s="1" customFormat="1" x14ac:dyDescent="0.3">
      <c r="A13349" s="20"/>
    </row>
    <row r="13350" spans="1:1" s="1" customFormat="1" x14ac:dyDescent="0.3">
      <c r="A13350" s="20"/>
    </row>
    <row r="13351" spans="1:1" s="1" customFormat="1" x14ac:dyDescent="0.3">
      <c r="A13351" s="20"/>
    </row>
    <row r="13352" spans="1:1" s="1" customFormat="1" x14ac:dyDescent="0.3">
      <c r="A13352" s="20"/>
    </row>
    <row r="13353" spans="1:1" s="1" customFormat="1" x14ac:dyDescent="0.3">
      <c r="A13353" s="20"/>
    </row>
    <row r="13354" spans="1:1" s="1" customFormat="1" x14ac:dyDescent="0.3">
      <c r="A13354" s="20"/>
    </row>
    <row r="13355" spans="1:1" s="1" customFormat="1" x14ac:dyDescent="0.3">
      <c r="A13355" s="20"/>
    </row>
    <row r="13356" spans="1:1" s="1" customFormat="1" x14ac:dyDescent="0.3">
      <c r="A13356" s="20"/>
    </row>
    <row r="13357" spans="1:1" s="1" customFormat="1" x14ac:dyDescent="0.3">
      <c r="A13357" s="20"/>
    </row>
    <row r="13358" spans="1:1" s="1" customFormat="1" x14ac:dyDescent="0.3">
      <c r="A13358" s="20"/>
    </row>
    <row r="13359" spans="1:1" s="1" customFormat="1" x14ac:dyDescent="0.3">
      <c r="A13359" s="20"/>
    </row>
    <row r="13360" spans="1:1" s="1" customFormat="1" x14ac:dyDescent="0.3">
      <c r="A13360" s="20"/>
    </row>
    <row r="13361" spans="1:1" s="1" customFormat="1" x14ac:dyDescent="0.3">
      <c r="A13361" s="20"/>
    </row>
    <row r="13362" spans="1:1" s="1" customFormat="1" x14ac:dyDescent="0.3">
      <c r="A13362" s="20"/>
    </row>
    <row r="13363" spans="1:1" s="1" customFormat="1" x14ac:dyDescent="0.3">
      <c r="A13363" s="20"/>
    </row>
    <row r="13364" spans="1:1" s="1" customFormat="1" x14ac:dyDescent="0.3">
      <c r="A13364" s="20"/>
    </row>
    <row r="13365" spans="1:1" s="1" customFormat="1" x14ac:dyDescent="0.3">
      <c r="A13365" s="20"/>
    </row>
    <row r="13366" spans="1:1" s="1" customFormat="1" x14ac:dyDescent="0.3">
      <c r="A13366" s="20"/>
    </row>
    <row r="13367" spans="1:1" s="1" customFormat="1" x14ac:dyDescent="0.3">
      <c r="A13367" s="20"/>
    </row>
    <row r="13368" spans="1:1" s="1" customFormat="1" x14ac:dyDescent="0.3">
      <c r="A13368" s="20"/>
    </row>
    <row r="13369" spans="1:1" s="1" customFormat="1" x14ac:dyDescent="0.3">
      <c r="A13369" s="20"/>
    </row>
    <row r="13370" spans="1:1" s="1" customFormat="1" x14ac:dyDescent="0.3">
      <c r="A13370" s="20"/>
    </row>
    <row r="13371" spans="1:1" s="1" customFormat="1" x14ac:dyDescent="0.3">
      <c r="A13371" s="20"/>
    </row>
    <row r="13372" spans="1:1" s="1" customFormat="1" x14ac:dyDescent="0.3">
      <c r="A13372" s="20"/>
    </row>
    <row r="13373" spans="1:1" s="1" customFormat="1" x14ac:dyDescent="0.3">
      <c r="A13373" s="20"/>
    </row>
    <row r="13374" spans="1:1" s="1" customFormat="1" x14ac:dyDescent="0.3">
      <c r="A13374" s="20"/>
    </row>
    <row r="13375" spans="1:1" s="1" customFormat="1" x14ac:dyDescent="0.3">
      <c r="A13375" s="20"/>
    </row>
    <row r="13376" spans="1:1" s="1" customFormat="1" x14ac:dyDescent="0.3">
      <c r="A13376" s="20"/>
    </row>
    <row r="13377" spans="1:1" s="1" customFormat="1" x14ac:dyDescent="0.3">
      <c r="A13377" s="20"/>
    </row>
    <row r="13378" spans="1:1" s="1" customFormat="1" x14ac:dyDescent="0.3">
      <c r="A13378" s="20"/>
    </row>
    <row r="13379" spans="1:1" s="1" customFormat="1" x14ac:dyDescent="0.3">
      <c r="A13379" s="20"/>
    </row>
    <row r="13380" spans="1:1" s="1" customFormat="1" x14ac:dyDescent="0.3">
      <c r="A13380" s="20"/>
    </row>
    <row r="13381" spans="1:1" s="1" customFormat="1" x14ac:dyDescent="0.3">
      <c r="A13381" s="20"/>
    </row>
    <row r="13382" spans="1:1" s="1" customFormat="1" x14ac:dyDescent="0.3">
      <c r="A13382" s="20"/>
    </row>
    <row r="13383" spans="1:1" s="1" customFormat="1" x14ac:dyDescent="0.3">
      <c r="A13383" s="20"/>
    </row>
    <row r="13384" spans="1:1" s="1" customFormat="1" x14ac:dyDescent="0.3">
      <c r="A13384" s="20"/>
    </row>
    <row r="13385" spans="1:1" s="1" customFormat="1" x14ac:dyDescent="0.3">
      <c r="A13385" s="20"/>
    </row>
    <row r="13386" spans="1:1" s="1" customFormat="1" x14ac:dyDescent="0.3">
      <c r="A13386" s="20"/>
    </row>
    <row r="13387" spans="1:1" s="1" customFormat="1" x14ac:dyDescent="0.3">
      <c r="A13387" s="20"/>
    </row>
    <row r="13388" spans="1:1" s="1" customFormat="1" x14ac:dyDescent="0.3">
      <c r="A13388" s="20"/>
    </row>
    <row r="13389" spans="1:1" s="1" customFormat="1" x14ac:dyDescent="0.3">
      <c r="A13389" s="20"/>
    </row>
    <row r="13390" spans="1:1" s="1" customFormat="1" x14ac:dyDescent="0.3">
      <c r="A13390" s="20"/>
    </row>
    <row r="13391" spans="1:1" s="1" customFormat="1" x14ac:dyDescent="0.3">
      <c r="A13391" s="20"/>
    </row>
    <row r="13392" spans="1:1" s="1" customFormat="1" x14ac:dyDescent="0.3">
      <c r="A13392" s="20"/>
    </row>
    <row r="13393" spans="1:1" s="1" customFormat="1" x14ac:dyDescent="0.3">
      <c r="A13393" s="20"/>
    </row>
    <row r="13394" spans="1:1" s="1" customFormat="1" x14ac:dyDescent="0.3">
      <c r="A13394" s="20"/>
    </row>
    <row r="13395" spans="1:1" s="1" customFormat="1" x14ac:dyDescent="0.3">
      <c r="A13395" s="20"/>
    </row>
    <row r="13396" spans="1:1" s="1" customFormat="1" x14ac:dyDescent="0.3">
      <c r="A13396" s="20"/>
    </row>
    <row r="13397" spans="1:1" s="1" customFormat="1" x14ac:dyDescent="0.3">
      <c r="A13397" s="20"/>
    </row>
    <row r="13398" spans="1:1" s="1" customFormat="1" x14ac:dyDescent="0.3">
      <c r="A13398" s="20"/>
    </row>
    <row r="13399" spans="1:1" s="1" customFormat="1" x14ac:dyDescent="0.3">
      <c r="A13399" s="20"/>
    </row>
    <row r="13400" spans="1:1" s="1" customFormat="1" x14ac:dyDescent="0.3">
      <c r="A13400" s="20"/>
    </row>
    <row r="13401" spans="1:1" s="1" customFormat="1" x14ac:dyDescent="0.3">
      <c r="A13401" s="20"/>
    </row>
    <row r="13402" spans="1:1" s="1" customFormat="1" x14ac:dyDescent="0.3">
      <c r="A13402" s="20"/>
    </row>
    <row r="13403" spans="1:1" s="1" customFormat="1" x14ac:dyDescent="0.3">
      <c r="A13403" s="20"/>
    </row>
    <row r="13404" spans="1:1" s="1" customFormat="1" x14ac:dyDescent="0.3">
      <c r="A13404" s="20"/>
    </row>
    <row r="13405" spans="1:1" s="1" customFormat="1" x14ac:dyDescent="0.3">
      <c r="A13405" s="20"/>
    </row>
    <row r="13406" spans="1:1" s="1" customFormat="1" x14ac:dyDescent="0.3">
      <c r="A13406" s="20"/>
    </row>
    <row r="13407" spans="1:1" s="1" customFormat="1" x14ac:dyDescent="0.3">
      <c r="A13407" s="20"/>
    </row>
    <row r="13408" spans="1:1" s="1" customFormat="1" x14ac:dyDescent="0.3">
      <c r="A13408" s="20"/>
    </row>
    <row r="13409" spans="1:1" s="1" customFormat="1" x14ac:dyDescent="0.3">
      <c r="A13409" s="20"/>
    </row>
    <row r="13410" spans="1:1" s="1" customFormat="1" x14ac:dyDescent="0.3">
      <c r="A13410" s="20"/>
    </row>
    <row r="13411" spans="1:1" s="1" customFormat="1" x14ac:dyDescent="0.3">
      <c r="A13411" s="20"/>
    </row>
    <row r="13412" spans="1:1" s="1" customFormat="1" x14ac:dyDescent="0.3">
      <c r="A13412" s="20"/>
    </row>
    <row r="13413" spans="1:1" s="1" customFormat="1" x14ac:dyDescent="0.3">
      <c r="A13413" s="20"/>
    </row>
    <row r="13414" spans="1:1" s="1" customFormat="1" x14ac:dyDescent="0.3">
      <c r="A13414" s="20"/>
    </row>
    <row r="13415" spans="1:1" s="1" customFormat="1" x14ac:dyDescent="0.3">
      <c r="A13415" s="20"/>
    </row>
    <row r="13416" spans="1:1" s="1" customFormat="1" x14ac:dyDescent="0.3">
      <c r="A13416" s="20"/>
    </row>
    <row r="13417" spans="1:1" s="1" customFormat="1" x14ac:dyDescent="0.3">
      <c r="A13417" s="20"/>
    </row>
    <row r="13418" spans="1:1" s="1" customFormat="1" x14ac:dyDescent="0.3">
      <c r="A13418" s="20"/>
    </row>
    <row r="13419" spans="1:1" s="1" customFormat="1" x14ac:dyDescent="0.3">
      <c r="A13419" s="20"/>
    </row>
    <row r="13420" spans="1:1" s="1" customFormat="1" x14ac:dyDescent="0.3">
      <c r="A13420" s="20"/>
    </row>
    <row r="13421" spans="1:1" s="1" customFormat="1" x14ac:dyDescent="0.3">
      <c r="A13421" s="20"/>
    </row>
    <row r="13422" spans="1:1" s="1" customFormat="1" x14ac:dyDescent="0.3">
      <c r="A13422" s="20"/>
    </row>
    <row r="13423" spans="1:1" s="1" customFormat="1" x14ac:dyDescent="0.3">
      <c r="A13423" s="20"/>
    </row>
    <row r="13424" spans="1:1" s="1" customFormat="1" x14ac:dyDescent="0.3">
      <c r="A13424" s="20"/>
    </row>
    <row r="13425" spans="1:1" s="1" customFormat="1" x14ac:dyDescent="0.3">
      <c r="A13425" s="20"/>
    </row>
    <row r="13426" spans="1:1" s="1" customFormat="1" x14ac:dyDescent="0.3">
      <c r="A13426" s="20"/>
    </row>
    <row r="13427" spans="1:1" s="1" customFormat="1" x14ac:dyDescent="0.3">
      <c r="A13427" s="20"/>
    </row>
    <row r="13428" spans="1:1" s="1" customFormat="1" x14ac:dyDescent="0.3">
      <c r="A13428" s="20"/>
    </row>
    <row r="13429" spans="1:1" s="1" customFormat="1" x14ac:dyDescent="0.3">
      <c r="A13429" s="20"/>
    </row>
    <row r="13430" spans="1:1" s="1" customFormat="1" x14ac:dyDescent="0.3">
      <c r="A13430" s="20"/>
    </row>
    <row r="13431" spans="1:1" s="1" customFormat="1" x14ac:dyDescent="0.3">
      <c r="A13431" s="20"/>
    </row>
    <row r="13432" spans="1:1" s="1" customFormat="1" x14ac:dyDescent="0.3">
      <c r="A13432" s="20"/>
    </row>
    <row r="13433" spans="1:1" s="1" customFormat="1" x14ac:dyDescent="0.3">
      <c r="A13433" s="20"/>
    </row>
    <row r="13434" spans="1:1" s="1" customFormat="1" x14ac:dyDescent="0.3">
      <c r="A13434" s="20"/>
    </row>
    <row r="13435" spans="1:1" s="1" customFormat="1" x14ac:dyDescent="0.3">
      <c r="A13435" s="20"/>
    </row>
    <row r="13436" spans="1:1" s="1" customFormat="1" x14ac:dyDescent="0.3">
      <c r="A13436" s="20"/>
    </row>
    <row r="13437" spans="1:1" s="1" customFormat="1" x14ac:dyDescent="0.3">
      <c r="A13437" s="20"/>
    </row>
    <row r="13438" spans="1:1" s="1" customFormat="1" x14ac:dyDescent="0.3">
      <c r="A13438" s="20"/>
    </row>
    <row r="13439" spans="1:1" s="1" customFormat="1" x14ac:dyDescent="0.3">
      <c r="A13439" s="20"/>
    </row>
    <row r="13440" spans="1:1" s="1" customFormat="1" x14ac:dyDescent="0.3">
      <c r="A13440" s="20"/>
    </row>
    <row r="13441" spans="1:1" s="1" customFormat="1" x14ac:dyDescent="0.3">
      <c r="A13441" s="20"/>
    </row>
    <row r="13442" spans="1:1" s="1" customFormat="1" x14ac:dyDescent="0.3">
      <c r="A13442" s="20"/>
    </row>
    <row r="13443" spans="1:1" s="1" customFormat="1" x14ac:dyDescent="0.3">
      <c r="A13443" s="20"/>
    </row>
    <row r="13444" spans="1:1" s="1" customFormat="1" x14ac:dyDescent="0.3">
      <c r="A13444" s="20"/>
    </row>
    <row r="13445" spans="1:1" s="1" customFormat="1" x14ac:dyDescent="0.3">
      <c r="A13445" s="20"/>
    </row>
    <row r="13446" spans="1:1" s="1" customFormat="1" x14ac:dyDescent="0.3">
      <c r="A13446" s="20"/>
    </row>
    <row r="13447" spans="1:1" s="1" customFormat="1" x14ac:dyDescent="0.3">
      <c r="A13447" s="20"/>
    </row>
    <row r="13448" spans="1:1" s="1" customFormat="1" x14ac:dyDescent="0.3">
      <c r="A13448" s="20"/>
    </row>
    <row r="13449" spans="1:1" s="1" customFormat="1" x14ac:dyDescent="0.3">
      <c r="A13449" s="20"/>
    </row>
    <row r="13450" spans="1:1" s="1" customFormat="1" x14ac:dyDescent="0.3">
      <c r="A13450" s="20"/>
    </row>
    <row r="13451" spans="1:1" s="1" customFormat="1" x14ac:dyDescent="0.3">
      <c r="A13451" s="20"/>
    </row>
    <row r="13452" spans="1:1" s="1" customFormat="1" x14ac:dyDescent="0.3">
      <c r="A13452" s="20"/>
    </row>
    <row r="13453" spans="1:1" s="1" customFormat="1" x14ac:dyDescent="0.3">
      <c r="A13453" s="20"/>
    </row>
    <row r="13454" spans="1:1" s="1" customFormat="1" x14ac:dyDescent="0.3">
      <c r="A13454" s="20"/>
    </row>
    <row r="13455" spans="1:1" s="1" customFormat="1" x14ac:dyDescent="0.3">
      <c r="A13455" s="20"/>
    </row>
    <row r="13456" spans="1:1" s="1" customFormat="1" x14ac:dyDescent="0.3">
      <c r="A13456" s="20"/>
    </row>
    <row r="13457" spans="1:1" s="1" customFormat="1" x14ac:dyDescent="0.3">
      <c r="A13457" s="20"/>
    </row>
    <row r="13458" spans="1:1" s="1" customFormat="1" x14ac:dyDescent="0.3">
      <c r="A13458" s="20"/>
    </row>
    <row r="13459" spans="1:1" s="1" customFormat="1" x14ac:dyDescent="0.3">
      <c r="A13459" s="20"/>
    </row>
    <row r="13460" spans="1:1" s="1" customFormat="1" x14ac:dyDescent="0.3">
      <c r="A13460" s="20"/>
    </row>
    <row r="13461" spans="1:1" s="1" customFormat="1" x14ac:dyDescent="0.3">
      <c r="A13461" s="20"/>
    </row>
    <row r="13462" spans="1:1" s="1" customFormat="1" x14ac:dyDescent="0.3">
      <c r="A13462" s="20"/>
    </row>
    <row r="13463" spans="1:1" s="1" customFormat="1" x14ac:dyDescent="0.3">
      <c r="A13463" s="20"/>
    </row>
    <row r="13464" spans="1:1" s="1" customFormat="1" x14ac:dyDescent="0.3">
      <c r="A13464" s="20"/>
    </row>
    <row r="13465" spans="1:1" s="1" customFormat="1" x14ac:dyDescent="0.3">
      <c r="A13465" s="20"/>
    </row>
    <row r="13466" spans="1:1" s="1" customFormat="1" x14ac:dyDescent="0.3">
      <c r="A13466" s="20"/>
    </row>
    <row r="13467" spans="1:1" s="1" customFormat="1" x14ac:dyDescent="0.3">
      <c r="A13467" s="20"/>
    </row>
    <row r="13468" spans="1:1" s="1" customFormat="1" x14ac:dyDescent="0.3">
      <c r="A13468" s="20"/>
    </row>
    <row r="13469" spans="1:1" s="1" customFormat="1" x14ac:dyDescent="0.3">
      <c r="A13469" s="20"/>
    </row>
    <row r="13470" spans="1:1" s="1" customFormat="1" x14ac:dyDescent="0.3">
      <c r="A13470" s="20"/>
    </row>
    <row r="13471" spans="1:1" s="1" customFormat="1" x14ac:dyDescent="0.3">
      <c r="A13471" s="20"/>
    </row>
    <row r="13472" spans="1:1" s="1" customFormat="1" x14ac:dyDescent="0.3">
      <c r="A13472" s="20"/>
    </row>
    <row r="13473" spans="1:1" s="1" customFormat="1" x14ac:dyDescent="0.3">
      <c r="A13473" s="20"/>
    </row>
    <row r="13474" spans="1:1" s="1" customFormat="1" x14ac:dyDescent="0.3">
      <c r="A13474" s="20"/>
    </row>
    <row r="13475" spans="1:1" s="1" customFormat="1" x14ac:dyDescent="0.3">
      <c r="A13475" s="20"/>
    </row>
    <row r="13476" spans="1:1" s="1" customFormat="1" x14ac:dyDescent="0.3">
      <c r="A13476" s="20"/>
    </row>
    <row r="13477" spans="1:1" s="1" customFormat="1" x14ac:dyDescent="0.3">
      <c r="A13477" s="20"/>
    </row>
    <row r="13478" spans="1:1" s="1" customFormat="1" x14ac:dyDescent="0.3">
      <c r="A13478" s="20"/>
    </row>
    <row r="13479" spans="1:1" s="1" customFormat="1" x14ac:dyDescent="0.3">
      <c r="A13479" s="20"/>
    </row>
    <row r="13480" spans="1:1" s="1" customFormat="1" x14ac:dyDescent="0.3">
      <c r="A13480" s="20"/>
    </row>
    <row r="13481" spans="1:1" s="1" customFormat="1" x14ac:dyDescent="0.3">
      <c r="A13481" s="20"/>
    </row>
    <row r="13482" spans="1:1" s="1" customFormat="1" x14ac:dyDescent="0.3">
      <c r="A13482" s="20"/>
    </row>
    <row r="13483" spans="1:1" s="1" customFormat="1" x14ac:dyDescent="0.3">
      <c r="A13483" s="20"/>
    </row>
    <row r="13484" spans="1:1" s="1" customFormat="1" x14ac:dyDescent="0.3">
      <c r="A13484" s="20"/>
    </row>
    <row r="13485" spans="1:1" s="1" customFormat="1" x14ac:dyDescent="0.3">
      <c r="A13485" s="20"/>
    </row>
    <row r="13486" spans="1:1" s="1" customFormat="1" x14ac:dyDescent="0.3">
      <c r="A13486" s="20"/>
    </row>
    <row r="13487" spans="1:1" s="1" customFormat="1" x14ac:dyDescent="0.3">
      <c r="A13487" s="20"/>
    </row>
    <row r="13488" spans="1:1" s="1" customFormat="1" x14ac:dyDescent="0.3">
      <c r="A13488" s="20"/>
    </row>
    <row r="13489" spans="1:1" s="1" customFormat="1" x14ac:dyDescent="0.3">
      <c r="A13489" s="20"/>
    </row>
    <row r="13490" spans="1:1" s="1" customFormat="1" x14ac:dyDescent="0.3">
      <c r="A13490" s="20"/>
    </row>
    <row r="13491" spans="1:1" s="1" customFormat="1" x14ac:dyDescent="0.3">
      <c r="A13491" s="20"/>
    </row>
    <row r="13492" spans="1:1" s="1" customFormat="1" x14ac:dyDescent="0.3">
      <c r="A13492" s="20"/>
    </row>
    <row r="13493" spans="1:1" s="1" customFormat="1" x14ac:dyDescent="0.3">
      <c r="A13493" s="20"/>
    </row>
    <row r="13494" spans="1:1" s="1" customFormat="1" x14ac:dyDescent="0.3">
      <c r="A13494" s="20"/>
    </row>
    <row r="13495" spans="1:1" s="1" customFormat="1" x14ac:dyDescent="0.3">
      <c r="A13495" s="20"/>
    </row>
    <row r="13496" spans="1:1" s="1" customFormat="1" x14ac:dyDescent="0.3">
      <c r="A13496" s="20"/>
    </row>
    <row r="13497" spans="1:1" s="1" customFormat="1" x14ac:dyDescent="0.3">
      <c r="A13497" s="20"/>
    </row>
    <row r="13498" spans="1:1" s="1" customFormat="1" x14ac:dyDescent="0.3">
      <c r="A13498" s="20"/>
    </row>
    <row r="13499" spans="1:1" s="1" customFormat="1" x14ac:dyDescent="0.3">
      <c r="A13499" s="20"/>
    </row>
    <row r="13500" spans="1:1" s="1" customFormat="1" x14ac:dyDescent="0.3">
      <c r="A13500" s="20"/>
    </row>
    <row r="13501" spans="1:1" s="1" customFormat="1" x14ac:dyDescent="0.3">
      <c r="A13501" s="20"/>
    </row>
    <row r="13502" spans="1:1" s="1" customFormat="1" x14ac:dyDescent="0.3">
      <c r="A13502" s="20"/>
    </row>
    <row r="13503" spans="1:1" s="1" customFormat="1" x14ac:dyDescent="0.3">
      <c r="A13503" s="20"/>
    </row>
    <row r="13504" spans="1:1" s="1" customFormat="1" x14ac:dyDescent="0.3">
      <c r="A13504" s="20"/>
    </row>
    <row r="13505" spans="1:1" s="1" customFormat="1" x14ac:dyDescent="0.3">
      <c r="A13505" s="20"/>
    </row>
    <row r="13506" spans="1:1" s="1" customFormat="1" x14ac:dyDescent="0.3">
      <c r="A13506" s="20"/>
    </row>
    <row r="13507" spans="1:1" s="1" customFormat="1" x14ac:dyDescent="0.3">
      <c r="A13507" s="20"/>
    </row>
    <row r="13508" spans="1:1" s="1" customFormat="1" x14ac:dyDescent="0.3">
      <c r="A13508" s="20"/>
    </row>
    <row r="13509" spans="1:1" s="1" customFormat="1" x14ac:dyDescent="0.3">
      <c r="A13509" s="20"/>
    </row>
    <row r="13510" spans="1:1" s="1" customFormat="1" x14ac:dyDescent="0.3">
      <c r="A13510" s="20"/>
    </row>
    <row r="13511" spans="1:1" s="1" customFormat="1" x14ac:dyDescent="0.3">
      <c r="A13511" s="20"/>
    </row>
    <row r="13512" spans="1:1" s="1" customFormat="1" x14ac:dyDescent="0.3">
      <c r="A13512" s="20"/>
    </row>
    <row r="13513" spans="1:1" s="1" customFormat="1" x14ac:dyDescent="0.3">
      <c r="A13513" s="20"/>
    </row>
    <row r="13514" spans="1:1" s="1" customFormat="1" x14ac:dyDescent="0.3">
      <c r="A13514" s="20"/>
    </row>
    <row r="13515" spans="1:1" s="1" customFormat="1" x14ac:dyDescent="0.3">
      <c r="A13515" s="20"/>
    </row>
    <row r="13516" spans="1:1" s="1" customFormat="1" x14ac:dyDescent="0.3">
      <c r="A13516" s="20"/>
    </row>
    <row r="13517" spans="1:1" s="1" customFormat="1" x14ac:dyDescent="0.3">
      <c r="A13517" s="20"/>
    </row>
    <row r="13518" spans="1:1" s="1" customFormat="1" x14ac:dyDescent="0.3">
      <c r="A13518" s="20"/>
    </row>
    <row r="13519" spans="1:1" s="1" customFormat="1" x14ac:dyDescent="0.3">
      <c r="A13519" s="20"/>
    </row>
    <row r="13520" spans="1:1" s="1" customFormat="1" x14ac:dyDescent="0.3">
      <c r="A13520" s="20"/>
    </row>
    <row r="13521" spans="1:1" s="1" customFormat="1" x14ac:dyDescent="0.3">
      <c r="A13521" s="20"/>
    </row>
    <row r="13522" spans="1:1" s="1" customFormat="1" x14ac:dyDescent="0.3">
      <c r="A13522" s="20"/>
    </row>
    <row r="13523" spans="1:1" s="1" customFormat="1" x14ac:dyDescent="0.3">
      <c r="A13523" s="20"/>
    </row>
    <row r="13524" spans="1:1" s="1" customFormat="1" x14ac:dyDescent="0.3">
      <c r="A13524" s="20"/>
    </row>
    <row r="13525" spans="1:1" s="1" customFormat="1" x14ac:dyDescent="0.3">
      <c r="A13525" s="20"/>
    </row>
    <row r="13526" spans="1:1" s="1" customFormat="1" x14ac:dyDescent="0.3">
      <c r="A13526" s="20"/>
    </row>
    <row r="13527" spans="1:1" s="1" customFormat="1" x14ac:dyDescent="0.3">
      <c r="A13527" s="20"/>
    </row>
    <row r="13528" spans="1:1" s="1" customFormat="1" x14ac:dyDescent="0.3">
      <c r="A13528" s="20"/>
    </row>
    <row r="13529" spans="1:1" s="1" customFormat="1" x14ac:dyDescent="0.3">
      <c r="A13529" s="20"/>
    </row>
    <row r="13530" spans="1:1" s="1" customFormat="1" x14ac:dyDescent="0.3">
      <c r="A13530" s="20"/>
    </row>
    <row r="13531" spans="1:1" s="1" customFormat="1" x14ac:dyDescent="0.3">
      <c r="A13531" s="20"/>
    </row>
    <row r="13532" spans="1:1" s="1" customFormat="1" x14ac:dyDescent="0.3">
      <c r="A13532" s="20"/>
    </row>
    <row r="13533" spans="1:1" s="1" customFormat="1" x14ac:dyDescent="0.3">
      <c r="A13533" s="20"/>
    </row>
    <row r="13534" spans="1:1" s="1" customFormat="1" x14ac:dyDescent="0.3">
      <c r="A13534" s="20"/>
    </row>
    <row r="13535" spans="1:1" s="1" customFormat="1" x14ac:dyDescent="0.3">
      <c r="A13535" s="20"/>
    </row>
    <row r="13536" spans="1:1" s="1" customFormat="1" x14ac:dyDescent="0.3">
      <c r="A13536" s="20"/>
    </row>
    <row r="13537" spans="1:1" s="1" customFormat="1" x14ac:dyDescent="0.3">
      <c r="A13537" s="20"/>
    </row>
    <row r="13538" spans="1:1" s="1" customFormat="1" x14ac:dyDescent="0.3">
      <c r="A13538" s="20"/>
    </row>
    <row r="13539" spans="1:1" s="1" customFormat="1" x14ac:dyDescent="0.3">
      <c r="A13539" s="20"/>
    </row>
    <row r="13540" spans="1:1" s="1" customFormat="1" x14ac:dyDescent="0.3">
      <c r="A13540" s="20"/>
    </row>
    <row r="13541" spans="1:1" s="1" customFormat="1" x14ac:dyDescent="0.3">
      <c r="A13541" s="20"/>
    </row>
    <row r="13542" spans="1:1" s="1" customFormat="1" x14ac:dyDescent="0.3">
      <c r="A13542" s="20"/>
    </row>
    <row r="13543" spans="1:1" s="1" customFormat="1" x14ac:dyDescent="0.3">
      <c r="A13543" s="20"/>
    </row>
    <row r="13544" spans="1:1" s="1" customFormat="1" x14ac:dyDescent="0.3">
      <c r="A13544" s="20"/>
    </row>
    <row r="13545" spans="1:1" s="1" customFormat="1" x14ac:dyDescent="0.3">
      <c r="A13545" s="20"/>
    </row>
    <row r="13546" spans="1:1" s="1" customFormat="1" x14ac:dyDescent="0.3">
      <c r="A13546" s="20"/>
    </row>
    <row r="13547" spans="1:1" s="1" customFormat="1" x14ac:dyDescent="0.3">
      <c r="A13547" s="20"/>
    </row>
    <row r="13548" spans="1:1" s="1" customFormat="1" x14ac:dyDescent="0.3">
      <c r="A13548" s="20"/>
    </row>
    <row r="13549" spans="1:1" s="1" customFormat="1" x14ac:dyDescent="0.3">
      <c r="A13549" s="20"/>
    </row>
    <row r="13550" spans="1:1" s="1" customFormat="1" x14ac:dyDescent="0.3">
      <c r="A13550" s="20"/>
    </row>
    <row r="13551" spans="1:1" s="1" customFormat="1" x14ac:dyDescent="0.3">
      <c r="A13551" s="20"/>
    </row>
    <row r="13552" spans="1:1" s="1" customFormat="1" x14ac:dyDescent="0.3">
      <c r="A13552" s="20"/>
    </row>
    <row r="13553" spans="1:1" s="1" customFormat="1" x14ac:dyDescent="0.3">
      <c r="A13553" s="20"/>
    </row>
    <row r="13554" spans="1:1" s="1" customFormat="1" x14ac:dyDescent="0.3">
      <c r="A13554" s="20"/>
    </row>
    <row r="13555" spans="1:1" s="1" customFormat="1" x14ac:dyDescent="0.3">
      <c r="A13555" s="20"/>
    </row>
    <row r="13556" spans="1:1" s="1" customFormat="1" x14ac:dyDescent="0.3">
      <c r="A13556" s="20"/>
    </row>
    <row r="13557" spans="1:1" s="1" customFormat="1" x14ac:dyDescent="0.3">
      <c r="A13557" s="20"/>
    </row>
    <row r="13558" spans="1:1" s="1" customFormat="1" x14ac:dyDescent="0.3">
      <c r="A13558" s="20"/>
    </row>
    <row r="13559" spans="1:1" s="1" customFormat="1" x14ac:dyDescent="0.3">
      <c r="A13559" s="20"/>
    </row>
    <row r="13560" spans="1:1" s="1" customFormat="1" x14ac:dyDescent="0.3">
      <c r="A13560" s="20"/>
    </row>
    <row r="13561" spans="1:1" s="1" customFormat="1" x14ac:dyDescent="0.3">
      <c r="A13561" s="20"/>
    </row>
    <row r="13562" spans="1:1" s="1" customFormat="1" x14ac:dyDescent="0.3">
      <c r="A13562" s="20"/>
    </row>
    <row r="13563" spans="1:1" s="1" customFormat="1" x14ac:dyDescent="0.3">
      <c r="A13563" s="20"/>
    </row>
    <row r="13564" spans="1:1" s="1" customFormat="1" x14ac:dyDescent="0.3">
      <c r="A13564" s="20"/>
    </row>
    <row r="13565" spans="1:1" s="1" customFormat="1" x14ac:dyDescent="0.3">
      <c r="A13565" s="20"/>
    </row>
    <row r="13566" spans="1:1" s="1" customFormat="1" x14ac:dyDescent="0.3">
      <c r="A13566" s="20"/>
    </row>
    <row r="13567" spans="1:1" s="1" customFormat="1" x14ac:dyDescent="0.3">
      <c r="A13567" s="20"/>
    </row>
    <row r="13568" spans="1:1" s="1" customFormat="1" x14ac:dyDescent="0.3">
      <c r="A13568" s="20"/>
    </row>
    <row r="13569" spans="1:1" s="1" customFormat="1" x14ac:dyDescent="0.3">
      <c r="A13569" s="20"/>
    </row>
    <row r="13570" spans="1:1" s="1" customFormat="1" x14ac:dyDescent="0.3">
      <c r="A13570" s="20"/>
    </row>
    <row r="13571" spans="1:1" s="1" customFormat="1" x14ac:dyDescent="0.3">
      <c r="A13571" s="20"/>
    </row>
    <row r="13572" spans="1:1" s="1" customFormat="1" x14ac:dyDescent="0.3">
      <c r="A13572" s="20"/>
    </row>
    <row r="13573" spans="1:1" s="1" customFormat="1" x14ac:dyDescent="0.3">
      <c r="A13573" s="20"/>
    </row>
    <row r="13574" spans="1:1" s="1" customFormat="1" x14ac:dyDescent="0.3">
      <c r="A13574" s="20"/>
    </row>
    <row r="13575" spans="1:1" s="1" customFormat="1" x14ac:dyDescent="0.3">
      <c r="A13575" s="20"/>
    </row>
    <row r="13576" spans="1:1" s="1" customFormat="1" x14ac:dyDescent="0.3">
      <c r="A13576" s="20"/>
    </row>
    <row r="13577" spans="1:1" s="1" customFormat="1" x14ac:dyDescent="0.3">
      <c r="A13577" s="20"/>
    </row>
    <row r="13578" spans="1:1" s="1" customFormat="1" x14ac:dyDescent="0.3">
      <c r="A13578" s="20"/>
    </row>
    <row r="13579" spans="1:1" s="1" customFormat="1" x14ac:dyDescent="0.3">
      <c r="A13579" s="20"/>
    </row>
    <row r="13580" spans="1:1" s="1" customFormat="1" x14ac:dyDescent="0.3">
      <c r="A13580" s="20"/>
    </row>
    <row r="13581" spans="1:1" s="1" customFormat="1" x14ac:dyDescent="0.3">
      <c r="A13581" s="20"/>
    </row>
    <row r="13582" spans="1:1" s="1" customFormat="1" x14ac:dyDescent="0.3">
      <c r="A13582" s="20"/>
    </row>
    <row r="13583" spans="1:1" s="1" customFormat="1" x14ac:dyDescent="0.3">
      <c r="A13583" s="20"/>
    </row>
    <row r="13584" spans="1:1" s="1" customFormat="1" x14ac:dyDescent="0.3">
      <c r="A13584" s="20"/>
    </row>
    <row r="13585" spans="1:1" s="1" customFormat="1" x14ac:dyDescent="0.3">
      <c r="A13585" s="20"/>
    </row>
    <row r="13586" spans="1:1" s="1" customFormat="1" x14ac:dyDescent="0.3">
      <c r="A13586" s="20"/>
    </row>
    <row r="13587" spans="1:1" s="1" customFormat="1" x14ac:dyDescent="0.3">
      <c r="A13587" s="20"/>
    </row>
    <row r="13588" spans="1:1" s="1" customFormat="1" x14ac:dyDescent="0.3">
      <c r="A13588" s="20"/>
    </row>
    <row r="13589" spans="1:1" s="1" customFormat="1" x14ac:dyDescent="0.3">
      <c r="A13589" s="20"/>
    </row>
    <row r="13590" spans="1:1" s="1" customFormat="1" x14ac:dyDescent="0.3">
      <c r="A13590" s="20"/>
    </row>
    <row r="13591" spans="1:1" s="1" customFormat="1" x14ac:dyDescent="0.3">
      <c r="A13591" s="20"/>
    </row>
    <row r="13592" spans="1:1" s="1" customFormat="1" x14ac:dyDescent="0.3">
      <c r="A13592" s="20"/>
    </row>
    <row r="13593" spans="1:1" s="1" customFormat="1" x14ac:dyDescent="0.3">
      <c r="A13593" s="20"/>
    </row>
    <row r="13594" spans="1:1" s="1" customFormat="1" x14ac:dyDescent="0.3">
      <c r="A13594" s="20"/>
    </row>
    <row r="13595" spans="1:1" s="1" customFormat="1" x14ac:dyDescent="0.3">
      <c r="A13595" s="20"/>
    </row>
    <row r="13596" spans="1:1" s="1" customFormat="1" x14ac:dyDescent="0.3">
      <c r="A13596" s="20"/>
    </row>
    <row r="13597" spans="1:1" s="1" customFormat="1" x14ac:dyDescent="0.3">
      <c r="A13597" s="20"/>
    </row>
    <row r="13598" spans="1:1" s="1" customFormat="1" x14ac:dyDescent="0.3">
      <c r="A13598" s="20"/>
    </row>
    <row r="13599" spans="1:1" s="1" customFormat="1" x14ac:dyDescent="0.3">
      <c r="A13599" s="20"/>
    </row>
    <row r="13600" spans="1:1" s="1" customFormat="1" x14ac:dyDescent="0.3">
      <c r="A13600" s="20"/>
    </row>
    <row r="13601" spans="1:1" s="1" customFormat="1" x14ac:dyDescent="0.3">
      <c r="A13601" s="20"/>
    </row>
    <row r="13602" spans="1:1" s="1" customFormat="1" x14ac:dyDescent="0.3">
      <c r="A13602" s="20"/>
    </row>
    <row r="13603" spans="1:1" s="1" customFormat="1" x14ac:dyDescent="0.3">
      <c r="A13603" s="20"/>
    </row>
    <row r="13604" spans="1:1" s="1" customFormat="1" x14ac:dyDescent="0.3">
      <c r="A13604" s="20"/>
    </row>
    <row r="13605" spans="1:1" s="1" customFormat="1" x14ac:dyDescent="0.3">
      <c r="A13605" s="20"/>
    </row>
    <row r="13606" spans="1:1" s="1" customFormat="1" x14ac:dyDescent="0.3">
      <c r="A13606" s="20"/>
    </row>
    <row r="13607" spans="1:1" s="1" customFormat="1" x14ac:dyDescent="0.3">
      <c r="A13607" s="20"/>
    </row>
    <row r="13608" spans="1:1" s="1" customFormat="1" x14ac:dyDescent="0.3">
      <c r="A13608" s="20"/>
    </row>
    <row r="13609" spans="1:1" s="1" customFormat="1" x14ac:dyDescent="0.3">
      <c r="A13609" s="20"/>
    </row>
    <row r="13610" spans="1:1" s="1" customFormat="1" x14ac:dyDescent="0.3">
      <c r="A13610" s="20"/>
    </row>
    <row r="13611" spans="1:1" s="1" customFormat="1" x14ac:dyDescent="0.3">
      <c r="A13611" s="20"/>
    </row>
    <row r="13612" spans="1:1" s="1" customFormat="1" x14ac:dyDescent="0.3">
      <c r="A13612" s="20"/>
    </row>
    <row r="13613" spans="1:1" s="1" customFormat="1" x14ac:dyDescent="0.3">
      <c r="A13613" s="20"/>
    </row>
    <row r="13614" spans="1:1" s="1" customFormat="1" x14ac:dyDescent="0.3">
      <c r="A13614" s="20"/>
    </row>
    <row r="13615" spans="1:1" s="1" customFormat="1" x14ac:dyDescent="0.3">
      <c r="A13615" s="20"/>
    </row>
    <row r="13616" spans="1:1" s="1" customFormat="1" x14ac:dyDescent="0.3">
      <c r="A13616" s="20"/>
    </row>
    <row r="13617" spans="1:1" s="1" customFormat="1" x14ac:dyDescent="0.3">
      <c r="A13617" s="20"/>
    </row>
    <row r="13618" spans="1:1" s="1" customFormat="1" x14ac:dyDescent="0.3">
      <c r="A13618" s="20"/>
    </row>
    <row r="13619" spans="1:1" s="1" customFormat="1" x14ac:dyDescent="0.3">
      <c r="A13619" s="20"/>
    </row>
    <row r="13620" spans="1:1" s="1" customFormat="1" x14ac:dyDescent="0.3">
      <c r="A13620" s="20"/>
    </row>
    <row r="13621" spans="1:1" s="1" customFormat="1" x14ac:dyDescent="0.3">
      <c r="A13621" s="20"/>
    </row>
    <row r="13622" spans="1:1" s="1" customFormat="1" x14ac:dyDescent="0.3">
      <c r="A13622" s="20"/>
    </row>
    <row r="13623" spans="1:1" s="1" customFormat="1" x14ac:dyDescent="0.3">
      <c r="A13623" s="20"/>
    </row>
    <row r="13624" spans="1:1" s="1" customFormat="1" x14ac:dyDescent="0.3">
      <c r="A13624" s="20"/>
    </row>
    <row r="13625" spans="1:1" s="1" customFormat="1" x14ac:dyDescent="0.3">
      <c r="A13625" s="20"/>
    </row>
    <row r="13626" spans="1:1" s="1" customFormat="1" x14ac:dyDescent="0.3">
      <c r="A13626" s="20"/>
    </row>
    <row r="13627" spans="1:1" s="1" customFormat="1" x14ac:dyDescent="0.3">
      <c r="A13627" s="20"/>
    </row>
    <row r="13628" spans="1:1" s="1" customFormat="1" x14ac:dyDescent="0.3">
      <c r="A13628" s="20"/>
    </row>
    <row r="13629" spans="1:1" s="1" customFormat="1" x14ac:dyDescent="0.3">
      <c r="A13629" s="20"/>
    </row>
    <row r="13630" spans="1:1" s="1" customFormat="1" x14ac:dyDescent="0.3">
      <c r="A13630" s="20"/>
    </row>
    <row r="13631" spans="1:1" s="1" customFormat="1" x14ac:dyDescent="0.3">
      <c r="A13631" s="20"/>
    </row>
    <row r="13632" spans="1:1" s="1" customFormat="1" x14ac:dyDescent="0.3">
      <c r="A13632" s="20"/>
    </row>
    <row r="13633" spans="1:1" s="1" customFormat="1" x14ac:dyDescent="0.3">
      <c r="A13633" s="20"/>
    </row>
    <row r="13634" spans="1:1" s="1" customFormat="1" x14ac:dyDescent="0.3">
      <c r="A13634" s="20"/>
    </row>
    <row r="13635" spans="1:1" s="1" customFormat="1" x14ac:dyDescent="0.3">
      <c r="A13635" s="20"/>
    </row>
    <row r="13636" spans="1:1" s="1" customFormat="1" x14ac:dyDescent="0.3">
      <c r="A13636" s="20"/>
    </row>
    <row r="13637" spans="1:1" s="1" customFormat="1" x14ac:dyDescent="0.3">
      <c r="A13637" s="20"/>
    </row>
    <row r="13638" spans="1:1" s="1" customFormat="1" x14ac:dyDescent="0.3">
      <c r="A13638" s="20"/>
    </row>
    <row r="13639" spans="1:1" s="1" customFormat="1" x14ac:dyDescent="0.3">
      <c r="A13639" s="20"/>
    </row>
    <row r="13640" spans="1:1" s="1" customFormat="1" x14ac:dyDescent="0.3">
      <c r="A13640" s="20"/>
    </row>
    <row r="13641" spans="1:1" s="1" customFormat="1" x14ac:dyDescent="0.3">
      <c r="A13641" s="20"/>
    </row>
    <row r="13642" spans="1:1" s="1" customFormat="1" x14ac:dyDescent="0.3">
      <c r="A13642" s="20"/>
    </row>
    <row r="13643" spans="1:1" s="1" customFormat="1" x14ac:dyDescent="0.3">
      <c r="A13643" s="20"/>
    </row>
    <row r="13644" spans="1:1" s="1" customFormat="1" x14ac:dyDescent="0.3">
      <c r="A13644" s="20"/>
    </row>
    <row r="13645" spans="1:1" s="1" customFormat="1" x14ac:dyDescent="0.3">
      <c r="A13645" s="20"/>
    </row>
    <row r="13646" spans="1:1" s="1" customFormat="1" x14ac:dyDescent="0.3">
      <c r="A13646" s="20"/>
    </row>
    <row r="13647" spans="1:1" s="1" customFormat="1" x14ac:dyDescent="0.3">
      <c r="A13647" s="20"/>
    </row>
    <row r="13648" spans="1:1" s="1" customFormat="1" x14ac:dyDescent="0.3">
      <c r="A13648" s="20"/>
    </row>
    <row r="13649" spans="1:1" s="1" customFormat="1" x14ac:dyDescent="0.3">
      <c r="A13649" s="20"/>
    </row>
    <row r="13650" spans="1:1" s="1" customFormat="1" x14ac:dyDescent="0.3">
      <c r="A13650" s="20"/>
    </row>
    <row r="13651" spans="1:1" s="1" customFormat="1" x14ac:dyDescent="0.3">
      <c r="A13651" s="20"/>
    </row>
    <row r="13652" spans="1:1" s="1" customFormat="1" x14ac:dyDescent="0.3">
      <c r="A13652" s="20"/>
    </row>
    <row r="13653" spans="1:1" s="1" customFormat="1" x14ac:dyDescent="0.3">
      <c r="A13653" s="20"/>
    </row>
    <row r="13654" spans="1:1" s="1" customFormat="1" x14ac:dyDescent="0.3">
      <c r="A13654" s="20"/>
    </row>
    <row r="13655" spans="1:1" s="1" customFormat="1" x14ac:dyDescent="0.3">
      <c r="A13655" s="20"/>
    </row>
    <row r="13656" spans="1:1" s="1" customFormat="1" x14ac:dyDescent="0.3">
      <c r="A13656" s="20"/>
    </row>
    <row r="13657" spans="1:1" s="1" customFormat="1" x14ac:dyDescent="0.3">
      <c r="A13657" s="20"/>
    </row>
    <row r="13658" spans="1:1" s="1" customFormat="1" x14ac:dyDescent="0.3">
      <c r="A13658" s="20"/>
    </row>
    <row r="13659" spans="1:1" s="1" customFormat="1" x14ac:dyDescent="0.3">
      <c r="A13659" s="20"/>
    </row>
    <row r="13660" spans="1:1" s="1" customFormat="1" x14ac:dyDescent="0.3">
      <c r="A13660" s="20"/>
    </row>
    <row r="13661" spans="1:1" s="1" customFormat="1" x14ac:dyDescent="0.3">
      <c r="A13661" s="20"/>
    </row>
    <row r="13662" spans="1:1" s="1" customFormat="1" x14ac:dyDescent="0.3">
      <c r="A13662" s="20"/>
    </row>
    <row r="13663" spans="1:1" s="1" customFormat="1" x14ac:dyDescent="0.3">
      <c r="A13663" s="20"/>
    </row>
    <row r="13664" spans="1:1" s="1" customFormat="1" x14ac:dyDescent="0.3">
      <c r="A13664" s="20"/>
    </row>
    <row r="13665" spans="1:1" s="1" customFormat="1" x14ac:dyDescent="0.3">
      <c r="A13665" s="20"/>
    </row>
    <row r="13666" spans="1:1" s="1" customFormat="1" x14ac:dyDescent="0.3">
      <c r="A13666" s="20"/>
    </row>
    <row r="13667" spans="1:1" s="1" customFormat="1" x14ac:dyDescent="0.3">
      <c r="A13667" s="20"/>
    </row>
    <row r="13668" spans="1:1" s="1" customFormat="1" x14ac:dyDescent="0.3">
      <c r="A13668" s="20"/>
    </row>
    <row r="13669" spans="1:1" s="1" customFormat="1" x14ac:dyDescent="0.3">
      <c r="A13669" s="20"/>
    </row>
    <row r="13670" spans="1:1" s="1" customFormat="1" x14ac:dyDescent="0.3">
      <c r="A13670" s="20"/>
    </row>
    <row r="13671" spans="1:1" s="1" customFormat="1" x14ac:dyDescent="0.3">
      <c r="A13671" s="20"/>
    </row>
    <row r="13672" spans="1:1" s="1" customFormat="1" x14ac:dyDescent="0.3">
      <c r="A13672" s="20"/>
    </row>
    <row r="13673" spans="1:1" s="1" customFormat="1" x14ac:dyDescent="0.3">
      <c r="A13673" s="20"/>
    </row>
    <row r="13674" spans="1:1" s="1" customFormat="1" x14ac:dyDescent="0.3">
      <c r="A13674" s="20"/>
    </row>
    <row r="13675" spans="1:1" s="1" customFormat="1" x14ac:dyDescent="0.3">
      <c r="A13675" s="20"/>
    </row>
    <row r="13676" spans="1:1" s="1" customFormat="1" x14ac:dyDescent="0.3">
      <c r="A13676" s="20"/>
    </row>
    <row r="13677" spans="1:1" s="1" customFormat="1" x14ac:dyDescent="0.3">
      <c r="A13677" s="20"/>
    </row>
    <row r="13678" spans="1:1" s="1" customFormat="1" x14ac:dyDescent="0.3">
      <c r="A13678" s="20"/>
    </row>
    <row r="13679" spans="1:1" s="1" customFormat="1" x14ac:dyDescent="0.3">
      <c r="A13679" s="20"/>
    </row>
    <row r="13680" spans="1:1" s="1" customFormat="1" x14ac:dyDescent="0.3">
      <c r="A13680" s="20"/>
    </row>
    <row r="13681" spans="1:1" s="1" customFormat="1" x14ac:dyDescent="0.3">
      <c r="A13681" s="20"/>
    </row>
    <row r="13682" spans="1:1" s="1" customFormat="1" x14ac:dyDescent="0.3">
      <c r="A13682" s="20"/>
    </row>
    <row r="13683" spans="1:1" s="1" customFormat="1" x14ac:dyDescent="0.3">
      <c r="A13683" s="20"/>
    </row>
    <row r="13684" spans="1:1" s="1" customFormat="1" x14ac:dyDescent="0.3">
      <c r="A13684" s="20"/>
    </row>
    <row r="13685" spans="1:1" s="1" customFormat="1" x14ac:dyDescent="0.3">
      <c r="A13685" s="20"/>
    </row>
    <row r="13686" spans="1:1" s="1" customFormat="1" x14ac:dyDescent="0.3">
      <c r="A13686" s="20"/>
    </row>
    <row r="13687" spans="1:1" s="1" customFormat="1" x14ac:dyDescent="0.3">
      <c r="A13687" s="20"/>
    </row>
    <row r="13688" spans="1:1" s="1" customFormat="1" x14ac:dyDescent="0.3">
      <c r="A13688" s="20"/>
    </row>
    <row r="13689" spans="1:1" s="1" customFormat="1" x14ac:dyDescent="0.3">
      <c r="A13689" s="20"/>
    </row>
    <row r="13690" spans="1:1" s="1" customFormat="1" x14ac:dyDescent="0.3">
      <c r="A13690" s="20"/>
    </row>
    <row r="13691" spans="1:1" s="1" customFormat="1" x14ac:dyDescent="0.3">
      <c r="A13691" s="20"/>
    </row>
    <row r="13692" spans="1:1" s="1" customFormat="1" x14ac:dyDescent="0.3">
      <c r="A13692" s="20"/>
    </row>
    <row r="13693" spans="1:1" s="1" customFormat="1" x14ac:dyDescent="0.3">
      <c r="A13693" s="20"/>
    </row>
    <row r="13694" spans="1:1" s="1" customFormat="1" x14ac:dyDescent="0.3">
      <c r="A13694" s="20"/>
    </row>
    <row r="13695" spans="1:1" s="1" customFormat="1" x14ac:dyDescent="0.3">
      <c r="A13695" s="20"/>
    </row>
    <row r="13696" spans="1:1" s="1" customFormat="1" x14ac:dyDescent="0.3">
      <c r="A13696" s="20"/>
    </row>
    <row r="13697" spans="1:1" s="1" customFormat="1" x14ac:dyDescent="0.3">
      <c r="A13697" s="20"/>
    </row>
    <row r="13698" spans="1:1" s="1" customFormat="1" x14ac:dyDescent="0.3">
      <c r="A13698" s="20"/>
    </row>
    <row r="13699" spans="1:1" s="1" customFormat="1" x14ac:dyDescent="0.3">
      <c r="A13699" s="20"/>
    </row>
    <row r="13700" spans="1:1" s="1" customFormat="1" x14ac:dyDescent="0.3">
      <c r="A13700" s="20"/>
    </row>
    <row r="13701" spans="1:1" s="1" customFormat="1" x14ac:dyDescent="0.3">
      <c r="A13701" s="20"/>
    </row>
    <row r="13702" spans="1:1" s="1" customFormat="1" x14ac:dyDescent="0.3">
      <c r="A13702" s="20"/>
    </row>
    <row r="13703" spans="1:1" s="1" customFormat="1" x14ac:dyDescent="0.3">
      <c r="A13703" s="20"/>
    </row>
    <row r="13704" spans="1:1" s="1" customFormat="1" x14ac:dyDescent="0.3">
      <c r="A13704" s="20"/>
    </row>
    <row r="13705" spans="1:1" s="1" customFormat="1" x14ac:dyDescent="0.3">
      <c r="A13705" s="20"/>
    </row>
    <row r="13706" spans="1:1" s="1" customFormat="1" x14ac:dyDescent="0.3">
      <c r="A13706" s="20"/>
    </row>
    <row r="13707" spans="1:1" s="1" customFormat="1" x14ac:dyDescent="0.3">
      <c r="A13707" s="20"/>
    </row>
    <row r="13708" spans="1:1" s="1" customFormat="1" x14ac:dyDescent="0.3">
      <c r="A13708" s="20"/>
    </row>
    <row r="13709" spans="1:1" s="1" customFormat="1" x14ac:dyDescent="0.3">
      <c r="A13709" s="20"/>
    </row>
    <row r="13710" spans="1:1" s="1" customFormat="1" x14ac:dyDescent="0.3">
      <c r="A13710" s="20"/>
    </row>
    <row r="13711" spans="1:1" s="1" customFormat="1" x14ac:dyDescent="0.3">
      <c r="A13711" s="20"/>
    </row>
    <row r="13712" spans="1:1" s="1" customFormat="1" x14ac:dyDescent="0.3">
      <c r="A13712" s="20"/>
    </row>
    <row r="13713" spans="1:1" s="1" customFormat="1" x14ac:dyDescent="0.3">
      <c r="A13713" s="20"/>
    </row>
    <row r="13714" spans="1:1" s="1" customFormat="1" x14ac:dyDescent="0.3">
      <c r="A13714" s="20"/>
    </row>
    <row r="13715" spans="1:1" s="1" customFormat="1" x14ac:dyDescent="0.3">
      <c r="A13715" s="20"/>
    </row>
    <row r="13716" spans="1:1" s="1" customFormat="1" x14ac:dyDescent="0.3">
      <c r="A13716" s="20"/>
    </row>
    <row r="13717" spans="1:1" s="1" customFormat="1" x14ac:dyDescent="0.3">
      <c r="A13717" s="20"/>
    </row>
    <row r="13718" spans="1:1" s="1" customFormat="1" x14ac:dyDescent="0.3">
      <c r="A13718" s="20"/>
    </row>
    <row r="13719" spans="1:1" s="1" customFormat="1" x14ac:dyDescent="0.3">
      <c r="A13719" s="20"/>
    </row>
    <row r="13720" spans="1:1" s="1" customFormat="1" x14ac:dyDescent="0.3">
      <c r="A13720" s="20"/>
    </row>
    <row r="13721" spans="1:1" s="1" customFormat="1" x14ac:dyDescent="0.3">
      <c r="A13721" s="20"/>
    </row>
    <row r="13722" spans="1:1" s="1" customFormat="1" x14ac:dyDescent="0.3">
      <c r="A13722" s="20"/>
    </row>
    <row r="13723" spans="1:1" s="1" customFormat="1" x14ac:dyDescent="0.3">
      <c r="A13723" s="20"/>
    </row>
    <row r="13724" spans="1:1" s="1" customFormat="1" x14ac:dyDescent="0.3">
      <c r="A13724" s="20"/>
    </row>
    <row r="13725" spans="1:1" s="1" customFormat="1" x14ac:dyDescent="0.3">
      <c r="A13725" s="20"/>
    </row>
    <row r="13726" spans="1:1" s="1" customFormat="1" x14ac:dyDescent="0.3">
      <c r="A13726" s="20"/>
    </row>
    <row r="13727" spans="1:1" s="1" customFormat="1" x14ac:dyDescent="0.3">
      <c r="A13727" s="20"/>
    </row>
    <row r="13728" spans="1:1" s="1" customFormat="1" x14ac:dyDescent="0.3">
      <c r="A13728" s="20"/>
    </row>
    <row r="13729" spans="1:1" s="1" customFormat="1" x14ac:dyDescent="0.3">
      <c r="A13729" s="20"/>
    </row>
    <row r="13730" spans="1:1" s="1" customFormat="1" x14ac:dyDescent="0.3">
      <c r="A13730" s="20"/>
    </row>
    <row r="13731" spans="1:1" s="1" customFormat="1" x14ac:dyDescent="0.3">
      <c r="A13731" s="20"/>
    </row>
    <row r="13732" spans="1:1" s="1" customFormat="1" x14ac:dyDescent="0.3">
      <c r="A13732" s="20"/>
    </row>
    <row r="13733" spans="1:1" s="1" customFormat="1" x14ac:dyDescent="0.3">
      <c r="A13733" s="20"/>
    </row>
    <row r="13734" spans="1:1" s="1" customFormat="1" x14ac:dyDescent="0.3">
      <c r="A13734" s="20"/>
    </row>
    <row r="13735" spans="1:1" s="1" customFormat="1" x14ac:dyDescent="0.3">
      <c r="A13735" s="20"/>
    </row>
    <row r="13736" spans="1:1" s="1" customFormat="1" x14ac:dyDescent="0.3">
      <c r="A13736" s="20"/>
    </row>
    <row r="13737" spans="1:1" s="1" customFormat="1" x14ac:dyDescent="0.3">
      <c r="A13737" s="20"/>
    </row>
    <row r="13738" spans="1:1" s="1" customFormat="1" x14ac:dyDescent="0.3">
      <c r="A13738" s="20"/>
    </row>
    <row r="13739" spans="1:1" s="1" customFormat="1" x14ac:dyDescent="0.3">
      <c r="A13739" s="20"/>
    </row>
    <row r="13740" spans="1:1" s="1" customFormat="1" x14ac:dyDescent="0.3">
      <c r="A13740" s="20"/>
    </row>
    <row r="13741" spans="1:1" s="1" customFormat="1" x14ac:dyDescent="0.3">
      <c r="A13741" s="20"/>
    </row>
    <row r="13742" spans="1:1" s="1" customFormat="1" x14ac:dyDescent="0.3">
      <c r="A13742" s="20"/>
    </row>
    <row r="13743" spans="1:1" s="1" customFormat="1" x14ac:dyDescent="0.3">
      <c r="A13743" s="20"/>
    </row>
    <row r="13744" spans="1:1" s="1" customFormat="1" x14ac:dyDescent="0.3">
      <c r="A13744" s="20"/>
    </row>
    <row r="13745" spans="1:1" s="1" customFormat="1" x14ac:dyDescent="0.3">
      <c r="A13745" s="20"/>
    </row>
    <row r="13746" spans="1:1" s="1" customFormat="1" x14ac:dyDescent="0.3">
      <c r="A13746" s="20"/>
    </row>
    <row r="13747" spans="1:1" s="1" customFormat="1" x14ac:dyDescent="0.3">
      <c r="A13747" s="20"/>
    </row>
    <row r="13748" spans="1:1" s="1" customFormat="1" x14ac:dyDescent="0.3">
      <c r="A13748" s="20"/>
    </row>
    <row r="13749" spans="1:1" s="1" customFormat="1" x14ac:dyDescent="0.3">
      <c r="A13749" s="20"/>
    </row>
    <row r="13750" spans="1:1" s="1" customFormat="1" x14ac:dyDescent="0.3">
      <c r="A13750" s="20"/>
    </row>
    <row r="13751" spans="1:1" s="1" customFormat="1" x14ac:dyDescent="0.3">
      <c r="A13751" s="20"/>
    </row>
    <row r="13752" spans="1:1" s="1" customFormat="1" x14ac:dyDescent="0.3">
      <c r="A13752" s="20"/>
    </row>
    <row r="13753" spans="1:1" s="1" customFormat="1" x14ac:dyDescent="0.3">
      <c r="A13753" s="20"/>
    </row>
    <row r="13754" spans="1:1" s="1" customFormat="1" x14ac:dyDescent="0.3">
      <c r="A13754" s="20"/>
    </row>
    <row r="13755" spans="1:1" s="1" customFormat="1" x14ac:dyDescent="0.3">
      <c r="A13755" s="20"/>
    </row>
    <row r="13756" spans="1:1" s="1" customFormat="1" x14ac:dyDescent="0.3">
      <c r="A13756" s="20"/>
    </row>
    <row r="13757" spans="1:1" s="1" customFormat="1" x14ac:dyDescent="0.3">
      <c r="A13757" s="20"/>
    </row>
    <row r="13758" spans="1:1" s="1" customFormat="1" x14ac:dyDescent="0.3">
      <c r="A13758" s="20"/>
    </row>
    <row r="13759" spans="1:1" s="1" customFormat="1" x14ac:dyDescent="0.3">
      <c r="A13759" s="20"/>
    </row>
    <row r="13760" spans="1:1" s="1" customFormat="1" x14ac:dyDescent="0.3">
      <c r="A13760" s="20"/>
    </row>
    <row r="13761" spans="1:1" s="1" customFormat="1" x14ac:dyDescent="0.3">
      <c r="A13761" s="20"/>
    </row>
    <row r="13762" spans="1:1" s="1" customFormat="1" x14ac:dyDescent="0.3">
      <c r="A13762" s="20"/>
    </row>
    <row r="13763" spans="1:1" s="1" customFormat="1" x14ac:dyDescent="0.3">
      <c r="A13763" s="20"/>
    </row>
    <row r="13764" spans="1:1" s="1" customFormat="1" x14ac:dyDescent="0.3">
      <c r="A13764" s="20"/>
    </row>
    <row r="13765" spans="1:1" s="1" customFormat="1" x14ac:dyDescent="0.3">
      <c r="A13765" s="20"/>
    </row>
    <row r="13766" spans="1:1" s="1" customFormat="1" x14ac:dyDescent="0.3">
      <c r="A13766" s="20"/>
    </row>
    <row r="13767" spans="1:1" s="1" customFormat="1" x14ac:dyDescent="0.3">
      <c r="A13767" s="20"/>
    </row>
    <row r="13768" spans="1:1" s="1" customFormat="1" x14ac:dyDescent="0.3">
      <c r="A13768" s="20"/>
    </row>
    <row r="13769" spans="1:1" s="1" customFormat="1" x14ac:dyDescent="0.3">
      <c r="A13769" s="20"/>
    </row>
    <row r="13770" spans="1:1" s="1" customFormat="1" x14ac:dyDescent="0.3">
      <c r="A13770" s="20"/>
    </row>
    <row r="13771" spans="1:1" s="1" customFormat="1" x14ac:dyDescent="0.3">
      <c r="A13771" s="20"/>
    </row>
    <row r="13772" spans="1:1" s="1" customFormat="1" x14ac:dyDescent="0.3">
      <c r="A13772" s="20"/>
    </row>
    <row r="13773" spans="1:1" s="1" customFormat="1" x14ac:dyDescent="0.3">
      <c r="A13773" s="20"/>
    </row>
    <row r="13774" spans="1:1" s="1" customFormat="1" x14ac:dyDescent="0.3">
      <c r="A13774" s="20"/>
    </row>
    <row r="13775" spans="1:1" s="1" customFormat="1" x14ac:dyDescent="0.3">
      <c r="A13775" s="20"/>
    </row>
    <row r="13776" spans="1:1" s="1" customFormat="1" x14ac:dyDescent="0.3">
      <c r="A13776" s="20"/>
    </row>
    <row r="13777" spans="1:1" s="1" customFormat="1" x14ac:dyDescent="0.3">
      <c r="A13777" s="20"/>
    </row>
    <row r="13778" spans="1:1" s="1" customFormat="1" x14ac:dyDescent="0.3">
      <c r="A13778" s="20"/>
    </row>
    <row r="13779" spans="1:1" s="1" customFormat="1" x14ac:dyDescent="0.3">
      <c r="A13779" s="20"/>
    </row>
    <row r="13780" spans="1:1" s="1" customFormat="1" x14ac:dyDescent="0.3">
      <c r="A13780" s="20"/>
    </row>
    <row r="13781" spans="1:1" s="1" customFormat="1" x14ac:dyDescent="0.3">
      <c r="A13781" s="20"/>
    </row>
    <row r="13782" spans="1:1" s="1" customFormat="1" x14ac:dyDescent="0.3">
      <c r="A13782" s="20"/>
    </row>
    <row r="13783" spans="1:1" s="1" customFormat="1" x14ac:dyDescent="0.3">
      <c r="A13783" s="20"/>
    </row>
    <row r="13784" spans="1:1" s="1" customFormat="1" x14ac:dyDescent="0.3">
      <c r="A13784" s="20"/>
    </row>
    <row r="13785" spans="1:1" s="1" customFormat="1" x14ac:dyDescent="0.3">
      <c r="A13785" s="20"/>
    </row>
    <row r="13786" spans="1:1" s="1" customFormat="1" x14ac:dyDescent="0.3">
      <c r="A13786" s="20"/>
    </row>
    <row r="13787" spans="1:1" s="1" customFormat="1" x14ac:dyDescent="0.3">
      <c r="A13787" s="20"/>
    </row>
    <row r="13788" spans="1:1" s="1" customFormat="1" x14ac:dyDescent="0.3">
      <c r="A13788" s="20"/>
    </row>
    <row r="13789" spans="1:1" s="1" customFormat="1" x14ac:dyDescent="0.3">
      <c r="A13789" s="20"/>
    </row>
    <row r="13790" spans="1:1" s="1" customFormat="1" x14ac:dyDescent="0.3">
      <c r="A13790" s="20"/>
    </row>
    <row r="13791" spans="1:1" s="1" customFormat="1" x14ac:dyDescent="0.3">
      <c r="A13791" s="20"/>
    </row>
    <row r="13792" spans="1:1" s="1" customFormat="1" x14ac:dyDescent="0.3">
      <c r="A13792" s="20"/>
    </row>
    <row r="13793" spans="1:1" s="1" customFormat="1" x14ac:dyDescent="0.3">
      <c r="A13793" s="20"/>
    </row>
    <row r="13794" spans="1:1" s="1" customFormat="1" x14ac:dyDescent="0.3">
      <c r="A13794" s="20"/>
    </row>
    <row r="13795" spans="1:1" s="1" customFormat="1" x14ac:dyDescent="0.3">
      <c r="A13795" s="20"/>
    </row>
    <row r="13796" spans="1:1" s="1" customFormat="1" x14ac:dyDescent="0.3">
      <c r="A13796" s="20"/>
    </row>
    <row r="13797" spans="1:1" s="1" customFormat="1" x14ac:dyDescent="0.3">
      <c r="A13797" s="20"/>
    </row>
    <row r="13798" spans="1:1" s="1" customFormat="1" x14ac:dyDescent="0.3">
      <c r="A13798" s="20"/>
    </row>
    <row r="13799" spans="1:1" s="1" customFormat="1" x14ac:dyDescent="0.3">
      <c r="A13799" s="20"/>
    </row>
    <row r="13800" spans="1:1" s="1" customFormat="1" x14ac:dyDescent="0.3">
      <c r="A13800" s="20"/>
    </row>
    <row r="13801" spans="1:1" s="1" customFormat="1" x14ac:dyDescent="0.3">
      <c r="A13801" s="20"/>
    </row>
    <row r="13802" spans="1:1" s="1" customFormat="1" x14ac:dyDescent="0.3">
      <c r="A13802" s="20"/>
    </row>
    <row r="13803" spans="1:1" s="1" customFormat="1" x14ac:dyDescent="0.3">
      <c r="A13803" s="20"/>
    </row>
    <row r="13804" spans="1:1" s="1" customFormat="1" x14ac:dyDescent="0.3">
      <c r="A13804" s="20"/>
    </row>
    <row r="13805" spans="1:1" s="1" customFormat="1" x14ac:dyDescent="0.3">
      <c r="A13805" s="20"/>
    </row>
    <row r="13806" spans="1:1" s="1" customFormat="1" x14ac:dyDescent="0.3">
      <c r="A13806" s="20"/>
    </row>
    <row r="13807" spans="1:1" s="1" customFormat="1" x14ac:dyDescent="0.3">
      <c r="A13807" s="20"/>
    </row>
    <row r="13808" spans="1:1" s="1" customFormat="1" x14ac:dyDescent="0.3">
      <c r="A13808" s="20"/>
    </row>
    <row r="13809" spans="1:1" s="1" customFormat="1" x14ac:dyDescent="0.3">
      <c r="A13809" s="20"/>
    </row>
    <row r="13810" spans="1:1" s="1" customFormat="1" x14ac:dyDescent="0.3">
      <c r="A13810" s="20"/>
    </row>
    <row r="13811" spans="1:1" s="1" customFormat="1" x14ac:dyDescent="0.3">
      <c r="A13811" s="20"/>
    </row>
    <row r="13812" spans="1:1" s="1" customFormat="1" x14ac:dyDescent="0.3">
      <c r="A13812" s="20"/>
    </row>
    <row r="13813" spans="1:1" s="1" customFormat="1" x14ac:dyDescent="0.3">
      <c r="A13813" s="20"/>
    </row>
    <row r="13814" spans="1:1" s="1" customFormat="1" x14ac:dyDescent="0.3">
      <c r="A13814" s="20"/>
    </row>
    <row r="13815" spans="1:1" s="1" customFormat="1" x14ac:dyDescent="0.3">
      <c r="A13815" s="20"/>
    </row>
    <row r="13816" spans="1:1" s="1" customFormat="1" x14ac:dyDescent="0.3">
      <c r="A13816" s="20"/>
    </row>
    <row r="13817" spans="1:1" s="1" customFormat="1" x14ac:dyDescent="0.3">
      <c r="A13817" s="20"/>
    </row>
    <row r="13818" spans="1:1" s="1" customFormat="1" x14ac:dyDescent="0.3">
      <c r="A13818" s="20"/>
    </row>
    <row r="13819" spans="1:1" s="1" customFormat="1" x14ac:dyDescent="0.3">
      <c r="A13819" s="20"/>
    </row>
    <row r="13820" spans="1:1" s="1" customFormat="1" x14ac:dyDescent="0.3">
      <c r="A13820" s="20"/>
    </row>
    <row r="13821" spans="1:1" s="1" customFormat="1" x14ac:dyDescent="0.3">
      <c r="A13821" s="20"/>
    </row>
    <row r="13822" spans="1:1" s="1" customFormat="1" x14ac:dyDescent="0.3">
      <c r="A13822" s="20"/>
    </row>
    <row r="13823" spans="1:1" s="1" customFormat="1" x14ac:dyDescent="0.3">
      <c r="A13823" s="20"/>
    </row>
    <row r="13824" spans="1:1" s="1" customFormat="1" x14ac:dyDescent="0.3">
      <c r="A13824" s="20"/>
    </row>
    <row r="13825" spans="1:1" s="1" customFormat="1" x14ac:dyDescent="0.3">
      <c r="A13825" s="20"/>
    </row>
    <row r="13826" spans="1:1" s="1" customFormat="1" x14ac:dyDescent="0.3">
      <c r="A13826" s="20"/>
    </row>
    <row r="13827" spans="1:1" s="1" customFormat="1" x14ac:dyDescent="0.3">
      <c r="A13827" s="20"/>
    </row>
    <row r="13828" spans="1:1" s="1" customFormat="1" x14ac:dyDescent="0.3">
      <c r="A13828" s="20"/>
    </row>
    <row r="13829" spans="1:1" s="1" customFormat="1" x14ac:dyDescent="0.3">
      <c r="A13829" s="20"/>
    </row>
    <row r="13830" spans="1:1" s="1" customFormat="1" x14ac:dyDescent="0.3">
      <c r="A13830" s="20"/>
    </row>
    <row r="13831" spans="1:1" s="1" customFormat="1" x14ac:dyDescent="0.3">
      <c r="A13831" s="20"/>
    </row>
    <row r="13832" spans="1:1" s="1" customFormat="1" x14ac:dyDescent="0.3">
      <c r="A13832" s="20"/>
    </row>
    <row r="13833" spans="1:1" s="1" customFormat="1" x14ac:dyDescent="0.3">
      <c r="A13833" s="20"/>
    </row>
    <row r="13834" spans="1:1" s="1" customFormat="1" x14ac:dyDescent="0.3">
      <c r="A13834" s="20"/>
    </row>
    <row r="13835" spans="1:1" s="1" customFormat="1" x14ac:dyDescent="0.3">
      <c r="A13835" s="20"/>
    </row>
    <row r="13836" spans="1:1" s="1" customFormat="1" x14ac:dyDescent="0.3">
      <c r="A13836" s="20"/>
    </row>
    <row r="13837" spans="1:1" s="1" customFormat="1" x14ac:dyDescent="0.3">
      <c r="A13837" s="20"/>
    </row>
    <row r="13838" spans="1:1" s="1" customFormat="1" x14ac:dyDescent="0.3">
      <c r="A13838" s="20"/>
    </row>
    <row r="13839" spans="1:1" s="1" customFormat="1" x14ac:dyDescent="0.3">
      <c r="A13839" s="20"/>
    </row>
    <row r="13840" spans="1:1" s="1" customFormat="1" x14ac:dyDescent="0.3">
      <c r="A13840" s="20"/>
    </row>
    <row r="13841" spans="1:1" s="1" customFormat="1" x14ac:dyDescent="0.3">
      <c r="A13841" s="20"/>
    </row>
    <row r="13842" spans="1:1" s="1" customFormat="1" x14ac:dyDescent="0.3">
      <c r="A13842" s="20"/>
    </row>
    <row r="13843" spans="1:1" s="1" customFormat="1" x14ac:dyDescent="0.3">
      <c r="A13843" s="20"/>
    </row>
    <row r="13844" spans="1:1" s="1" customFormat="1" x14ac:dyDescent="0.3">
      <c r="A13844" s="20"/>
    </row>
    <row r="13845" spans="1:1" s="1" customFormat="1" x14ac:dyDescent="0.3">
      <c r="A13845" s="20"/>
    </row>
    <row r="13846" spans="1:1" s="1" customFormat="1" x14ac:dyDescent="0.3">
      <c r="A13846" s="20"/>
    </row>
    <row r="13847" spans="1:1" s="1" customFormat="1" x14ac:dyDescent="0.3">
      <c r="A13847" s="20"/>
    </row>
    <row r="13848" spans="1:1" s="1" customFormat="1" x14ac:dyDescent="0.3">
      <c r="A13848" s="20"/>
    </row>
    <row r="13849" spans="1:1" s="1" customFormat="1" x14ac:dyDescent="0.3">
      <c r="A13849" s="20"/>
    </row>
    <row r="13850" spans="1:1" s="1" customFormat="1" x14ac:dyDescent="0.3">
      <c r="A13850" s="20"/>
    </row>
    <row r="13851" spans="1:1" s="1" customFormat="1" x14ac:dyDescent="0.3">
      <c r="A13851" s="20"/>
    </row>
    <row r="13852" spans="1:1" s="1" customFormat="1" x14ac:dyDescent="0.3">
      <c r="A13852" s="20"/>
    </row>
    <row r="13853" spans="1:1" s="1" customFormat="1" x14ac:dyDescent="0.3">
      <c r="A13853" s="20"/>
    </row>
    <row r="13854" spans="1:1" s="1" customFormat="1" x14ac:dyDescent="0.3">
      <c r="A13854" s="20"/>
    </row>
    <row r="13855" spans="1:1" s="1" customFormat="1" x14ac:dyDescent="0.3">
      <c r="A13855" s="20"/>
    </row>
    <row r="13856" spans="1:1" s="1" customFormat="1" x14ac:dyDescent="0.3">
      <c r="A13856" s="20"/>
    </row>
    <row r="13857" spans="1:1" s="1" customFormat="1" x14ac:dyDescent="0.3">
      <c r="A13857" s="20"/>
    </row>
    <row r="13858" spans="1:1" s="1" customFormat="1" x14ac:dyDescent="0.3">
      <c r="A13858" s="20"/>
    </row>
    <row r="13859" spans="1:1" s="1" customFormat="1" x14ac:dyDescent="0.3">
      <c r="A13859" s="20"/>
    </row>
    <row r="13860" spans="1:1" s="1" customFormat="1" x14ac:dyDescent="0.3">
      <c r="A13860" s="20"/>
    </row>
    <row r="13861" spans="1:1" s="1" customFormat="1" x14ac:dyDescent="0.3">
      <c r="A13861" s="20"/>
    </row>
    <row r="13862" spans="1:1" s="1" customFormat="1" x14ac:dyDescent="0.3">
      <c r="A13862" s="20"/>
    </row>
    <row r="13863" spans="1:1" s="1" customFormat="1" x14ac:dyDescent="0.3">
      <c r="A13863" s="20"/>
    </row>
    <row r="13864" spans="1:1" s="1" customFormat="1" x14ac:dyDescent="0.3">
      <c r="A13864" s="20"/>
    </row>
    <row r="13865" spans="1:1" s="1" customFormat="1" x14ac:dyDescent="0.3">
      <c r="A13865" s="20"/>
    </row>
    <row r="13866" spans="1:1" s="1" customFormat="1" x14ac:dyDescent="0.3">
      <c r="A13866" s="20"/>
    </row>
    <row r="13867" spans="1:1" s="1" customFormat="1" x14ac:dyDescent="0.3">
      <c r="A13867" s="20"/>
    </row>
    <row r="13868" spans="1:1" s="1" customFormat="1" x14ac:dyDescent="0.3">
      <c r="A13868" s="20"/>
    </row>
    <row r="13869" spans="1:1" s="1" customFormat="1" x14ac:dyDescent="0.3">
      <c r="A13869" s="20"/>
    </row>
    <row r="13870" spans="1:1" s="1" customFormat="1" x14ac:dyDescent="0.3">
      <c r="A13870" s="20"/>
    </row>
    <row r="13871" spans="1:1" s="1" customFormat="1" x14ac:dyDescent="0.3">
      <c r="A13871" s="20"/>
    </row>
    <row r="13872" spans="1:1" s="1" customFormat="1" x14ac:dyDescent="0.3">
      <c r="A13872" s="20"/>
    </row>
    <row r="13873" spans="1:1" s="1" customFormat="1" x14ac:dyDescent="0.3">
      <c r="A13873" s="20"/>
    </row>
    <row r="13874" spans="1:1" s="1" customFormat="1" x14ac:dyDescent="0.3">
      <c r="A13874" s="20"/>
    </row>
    <row r="13875" spans="1:1" s="1" customFormat="1" x14ac:dyDescent="0.3">
      <c r="A13875" s="20"/>
    </row>
    <row r="13876" spans="1:1" s="1" customFormat="1" x14ac:dyDescent="0.3">
      <c r="A13876" s="20"/>
    </row>
    <row r="13877" spans="1:1" s="1" customFormat="1" x14ac:dyDescent="0.3">
      <c r="A13877" s="20"/>
    </row>
    <row r="13878" spans="1:1" s="1" customFormat="1" x14ac:dyDescent="0.3">
      <c r="A13878" s="20"/>
    </row>
    <row r="13879" spans="1:1" s="1" customFormat="1" x14ac:dyDescent="0.3">
      <c r="A13879" s="20"/>
    </row>
    <row r="13880" spans="1:1" s="1" customFormat="1" x14ac:dyDescent="0.3">
      <c r="A13880" s="20"/>
    </row>
    <row r="13881" spans="1:1" s="1" customFormat="1" x14ac:dyDescent="0.3">
      <c r="A13881" s="20"/>
    </row>
    <row r="13882" spans="1:1" s="1" customFormat="1" x14ac:dyDescent="0.3">
      <c r="A13882" s="20"/>
    </row>
    <row r="13883" spans="1:1" s="1" customFormat="1" x14ac:dyDescent="0.3">
      <c r="A13883" s="20"/>
    </row>
    <row r="13884" spans="1:1" s="1" customFormat="1" x14ac:dyDescent="0.3">
      <c r="A13884" s="20"/>
    </row>
    <row r="13885" spans="1:1" s="1" customFormat="1" x14ac:dyDescent="0.3">
      <c r="A13885" s="20"/>
    </row>
    <row r="13886" spans="1:1" s="1" customFormat="1" x14ac:dyDescent="0.3">
      <c r="A13886" s="20"/>
    </row>
    <row r="13887" spans="1:1" s="1" customFormat="1" x14ac:dyDescent="0.3">
      <c r="A13887" s="20"/>
    </row>
    <row r="13888" spans="1:1" s="1" customFormat="1" x14ac:dyDescent="0.3">
      <c r="A13888" s="20"/>
    </row>
    <row r="13889" spans="1:1" s="1" customFormat="1" x14ac:dyDescent="0.3">
      <c r="A13889" s="20"/>
    </row>
    <row r="13890" spans="1:1" s="1" customFormat="1" x14ac:dyDescent="0.3">
      <c r="A13890" s="20"/>
    </row>
    <row r="13891" spans="1:1" s="1" customFormat="1" x14ac:dyDescent="0.3">
      <c r="A13891" s="20"/>
    </row>
    <row r="13892" spans="1:1" s="1" customFormat="1" x14ac:dyDescent="0.3">
      <c r="A13892" s="20"/>
    </row>
    <row r="13893" spans="1:1" s="1" customFormat="1" x14ac:dyDescent="0.3">
      <c r="A13893" s="20"/>
    </row>
    <row r="13894" spans="1:1" s="1" customFormat="1" x14ac:dyDescent="0.3">
      <c r="A13894" s="20"/>
    </row>
    <row r="13895" spans="1:1" s="1" customFormat="1" x14ac:dyDescent="0.3">
      <c r="A13895" s="20"/>
    </row>
    <row r="13896" spans="1:1" s="1" customFormat="1" x14ac:dyDescent="0.3">
      <c r="A13896" s="20"/>
    </row>
    <row r="13897" spans="1:1" s="1" customFormat="1" x14ac:dyDescent="0.3">
      <c r="A13897" s="20"/>
    </row>
    <row r="13898" spans="1:1" s="1" customFormat="1" x14ac:dyDescent="0.3">
      <c r="A13898" s="20"/>
    </row>
    <row r="13899" spans="1:1" s="1" customFormat="1" x14ac:dyDescent="0.3">
      <c r="A13899" s="20"/>
    </row>
    <row r="13900" spans="1:1" s="1" customFormat="1" x14ac:dyDescent="0.3">
      <c r="A13900" s="20"/>
    </row>
    <row r="13901" spans="1:1" s="1" customFormat="1" x14ac:dyDescent="0.3">
      <c r="A13901" s="20"/>
    </row>
    <row r="13902" spans="1:1" s="1" customFormat="1" x14ac:dyDescent="0.3">
      <c r="A13902" s="20"/>
    </row>
    <row r="13903" spans="1:1" s="1" customFormat="1" x14ac:dyDescent="0.3">
      <c r="A13903" s="20"/>
    </row>
    <row r="13904" spans="1:1" s="1" customFormat="1" x14ac:dyDescent="0.3">
      <c r="A13904" s="20"/>
    </row>
    <row r="13905" spans="1:1" s="1" customFormat="1" x14ac:dyDescent="0.3">
      <c r="A13905" s="20"/>
    </row>
    <row r="13906" spans="1:1" s="1" customFormat="1" x14ac:dyDescent="0.3">
      <c r="A13906" s="20"/>
    </row>
    <row r="13907" spans="1:1" s="1" customFormat="1" x14ac:dyDescent="0.3">
      <c r="A13907" s="20"/>
    </row>
    <row r="13908" spans="1:1" s="1" customFormat="1" x14ac:dyDescent="0.3">
      <c r="A13908" s="20"/>
    </row>
    <row r="13909" spans="1:1" s="1" customFormat="1" x14ac:dyDescent="0.3">
      <c r="A13909" s="20"/>
    </row>
    <row r="13910" spans="1:1" s="1" customFormat="1" x14ac:dyDescent="0.3">
      <c r="A13910" s="20"/>
    </row>
    <row r="13911" spans="1:1" s="1" customFormat="1" x14ac:dyDescent="0.3">
      <c r="A13911" s="20"/>
    </row>
    <row r="13912" spans="1:1" s="1" customFormat="1" x14ac:dyDescent="0.3">
      <c r="A13912" s="20"/>
    </row>
    <row r="13913" spans="1:1" s="1" customFormat="1" x14ac:dyDescent="0.3">
      <c r="A13913" s="20"/>
    </row>
    <row r="13914" spans="1:1" s="1" customFormat="1" x14ac:dyDescent="0.3">
      <c r="A13914" s="20"/>
    </row>
    <row r="13915" spans="1:1" s="1" customFormat="1" x14ac:dyDescent="0.3">
      <c r="A13915" s="20"/>
    </row>
    <row r="13916" spans="1:1" s="1" customFormat="1" x14ac:dyDescent="0.3">
      <c r="A13916" s="20"/>
    </row>
    <row r="13917" spans="1:1" s="1" customFormat="1" x14ac:dyDescent="0.3">
      <c r="A13917" s="20"/>
    </row>
    <row r="13918" spans="1:1" s="1" customFormat="1" x14ac:dyDescent="0.3">
      <c r="A13918" s="20"/>
    </row>
    <row r="13919" spans="1:1" s="1" customFormat="1" x14ac:dyDescent="0.3">
      <c r="A13919" s="20"/>
    </row>
    <row r="13920" spans="1:1" s="1" customFormat="1" x14ac:dyDescent="0.3">
      <c r="A13920" s="20"/>
    </row>
    <row r="13921" spans="1:1" s="1" customFormat="1" x14ac:dyDescent="0.3">
      <c r="A13921" s="20"/>
    </row>
    <row r="13922" spans="1:1" s="1" customFormat="1" x14ac:dyDescent="0.3">
      <c r="A13922" s="20"/>
    </row>
    <row r="13923" spans="1:1" s="1" customFormat="1" x14ac:dyDescent="0.3">
      <c r="A13923" s="20"/>
    </row>
    <row r="13924" spans="1:1" s="1" customFormat="1" x14ac:dyDescent="0.3">
      <c r="A13924" s="20"/>
    </row>
    <row r="13925" spans="1:1" s="1" customFormat="1" x14ac:dyDescent="0.3">
      <c r="A13925" s="20"/>
    </row>
    <row r="13926" spans="1:1" s="1" customFormat="1" x14ac:dyDescent="0.3">
      <c r="A13926" s="20"/>
    </row>
    <row r="13927" spans="1:1" s="1" customFormat="1" x14ac:dyDescent="0.3">
      <c r="A13927" s="20"/>
    </row>
    <row r="13928" spans="1:1" s="1" customFormat="1" x14ac:dyDescent="0.3">
      <c r="A13928" s="20"/>
    </row>
    <row r="13929" spans="1:1" s="1" customFormat="1" x14ac:dyDescent="0.3">
      <c r="A13929" s="20"/>
    </row>
    <row r="13930" spans="1:1" s="1" customFormat="1" x14ac:dyDescent="0.3">
      <c r="A13930" s="20"/>
    </row>
    <row r="13931" spans="1:1" s="1" customFormat="1" x14ac:dyDescent="0.3">
      <c r="A13931" s="20"/>
    </row>
    <row r="13932" spans="1:1" s="1" customFormat="1" x14ac:dyDescent="0.3">
      <c r="A13932" s="20"/>
    </row>
    <row r="13933" spans="1:1" s="1" customFormat="1" x14ac:dyDescent="0.3">
      <c r="A13933" s="20"/>
    </row>
    <row r="13934" spans="1:1" s="1" customFormat="1" x14ac:dyDescent="0.3">
      <c r="A13934" s="20"/>
    </row>
    <row r="13935" spans="1:1" s="1" customFormat="1" x14ac:dyDescent="0.3">
      <c r="A13935" s="20"/>
    </row>
    <row r="13936" spans="1:1" s="1" customFormat="1" x14ac:dyDescent="0.3">
      <c r="A13936" s="20"/>
    </row>
    <row r="13937" spans="1:1" s="1" customFormat="1" x14ac:dyDescent="0.3">
      <c r="A13937" s="20"/>
    </row>
    <row r="13938" spans="1:1" s="1" customFormat="1" x14ac:dyDescent="0.3">
      <c r="A13938" s="20"/>
    </row>
    <row r="13939" spans="1:1" s="1" customFormat="1" x14ac:dyDescent="0.3">
      <c r="A13939" s="20"/>
    </row>
    <row r="13940" spans="1:1" s="1" customFormat="1" x14ac:dyDescent="0.3">
      <c r="A13940" s="20"/>
    </row>
    <row r="13941" spans="1:1" s="1" customFormat="1" x14ac:dyDescent="0.3">
      <c r="A13941" s="20"/>
    </row>
    <row r="13942" spans="1:1" s="1" customFormat="1" x14ac:dyDescent="0.3">
      <c r="A13942" s="20"/>
    </row>
    <row r="13943" spans="1:1" s="1" customFormat="1" x14ac:dyDescent="0.3">
      <c r="A13943" s="20"/>
    </row>
    <row r="13944" spans="1:1" s="1" customFormat="1" x14ac:dyDescent="0.3">
      <c r="A13944" s="20"/>
    </row>
    <row r="13945" spans="1:1" s="1" customFormat="1" x14ac:dyDescent="0.3">
      <c r="A13945" s="20"/>
    </row>
    <row r="13946" spans="1:1" s="1" customFormat="1" x14ac:dyDescent="0.3">
      <c r="A13946" s="20"/>
    </row>
    <row r="13947" spans="1:1" s="1" customFormat="1" x14ac:dyDescent="0.3">
      <c r="A13947" s="20"/>
    </row>
    <row r="13948" spans="1:1" s="1" customFormat="1" x14ac:dyDescent="0.3">
      <c r="A13948" s="20"/>
    </row>
    <row r="13949" spans="1:1" s="1" customFormat="1" x14ac:dyDescent="0.3">
      <c r="A13949" s="20"/>
    </row>
    <row r="13950" spans="1:1" s="1" customFormat="1" x14ac:dyDescent="0.3">
      <c r="A13950" s="20"/>
    </row>
    <row r="13951" spans="1:1" s="1" customFormat="1" x14ac:dyDescent="0.3">
      <c r="A13951" s="20"/>
    </row>
    <row r="13952" spans="1:1" s="1" customFormat="1" x14ac:dyDescent="0.3">
      <c r="A13952" s="20"/>
    </row>
    <row r="13953" spans="1:1" s="1" customFormat="1" x14ac:dyDescent="0.3">
      <c r="A13953" s="20"/>
    </row>
    <row r="13954" spans="1:1" s="1" customFormat="1" x14ac:dyDescent="0.3">
      <c r="A13954" s="20"/>
    </row>
    <row r="13955" spans="1:1" s="1" customFormat="1" x14ac:dyDescent="0.3">
      <c r="A13955" s="20"/>
    </row>
    <row r="13956" spans="1:1" s="1" customFormat="1" x14ac:dyDescent="0.3">
      <c r="A13956" s="20"/>
    </row>
    <row r="13957" spans="1:1" s="1" customFormat="1" x14ac:dyDescent="0.3">
      <c r="A13957" s="20"/>
    </row>
    <row r="13958" spans="1:1" s="1" customFormat="1" x14ac:dyDescent="0.3">
      <c r="A13958" s="20"/>
    </row>
    <row r="13959" spans="1:1" s="1" customFormat="1" x14ac:dyDescent="0.3">
      <c r="A13959" s="20"/>
    </row>
    <row r="13960" spans="1:1" s="1" customFormat="1" x14ac:dyDescent="0.3">
      <c r="A13960" s="20"/>
    </row>
    <row r="13961" spans="1:1" s="1" customFormat="1" x14ac:dyDescent="0.3">
      <c r="A13961" s="20"/>
    </row>
    <row r="13962" spans="1:1" s="1" customFormat="1" x14ac:dyDescent="0.3">
      <c r="A13962" s="20"/>
    </row>
    <row r="13963" spans="1:1" s="1" customFormat="1" x14ac:dyDescent="0.3">
      <c r="A13963" s="20"/>
    </row>
    <row r="13964" spans="1:1" s="1" customFormat="1" x14ac:dyDescent="0.3">
      <c r="A13964" s="20"/>
    </row>
    <row r="13965" spans="1:1" s="1" customFormat="1" x14ac:dyDescent="0.3">
      <c r="A13965" s="20"/>
    </row>
    <row r="13966" spans="1:1" s="1" customFormat="1" x14ac:dyDescent="0.3">
      <c r="A13966" s="20"/>
    </row>
    <row r="13967" spans="1:1" s="1" customFormat="1" x14ac:dyDescent="0.3">
      <c r="A13967" s="20"/>
    </row>
    <row r="13968" spans="1:1" s="1" customFormat="1" x14ac:dyDescent="0.3">
      <c r="A13968" s="20"/>
    </row>
    <row r="13969" spans="1:1" s="1" customFormat="1" x14ac:dyDescent="0.3">
      <c r="A13969" s="20"/>
    </row>
    <row r="13970" spans="1:1" s="1" customFormat="1" x14ac:dyDescent="0.3">
      <c r="A13970" s="20"/>
    </row>
    <row r="13971" spans="1:1" s="1" customFormat="1" x14ac:dyDescent="0.3">
      <c r="A13971" s="20"/>
    </row>
    <row r="13972" spans="1:1" s="1" customFormat="1" x14ac:dyDescent="0.3">
      <c r="A13972" s="20"/>
    </row>
    <row r="13973" spans="1:1" s="1" customFormat="1" x14ac:dyDescent="0.3">
      <c r="A13973" s="20"/>
    </row>
    <row r="13974" spans="1:1" s="1" customFormat="1" x14ac:dyDescent="0.3">
      <c r="A13974" s="20"/>
    </row>
    <row r="13975" spans="1:1" s="1" customFormat="1" x14ac:dyDescent="0.3">
      <c r="A13975" s="20"/>
    </row>
    <row r="13976" spans="1:1" s="1" customFormat="1" x14ac:dyDescent="0.3">
      <c r="A13976" s="20"/>
    </row>
    <row r="13977" spans="1:1" s="1" customFormat="1" x14ac:dyDescent="0.3">
      <c r="A13977" s="20"/>
    </row>
    <row r="13978" spans="1:1" s="1" customFormat="1" x14ac:dyDescent="0.3">
      <c r="A13978" s="20"/>
    </row>
    <row r="13979" spans="1:1" s="1" customFormat="1" x14ac:dyDescent="0.3">
      <c r="A13979" s="20"/>
    </row>
    <row r="13980" spans="1:1" s="1" customFormat="1" x14ac:dyDescent="0.3">
      <c r="A13980" s="20"/>
    </row>
    <row r="13981" spans="1:1" s="1" customFormat="1" x14ac:dyDescent="0.3">
      <c r="A13981" s="20"/>
    </row>
    <row r="13982" spans="1:1" s="1" customFormat="1" x14ac:dyDescent="0.3">
      <c r="A13982" s="20"/>
    </row>
    <row r="13983" spans="1:1" s="1" customFormat="1" x14ac:dyDescent="0.3">
      <c r="A13983" s="20"/>
    </row>
    <row r="13984" spans="1:1" s="1" customFormat="1" x14ac:dyDescent="0.3">
      <c r="A13984" s="20"/>
    </row>
    <row r="13985" spans="1:1" s="1" customFormat="1" x14ac:dyDescent="0.3">
      <c r="A13985" s="20"/>
    </row>
    <row r="13986" spans="1:1" s="1" customFormat="1" x14ac:dyDescent="0.3">
      <c r="A13986" s="20"/>
    </row>
    <row r="13987" spans="1:1" s="1" customFormat="1" x14ac:dyDescent="0.3">
      <c r="A13987" s="20"/>
    </row>
    <row r="13988" spans="1:1" s="1" customFormat="1" x14ac:dyDescent="0.3">
      <c r="A13988" s="20"/>
    </row>
    <row r="13989" spans="1:1" s="1" customFormat="1" x14ac:dyDescent="0.3">
      <c r="A13989" s="20"/>
    </row>
    <row r="13990" spans="1:1" s="1" customFormat="1" x14ac:dyDescent="0.3">
      <c r="A13990" s="20"/>
    </row>
    <row r="13991" spans="1:1" s="1" customFormat="1" x14ac:dyDescent="0.3">
      <c r="A13991" s="20"/>
    </row>
    <row r="13992" spans="1:1" s="1" customFormat="1" x14ac:dyDescent="0.3">
      <c r="A13992" s="20"/>
    </row>
    <row r="13993" spans="1:1" s="1" customFormat="1" x14ac:dyDescent="0.3">
      <c r="A13993" s="20"/>
    </row>
    <row r="13994" spans="1:1" s="1" customFormat="1" x14ac:dyDescent="0.3">
      <c r="A13994" s="20"/>
    </row>
    <row r="13995" spans="1:1" s="1" customFormat="1" x14ac:dyDescent="0.3">
      <c r="A13995" s="20"/>
    </row>
    <row r="13996" spans="1:1" s="1" customFormat="1" x14ac:dyDescent="0.3">
      <c r="A13996" s="20"/>
    </row>
    <row r="13997" spans="1:1" s="1" customFormat="1" x14ac:dyDescent="0.3">
      <c r="A13997" s="20"/>
    </row>
    <row r="13998" spans="1:1" s="1" customFormat="1" x14ac:dyDescent="0.3">
      <c r="A13998" s="20"/>
    </row>
    <row r="13999" spans="1:1" s="1" customFormat="1" x14ac:dyDescent="0.3">
      <c r="A13999" s="20"/>
    </row>
    <row r="14000" spans="1:1" s="1" customFormat="1" x14ac:dyDescent="0.3">
      <c r="A14000" s="20"/>
    </row>
    <row r="14001" spans="1:1" s="1" customFormat="1" x14ac:dyDescent="0.3">
      <c r="A14001" s="20"/>
    </row>
    <row r="14002" spans="1:1" s="1" customFormat="1" x14ac:dyDescent="0.3">
      <c r="A14002" s="20"/>
    </row>
    <row r="14003" spans="1:1" s="1" customFormat="1" x14ac:dyDescent="0.3">
      <c r="A14003" s="20"/>
    </row>
    <row r="14004" spans="1:1" s="1" customFormat="1" x14ac:dyDescent="0.3">
      <c r="A14004" s="20"/>
    </row>
    <row r="14005" spans="1:1" s="1" customFormat="1" x14ac:dyDescent="0.3">
      <c r="A14005" s="20"/>
    </row>
    <row r="14006" spans="1:1" s="1" customFormat="1" x14ac:dyDescent="0.3">
      <c r="A14006" s="20"/>
    </row>
    <row r="14007" spans="1:1" s="1" customFormat="1" x14ac:dyDescent="0.3">
      <c r="A14007" s="20"/>
    </row>
    <row r="14008" spans="1:1" s="1" customFormat="1" x14ac:dyDescent="0.3">
      <c r="A14008" s="20"/>
    </row>
    <row r="14009" spans="1:1" s="1" customFormat="1" x14ac:dyDescent="0.3">
      <c r="A14009" s="20"/>
    </row>
    <row r="14010" spans="1:1" s="1" customFormat="1" x14ac:dyDescent="0.3">
      <c r="A14010" s="20"/>
    </row>
    <row r="14011" spans="1:1" s="1" customFormat="1" x14ac:dyDescent="0.3">
      <c r="A14011" s="20"/>
    </row>
    <row r="14012" spans="1:1" s="1" customFormat="1" x14ac:dyDescent="0.3">
      <c r="A14012" s="20"/>
    </row>
    <row r="14013" spans="1:1" s="1" customFormat="1" x14ac:dyDescent="0.3">
      <c r="A14013" s="20"/>
    </row>
    <row r="14014" spans="1:1" s="1" customFormat="1" x14ac:dyDescent="0.3">
      <c r="A14014" s="20"/>
    </row>
    <row r="14015" spans="1:1" s="1" customFormat="1" x14ac:dyDescent="0.3">
      <c r="A14015" s="20"/>
    </row>
    <row r="14016" spans="1:1" s="1" customFormat="1" x14ac:dyDescent="0.3">
      <c r="A14016" s="20"/>
    </row>
    <row r="14017" spans="1:1" s="1" customFormat="1" x14ac:dyDescent="0.3">
      <c r="A14017" s="20"/>
    </row>
    <row r="14018" spans="1:1" s="1" customFormat="1" x14ac:dyDescent="0.3">
      <c r="A14018" s="20"/>
    </row>
    <row r="14019" spans="1:1" s="1" customFormat="1" x14ac:dyDescent="0.3">
      <c r="A14019" s="20"/>
    </row>
    <row r="14020" spans="1:1" s="1" customFormat="1" x14ac:dyDescent="0.3">
      <c r="A14020" s="20"/>
    </row>
    <row r="14021" spans="1:1" s="1" customFormat="1" x14ac:dyDescent="0.3">
      <c r="A14021" s="20"/>
    </row>
    <row r="14022" spans="1:1" s="1" customFormat="1" x14ac:dyDescent="0.3">
      <c r="A14022" s="20"/>
    </row>
    <row r="14023" spans="1:1" s="1" customFormat="1" x14ac:dyDescent="0.3">
      <c r="A14023" s="20"/>
    </row>
    <row r="14024" spans="1:1" s="1" customFormat="1" x14ac:dyDescent="0.3">
      <c r="A14024" s="20"/>
    </row>
    <row r="14025" spans="1:1" s="1" customFormat="1" x14ac:dyDescent="0.3">
      <c r="A14025" s="20"/>
    </row>
    <row r="14026" spans="1:1" s="1" customFormat="1" x14ac:dyDescent="0.3">
      <c r="A14026" s="20"/>
    </row>
    <row r="14027" spans="1:1" s="1" customFormat="1" x14ac:dyDescent="0.3">
      <c r="A14027" s="20"/>
    </row>
    <row r="14028" spans="1:1" s="1" customFormat="1" x14ac:dyDescent="0.3">
      <c r="A14028" s="20"/>
    </row>
    <row r="14029" spans="1:1" s="1" customFormat="1" x14ac:dyDescent="0.3">
      <c r="A14029" s="20"/>
    </row>
    <row r="14030" spans="1:1" s="1" customFormat="1" x14ac:dyDescent="0.3">
      <c r="A14030" s="20"/>
    </row>
    <row r="14031" spans="1:1" s="1" customFormat="1" x14ac:dyDescent="0.3">
      <c r="A14031" s="20"/>
    </row>
    <row r="14032" spans="1:1" s="1" customFormat="1" x14ac:dyDescent="0.3">
      <c r="A14032" s="20"/>
    </row>
    <row r="14033" spans="1:1" s="1" customFormat="1" x14ac:dyDescent="0.3">
      <c r="A14033" s="20"/>
    </row>
    <row r="14034" spans="1:1" s="1" customFormat="1" x14ac:dyDescent="0.3">
      <c r="A14034" s="20"/>
    </row>
    <row r="14035" spans="1:1" s="1" customFormat="1" x14ac:dyDescent="0.3">
      <c r="A14035" s="20"/>
    </row>
    <row r="14036" spans="1:1" s="1" customFormat="1" x14ac:dyDescent="0.3">
      <c r="A14036" s="20"/>
    </row>
    <row r="14037" spans="1:1" s="1" customFormat="1" x14ac:dyDescent="0.3">
      <c r="A14037" s="20"/>
    </row>
    <row r="14038" spans="1:1" s="1" customFormat="1" x14ac:dyDescent="0.3">
      <c r="A14038" s="20"/>
    </row>
    <row r="14039" spans="1:1" s="1" customFormat="1" x14ac:dyDescent="0.3">
      <c r="A14039" s="20"/>
    </row>
    <row r="14040" spans="1:1" s="1" customFormat="1" x14ac:dyDescent="0.3">
      <c r="A14040" s="20"/>
    </row>
    <row r="14041" spans="1:1" s="1" customFormat="1" x14ac:dyDescent="0.3">
      <c r="A14041" s="20"/>
    </row>
    <row r="14042" spans="1:1" s="1" customFormat="1" x14ac:dyDescent="0.3">
      <c r="A14042" s="20"/>
    </row>
    <row r="14043" spans="1:1" s="1" customFormat="1" x14ac:dyDescent="0.3">
      <c r="A14043" s="20"/>
    </row>
    <row r="14044" spans="1:1" s="1" customFormat="1" x14ac:dyDescent="0.3">
      <c r="A14044" s="20"/>
    </row>
    <row r="14045" spans="1:1" s="1" customFormat="1" x14ac:dyDescent="0.3">
      <c r="A14045" s="20"/>
    </row>
    <row r="14046" spans="1:1" s="1" customFormat="1" x14ac:dyDescent="0.3">
      <c r="A14046" s="20"/>
    </row>
    <row r="14047" spans="1:1" s="1" customFormat="1" x14ac:dyDescent="0.3">
      <c r="A14047" s="20"/>
    </row>
    <row r="14048" spans="1:1" s="1" customFormat="1" x14ac:dyDescent="0.3">
      <c r="A14048" s="20"/>
    </row>
    <row r="14049" spans="1:1" s="1" customFormat="1" x14ac:dyDescent="0.3">
      <c r="A14049" s="20"/>
    </row>
    <row r="14050" spans="1:1" s="1" customFormat="1" x14ac:dyDescent="0.3">
      <c r="A14050" s="20"/>
    </row>
    <row r="14051" spans="1:1" s="1" customFormat="1" x14ac:dyDescent="0.3">
      <c r="A14051" s="20"/>
    </row>
    <row r="14052" spans="1:1" s="1" customFormat="1" x14ac:dyDescent="0.3">
      <c r="A14052" s="20"/>
    </row>
    <row r="14053" spans="1:1" s="1" customFormat="1" x14ac:dyDescent="0.3">
      <c r="A14053" s="20"/>
    </row>
    <row r="14054" spans="1:1" s="1" customFormat="1" x14ac:dyDescent="0.3">
      <c r="A14054" s="20"/>
    </row>
    <row r="14055" spans="1:1" s="1" customFormat="1" x14ac:dyDescent="0.3">
      <c r="A14055" s="20"/>
    </row>
    <row r="14056" spans="1:1" s="1" customFormat="1" x14ac:dyDescent="0.3">
      <c r="A14056" s="20"/>
    </row>
    <row r="14057" spans="1:1" s="1" customFormat="1" x14ac:dyDescent="0.3">
      <c r="A14057" s="20"/>
    </row>
    <row r="14058" spans="1:1" s="1" customFormat="1" x14ac:dyDescent="0.3">
      <c r="A14058" s="20"/>
    </row>
    <row r="14059" spans="1:1" s="1" customFormat="1" x14ac:dyDescent="0.3">
      <c r="A14059" s="20"/>
    </row>
    <row r="14060" spans="1:1" s="1" customFormat="1" x14ac:dyDescent="0.3">
      <c r="A14060" s="20"/>
    </row>
    <row r="14061" spans="1:1" s="1" customFormat="1" x14ac:dyDescent="0.3">
      <c r="A14061" s="20"/>
    </row>
    <row r="14062" spans="1:1" s="1" customFormat="1" x14ac:dyDescent="0.3">
      <c r="A14062" s="20"/>
    </row>
    <row r="14063" spans="1:1" s="1" customFormat="1" x14ac:dyDescent="0.3">
      <c r="A14063" s="20"/>
    </row>
    <row r="14064" spans="1:1" s="1" customFormat="1" x14ac:dyDescent="0.3">
      <c r="A14064" s="20"/>
    </row>
    <row r="14065" spans="1:1" s="1" customFormat="1" x14ac:dyDescent="0.3">
      <c r="A14065" s="20"/>
    </row>
    <row r="14066" spans="1:1" s="1" customFormat="1" x14ac:dyDescent="0.3">
      <c r="A14066" s="20"/>
    </row>
    <row r="14067" spans="1:1" s="1" customFormat="1" x14ac:dyDescent="0.3">
      <c r="A14067" s="20"/>
    </row>
    <row r="14068" spans="1:1" s="1" customFormat="1" x14ac:dyDescent="0.3">
      <c r="A14068" s="20"/>
    </row>
    <row r="14069" spans="1:1" s="1" customFormat="1" x14ac:dyDescent="0.3">
      <c r="A14069" s="20"/>
    </row>
    <row r="14070" spans="1:1" s="1" customFormat="1" x14ac:dyDescent="0.3">
      <c r="A14070" s="20"/>
    </row>
    <row r="14071" spans="1:1" s="1" customFormat="1" x14ac:dyDescent="0.3">
      <c r="A14071" s="20"/>
    </row>
    <row r="14072" spans="1:1" s="1" customFormat="1" x14ac:dyDescent="0.3">
      <c r="A14072" s="20"/>
    </row>
    <row r="14073" spans="1:1" s="1" customFormat="1" x14ac:dyDescent="0.3">
      <c r="A14073" s="20"/>
    </row>
    <row r="14074" spans="1:1" s="1" customFormat="1" x14ac:dyDescent="0.3">
      <c r="A14074" s="20"/>
    </row>
    <row r="14075" spans="1:1" s="1" customFormat="1" x14ac:dyDescent="0.3">
      <c r="A14075" s="20"/>
    </row>
    <row r="14076" spans="1:1" s="1" customFormat="1" x14ac:dyDescent="0.3">
      <c r="A14076" s="20"/>
    </row>
    <row r="14077" spans="1:1" s="1" customFormat="1" x14ac:dyDescent="0.3">
      <c r="A14077" s="20"/>
    </row>
    <row r="14078" spans="1:1" s="1" customFormat="1" x14ac:dyDescent="0.3">
      <c r="A14078" s="20"/>
    </row>
    <row r="14079" spans="1:1" s="1" customFormat="1" x14ac:dyDescent="0.3">
      <c r="A14079" s="20"/>
    </row>
    <row r="14080" spans="1:1" s="1" customFormat="1" x14ac:dyDescent="0.3">
      <c r="A14080" s="20"/>
    </row>
    <row r="14081" spans="1:1" s="1" customFormat="1" x14ac:dyDescent="0.3">
      <c r="A14081" s="20"/>
    </row>
    <row r="14082" spans="1:1" s="1" customFormat="1" x14ac:dyDescent="0.3">
      <c r="A14082" s="20"/>
    </row>
    <row r="14083" spans="1:1" s="1" customFormat="1" x14ac:dyDescent="0.3">
      <c r="A14083" s="20"/>
    </row>
    <row r="14084" spans="1:1" s="1" customFormat="1" x14ac:dyDescent="0.3">
      <c r="A14084" s="20"/>
    </row>
    <row r="14085" spans="1:1" s="1" customFormat="1" x14ac:dyDescent="0.3">
      <c r="A14085" s="20"/>
    </row>
    <row r="14086" spans="1:1" s="1" customFormat="1" x14ac:dyDescent="0.3">
      <c r="A14086" s="20"/>
    </row>
    <row r="14087" spans="1:1" s="1" customFormat="1" x14ac:dyDescent="0.3">
      <c r="A14087" s="20"/>
    </row>
    <row r="14088" spans="1:1" s="1" customFormat="1" x14ac:dyDescent="0.3">
      <c r="A14088" s="20"/>
    </row>
    <row r="14089" spans="1:1" s="1" customFormat="1" x14ac:dyDescent="0.3">
      <c r="A14089" s="20"/>
    </row>
    <row r="14090" spans="1:1" s="1" customFormat="1" x14ac:dyDescent="0.3">
      <c r="A14090" s="20"/>
    </row>
    <row r="14091" spans="1:1" s="1" customFormat="1" x14ac:dyDescent="0.3">
      <c r="A14091" s="20"/>
    </row>
    <row r="14092" spans="1:1" s="1" customFormat="1" x14ac:dyDescent="0.3">
      <c r="A14092" s="20"/>
    </row>
    <row r="14093" spans="1:1" s="1" customFormat="1" x14ac:dyDescent="0.3">
      <c r="A14093" s="20"/>
    </row>
    <row r="14094" spans="1:1" s="1" customFormat="1" x14ac:dyDescent="0.3">
      <c r="A14094" s="20"/>
    </row>
    <row r="14095" spans="1:1" s="1" customFormat="1" x14ac:dyDescent="0.3">
      <c r="A14095" s="20"/>
    </row>
    <row r="14096" spans="1:1" s="1" customFormat="1" x14ac:dyDescent="0.3">
      <c r="A14096" s="20"/>
    </row>
    <row r="14097" spans="1:1" s="1" customFormat="1" x14ac:dyDescent="0.3">
      <c r="A14097" s="20"/>
    </row>
    <row r="14098" spans="1:1" s="1" customFormat="1" x14ac:dyDescent="0.3">
      <c r="A14098" s="20"/>
    </row>
    <row r="14099" spans="1:1" s="1" customFormat="1" x14ac:dyDescent="0.3">
      <c r="A14099" s="20"/>
    </row>
    <row r="14100" spans="1:1" s="1" customFormat="1" x14ac:dyDescent="0.3">
      <c r="A14100" s="20"/>
    </row>
    <row r="14101" spans="1:1" s="1" customFormat="1" x14ac:dyDescent="0.3">
      <c r="A14101" s="20"/>
    </row>
    <row r="14102" spans="1:1" s="1" customFormat="1" x14ac:dyDescent="0.3">
      <c r="A14102" s="20"/>
    </row>
    <row r="14103" spans="1:1" s="1" customFormat="1" x14ac:dyDescent="0.3">
      <c r="A14103" s="20"/>
    </row>
    <row r="14104" spans="1:1" s="1" customFormat="1" x14ac:dyDescent="0.3">
      <c r="A14104" s="20"/>
    </row>
    <row r="14105" spans="1:1" s="1" customFormat="1" x14ac:dyDescent="0.3">
      <c r="A14105" s="20"/>
    </row>
    <row r="14106" spans="1:1" s="1" customFormat="1" x14ac:dyDescent="0.3">
      <c r="A14106" s="20"/>
    </row>
    <row r="14107" spans="1:1" s="1" customFormat="1" x14ac:dyDescent="0.3">
      <c r="A14107" s="20"/>
    </row>
    <row r="14108" spans="1:1" s="1" customFormat="1" x14ac:dyDescent="0.3">
      <c r="A14108" s="20"/>
    </row>
    <row r="14109" spans="1:1" s="1" customFormat="1" x14ac:dyDescent="0.3">
      <c r="A14109" s="20"/>
    </row>
    <row r="14110" spans="1:1" s="1" customFormat="1" x14ac:dyDescent="0.3">
      <c r="A14110" s="20"/>
    </row>
    <row r="14111" spans="1:1" s="1" customFormat="1" x14ac:dyDescent="0.3">
      <c r="A14111" s="20"/>
    </row>
    <row r="14112" spans="1:1" s="1" customFormat="1" x14ac:dyDescent="0.3">
      <c r="A14112" s="20"/>
    </row>
    <row r="14113" spans="1:1" s="1" customFormat="1" x14ac:dyDescent="0.3">
      <c r="A14113" s="20"/>
    </row>
    <row r="14114" spans="1:1" s="1" customFormat="1" x14ac:dyDescent="0.3">
      <c r="A14114" s="20"/>
    </row>
    <row r="14115" spans="1:1" s="1" customFormat="1" x14ac:dyDescent="0.3">
      <c r="A14115" s="20"/>
    </row>
    <row r="14116" spans="1:1" s="1" customFormat="1" x14ac:dyDescent="0.3">
      <c r="A14116" s="20"/>
    </row>
    <row r="14117" spans="1:1" s="1" customFormat="1" x14ac:dyDescent="0.3">
      <c r="A14117" s="20"/>
    </row>
    <row r="14118" spans="1:1" s="1" customFormat="1" x14ac:dyDescent="0.3">
      <c r="A14118" s="20"/>
    </row>
    <row r="14119" spans="1:1" s="1" customFormat="1" x14ac:dyDescent="0.3">
      <c r="A14119" s="20"/>
    </row>
    <row r="14120" spans="1:1" s="1" customFormat="1" x14ac:dyDescent="0.3">
      <c r="A14120" s="20"/>
    </row>
    <row r="14121" spans="1:1" s="1" customFormat="1" x14ac:dyDescent="0.3">
      <c r="A14121" s="20"/>
    </row>
    <row r="14122" spans="1:1" s="1" customFormat="1" x14ac:dyDescent="0.3">
      <c r="A14122" s="20"/>
    </row>
    <row r="14123" spans="1:1" s="1" customFormat="1" x14ac:dyDescent="0.3">
      <c r="A14123" s="20"/>
    </row>
    <row r="14124" spans="1:1" s="1" customFormat="1" x14ac:dyDescent="0.3">
      <c r="A14124" s="20"/>
    </row>
    <row r="14125" spans="1:1" s="1" customFormat="1" x14ac:dyDescent="0.3">
      <c r="A14125" s="20"/>
    </row>
    <row r="14126" spans="1:1" s="1" customFormat="1" x14ac:dyDescent="0.3">
      <c r="A14126" s="20"/>
    </row>
    <row r="14127" spans="1:1" s="1" customFormat="1" x14ac:dyDescent="0.3">
      <c r="A14127" s="20"/>
    </row>
    <row r="14128" spans="1:1" s="1" customFormat="1" x14ac:dyDescent="0.3">
      <c r="A14128" s="20"/>
    </row>
    <row r="14129" spans="1:1" s="1" customFormat="1" x14ac:dyDescent="0.3">
      <c r="A14129" s="20"/>
    </row>
    <row r="14130" spans="1:1" s="1" customFormat="1" x14ac:dyDescent="0.3">
      <c r="A14130" s="20"/>
    </row>
    <row r="14131" spans="1:1" s="1" customFormat="1" x14ac:dyDescent="0.3">
      <c r="A14131" s="20"/>
    </row>
    <row r="14132" spans="1:1" s="1" customFormat="1" x14ac:dyDescent="0.3">
      <c r="A14132" s="20"/>
    </row>
    <row r="14133" spans="1:1" s="1" customFormat="1" x14ac:dyDescent="0.3">
      <c r="A14133" s="20"/>
    </row>
    <row r="14134" spans="1:1" s="1" customFormat="1" x14ac:dyDescent="0.3">
      <c r="A14134" s="20"/>
    </row>
    <row r="14135" spans="1:1" s="1" customFormat="1" x14ac:dyDescent="0.3">
      <c r="A14135" s="20"/>
    </row>
    <row r="14136" spans="1:1" s="1" customFormat="1" x14ac:dyDescent="0.3">
      <c r="A14136" s="20"/>
    </row>
    <row r="14137" spans="1:1" s="1" customFormat="1" x14ac:dyDescent="0.3">
      <c r="A14137" s="20"/>
    </row>
    <row r="14138" spans="1:1" s="1" customFormat="1" x14ac:dyDescent="0.3">
      <c r="A14138" s="20"/>
    </row>
    <row r="14139" spans="1:1" s="1" customFormat="1" x14ac:dyDescent="0.3">
      <c r="A14139" s="20"/>
    </row>
    <row r="14140" spans="1:1" s="1" customFormat="1" x14ac:dyDescent="0.3">
      <c r="A14140" s="20"/>
    </row>
    <row r="14141" spans="1:1" s="1" customFormat="1" x14ac:dyDescent="0.3">
      <c r="A14141" s="20"/>
    </row>
    <row r="14142" spans="1:1" s="1" customFormat="1" x14ac:dyDescent="0.3">
      <c r="A14142" s="20"/>
    </row>
    <row r="14143" spans="1:1" s="1" customFormat="1" x14ac:dyDescent="0.3">
      <c r="A14143" s="20"/>
    </row>
    <row r="14144" spans="1:1" s="1" customFormat="1" x14ac:dyDescent="0.3">
      <c r="A14144" s="20"/>
    </row>
    <row r="14145" spans="1:1" s="1" customFormat="1" x14ac:dyDescent="0.3">
      <c r="A14145" s="20"/>
    </row>
    <row r="14146" spans="1:1" s="1" customFormat="1" x14ac:dyDescent="0.3">
      <c r="A14146" s="20"/>
    </row>
    <row r="14147" spans="1:1" s="1" customFormat="1" x14ac:dyDescent="0.3">
      <c r="A14147" s="20"/>
    </row>
    <row r="14148" spans="1:1" s="1" customFormat="1" x14ac:dyDescent="0.3">
      <c r="A14148" s="20"/>
    </row>
    <row r="14149" spans="1:1" s="1" customFormat="1" x14ac:dyDescent="0.3">
      <c r="A14149" s="20"/>
    </row>
    <row r="14150" spans="1:1" s="1" customFormat="1" x14ac:dyDescent="0.3">
      <c r="A14150" s="20"/>
    </row>
    <row r="14151" spans="1:1" s="1" customFormat="1" x14ac:dyDescent="0.3">
      <c r="A14151" s="20"/>
    </row>
    <row r="14152" spans="1:1" s="1" customFormat="1" x14ac:dyDescent="0.3">
      <c r="A14152" s="20"/>
    </row>
    <row r="14153" spans="1:1" s="1" customFormat="1" x14ac:dyDescent="0.3">
      <c r="A14153" s="20"/>
    </row>
    <row r="14154" spans="1:1" s="1" customFormat="1" x14ac:dyDescent="0.3">
      <c r="A14154" s="20"/>
    </row>
    <row r="14155" spans="1:1" s="1" customFormat="1" x14ac:dyDescent="0.3">
      <c r="A14155" s="20"/>
    </row>
    <row r="14156" spans="1:1" s="1" customFormat="1" x14ac:dyDescent="0.3">
      <c r="A14156" s="20"/>
    </row>
    <row r="14157" spans="1:1" s="1" customFormat="1" x14ac:dyDescent="0.3">
      <c r="A14157" s="20"/>
    </row>
    <row r="14158" spans="1:1" s="1" customFormat="1" x14ac:dyDescent="0.3">
      <c r="A14158" s="20"/>
    </row>
    <row r="14159" spans="1:1" s="1" customFormat="1" x14ac:dyDescent="0.3">
      <c r="A14159" s="20"/>
    </row>
    <row r="14160" spans="1:1" s="1" customFormat="1" x14ac:dyDescent="0.3">
      <c r="A14160" s="20"/>
    </row>
    <row r="14161" spans="1:1" s="1" customFormat="1" x14ac:dyDescent="0.3">
      <c r="A14161" s="20"/>
    </row>
    <row r="14162" spans="1:1" s="1" customFormat="1" x14ac:dyDescent="0.3">
      <c r="A14162" s="20"/>
    </row>
    <row r="14163" spans="1:1" s="1" customFormat="1" x14ac:dyDescent="0.3">
      <c r="A14163" s="20"/>
    </row>
    <row r="14164" spans="1:1" s="1" customFormat="1" x14ac:dyDescent="0.3">
      <c r="A14164" s="20"/>
    </row>
    <row r="14165" spans="1:1" s="1" customFormat="1" x14ac:dyDescent="0.3">
      <c r="A14165" s="20"/>
    </row>
    <row r="14166" spans="1:1" s="1" customFormat="1" x14ac:dyDescent="0.3">
      <c r="A14166" s="20"/>
    </row>
    <row r="14167" spans="1:1" s="1" customFormat="1" x14ac:dyDescent="0.3">
      <c r="A14167" s="20"/>
    </row>
    <row r="14168" spans="1:1" s="1" customFormat="1" x14ac:dyDescent="0.3">
      <c r="A14168" s="20"/>
    </row>
    <row r="14169" spans="1:1" s="1" customFormat="1" x14ac:dyDescent="0.3">
      <c r="A14169" s="20"/>
    </row>
    <row r="14170" spans="1:1" s="1" customFormat="1" x14ac:dyDescent="0.3">
      <c r="A14170" s="20"/>
    </row>
    <row r="14171" spans="1:1" s="1" customFormat="1" x14ac:dyDescent="0.3">
      <c r="A14171" s="20"/>
    </row>
    <row r="14172" spans="1:1" s="1" customFormat="1" x14ac:dyDescent="0.3">
      <c r="A14172" s="20"/>
    </row>
    <row r="14173" spans="1:1" s="1" customFormat="1" x14ac:dyDescent="0.3">
      <c r="A14173" s="20"/>
    </row>
    <row r="14174" spans="1:1" s="1" customFormat="1" x14ac:dyDescent="0.3">
      <c r="A14174" s="20"/>
    </row>
    <row r="14175" spans="1:1" s="1" customFormat="1" x14ac:dyDescent="0.3">
      <c r="A14175" s="20"/>
    </row>
    <row r="14176" spans="1:1" s="1" customFormat="1" x14ac:dyDescent="0.3">
      <c r="A14176" s="20"/>
    </row>
    <row r="14177" spans="1:1" s="1" customFormat="1" x14ac:dyDescent="0.3">
      <c r="A14177" s="20"/>
    </row>
    <row r="14178" spans="1:1" s="1" customFormat="1" x14ac:dyDescent="0.3">
      <c r="A14178" s="20"/>
    </row>
    <row r="14179" spans="1:1" s="1" customFormat="1" x14ac:dyDescent="0.3">
      <c r="A14179" s="20"/>
    </row>
    <row r="14180" spans="1:1" s="1" customFormat="1" x14ac:dyDescent="0.3">
      <c r="A14180" s="20"/>
    </row>
    <row r="14181" spans="1:1" s="1" customFormat="1" x14ac:dyDescent="0.3">
      <c r="A14181" s="20"/>
    </row>
    <row r="14182" spans="1:1" s="1" customFormat="1" x14ac:dyDescent="0.3">
      <c r="A14182" s="20"/>
    </row>
    <row r="14183" spans="1:1" s="1" customFormat="1" x14ac:dyDescent="0.3">
      <c r="A14183" s="20"/>
    </row>
    <row r="14184" spans="1:1" s="1" customFormat="1" x14ac:dyDescent="0.3">
      <c r="A14184" s="20"/>
    </row>
    <row r="14185" spans="1:1" s="1" customFormat="1" x14ac:dyDescent="0.3">
      <c r="A14185" s="20"/>
    </row>
    <row r="14186" spans="1:1" s="1" customFormat="1" x14ac:dyDescent="0.3">
      <c r="A14186" s="20"/>
    </row>
    <row r="14187" spans="1:1" s="1" customFormat="1" x14ac:dyDescent="0.3">
      <c r="A14187" s="20"/>
    </row>
    <row r="14188" spans="1:1" s="1" customFormat="1" x14ac:dyDescent="0.3">
      <c r="A14188" s="20"/>
    </row>
    <row r="14189" spans="1:1" s="1" customFormat="1" x14ac:dyDescent="0.3">
      <c r="A14189" s="20"/>
    </row>
    <row r="14190" spans="1:1" s="1" customFormat="1" x14ac:dyDescent="0.3">
      <c r="A14190" s="20"/>
    </row>
    <row r="14191" spans="1:1" s="1" customFormat="1" x14ac:dyDescent="0.3">
      <c r="A14191" s="20"/>
    </row>
    <row r="14192" spans="1:1" s="1" customFormat="1" x14ac:dyDescent="0.3">
      <c r="A14192" s="20"/>
    </row>
    <row r="14193" spans="1:1" s="1" customFormat="1" x14ac:dyDescent="0.3">
      <c r="A14193" s="20"/>
    </row>
    <row r="14194" spans="1:1" s="1" customFormat="1" x14ac:dyDescent="0.3">
      <c r="A14194" s="20"/>
    </row>
    <row r="14195" spans="1:1" s="1" customFormat="1" x14ac:dyDescent="0.3">
      <c r="A14195" s="20"/>
    </row>
    <row r="14196" spans="1:1" s="1" customFormat="1" x14ac:dyDescent="0.3">
      <c r="A14196" s="20"/>
    </row>
    <row r="14197" spans="1:1" s="1" customFormat="1" x14ac:dyDescent="0.3">
      <c r="A14197" s="20"/>
    </row>
    <row r="14198" spans="1:1" s="1" customFormat="1" x14ac:dyDescent="0.3">
      <c r="A14198" s="20"/>
    </row>
    <row r="14199" spans="1:1" s="1" customFormat="1" x14ac:dyDescent="0.3">
      <c r="A14199" s="20"/>
    </row>
    <row r="14200" spans="1:1" s="1" customFormat="1" x14ac:dyDescent="0.3">
      <c r="A14200" s="20"/>
    </row>
    <row r="14201" spans="1:1" s="1" customFormat="1" x14ac:dyDescent="0.3">
      <c r="A14201" s="20"/>
    </row>
    <row r="14202" spans="1:1" s="1" customFormat="1" x14ac:dyDescent="0.3">
      <c r="A14202" s="20"/>
    </row>
    <row r="14203" spans="1:1" s="1" customFormat="1" x14ac:dyDescent="0.3">
      <c r="A14203" s="20"/>
    </row>
    <row r="14204" spans="1:1" s="1" customFormat="1" x14ac:dyDescent="0.3">
      <c r="A14204" s="20"/>
    </row>
    <row r="14205" spans="1:1" s="1" customFormat="1" x14ac:dyDescent="0.3">
      <c r="A14205" s="20"/>
    </row>
    <row r="14206" spans="1:1" s="1" customFormat="1" x14ac:dyDescent="0.3">
      <c r="A14206" s="20"/>
    </row>
    <row r="14207" spans="1:1" s="1" customFormat="1" x14ac:dyDescent="0.3">
      <c r="A14207" s="20"/>
    </row>
    <row r="14208" spans="1:1" s="1" customFormat="1" x14ac:dyDescent="0.3">
      <c r="A14208" s="20"/>
    </row>
    <row r="14209" spans="1:1" s="1" customFormat="1" x14ac:dyDescent="0.3">
      <c r="A14209" s="20"/>
    </row>
    <row r="14210" spans="1:1" s="1" customFormat="1" x14ac:dyDescent="0.3">
      <c r="A14210" s="20"/>
    </row>
    <row r="14211" spans="1:1" s="1" customFormat="1" x14ac:dyDescent="0.3">
      <c r="A14211" s="20"/>
    </row>
    <row r="14212" spans="1:1" s="1" customFormat="1" x14ac:dyDescent="0.3">
      <c r="A14212" s="20"/>
    </row>
    <row r="14213" spans="1:1" s="1" customFormat="1" x14ac:dyDescent="0.3">
      <c r="A14213" s="20"/>
    </row>
    <row r="14214" spans="1:1" s="1" customFormat="1" x14ac:dyDescent="0.3">
      <c r="A14214" s="20"/>
    </row>
    <row r="14215" spans="1:1" s="1" customFormat="1" x14ac:dyDescent="0.3">
      <c r="A14215" s="20"/>
    </row>
    <row r="14216" spans="1:1" s="1" customFormat="1" x14ac:dyDescent="0.3">
      <c r="A14216" s="20"/>
    </row>
    <row r="14217" spans="1:1" s="1" customFormat="1" x14ac:dyDescent="0.3">
      <c r="A14217" s="20"/>
    </row>
    <row r="14218" spans="1:1" s="1" customFormat="1" x14ac:dyDescent="0.3">
      <c r="A14218" s="20"/>
    </row>
    <row r="14219" spans="1:1" s="1" customFormat="1" x14ac:dyDescent="0.3">
      <c r="A14219" s="20"/>
    </row>
    <row r="14220" spans="1:1" s="1" customFormat="1" x14ac:dyDescent="0.3">
      <c r="A14220" s="20"/>
    </row>
    <row r="14221" spans="1:1" s="1" customFormat="1" x14ac:dyDescent="0.3">
      <c r="A14221" s="20"/>
    </row>
    <row r="14222" spans="1:1" s="1" customFormat="1" x14ac:dyDescent="0.3">
      <c r="A14222" s="20"/>
    </row>
    <row r="14223" spans="1:1" s="1" customFormat="1" x14ac:dyDescent="0.3">
      <c r="A14223" s="20"/>
    </row>
    <row r="14224" spans="1:1" s="1" customFormat="1" x14ac:dyDescent="0.3">
      <c r="A14224" s="20"/>
    </row>
    <row r="14225" spans="1:1" s="1" customFormat="1" x14ac:dyDescent="0.3">
      <c r="A14225" s="20"/>
    </row>
    <row r="14226" spans="1:1" s="1" customFormat="1" x14ac:dyDescent="0.3">
      <c r="A14226" s="20"/>
    </row>
    <row r="14227" spans="1:1" s="1" customFormat="1" x14ac:dyDescent="0.3">
      <c r="A14227" s="20"/>
    </row>
    <row r="14228" spans="1:1" s="1" customFormat="1" x14ac:dyDescent="0.3">
      <c r="A14228" s="20"/>
    </row>
    <row r="14229" spans="1:1" s="1" customFormat="1" x14ac:dyDescent="0.3">
      <c r="A14229" s="20"/>
    </row>
    <row r="14230" spans="1:1" s="1" customFormat="1" x14ac:dyDescent="0.3">
      <c r="A14230" s="20"/>
    </row>
    <row r="14231" spans="1:1" s="1" customFormat="1" x14ac:dyDescent="0.3">
      <c r="A14231" s="20"/>
    </row>
    <row r="14232" spans="1:1" s="1" customFormat="1" x14ac:dyDescent="0.3">
      <c r="A14232" s="20"/>
    </row>
    <row r="14233" spans="1:1" s="1" customFormat="1" x14ac:dyDescent="0.3">
      <c r="A14233" s="20"/>
    </row>
    <row r="14234" spans="1:1" s="1" customFormat="1" x14ac:dyDescent="0.3">
      <c r="A14234" s="20"/>
    </row>
    <row r="14235" spans="1:1" s="1" customFormat="1" x14ac:dyDescent="0.3">
      <c r="A14235" s="20"/>
    </row>
    <row r="14236" spans="1:1" s="1" customFormat="1" x14ac:dyDescent="0.3">
      <c r="A14236" s="20"/>
    </row>
    <row r="14237" spans="1:1" s="1" customFormat="1" x14ac:dyDescent="0.3">
      <c r="A14237" s="20"/>
    </row>
    <row r="14238" spans="1:1" s="1" customFormat="1" x14ac:dyDescent="0.3">
      <c r="A14238" s="20"/>
    </row>
    <row r="14239" spans="1:1" s="1" customFormat="1" x14ac:dyDescent="0.3">
      <c r="A14239" s="20"/>
    </row>
    <row r="14240" spans="1:1" s="1" customFormat="1" x14ac:dyDescent="0.3">
      <c r="A14240" s="20"/>
    </row>
    <row r="14241" spans="1:1" s="1" customFormat="1" x14ac:dyDescent="0.3">
      <c r="A14241" s="20"/>
    </row>
    <row r="14242" spans="1:1" s="1" customFormat="1" x14ac:dyDescent="0.3">
      <c r="A14242" s="20"/>
    </row>
    <row r="14243" spans="1:1" s="1" customFormat="1" x14ac:dyDescent="0.3">
      <c r="A14243" s="20"/>
    </row>
    <row r="14244" spans="1:1" s="1" customFormat="1" x14ac:dyDescent="0.3">
      <c r="A14244" s="20"/>
    </row>
    <row r="14245" spans="1:1" s="1" customFormat="1" x14ac:dyDescent="0.3">
      <c r="A14245" s="20"/>
    </row>
    <row r="14246" spans="1:1" s="1" customFormat="1" x14ac:dyDescent="0.3">
      <c r="A14246" s="20"/>
    </row>
    <row r="14247" spans="1:1" s="1" customFormat="1" x14ac:dyDescent="0.3">
      <c r="A14247" s="20"/>
    </row>
    <row r="14248" spans="1:1" s="1" customFormat="1" x14ac:dyDescent="0.3">
      <c r="A14248" s="20"/>
    </row>
    <row r="14249" spans="1:1" s="1" customFormat="1" x14ac:dyDescent="0.3">
      <c r="A14249" s="20"/>
    </row>
    <row r="14250" spans="1:1" s="1" customFormat="1" x14ac:dyDescent="0.3">
      <c r="A14250" s="20"/>
    </row>
    <row r="14251" spans="1:1" s="1" customFormat="1" x14ac:dyDescent="0.3">
      <c r="A14251" s="20"/>
    </row>
    <row r="14252" spans="1:1" s="1" customFormat="1" x14ac:dyDescent="0.3">
      <c r="A14252" s="20"/>
    </row>
    <row r="14253" spans="1:1" s="1" customFormat="1" x14ac:dyDescent="0.3">
      <c r="A14253" s="20"/>
    </row>
    <row r="14254" spans="1:1" s="1" customFormat="1" x14ac:dyDescent="0.3">
      <c r="A14254" s="20"/>
    </row>
    <row r="14255" spans="1:1" s="1" customFormat="1" x14ac:dyDescent="0.3">
      <c r="A14255" s="20"/>
    </row>
    <row r="14256" spans="1:1" s="1" customFormat="1" x14ac:dyDescent="0.3">
      <c r="A14256" s="20"/>
    </row>
    <row r="14257" spans="1:1" s="1" customFormat="1" x14ac:dyDescent="0.3">
      <c r="A14257" s="20"/>
    </row>
    <row r="14258" spans="1:1" s="1" customFormat="1" x14ac:dyDescent="0.3">
      <c r="A14258" s="20"/>
    </row>
    <row r="14259" spans="1:1" s="1" customFormat="1" x14ac:dyDescent="0.3">
      <c r="A14259" s="20"/>
    </row>
    <row r="14260" spans="1:1" s="1" customFormat="1" x14ac:dyDescent="0.3">
      <c r="A14260" s="20"/>
    </row>
    <row r="14261" spans="1:1" s="1" customFormat="1" x14ac:dyDescent="0.3">
      <c r="A14261" s="20"/>
    </row>
    <row r="14262" spans="1:1" s="1" customFormat="1" x14ac:dyDescent="0.3">
      <c r="A14262" s="20"/>
    </row>
    <row r="14263" spans="1:1" s="1" customFormat="1" x14ac:dyDescent="0.3">
      <c r="A14263" s="20"/>
    </row>
    <row r="14264" spans="1:1" s="1" customFormat="1" x14ac:dyDescent="0.3">
      <c r="A14264" s="20"/>
    </row>
    <row r="14265" spans="1:1" s="1" customFormat="1" x14ac:dyDescent="0.3">
      <c r="A14265" s="20"/>
    </row>
    <row r="14266" spans="1:1" s="1" customFormat="1" x14ac:dyDescent="0.3">
      <c r="A14266" s="20"/>
    </row>
    <row r="14267" spans="1:1" s="1" customFormat="1" x14ac:dyDescent="0.3">
      <c r="A14267" s="20"/>
    </row>
    <row r="14268" spans="1:1" s="1" customFormat="1" x14ac:dyDescent="0.3">
      <c r="A14268" s="20"/>
    </row>
    <row r="14269" spans="1:1" s="1" customFormat="1" x14ac:dyDescent="0.3">
      <c r="A14269" s="20"/>
    </row>
    <row r="14270" spans="1:1" s="1" customFormat="1" x14ac:dyDescent="0.3">
      <c r="A14270" s="20"/>
    </row>
    <row r="14271" spans="1:1" s="1" customFormat="1" x14ac:dyDescent="0.3">
      <c r="A14271" s="20"/>
    </row>
    <row r="14272" spans="1:1" s="1" customFormat="1" x14ac:dyDescent="0.3">
      <c r="A14272" s="20"/>
    </row>
    <row r="14273" spans="1:1" s="1" customFormat="1" x14ac:dyDescent="0.3">
      <c r="A14273" s="20"/>
    </row>
    <row r="14274" spans="1:1" s="1" customFormat="1" x14ac:dyDescent="0.3">
      <c r="A14274" s="20"/>
    </row>
    <row r="14275" spans="1:1" s="1" customFormat="1" x14ac:dyDescent="0.3">
      <c r="A14275" s="20"/>
    </row>
    <row r="14276" spans="1:1" s="1" customFormat="1" x14ac:dyDescent="0.3">
      <c r="A14276" s="20"/>
    </row>
    <row r="14277" spans="1:1" s="1" customFormat="1" x14ac:dyDescent="0.3">
      <c r="A14277" s="20"/>
    </row>
    <row r="14278" spans="1:1" s="1" customFormat="1" x14ac:dyDescent="0.3">
      <c r="A14278" s="20"/>
    </row>
    <row r="14279" spans="1:1" s="1" customFormat="1" x14ac:dyDescent="0.3">
      <c r="A14279" s="20"/>
    </row>
    <row r="14280" spans="1:1" s="1" customFormat="1" x14ac:dyDescent="0.3">
      <c r="A14280" s="20"/>
    </row>
    <row r="14281" spans="1:1" s="1" customFormat="1" x14ac:dyDescent="0.3">
      <c r="A14281" s="20"/>
    </row>
    <row r="14282" spans="1:1" s="1" customFormat="1" x14ac:dyDescent="0.3">
      <c r="A14282" s="20"/>
    </row>
    <row r="14283" spans="1:1" s="1" customFormat="1" x14ac:dyDescent="0.3">
      <c r="A14283" s="20"/>
    </row>
    <row r="14284" spans="1:1" s="1" customFormat="1" x14ac:dyDescent="0.3">
      <c r="A14284" s="20"/>
    </row>
    <row r="14285" spans="1:1" s="1" customFormat="1" x14ac:dyDescent="0.3">
      <c r="A14285" s="20"/>
    </row>
    <row r="14286" spans="1:1" s="1" customFormat="1" x14ac:dyDescent="0.3">
      <c r="A14286" s="20"/>
    </row>
    <row r="14287" spans="1:1" s="1" customFormat="1" x14ac:dyDescent="0.3">
      <c r="A14287" s="20"/>
    </row>
    <row r="14288" spans="1:1" s="1" customFormat="1" x14ac:dyDescent="0.3">
      <c r="A14288" s="20"/>
    </row>
    <row r="14289" spans="1:1" s="1" customFormat="1" x14ac:dyDescent="0.3">
      <c r="A14289" s="20"/>
    </row>
    <row r="14290" spans="1:1" s="1" customFormat="1" x14ac:dyDescent="0.3">
      <c r="A14290" s="20"/>
    </row>
    <row r="14291" spans="1:1" s="1" customFormat="1" x14ac:dyDescent="0.3">
      <c r="A14291" s="20"/>
    </row>
    <row r="14292" spans="1:1" s="1" customFormat="1" x14ac:dyDescent="0.3">
      <c r="A14292" s="20"/>
    </row>
    <row r="14293" spans="1:1" s="1" customFormat="1" x14ac:dyDescent="0.3">
      <c r="A14293" s="20"/>
    </row>
    <row r="14294" spans="1:1" s="1" customFormat="1" x14ac:dyDescent="0.3">
      <c r="A14294" s="20"/>
    </row>
    <row r="14295" spans="1:1" s="1" customFormat="1" x14ac:dyDescent="0.3">
      <c r="A14295" s="20"/>
    </row>
    <row r="14296" spans="1:1" s="1" customFormat="1" x14ac:dyDescent="0.3">
      <c r="A14296" s="20"/>
    </row>
    <row r="14297" spans="1:1" s="1" customFormat="1" x14ac:dyDescent="0.3">
      <c r="A14297" s="20"/>
    </row>
    <row r="14298" spans="1:1" s="1" customFormat="1" x14ac:dyDescent="0.3">
      <c r="A14298" s="20"/>
    </row>
    <row r="14299" spans="1:1" s="1" customFormat="1" x14ac:dyDescent="0.3">
      <c r="A14299" s="20"/>
    </row>
    <row r="14300" spans="1:1" s="1" customFormat="1" x14ac:dyDescent="0.3">
      <c r="A14300" s="20"/>
    </row>
    <row r="14301" spans="1:1" s="1" customFormat="1" x14ac:dyDescent="0.3">
      <c r="A14301" s="20"/>
    </row>
    <row r="14302" spans="1:1" s="1" customFormat="1" x14ac:dyDescent="0.3">
      <c r="A14302" s="20"/>
    </row>
    <row r="14303" spans="1:1" s="1" customFormat="1" x14ac:dyDescent="0.3">
      <c r="A14303" s="20"/>
    </row>
    <row r="14304" spans="1:1" s="1" customFormat="1" x14ac:dyDescent="0.3">
      <c r="A14304" s="20"/>
    </row>
    <row r="14305" spans="1:1" s="1" customFormat="1" x14ac:dyDescent="0.3">
      <c r="A14305" s="20"/>
    </row>
    <row r="14306" spans="1:1" s="1" customFormat="1" x14ac:dyDescent="0.3">
      <c r="A14306" s="20"/>
    </row>
    <row r="14307" spans="1:1" s="1" customFormat="1" x14ac:dyDescent="0.3">
      <c r="A14307" s="20"/>
    </row>
    <row r="14308" spans="1:1" s="1" customFormat="1" x14ac:dyDescent="0.3">
      <c r="A14308" s="20"/>
    </row>
    <row r="14309" spans="1:1" s="1" customFormat="1" x14ac:dyDescent="0.3">
      <c r="A14309" s="20"/>
    </row>
    <row r="14310" spans="1:1" s="1" customFormat="1" x14ac:dyDescent="0.3">
      <c r="A14310" s="20"/>
    </row>
    <row r="14311" spans="1:1" s="1" customFormat="1" x14ac:dyDescent="0.3">
      <c r="A14311" s="20"/>
    </row>
    <row r="14312" spans="1:1" s="1" customFormat="1" x14ac:dyDescent="0.3">
      <c r="A14312" s="20"/>
    </row>
    <row r="14313" spans="1:1" s="1" customFormat="1" x14ac:dyDescent="0.3">
      <c r="A14313" s="20"/>
    </row>
    <row r="14314" spans="1:1" s="1" customFormat="1" x14ac:dyDescent="0.3">
      <c r="A14314" s="20"/>
    </row>
    <row r="14315" spans="1:1" s="1" customFormat="1" x14ac:dyDescent="0.3">
      <c r="A14315" s="20"/>
    </row>
    <row r="14316" spans="1:1" s="1" customFormat="1" x14ac:dyDescent="0.3">
      <c r="A14316" s="20"/>
    </row>
    <row r="14317" spans="1:1" s="1" customFormat="1" x14ac:dyDescent="0.3">
      <c r="A14317" s="20"/>
    </row>
    <row r="14318" spans="1:1" s="1" customFormat="1" x14ac:dyDescent="0.3">
      <c r="A14318" s="20"/>
    </row>
    <row r="14319" spans="1:1" s="1" customFormat="1" x14ac:dyDescent="0.3">
      <c r="A14319" s="20"/>
    </row>
    <row r="14320" spans="1:1" s="1" customFormat="1" x14ac:dyDescent="0.3">
      <c r="A14320" s="20"/>
    </row>
    <row r="14321" spans="1:1" s="1" customFormat="1" x14ac:dyDescent="0.3">
      <c r="A14321" s="20"/>
    </row>
    <row r="14322" spans="1:1" s="1" customFormat="1" x14ac:dyDescent="0.3">
      <c r="A14322" s="20"/>
    </row>
    <row r="14323" spans="1:1" s="1" customFormat="1" x14ac:dyDescent="0.3">
      <c r="A14323" s="20"/>
    </row>
    <row r="14324" spans="1:1" s="1" customFormat="1" x14ac:dyDescent="0.3">
      <c r="A14324" s="20"/>
    </row>
    <row r="14325" spans="1:1" s="1" customFormat="1" x14ac:dyDescent="0.3">
      <c r="A14325" s="20"/>
    </row>
    <row r="14326" spans="1:1" s="1" customFormat="1" x14ac:dyDescent="0.3">
      <c r="A14326" s="20"/>
    </row>
    <row r="14327" spans="1:1" s="1" customFormat="1" x14ac:dyDescent="0.3">
      <c r="A14327" s="20"/>
    </row>
    <row r="14328" spans="1:1" s="1" customFormat="1" x14ac:dyDescent="0.3">
      <c r="A14328" s="20"/>
    </row>
    <row r="14329" spans="1:1" s="1" customFormat="1" x14ac:dyDescent="0.3">
      <c r="A14329" s="20"/>
    </row>
    <row r="14330" spans="1:1" s="1" customFormat="1" x14ac:dyDescent="0.3">
      <c r="A14330" s="20"/>
    </row>
    <row r="14331" spans="1:1" s="1" customFormat="1" x14ac:dyDescent="0.3">
      <c r="A14331" s="20"/>
    </row>
    <row r="14332" spans="1:1" s="1" customFormat="1" x14ac:dyDescent="0.3">
      <c r="A14332" s="20"/>
    </row>
    <row r="14333" spans="1:1" s="1" customFormat="1" x14ac:dyDescent="0.3">
      <c r="A14333" s="20"/>
    </row>
    <row r="14334" spans="1:1" s="1" customFormat="1" x14ac:dyDescent="0.3">
      <c r="A14334" s="20"/>
    </row>
    <row r="14335" spans="1:1" s="1" customFormat="1" x14ac:dyDescent="0.3">
      <c r="A14335" s="20"/>
    </row>
    <row r="14336" spans="1:1" s="1" customFormat="1" x14ac:dyDescent="0.3">
      <c r="A14336" s="20"/>
    </row>
    <row r="14337" spans="1:1" s="1" customFormat="1" x14ac:dyDescent="0.3">
      <c r="A14337" s="20"/>
    </row>
    <row r="14338" spans="1:1" s="1" customFormat="1" x14ac:dyDescent="0.3">
      <c r="A14338" s="20"/>
    </row>
    <row r="14339" spans="1:1" s="1" customFormat="1" x14ac:dyDescent="0.3">
      <c r="A14339" s="20"/>
    </row>
    <row r="14340" spans="1:1" s="1" customFormat="1" x14ac:dyDescent="0.3">
      <c r="A14340" s="20"/>
    </row>
    <row r="14341" spans="1:1" s="1" customFormat="1" x14ac:dyDescent="0.3">
      <c r="A14341" s="20"/>
    </row>
    <row r="14342" spans="1:1" s="1" customFormat="1" x14ac:dyDescent="0.3">
      <c r="A14342" s="20"/>
    </row>
    <row r="14343" spans="1:1" s="1" customFormat="1" x14ac:dyDescent="0.3">
      <c r="A14343" s="20"/>
    </row>
    <row r="14344" spans="1:1" s="1" customFormat="1" x14ac:dyDescent="0.3">
      <c r="A14344" s="20"/>
    </row>
    <row r="14345" spans="1:1" s="1" customFormat="1" x14ac:dyDescent="0.3">
      <c r="A14345" s="20"/>
    </row>
    <row r="14346" spans="1:1" s="1" customFormat="1" x14ac:dyDescent="0.3">
      <c r="A14346" s="20"/>
    </row>
    <row r="14347" spans="1:1" s="1" customFormat="1" x14ac:dyDescent="0.3">
      <c r="A14347" s="20"/>
    </row>
    <row r="14348" spans="1:1" s="1" customFormat="1" x14ac:dyDescent="0.3">
      <c r="A14348" s="20"/>
    </row>
    <row r="14349" spans="1:1" s="1" customFormat="1" x14ac:dyDescent="0.3">
      <c r="A14349" s="20"/>
    </row>
    <row r="14350" spans="1:1" s="1" customFormat="1" x14ac:dyDescent="0.3">
      <c r="A14350" s="20"/>
    </row>
    <row r="14351" spans="1:1" s="1" customFormat="1" x14ac:dyDescent="0.3">
      <c r="A14351" s="20"/>
    </row>
    <row r="14352" spans="1:1" s="1" customFormat="1" x14ac:dyDescent="0.3">
      <c r="A14352" s="20"/>
    </row>
    <row r="14353" spans="1:1" s="1" customFormat="1" x14ac:dyDescent="0.3">
      <c r="A14353" s="20"/>
    </row>
    <row r="14354" spans="1:1" s="1" customFormat="1" x14ac:dyDescent="0.3">
      <c r="A14354" s="20"/>
    </row>
    <row r="14355" spans="1:1" s="1" customFormat="1" x14ac:dyDescent="0.3">
      <c r="A14355" s="20"/>
    </row>
    <row r="14356" spans="1:1" s="1" customFormat="1" x14ac:dyDescent="0.3">
      <c r="A14356" s="20"/>
    </row>
    <row r="14357" spans="1:1" s="1" customFormat="1" x14ac:dyDescent="0.3">
      <c r="A14357" s="20"/>
    </row>
    <row r="14358" spans="1:1" s="1" customFormat="1" x14ac:dyDescent="0.3">
      <c r="A14358" s="20"/>
    </row>
    <row r="14359" spans="1:1" s="1" customFormat="1" x14ac:dyDescent="0.3">
      <c r="A14359" s="20"/>
    </row>
    <row r="14360" spans="1:1" s="1" customFormat="1" x14ac:dyDescent="0.3">
      <c r="A14360" s="20"/>
    </row>
    <row r="14361" spans="1:1" s="1" customFormat="1" x14ac:dyDescent="0.3">
      <c r="A14361" s="20"/>
    </row>
    <row r="14362" spans="1:1" s="1" customFormat="1" x14ac:dyDescent="0.3">
      <c r="A14362" s="20"/>
    </row>
    <row r="14363" spans="1:1" s="1" customFormat="1" x14ac:dyDescent="0.3">
      <c r="A14363" s="20"/>
    </row>
    <row r="14364" spans="1:1" s="1" customFormat="1" x14ac:dyDescent="0.3">
      <c r="A14364" s="20"/>
    </row>
    <row r="14365" spans="1:1" s="1" customFormat="1" x14ac:dyDescent="0.3">
      <c r="A14365" s="20"/>
    </row>
    <row r="14366" spans="1:1" s="1" customFormat="1" x14ac:dyDescent="0.3">
      <c r="A14366" s="20"/>
    </row>
    <row r="14367" spans="1:1" s="1" customFormat="1" x14ac:dyDescent="0.3">
      <c r="A14367" s="20"/>
    </row>
    <row r="14368" spans="1:1" s="1" customFormat="1" x14ac:dyDescent="0.3">
      <c r="A14368" s="20"/>
    </row>
    <row r="14369" spans="1:1" s="1" customFormat="1" x14ac:dyDescent="0.3">
      <c r="A14369" s="20"/>
    </row>
    <row r="14370" spans="1:1" s="1" customFormat="1" x14ac:dyDescent="0.3">
      <c r="A14370" s="20"/>
    </row>
    <row r="14371" spans="1:1" s="1" customFormat="1" x14ac:dyDescent="0.3">
      <c r="A14371" s="20"/>
    </row>
    <row r="14372" spans="1:1" s="1" customFormat="1" x14ac:dyDescent="0.3">
      <c r="A14372" s="20"/>
    </row>
    <row r="14373" spans="1:1" s="1" customFormat="1" x14ac:dyDescent="0.3">
      <c r="A14373" s="20"/>
    </row>
    <row r="14374" spans="1:1" s="1" customFormat="1" x14ac:dyDescent="0.3">
      <c r="A14374" s="20"/>
    </row>
    <row r="14375" spans="1:1" s="1" customFormat="1" x14ac:dyDescent="0.3">
      <c r="A14375" s="20"/>
    </row>
    <row r="14376" spans="1:1" s="1" customFormat="1" x14ac:dyDescent="0.3">
      <c r="A14376" s="20"/>
    </row>
    <row r="14377" spans="1:1" s="1" customFormat="1" x14ac:dyDescent="0.3">
      <c r="A14377" s="20"/>
    </row>
    <row r="14378" spans="1:1" s="1" customFormat="1" x14ac:dyDescent="0.3">
      <c r="A14378" s="20"/>
    </row>
    <row r="14379" spans="1:1" s="1" customFormat="1" x14ac:dyDescent="0.3">
      <c r="A14379" s="20"/>
    </row>
    <row r="14380" spans="1:1" s="1" customFormat="1" x14ac:dyDescent="0.3">
      <c r="A14380" s="20"/>
    </row>
    <row r="14381" spans="1:1" s="1" customFormat="1" x14ac:dyDescent="0.3">
      <c r="A14381" s="20"/>
    </row>
    <row r="14382" spans="1:1" s="1" customFormat="1" x14ac:dyDescent="0.3">
      <c r="A14382" s="20"/>
    </row>
    <row r="14383" spans="1:1" s="1" customFormat="1" x14ac:dyDescent="0.3">
      <c r="A14383" s="20"/>
    </row>
    <row r="14384" spans="1:1" s="1" customFormat="1" x14ac:dyDescent="0.3">
      <c r="A14384" s="20"/>
    </row>
    <row r="14385" spans="1:1" s="1" customFormat="1" x14ac:dyDescent="0.3">
      <c r="A14385" s="20"/>
    </row>
    <row r="14386" spans="1:1" s="1" customFormat="1" x14ac:dyDescent="0.3">
      <c r="A14386" s="20"/>
    </row>
    <row r="14387" spans="1:1" s="1" customFormat="1" x14ac:dyDescent="0.3">
      <c r="A14387" s="20"/>
    </row>
    <row r="14388" spans="1:1" s="1" customFormat="1" x14ac:dyDescent="0.3">
      <c r="A14388" s="20"/>
    </row>
    <row r="14389" spans="1:1" s="1" customFormat="1" x14ac:dyDescent="0.3">
      <c r="A14389" s="20"/>
    </row>
    <row r="14390" spans="1:1" s="1" customFormat="1" x14ac:dyDescent="0.3">
      <c r="A14390" s="20"/>
    </row>
    <row r="14391" spans="1:1" s="1" customFormat="1" x14ac:dyDescent="0.3">
      <c r="A14391" s="20"/>
    </row>
    <row r="14392" spans="1:1" s="1" customFormat="1" x14ac:dyDescent="0.3">
      <c r="A14392" s="20"/>
    </row>
    <row r="14393" spans="1:1" s="1" customFormat="1" x14ac:dyDescent="0.3">
      <c r="A14393" s="20"/>
    </row>
    <row r="14394" spans="1:1" s="1" customFormat="1" x14ac:dyDescent="0.3">
      <c r="A14394" s="20"/>
    </row>
    <row r="14395" spans="1:1" s="1" customFormat="1" x14ac:dyDescent="0.3">
      <c r="A14395" s="20"/>
    </row>
    <row r="14396" spans="1:1" s="1" customFormat="1" x14ac:dyDescent="0.3">
      <c r="A14396" s="20"/>
    </row>
    <row r="14397" spans="1:1" s="1" customFormat="1" x14ac:dyDescent="0.3">
      <c r="A14397" s="20"/>
    </row>
    <row r="14398" spans="1:1" s="1" customFormat="1" x14ac:dyDescent="0.3">
      <c r="A14398" s="20"/>
    </row>
    <row r="14399" spans="1:1" s="1" customFormat="1" x14ac:dyDescent="0.3">
      <c r="A14399" s="20"/>
    </row>
    <row r="14400" spans="1:1" s="1" customFormat="1" x14ac:dyDescent="0.3">
      <c r="A14400" s="20"/>
    </row>
    <row r="14401" spans="1:1" s="1" customFormat="1" x14ac:dyDescent="0.3">
      <c r="A14401" s="20"/>
    </row>
    <row r="14402" spans="1:1" s="1" customFormat="1" x14ac:dyDescent="0.3">
      <c r="A14402" s="20"/>
    </row>
    <row r="14403" spans="1:1" s="1" customFormat="1" x14ac:dyDescent="0.3">
      <c r="A14403" s="20"/>
    </row>
    <row r="14404" spans="1:1" s="1" customFormat="1" x14ac:dyDescent="0.3">
      <c r="A14404" s="20"/>
    </row>
    <row r="14405" spans="1:1" s="1" customFormat="1" x14ac:dyDescent="0.3">
      <c r="A14405" s="20"/>
    </row>
    <row r="14406" spans="1:1" s="1" customFormat="1" x14ac:dyDescent="0.3">
      <c r="A14406" s="20"/>
    </row>
    <row r="14407" spans="1:1" s="1" customFormat="1" x14ac:dyDescent="0.3">
      <c r="A14407" s="20"/>
    </row>
    <row r="14408" spans="1:1" s="1" customFormat="1" x14ac:dyDescent="0.3">
      <c r="A14408" s="20"/>
    </row>
    <row r="14409" spans="1:1" s="1" customFormat="1" x14ac:dyDescent="0.3">
      <c r="A14409" s="20"/>
    </row>
    <row r="14410" spans="1:1" s="1" customFormat="1" x14ac:dyDescent="0.3">
      <c r="A14410" s="20"/>
    </row>
    <row r="14411" spans="1:1" s="1" customFormat="1" x14ac:dyDescent="0.3">
      <c r="A14411" s="20"/>
    </row>
    <row r="14412" spans="1:1" s="1" customFormat="1" x14ac:dyDescent="0.3">
      <c r="A14412" s="20"/>
    </row>
    <row r="14413" spans="1:1" s="1" customFormat="1" x14ac:dyDescent="0.3">
      <c r="A14413" s="20"/>
    </row>
    <row r="14414" spans="1:1" s="1" customFormat="1" x14ac:dyDescent="0.3">
      <c r="A14414" s="20"/>
    </row>
    <row r="14415" spans="1:1" s="1" customFormat="1" x14ac:dyDescent="0.3">
      <c r="A14415" s="20"/>
    </row>
    <row r="14416" spans="1:1" s="1" customFormat="1" x14ac:dyDescent="0.3">
      <c r="A14416" s="20"/>
    </row>
    <row r="14417" spans="1:1" s="1" customFormat="1" x14ac:dyDescent="0.3">
      <c r="A14417" s="20"/>
    </row>
    <row r="14418" spans="1:1" s="1" customFormat="1" x14ac:dyDescent="0.3">
      <c r="A14418" s="20"/>
    </row>
    <row r="14419" spans="1:1" s="1" customFormat="1" x14ac:dyDescent="0.3">
      <c r="A14419" s="20"/>
    </row>
    <row r="14420" spans="1:1" s="1" customFormat="1" x14ac:dyDescent="0.3">
      <c r="A14420" s="20"/>
    </row>
    <row r="14421" spans="1:1" s="1" customFormat="1" x14ac:dyDescent="0.3">
      <c r="A14421" s="20"/>
    </row>
    <row r="14422" spans="1:1" s="1" customFormat="1" x14ac:dyDescent="0.3">
      <c r="A14422" s="20"/>
    </row>
    <row r="14423" spans="1:1" s="1" customFormat="1" x14ac:dyDescent="0.3">
      <c r="A14423" s="20"/>
    </row>
    <row r="14424" spans="1:1" s="1" customFormat="1" x14ac:dyDescent="0.3">
      <c r="A14424" s="20"/>
    </row>
    <row r="14425" spans="1:1" s="1" customFormat="1" x14ac:dyDescent="0.3">
      <c r="A14425" s="20"/>
    </row>
    <row r="14426" spans="1:1" s="1" customFormat="1" x14ac:dyDescent="0.3">
      <c r="A14426" s="20"/>
    </row>
    <row r="14427" spans="1:1" s="1" customFormat="1" x14ac:dyDescent="0.3">
      <c r="A14427" s="20"/>
    </row>
    <row r="14428" spans="1:1" s="1" customFormat="1" x14ac:dyDescent="0.3">
      <c r="A14428" s="20"/>
    </row>
    <row r="14429" spans="1:1" s="1" customFormat="1" x14ac:dyDescent="0.3">
      <c r="A14429" s="20"/>
    </row>
    <row r="14430" spans="1:1" s="1" customFormat="1" x14ac:dyDescent="0.3">
      <c r="A14430" s="20"/>
    </row>
    <row r="14431" spans="1:1" s="1" customFormat="1" x14ac:dyDescent="0.3">
      <c r="A14431" s="20"/>
    </row>
    <row r="14432" spans="1:1" s="1" customFormat="1" x14ac:dyDescent="0.3">
      <c r="A14432" s="20"/>
    </row>
    <row r="14433" spans="1:1" s="1" customFormat="1" x14ac:dyDescent="0.3">
      <c r="A14433" s="20"/>
    </row>
    <row r="14434" spans="1:1" s="1" customFormat="1" x14ac:dyDescent="0.3">
      <c r="A14434" s="20"/>
    </row>
    <row r="14435" spans="1:1" s="1" customFormat="1" x14ac:dyDescent="0.3">
      <c r="A14435" s="20"/>
    </row>
    <row r="14436" spans="1:1" s="1" customFormat="1" x14ac:dyDescent="0.3">
      <c r="A14436" s="20"/>
    </row>
    <row r="14437" spans="1:1" s="1" customFormat="1" x14ac:dyDescent="0.3">
      <c r="A14437" s="20"/>
    </row>
    <row r="14438" spans="1:1" s="1" customFormat="1" x14ac:dyDescent="0.3">
      <c r="A14438" s="20"/>
    </row>
    <row r="14439" spans="1:1" s="1" customFormat="1" x14ac:dyDescent="0.3">
      <c r="A14439" s="20"/>
    </row>
    <row r="14440" spans="1:1" s="1" customFormat="1" x14ac:dyDescent="0.3">
      <c r="A14440" s="20"/>
    </row>
    <row r="14441" spans="1:1" s="1" customFormat="1" x14ac:dyDescent="0.3">
      <c r="A14441" s="20"/>
    </row>
    <row r="14442" spans="1:1" s="1" customFormat="1" x14ac:dyDescent="0.3">
      <c r="A14442" s="20"/>
    </row>
    <row r="14443" spans="1:1" s="1" customFormat="1" x14ac:dyDescent="0.3">
      <c r="A14443" s="20"/>
    </row>
    <row r="14444" spans="1:1" s="1" customFormat="1" x14ac:dyDescent="0.3">
      <c r="A14444" s="20"/>
    </row>
    <row r="14445" spans="1:1" s="1" customFormat="1" x14ac:dyDescent="0.3">
      <c r="A14445" s="20"/>
    </row>
    <row r="14446" spans="1:1" s="1" customFormat="1" x14ac:dyDescent="0.3">
      <c r="A14446" s="20"/>
    </row>
    <row r="14447" spans="1:1" s="1" customFormat="1" x14ac:dyDescent="0.3">
      <c r="A14447" s="20"/>
    </row>
    <row r="14448" spans="1:1" s="1" customFormat="1" x14ac:dyDescent="0.3">
      <c r="A14448" s="20"/>
    </row>
    <row r="14449" spans="1:1" s="1" customFormat="1" x14ac:dyDescent="0.3">
      <c r="A14449" s="20"/>
    </row>
    <row r="14450" spans="1:1" s="1" customFormat="1" x14ac:dyDescent="0.3">
      <c r="A14450" s="20"/>
    </row>
    <row r="14451" spans="1:1" s="1" customFormat="1" x14ac:dyDescent="0.3">
      <c r="A14451" s="20"/>
    </row>
    <row r="14452" spans="1:1" s="1" customFormat="1" x14ac:dyDescent="0.3">
      <c r="A14452" s="20"/>
    </row>
    <row r="14453" spans="1:1" s="1" customFormat="1" x14ac:dyDescent="0.3">
      <c r="A14453" s="20"/>
    </row>
    <row r="14454" spans="1:1" s="1" customFormat="1" x14ac:dyDescent="0.3">
      <c r="A14454" s="20"/>
    </row>
    <row r="14455" spans="1:1" s="1" customFormat="1" x14ac:dyDescent="0.3">
      <c r="A14455" s="20"/>
    </row>
    <row r="14456" spans="1:1" s="1" customFormat="1" x14ac:dyDescent="0.3">
      <c r="A14456" s="20"/>
    </row>
    <row r="14457" spans="1:1" s="1" customFormat="1" x14ac:dyDescent="0.3">
      <c r="A14457" s="20"/>
    </row>
    <row r="14458" spans="1:1" s="1" customFormat="1" x14ac:dyDescent="0.3">
      <c r="A14458" s="20"/>
    </row>
    <row r="14459" spans="1:1" s="1" customFormat="1" x14ac:dyDescent="0.3">
      <c r="A14459" s="20"/>
    </row>
    <row r="14460" spans="1:1" s="1" customFormat="1" x14ac:dyDescent="0.3">
      <c r="A14460" s="20"/>
    </row>
    <row r="14461" spans="1:1" s="1" customFormat="1" x14ac:dyDescent="0.3">
      <c r="A14461" s="20"/>
    </row>
    <row r="14462" spans="1:1" s="1" customFormat="1" x14ac:dyDescent="0.3">
      <c r="A14462" s="20"/>
    </row>
    <row r="14463" spans="1:1" s="1" customFormat="1" x14ac:dyDescent="0.3">
      <c r="A14463" s="20"/>
    </row>
    <row r="14464" spans="1:1" s="1" customFormat="1" x14ac:dyDescent="0.3">
      <c r="A14464" s="20"/>
    </row>
    <row r="14465" spans="1:1" s="1" customFormat="1" x14ac:dyDescent="0.3">
      <c r="A14465" s="20"/>
    </row>
    <row r="14466" spans="1:1" s="1" customFormat="1" x14ac:dyDescent="0.3">
      <c r="A14466" s="20"/>
    </row>
    <row r="14467" spans="1:1" s="1" customFormat="1" x14ac:dyDescent="0.3">
      <c r="A14467" s="20"/>
    </row>
    <row r="14468" spans="1:1" s="1" customFormat="1" x14ac:dyDescent="0.3">
      <c r="A14468" s="20"/>
    </row>
    <row r="14469" spans="1:1" s="1" customFormat="1" x14ac:dyDescent="0.3">
      <c r="A14469" s="20"/>
    </row>
    <row r="14470" spans="1:1" s="1" customFormat="1" x14ac:dyDescent="0.3">
      <c r="A14470" s="20"/>
    </row>
    <row r="14471" spans="1:1" s="1" customFormat="1" x14ac:dyDescent="0.3">
      <c r="A14471" s="20"/>
    </row>
    <row r="14472" spans="1:1" s="1" customFormat="1" x14ac:dyDescent="0.3">
      <c r="A14472" s="20"/>
    </row>
    <row r="14473" spans="1:1" s="1" customFormat="1" x14ac:dyDescent="0.3">
      <c r="A14473" s="20"/>
    </row>
    <row r="14474" spans="1:1" s="1" customFormat="1" x14ac:dyDescent="0.3">
      <c r="A14474" s="20"/>
    </row>
    <row r="14475" spans="1:1" s="1" customFormat="1" x14ac:dyDescent="0.3">
      <c r="A14475" s="20"/>
    </row>
    <row r="14476" spans="1:1" s="1" customFormat="1" x14ac:dyDescent="0.3">
      <c r="A14476" s="20"/>
    </row>
    <row r="14477" spans="1:1" s="1" customFormat="1" x14ac:dyDescent="0.3">
      <c r="A14477" s="20"/>
    </row>
    <row r="14478" spans="1:1" s="1" customFormat="1" x14ac:dyDescent="0.3">
      <c r="A14478" s="20"/>
    </row>
    <row r="14479" spans="1:1" s="1" customFormat="1" x14ac:dyDescent="0.3">
      <c r="A14479" s="20"/>
    </row>
    <row r="14480" spans="1:1" s="1" customFormat="1" x14ac:dyDescent="0.3">
      <c r="A14480" s="20"/>
    </row>
    <row r="14481" spans="1:1" s="1" customFormat="1" x14ac:dyDescent="0.3">
      <c r="A14481" s="20"/>
    </row>
    <row r="14482" spans="1:1" s="1" customFormat="1" x14ac:dyDescent="0.3">
      <c r="A14482" s="20"/>
    </row>
    <row r="14483" spans="1:1" s="1" customFormat="1" x14ac:dyDescent="0.3">
      <c r="A14483" s="20"/>
    </row>
    <row r="14484" spans="1:1" s="1" customFormat="1" x14ac:dyDescent="0.3">
      <c r="A14484" s="20"/>
    </row>
    <row r="14485" spans="1:1" s="1" customFormat="1" x14ac:dyDescent="0.3">
      <c r="A14485" s="20"/>
    </row>
    <row r="14486" spans="1:1" s="1" customFormat="1" x14ac:dyDescent="0.3">
      <c r="A14486" s="20"/>
    </row>
    <row r="14487" spans="1:1" s="1" customFormat="1" x14ac:dyDescent="0.3">
      <c r="A14487" s="20"/>
    </row>
    <row r="14488" spans="1:1" s="1" customFormat="1" x14ac:dyDescent="0.3">
      <c r="A14488" s="20"/>
    </row>
    <row r="14489" spans="1:1" s="1" customFormat="1" x14ac:dyDescent="0.3">
      <c r="A14489" s="20"/>
    </row>
    <row r="14490" spans="1:1" s="1" customFormat="1" x14ac:dyDescent="0.3">
      <c r="A14490" s="20"/>
    </row>
    <row r="14491" spans="1:1" s="1" customFormat="1" x14ac:dyDescent="0.3">
      <c r="A14491" s="20"/>
    </row>
    <row r="14492" spans="1:1" s="1" customFormat="1" x14ac:dyDescent="0.3">
      <c r="A14492" s="20"/>
    </row>
    <row r="14493" spans="1:1" s="1" customFormat="1" x14ac:dyDescent="0.3">
      <c r="A14493" s="20"/>
    </row>
    <row r="14494" spans="1:1" s="1" customFormat="1" x14ac:dyDescent="0.3">
      <c r="A14494" s="20"/>
    </row>
    <row r="14495" spans="1:1" s="1" customFormat="1" x14ac:dyDescent="0.3">
      <c r="A14495" s="20"/>
    </row>
    <row r="14496" spans="1:1" s="1" customFormat="1" x14ac:dyDescent="0.3">
      <c r="A14496" s="20"/>
    </row>
    <row r="14497" spans="1:1" s="1" customFormat="1" x14ac:dyDescent="0.3">
      <c r="A14497" s="20"/>
    </row>
    <row r="14498" spans="1:1" s="1" customFormat="1" x14ac:dyDescent="0.3">
      <c r="A14498" s="20"/>
    </row>
    <row r="14499" spans="1:1" s="1" customFormat="1" x14ac:dyDescent="0.3">
      <c r="A14499" s="20"/>
    </row>
    <row r="14500" spans="1:1" s="1" customFormat="1" x14ac:dyDescent="0.3">
      <c r="A14500" s="20"/>
    </row>
    <row r="14501" spans="1:1" s="1" customFormat="1" x14ac:dyDescent="0.3">
      <c r="A14501" s="20"/>
    </row>
    <row r="14502" spans="1:1" s="1" customFormat="1" x14ac:dyDescent="0.3">
      <c r="A14502" s="20"/>
    </row>
    <row r="14503" spans="1:1" s="1" customFormat="1" x14ac:dyDescent="0.3">
      <c r="A14503" s="20"/>
    </row>
    <row r="14504" spans="1:1" s="1" customFormat="1" x14ac:dyDescent="0.3">
      <c r="A14504" s="20"/>
    </row>
    <row r="14505" spans="1:1" s="1" customFormat="1" x14ac:dyDescent="0.3">
      <c r="A14505" s="20"/>
    </row>
    <row r="14506" spans="1:1" s="1" customFormat="1" x14ac:dyDescent="0.3">
      <c r="A14506" s="20"/>
    </row>
    <row r="14507" spans="1:1" s="1" customFormat="1" x14ac:dyDescent="0.3">
      <c r="A14507" s="20"/>
    </row>
    <row r="14508" spans="1:1" s="1" customFormat="1" x14ac:dyDescent="0.3">
      <c r="A14508" s="20"/>
    </row>
    <row r="14509" spans="1:1" s="1" customFormat="1" x14ac:dyDescent="0.3">
      <c r="A14509" s="20"/>
    </row>
    <row r="14510" spans="1:1" s="1" customFormat="1" x14ac:dyDescent="0.3">
      <c r="A14510" s="20"/>
    </row>
    <row r="14511" spans="1:1" s="1" customFormat="1" x14ac:dyDescent="0.3">
      <c r="A14511" s="20"/>
    </row>
    <row r="14512" spans="1:1" s="1" customFormat="1" x14ac:dyDescent="0.3">
      <c r="A14512" s="20"/>
    </row>
    <row r="14513" spans="1:1" s="1" customFormat="1" x14ac:dyDescent="0.3">
      <c r="A14513" s="20"/>
    </row>
    <row r="14514" spans="1:1" s="1" customFormat="1" x14ac:dyDescent="0.3">
      <c r="A14514" s="20"/>
    </row>
    <row r="14515" spans="1:1" s="1" customFormat="1" x14ac:dyDescent="0.3">
      <c r="A14515" s="20"/>
    </row>
    <row r="14516" spans="1:1" s="1" customFormat="1" x14ac:dyDescent="0.3">
      <c r="A14516" s="20"/>
    </row>
    <row r="14517" spans="1:1" s="1" customFormat="1" x14ac:dyDescent="0.3">
      <c r="A14517" s="20"/>
    </row>
    <row r="14518" spans="1:1" s="1" customFormat="1" x14ac:dyDescent="0.3">
      <c r="A14518" s="20"/>
    </row>
    <row r="14519" spans="1:1" s="1" customFormat="1" x14ac:dyDescent="0.3">
      <c r="A14519" s="20"/>
    </row>
    <row r="14520" spans="1:1" s="1" customFormat="1" x14ac:dyDescent="0.3">
      <c r="A14520" s="20"/>
    </row>
    <row r="14521" spans="1:1" s="1" customFormat="1" x14ac:dyDescent="0.3">
      <c r="A14521" s="20"/>
    </row>
    <row r="14522" spans="1:1" s="1" customFormat="1" x14ac:dyDescent="0.3">
      <c r="A14522" s="20"/>
    </row>
    <row r="14523" spans="1:1" s="1" customFormat="1" x14ac:dyDescent="0.3">
      <c r="A14523" s="20"/>
    </row>
    <row r="14524" spans="1:1" s="1" customFormat="1" x14ac:dyDescent="0.3">
      <c r="A14524" s="20"/>
    </row>
    <row r="14525" spans="1:1" s="1" customFormat="1" x14ac:dyDescent="0.3">
      <c r="A14525" s="20"/>
    </row>
    <row r="14526" spans="1:1" s="1" customFormat="1" x14ac:dyDescent="0.3">
      <c r="A14526" s="20"/>
    </row>
    <row r="14527" spans="1:1" s="1" customFormat="1" x14ac:dyDescent="0.3">
      <c r="A14527" s="20"/>
    </row>
    <row r="14528" spans="1:1" s="1" customFormat="1" x14ac:dyDescent="0.3">
      <c r="A14528" s="20"/>
    </row>
    <row r="14529" spans="1:1" s="1" customFormat="1" x14ac:dyDescent="0.3">
      <c r="A14529" s="20"/>
    </row>
    <row r="14530" spans="1:1" s="1" customFormat="1" x14ac:dyDescent="0.3">
      <c r="A14530" s="20"/>
    </row>
    <row r="14531" spans="1:1" s="1" customFormat="1" x14ac:dyDescent="0.3">
      <c r="A14531" s="20"/>
    </row>
    <row r="14532" spans="1:1" s="1" customFormat="1" x14ac:dyDescent="0.3">
      <c r="A14532" s="20"/>
    </row>
    <row r="14533" spans="1:1" s="1" customFormat="1" x14ac:dyDescent="0.3">
      <c r="A14533" s="20"/>
    </row>
    <row r="14534" spans="1:1" s="1" customFormat="1" x14ac:dyDescent="0.3">
      <c r="A14534" s="20"/>
    </row>
    <row r="14535" spans="1:1" s="1" customFormat="1" x14ac:dyDescent="0.3">
      <c r="A14535" s="20"/>
    </row>
    <row r="14536" spans="1:1" s="1" customFormat="1" x14ac:dyDescent="0.3">
      <c r="A14536" s="20"/>
    </row>
    <row r="14537" spans="1:1" s="1" customFormat="1" x14ac:dyDescent="0.3">
      <c r="A14537" s="20"/>
    </row>
    <row r="14538" spans="1:1" s="1" customFormat="1" x14ac:dyDescent="0.3">
      <c r="A14538" s="20"/>
    </row>
    <row r="14539" spans="1:1" s="1" customFormat="1" x14ac:dyDescent="0.3">
      <c r="A14539" s="20"/>
    </row>
    <row r="14540" spans="1:1" s="1" customFormat="1" x14ac:dyDescent="0.3">
      <c r="A14540" s="20"/>
    </row>
    <row r="14541" spans="1:1" s="1" customFormat="1" x14ac:dyDescent="0.3">
      <c r="A14541" s="20"/>
    </row>
    <row r="14542" spans="1:1" s="1" customFormat="1" x14ac:dyDescent="0.3">
      <c r="A14542" s="20"/>
    </row>
    <row r="14543" spans="1:1" s="1" customFormat="1" x14ac:dyDescent="0.3">
      <c r="A14543" s="20"/>
    </row>
    <row r="14544" spans="1:1" s="1" customFormat="1" x14ac:dyDescent="0.3">
      <c r="A14544" s="20"/>
    </row>
    <row r="14545" spans="1:1" s="1" customFormat="1" x14ac:dyDescent="0.3">
      <c r="A14545" s="20"/>
    </row>
    <row r="14546" spans="1:1" s="1" customFormat="1" x14ac:dyDescent="0.3">
      <c r="A14546" s="20"/>
    </row>
    <row r="14547" spans="1:1" s="1" customFormat="1" x14ac:dyDescent="0.3">
      <c r="A14547" s="20"/>
    </row>
    <row r="14548" spans="1:1" s="1" customFormat="1" x14ac:dyDescent="0.3">
      <c r="A14548" s="20"/>
    </row>
    <row r="14549" spans="1:1" s="1" customFormat="1" x14ac:dyDescent="0.3">
      <c r="A14549" s="20"/>
    </row>
    <row r="14550" spans="1:1" s="1" customFormat="1" x14ac:dyDescent="0.3">
      <c r="A14550" s="20"/>
    </row>
    <row r="14551" spans="1:1" s="1" customFormat="1" x14ac:dyDescent="0.3">
      <c r="A14551" s="20"/>
    </row>
    <row r="14552" spans="1:1" s="1" customFormat="1" x14ac:dyDescent="0.3">
      <c r="A14552" s="20"/>
    </row>
    <row r="14553" spans="1:1" s="1" customFormat="1" x14ac:dyDescent="0.3">
      <c r="A14553" s="20"/>
    </row>
    <row r="14554" spans="1:1" s="1" customFormat="1" x14ac:dyDescent="0.3">
      <c r="A14554" s="20"/>
    </row>
    <row r="14555" spans="1:1" s="1" customFormat="1" x14ac:dyDescent="0.3">
      <c r="A14555" s="20"/>
    </row>
    <row r="14556" spans="1:1" s="1" customFormat="1" x14ac:dyDescent="0.3">
      <c r="A14556" s="20"/>
    </row>
    <row r="14557" spans="1:1" s="1" customFormat="1" x14ac:dyDescent="0.3">
      <c r="A14557" s="20"/>
    </row>
    <row r="14558" spans="1:1" s="1" customFormat="1" x14ac:dyDescent="0.3">
      <c r="A14558" s="20"/>
    </row>
    <row r="14559" spans="1:1" s="1" customFormat="1" x14ac:dyDescent="0.3">
      <c r="A14559" s="20"/>
    </row>
    <row r="14560" spans="1:1" s="1" customFormat="1" x14ac:dyDescent="0.3">
      <c r="A14560" s="20"/>
    </row>
    <row r="14561" spans="1:1" s="1" customFormat="1" x14ac:dyDescent="0.3">
      <c r="A14561" s="20"/>
    </row>
    <row r="14562" spans="1:1" s="1" customFormat="1" x14ac:dyDescent="0.3">
      <c r="A14562" s="20"/>
    </row>
    <row r="14563" spans="1:1" s="1" customFormat="1" x14ac:dyDescent="0.3">
      <c r="A14563" s="20"/>
    </row>
    <row r="14564" spans="1:1" s="1" customFormat="1" x14ac:dyDescent="0.3">
      <c r="A14564" s="20"/>
    </row>
    <row r="14565" spans="1:1" s="1" customFormat="1" x14ac:dyDescent="0.3">
      <c r="A14565" s="20"/>
    </row>
    <row r="14566" spans="1:1" s="1" customFormat="1" x14ac:dyDescent="0.3">
      <c r="A14566" s="20"/>
    </row>
    <row r="14567" spans="1:1" s="1" customFormat="1" x14ac:dyDescent="0.3">
      <c r="A14567" s="20"/>
    </row>
    <row r="14568" spans="1:1" s="1" customFormat="1" x14ac:dyDescent="0.3">
      <c r="A14568" s="20"/>
    </row>
    <row r="14569" spans="1:1" s="1" customFormat="1" x14ac:dyDescent="0.3">
      <c r="A14569" s="20"/>
    </row>
    <row r="14570" spans="1:1" s="1" customFormat="1" x14ac:dyDescent="0.3">
      <c r="A14570" s="20"/>
    </row>
    <row r="14571" spans="1:1" s="1" customFormat="1" x14ac:dyDescent="0.3">
      <c r="A14571" s="20"/>
    </row>
    <row r="14572" spans="1:1" s="1" customFormat="1" x14ac:dyDescent="0.3">
      <c r="A14572" s="20"/>
    </row>
    <row r="14573" spans="1:1" s="1" customFormat="1" x14ac:dyDescent="0.3">
      <c r="A14573" s="20"/>
    </row>
    <row r="14574" spans="1:1" s="1" customFormat="1" x14ac:dyDescent="0.3">
      <c r="A14574" s="20"/>
    </row>
    <row r="14575" spans="1:1" s="1" customFormat="1" x14ac:dyDescent="0.3">
      <c r="A14575" s="20"/>
    </row>
    <row r="14576" spans="1:1" s="1" customFormat="1" x14ac:dyDescent="0.3">
      <c r="A14576" s="20"/>
    </row>
    <row r="14577" spans="1:1" s="1" customFormat="1" x14ac:dyDescent="0.3">
      <c r="A14577" s="20"/>
    </row>
    <row r="14578" spans="1:1" s="1" customFormat="1" x14ac:dyDescent="0.3">
      <c r="A14578" s="20"/>
    </row>
    <row r="14579" spans="1:1" s="1" customFormat="1" x14ac:dyDescent="0.3">
      <c r="A14579" s="20"/>
    </row>
    <row r="14580" spans="1:1" s="1" customFormat="1" x14ac:dyDescent="0.3">
      <c r="A14580" s="20"/>
    </row>
    <row r="14581" spans="1:1" s="1" customFormat="1" x14ac:dyDescent="0.3">
      <c r="A14581" s="20"/>
    </row>
    <row r="14582" spans="1:1" s="1" customFormat="1" x14ac:dyDescent="0.3">
      <c r="A14582" s="20"/>
    </row>
    <row r="14583" spans="1:1" s="1" customFormat="1" x14ac:dyDescent="0.3">
      <c r="A14583" s="20"/>
    </row>
    <row r="14584" spans="1:1" s="1" customFormat="1" x14ac:dyDescent="0.3">
      <c r="A14584" s="20"/>
    </row>
    <row r="14585" spans="1:1" s="1" customFormat="1" x14ac:dyDescent="0.3">
      <c r="A14585" s="20"/>
    </row>
    <row r="14586" spans="1:1" s="1" customFormat="1" x14ac:dyDescent="0.3">
      <c r="A14586" s="20"/>
    </row>
    <row r="14587" spans="1:1" s="1" customFormat="1" x14ac:dyDescent="0.3">
      <c r="A14587" s="20"/>
    </row>
    <row r="14588" spans="1:1" s="1" customFormat="1" x14ac:dyDescent="0.3">
      <c r="A14588" s="20"/>
    </row>
    <row r="14589" spans="1:1" s="1" customFormat="1" x14ac:dyDescent="0.3">
      <c r="A14589" s="20"/>
    </row>
    <row r="14590" spans="1:1" s="1" customFormat="1" x14ac:dyDescent="0.3">
      <c r="A14590" s="20"/>
    </row>
    <row r="14591" spans="1:1" s="1" customFormat="1" x14ac:dyDescent="0.3">
      <c r="A14591" s="20"/>
    </row>
    <row r="14592" spans="1:1" s="1" customFormat="1" x14ac:dyDescent="0.3">
      <c r="A14592" s="20"/>
    </row>
    <row r="14593" spans="1:1" s="1" customFormat="1" x14ac:dyDescent="0.3">
      <c r="A14593" s="20"/>
    </row>
    <row r="14594" spans="1:1" s="1" customFormat="1" x14ac:dyDescent="0.3">
      <c r="A14594" s="20"/>
    </row>
    <row r="14595" spans="1:1" s="1" customFormat="1" x14ac:dyDescent="0.3">
      <c r="A14595" s="20"/>
    </row>
    <row r="14596" spans="1:1" s="1" customFormat="1" x14ac:dyDescent="0.3">
      <c r="A14596" s="20"/>
    </row>
    <row r="14597" spans="1:1" s="1" customFormat="1" x14ac:dyDescent="0.3">
      <c r="A14597" s="20"/>
    </row>
    <row r="14598" spans="1:1" s="1" customFormat="1" x14ac:dyDescent="0.3">
      <c r="A14598" s="20"/>
    </row>
    <row r="14599" spans="1:1" s="1" customFormat="1" x14ac:dyDescent="0.3">
      <c r="A14599" s="20"/>
    </row>
    <row r="14600" spans="1:1" s="1" customFormat="1" x14ac:dyDescent="0.3">
      <c r="A14600" s="20"/>
    </row>
    <row r="14601" spans="1:1" s="1" customFormat="1" x14ac:dyDescent="0.3">
      <c r="A14601" s="20"/>
    </row>
    <row r="14602" spans="1:1" s="1" customFormat="1" x14ac:dyDescent="0.3">
      <c r="A14602" s="20"/>
    </row>
    <row r="14603" spans="1:1" s="1" customFormat="1" x14ac:dyDescent="0.3">
      <c r="A14603" s="20"/>
    </row>
    <row r="14604" spans="1:1" s="1" customFormat="1" x14ac:dyDescent="0.3">
      <c r="A14604" s="20"/>
    </row>
    <row r="14605" spans="1:1" s="1" customFormat="1" x14ac:dyDescent="0.3">
      <c r="A14605" s="20"/>
    </row>
    <row r="14606" spans="1:1" s="1" customFormat="1" x14ac:dyDescent="0.3">
      <c r="A14606" s="20"/>
    </row>
    <row r="14607" spans="1:1" s="1" customFormat="1" x14ac:dyDescent="0.3">
      <c r="A14607" s="20"/>
    </row>
    <row r="14608" spans="1:1" s="1" customFormat="1" x14ac:dyDescent="0.3">
      <c r="A14608" s="20"/>
    </row>
    <row r="14609" spans="1:1" s="1" customFormat="1" x14ac:dyDescent="0.3">
      <c r="A14609" s="20"/>
    </row>
    <row r="14610" spans="1:1" s="1" customFormat="1" x14ac:dyDescent="0.3">
      <c r="A14610" s="20"/>
    </row>
    <row r="14611" spans="1:1" s="1" customFormat="1" x14ac:dyDescent="0.3">
      <c r="A14611" s="20"/>
    </row>
    <row r="14612" spans="1:1" s="1" customFormat="1" x14ac:dyDescent="0.3">
      <c r="A14612" s="20"/>
    </row>
    <row r="14613" spans="1:1" s="1" customFormat="1" x14ac:dyDescent="0.3">
      <c r="A14613" s="20"/>
    </row>
    <row r="14614" spans="1:1" s="1" customFormat="1" x14ac:dyDescent="0.3">
      <c r="A14614" s="20"/>
    </row>
    <row r="14615" spans="1:1" s="1" customFormat="1" x14ac:dyDescent="0.3">
      <c r="A14615" s="20"/>
    </row>
    <row r="14616" spans="1:1" s="1" customFormat="1" x14ac:dyDescent="0.3">
      <c r="A14616" s="20"/>
    </row>
    <row r="14617" spans="1:1" s="1" customFormat="1" x14ac:dyDescent="0.3">
      <c r="A14617" s="20"/>
    </row>
    <row r="14618" spans="1:1" s="1" customFormat="1" x14ac:dyDescent="0.3">
      <c r="A14618" s="20"/>
    </row>
    <row r="14619" spans="1:1" s="1" customFormat="1" x14ac:dyDescent="0.3">
      <c r="A14619" s="20"/>
    </row>
    <row r="14620" spans="1:1" s="1" customFormat="1" x14ac:dyDescent="0.3">
      <c r="A14620" s="20"/>
    </row>
    <row r="14621" spans="1:1" s="1" customFormat="1" x14ac:dyDescent="0.3">
      <c r="A14621" s="20"/>
    </row>
    <row r="14622" spans="1:1" s="1" customFormat="1" x14ac:dyDescent="0.3">
      <c r="A14622" s="20"/>
    </row>
    <row r="14623" spans="1:1" s="1" customFormat="1" x14ac:dyDescent="0.3">
      <c r="A14623" s="20"/>
    </row>
    <row r="14624" spans="1:1" s="1" customFormat="1" x14ac:dyDescent="0.3">
      <c r="A14624" s="20"/>
    </row>
    <row r="14625" spans="1:1" s="1" customFormat="1" x14ac:dyDescent="0.3">
      <c r="A14625" s="20"/>
    </row>
    <row r="14626" spans="1:1" s="1" customFormat="1" x14ac:dyDescent="0.3">
      <c r="A14626" s="20"/>
    </row>
    <row r="14627" spans="1:1" s="1" customFormat="1" x14ac:dyDescent="0.3">
      <c r="A14627" s="20"/>
    </row>
    <row r="14628" spans="1:1" s="1" customFormat="1" x14ac:dyDescent="0.3">
      <c r="A14628" s="20"/>
    </row>
    <row r="14629" spans="1:1" s="1" customFormat="1" x14ac:dyDescent="0.3">
      <c r="A14629" s="20"/>
    </row>
    <row r="14630" spans="1:1" s="1" customFormat="1" x14ac:dyDescent="0.3">
      <c r="A14630" s="20"/>
    </row>
    <row r="14631" spans="1:1" s="1" customFormat="1" x14ac:dyDescent="0.3">
      <c r="A14631" s="20"/>
    </row>
    <row r="14632" spans="1:1" s="1" customFormat="1" x14ac:dyDescent="0.3">
      <c r="A14632" s="20"/>
    </row>
    <row r="14633" spans="1:1" s="1" customFormat="1" x14ac:dyDescent="0.3">
      <c r="A14633" s="20"/>
    </row>
    <row r="14634" spans="1:1" s="1" customFormat="1" x14ac:dyDescent="0.3">
      <c r="A14634" s="20"/>
    </row>
    <row r="14635" spans="1:1" s="1" customFormat="1" x14ac:dyDescent="0.3">
      <c r="A14635" s="20"/>
    </row>
    <row r="14636" spans="1:1" s="1" customFormat="1" x14ac:dyDescent="0.3">
      <c r="A14636" s="20"/>
    </row>
    <row r="14637" spans="1:1" s="1" customFormat="1" x14ac:dyDescent="0.3">
      <c r="A14637" s="20"/>
    </row>
    <row r="14638" spans="1:1" s="1" customFormat="1" x14ac:dyDescent="0.3">
      <c r="A14638" s="20"/>
    </row>
    <row r="14639" spans="1:1" s="1" customFormat="1" x14ac:dyDescent="0.3">
      <c r="A14639" s="20"/>
    </row>
    <row r="14640" spans="1:1" s="1" customFormat="1" x14ac:dyDescent="0.3">
      <c r="A14640" s="20"/>
    </row>
    <row r="14641" spans="1:1" s="1" customFormat="1" x14ac:dyDescent="0.3">
      <c r="A14641" s="20"/>
    </row>
    <row r="14642" spans="1:1" s="1" customFormat="1" x14ac:dyDescent="0.3">
      <c r="A14642" s="20"/>
    </row>
    <row r="14643" spans="1:1" s="1" customFormat="1" x14ac:dyDescent="0.3">
      <c r="A14643" s="20"/>
    </row>
    <row r="14644" spans="1:1" s="1" customFormat="1" x14ac:dyDescent="0.3">
      <c r="A14644" s="20"/>
    </row>
    <row r="14645" spans="1:1" s="1" customFormat="1" x14ac:dyDescent="0.3">
      <c r="A14645" s="20"/>
    </row>
    <row r="14646" spans="1:1" s="1" customFormat="1" x14ac:dyDescent="0.3">
      <c r="A14646" s="20"/>
    </row>
    <row r="14647" spans="1:1" s="1" customFormat="1" x14ac:dyDescent="0.3">
      <c r="A14647" s="20"/>
    </row>
    <row r="14648" spans="1:1" s="1" customFormat="1" x14ac:dyDescent="0.3">
      <c r="A14648" s="20"/>
    </row>
    <row r="14649" spans="1:1" s="1" customFormat="1" x14ac:dyDescent="0.3">
      <c r="A14649" s="20"/>
    </row>
    <row r="14650" spans="1:1" s="1" customFormat="1" x14ac:dyDescent="0.3">
      <c r="A14650" s="20"/>
    </row>
    <row r="14651" spans="1:1" s="1" customFormat="1" x14ac:dyDescent="0.3">
      <c r="A14651" s="20"/>
    </row>
    <row r="14652" spans="1:1" s="1" customFormat="1" x14ac:dyDescent="0.3">
      <c r="A14652" s="20"/>
    </row>
    <row r="14653" spans="1:1" s="1" customFormat="1" x14ac:dyDescent="0.3">
      <c r="A14653" s="20"/>
    </row>
    <row r="14654" spans="1:1" s="1" customFormat="1" x14ac:dyDescent="0.3">
      <c r="A14654" s="20"/>
    </row>
    <row r="14655" spans="1:1" s="1" customFormat="1" x14ac:dyDescent="0.3">
      <c r="A14655" s="20"/>
    </row>
    <row r="14656" spans="1:1" s="1" customFormat="1" x14ac:dyDescent="0.3">
      <c r="A14656" s="20"/>
    </row>
    <row r="14657" spans="1:1" s="1" customFormat="1" x14ac:dyDescent="0.3">
      <c r="A14657" s="20"/>
    </row>
    <row r="14658" spans="1:1" s="1" customFormat="1" x14ac:dyDescent="0.3">
      <c r="A14658" s="20"/>
    </row>
    <row r="14659" spans="1:1" s="1" customFormat="1" x14ac:dyDescent="0.3">
      <c r="A14659" s="20"/>
    </row>
    <row r="14660" spans="1:1" s="1" customFormat="1" x14ac:dyDescent="0.3">
      <c r="A14660" s="20"/>
    </row>
    <row r="14661" spans="1:1" s="1" customFormat="1" x14ac:dyDescent="0.3">
      <c r="A14661" s="20"/>
    </row>
    <row r="14662" spans="1:1" s="1" customFormat="1" x14ac:dyDescent="0.3">
      <c r="A14662" s="20"/>
    </row>
    <row r="14663" spans="1:1" s="1" customFormat="1" x14ac:dyDescent="0.3">
      <c r="A14663" s="20"/>
    </row>
    <row r="14664" spans="1:1" s="1" customFormat="1" x14ac:dyDescent="0.3">
      <c r="A14664" s="20"/>
    </row>
    <row r="14665" spans="1:1" s="1" customFormat="1" x14ac:dyDescent="0.3">
      <c r="A14665" s="20"/>
    </row>
    <row r="14666" spans="1:1" s="1" customFormat="1" x14ac:dyDescent="0.3">
      <c r="A14666" s="20"/>
    </row>
    <row r="14667" spans="1:1" s="1" customFormat="1" x14ac:dyDescent="0.3">
      <c r="A14667" s="20"/>
    </row>
    <row r="14668" spans="1:1" s="1" customFormat="1" x14ac:dyDescent="0.3">
      <c r="A14668" s="20"/>
    </row>
    <row r="14669" spans="1:1" s="1" customFormat="1" x14ac:dyDescent="0.3">
      <c r="A14669" s="20"/>
    </row>
    <row r="14670" spans="1:1" s="1" customFormat="1" x14ac:dyDescent="0.3">
      <c r="A14670" s="20"/>
    </row>
    <row r="14671" spans="1:1" s="1" customFormat="1" x14ac:dyDescent="0.3">
      <c r="A14671" s="20"/>
    </row>
    <row r="14672" spans="1:1" s="1" customFormat="1" x14ac:dyDescent="0.3">
      <c r="A14672" s="20"/>
    </row>
    <row r="14673" spans="1:1" s="1" customFormat="1" x14ac:dyDescent="0.3">
      <c r="A14673" s="20"/>
    </row>
    <row r="14674" spans="1:1" s="1" customFormat="1" x14ac:dyDescent="0.3">
      <c r="A14674" s="20"/>
    </row>
    <row r="14675" spans="1:1" s="1" customFormat="1" x14ac:dyDescent="0.3">
      <c r="A14675" s="20"/>
    </row>
    <row r="14676" spans="1:1" s="1" customFormat="1" x14ac:dyDescent="0.3">
      <c r="A14676" s="20"/>
    </row>
    <row r="14677" spans="1:1" s="1" customFormat="1" x14ac:dyDescent="0.3">
      <c r="A14677" s="20"/>
    </row>
    <row r="14678" spans="1:1" s="1" customFormat="1" x14ac:dyDescent="0.3">
      <c r="A14678" s="20"/>
    </row>
    <row r="14679" spans="1:1" s="1" customFormat="1" x14ac:dyDescent="0.3">
      <c r="A14679" s="20"/>
    </row>
    <row r="14680" spans="1:1" s="1" customFormat="1" x14ac:dyDescent="0.3">
      <c r="A14680" s="20"/>
    </row>
    <row r="14681" spans="1:1" s="1" customFormat="1" x14ac:dyDescent="0.3">
      <c r="A14681" s="20"/>
    </row>
    <row r="14682" spans="1:1" s="1" customFormat="1" x14ac:dyDescent="0.3">
      <c r="A14682" s="20"/>
    </row>
    <row r="14683" spans="1:1" s="1" customFormat="1" x14ac:dyDescent="0.3">
      <c r="A14683" s="20"/>
    </row>
    <row r="14684" spans="1:1" s="1" customFormat="1" x14ac:dyDescent="0.3">
      <c r="A14684" s="20"/>
    </row>
    <row r="14685" spans="1:1" s="1" customFormat="1" x14ac:dyDescent="0.3">
      <c r="A14685" s="20"/>
    </row>
    <row r="14686" spans="1:1" s="1" customFormat="1" x14ac:dyDescent="0.3">
      <c r="A14686" s="20"/>
    </row>
    <row r="14687" spans="1:1" s="1" customFormat="1" x14ac:dyDescent="0.3">
      <c r="A14687" s="20"/>
    </row>
    <row r="14688" spans="1:1" s="1" customFormat="1" x14ac:dyDescent="0.3">
      <c r="A14688" s="20"/>
    </row>
    <row r="14689" spans="1:1" s="1" customFormat="1" x14ac:dyDescent="0.3">
      <c r="A14689" s="20"/>
    </row>
    <row r="14690" spans="1:1" s="1" customFormat="1" x14ac:dyDescent="0.3">
      <c r="A14690" s="20"/>
    </row>
    <row r="14691" spans="1:1" s="1" customFormat="1" x14ac:dyDescent="0.3">
      <c r="A14691" s="20"/>
    </row>
    <row r="14692" spans="1:1" s="1" customFormat="1" x14ac:dyDescent="0.3">
      <c r="A14692" s="20"/>
    </row>
    <row r="14693" spans="1:1" s="1" customFormat="1" x14ac:dyDescent="0.3">
      <c r="A14693" s="20"/>
    </row>
    <row r="14694" spans="1:1" s="1" customFormat="1" x14ac:dyDescent="0.3">
      <c r="A14694" s="20"/>
    </row>
    <row r="14695" spans="1:1" s="1" customFormat="1" x14ac:dyDescent="0.3">
      <c r="A14695" s="20"/>
    </row>
    <row r="14696" spans="1:1" s="1" customFormat="1" x14ac:dyDescent="0.3">
      <c r="A14696" s="20"/>
    </row>
    <row r="14697" spans="1:1" s="1" customFormat="1" x14ac:dyDescent="0.3">
      <c r="A14697" s="20"/>
    </row>
    <row r="14698" spans="1:1" s="1" customFormat="1" x14ac:dyDescent="0.3">
      <c r="A14698" s="20"/>
    </row>
    <row r="14699" spans="1:1" s="1" customFormat="1" x14ac:dyDescent="0.3">
      <c r="A14699" s="20"/>
    </row>
    <row r="14700" spans="1:1" s="1" customFormat="1" x14ac:dyDescent="0.3">
      <c r="A14700" s="20"/>
    </row>
    <row r="14701" spans="1:1" s="1" customFormat="1" x14ac:dyDescent="0.3">
      <c r="A14701" s="20"/>
    </row>
    <row r="14702" spans="1:1" s="1" customFormat="1" x14ac:dyDescent="0.3">
      <c r="A14702" s="20"/>
    </row>
    <row r="14703" spans="1:1" s="1" customFormat="1" x14ac:dyDescent="0.3">
      <c r="A14703" s="20"/>
    </row>
    <row r="14704" spans="1:1" s="1" customFormat="1" x14ac:dyDescent="0.3">
      <c r="A14704" s="20"/>
    </row>
    <row r="14705" spans="1:1" s="1" customFormat="1" x14ac:dyDescent="0.3">
      <c r="A14705" s="20"/>
    </row>
    <row r="14706" spans="1:1" s="1" customFormat="1" x14ac:dyDescent="0.3">
      <c r="A14706" s="20"/>
    </row>
    <row r="14707" spans="1:1" s="1" customFormat="1" x14ac:dyDescent="0.3">
      <c r="A14707" s="20"/>
    </row>
    <row r="14708" spans="1:1" s="1" customFormat="1" x14ac:dyDescent="0.3">
      <c r="A14708" s="20"/>
    </row>
    <row r="14709" spans="1:1" s="1" customFormat="1" x14ac:dyDescent="0.3">
      <c r="A14709" s="20"/>
    </row>
    <row r="14710" spans="1:1" s="1" customFormat="1" x14ac:dyDescent="0.3">
      <c r="A14710" s="20"/>
    </row>
    <row r="14711" spans="1:1" s="1" customFormat="1" x14ac:dyDescent="0.3">
      <c r="A14711" s="20"/>
    </row>
    <row r="14712" spans="1:1" s="1" customFormat="1" x14ac:dyDescent="0.3">
      <c r="A14712" s="20"/>
    </row>
    <row r="14713" spans="1:1" s="1" customFormat="1" x14ac:dyDescent="0.3">
      <c r="A14713" s="20"/>
    </row>
    <row r="14714" spans="1:1" s="1" customFormat="1" x14ac:dyDescent="0.3">
      <c r="A14714" s="20"/>
    </row>
    <row r="14715" spans="1:1" s="1" customFormat="1" x14ac:dyDescent="0.3">
      <c r="A14715" s="20"/>
    </row>
    <row r="14716" spans="1:1" s="1" customFormat="1" x14ac:dyDescent="0.3">
      <c r="A14716" s="20"/>
    </row>
    <row r="14717" spans="1:1" s="1" customFormat="1" x14ac:dyDescent="0.3">
      <c r="A14717" s="20"/>
    </row>
    <row r="14718" spans="1:1" s="1" customFormat="1" x14ac:dyDescent="0.3">
      <c r="A14718" s="20"/>
    </row>
    <row r="14719" spans="1:1" s="1" customFormat="1" x14ac:dyDescent="0.3">
      <c r="A14719" s="20"/>
    </row>
    <row r="14720" spans="1:1" s="1" customFormat="1" x14ac:dyDescent="0.3">
      <c r="A14720" s="20"/>
    </row>
    <row r="14721" spans="1:1" s="1" customFormat="1" x14ac:dyDescent="0.3">
      <c r="A14721" s="20"/>
    </row>
    <row r="14722" spans="1:1" s="1" customFormat="1" x14ac:dyDescent="0.3">
      <c r="A14722" s="20"/>
    </row>
    <row r="14723" spans="1:1" s="1" customFormat="1" x14ac:dyDescent="0.3">
      <c r="A14723" s="20"/>
    </row>
    <row r="14724" spans="1:1" s="1" customFormat="1" x14ac:dyDescent="0.3">
      <c r="A14724" s="20"/>
    </row>
    <row r="14725" spans="1:1" s="1" customFormat="1" x14ac:dyDescent="0.3">
      <c r="A14725" s="20"/>
    </row>
    <row r="14726" spans="1:1" s="1" customFormat="1" x14ac:dyDescent="0.3">
      <c r="A14726" s="20"/>
    </row>
    <row r="14727" spans="1:1" s="1" customFormat="1" x14ac:dyDescent="0.3">
      <c r="A14727" s="20"/>
    </row>
    <row r="14728" spans="1:1" s="1" customFormat="1" x14ac:dyDescent="0.3">
      <c r="A14728" s="20"/>
    </row>
    <row r="14729" spans="1:1" s="1" customFormat="1" x14ac:dyDescent="0.3">
      <c r="A14729" s="20"/>
    </row>
    <row r="14730" spans="1:1" s="1" customFormat="1" x14ac:dyDescent="0.3">
      <c r="A14730" s="20"/>
    </row>
    <row r="14731" spans="1:1" s="1" customFormat="1" x14ac:dyDescent="0.3">
      <c r="A14731" s="20"/>
    </row>
    <row r="14732" spans="1:1" s="1" customFormat="1" x14ac:dyDescent="0.3">
      <c r="A14732" s="20"/>
    </row>
    <row r="14733" spans="1:1" s="1" customFormat="1" x14ac:dyDescent="0.3">
      <c r="A14733" s="20"/>
    </row>
    <row r="14734" spans="1:1" s="1" customFormat="1" x14ac:dyDescent="0.3">
      <c r="A14734" s="20"/>
    </row>
    <row r="14735" spans="1:1" s="1" customFormat="1" x14ac:dyDescent="0.3">
      <c r="A14735" s="20"/>
    </row>
    <row r="14736" spans="1:1" s="1" customFormat="1" x14ac:dyDescent="0.3">
      <c r="A14736" s="20"/>
    </row>
    <row r="14737" spans="1:1" s="1" customFormat="1" x14ac:dyDescent="0.3">
      <c r="A14737" s="20"/>
    </row>
    <row r="14738" spans="1:1" s="1" customFormat="1" x14ac:dyDescent="0.3">
      <c r="A14738" s="20"/>
    </row>
    <row r="14739" spans="1:1" s="1" customFormat="1" x14ac:dyDescent="0.3">
      <c r="A14739" s="20"/>
    </row>
    <row r="14740" spans="1:1" s="1" customFormat="1" x14ac:dyDescent="0.3">
      <c r="A14740" s="20"/>
    </row>
    <row r="14741" spans="1:1" s="1" customFormat="1" x14ac:dyDescent="0.3">
      <c r="A14741" s="20"/>
    </row>
    <row r="14742" spans="1:1" s="1" customFormat="1" x14ac:dyDescent="0.3">
      <c r="A14742" s="20"/>
    </row>
    <row r="14743" spans="1:1" s="1" customFormat="1" x14ac:dyDescent="0.3">
      <c r="A14743" s="20"/>
    </row>
    <row r="14744" spans="1:1" s="1" customFormat="1" x14ac:dyDescent="0.3">
      <c r="A14744" s="20"/>
    </row>
    <row r="14745" spans="1:1" s="1" customFormat="1" x14ac:dyDescent="0.3">
      <c r="A14745" s="20"/>
    </row>
    <row r="14746" spans="1:1" s="1" customFormat="1" x14ac:dyDescent="0.3">
      <c r="A14746" s="20"/>
    </row>
    <row r="14747" spans="1:1" s="1" customFormat="1" x14ac:dyDescent="0.3">
      <c r="A14747" s="20"/>
    </row>
    <row r="14748" spans="1:1" s="1" customFormat="1" x14ac:dyDescent="0.3">
      <c r="A14748" s="20"/>
    </row>
    <row r="14749" spans="1:1" s="1" customFormat="1" x14ac:dyDescent="0.3">
      <c r="A14749" s="20"/>
    </row>
    <row r="14750" spans="1:1" s="1" customFormat="1" x14ac:dyDescent="0.3">
      <c r="A14750" s="20"/>
    </row>
    <row r="14751" spans="1:1" s="1" customFormat="1" x14ac:dyDescent="0.3">
      <c r="A14751" s="20"/>
    </row>
    <row r="14752" spans="1:1" s="1" customFormat="1" x14ac:dyDescent="0.3">
      <c r="A14752" s="20"/>
    </row>
    <row r="14753" spans="1:1" s="1" customFormat="1" x14ac:dyDescent="0.3">
      <c r="A14753" s="20"/>
    </row>
    <row r="14754" spans="1:1" s="1" customFormat="1" x14ac:dyDescent="0.3">
      <c r="A14754" s="20"/>
    </row>
    <row r="14755" spans="1:1" s="1" customFormat="1" x14ac:dyDescent="0.3">
      <c r="A14755" s="20"/>
    </row>
    <row r="14756" spans="1:1" s="1" customFormat="1" x14ac:dyDescent="0.3">
      <c r="A14756" s="20"/>
    </row>
    <row r="14757" spans="1:1" s="1" customFormat="1" x14ac:dyDescent="0.3">
      <c r="A14757" s="20"/>
    </row>
    <row r="14758" spans="1:1" s="1" customFormat="1" x14ac:dyDescent="0.3">
      <c r="A14758" s="20"/>
    </row>
    <row r="14759" spans="1:1" s="1" customFormat="1" x14ac:dyDescent="0.3">
      <c r="A14759" s="20"/>
    </row>
    <row r="14760" spans="1:1" s="1" customFormat="1" x14ac:dyDescent="0.3">
      <c r="A14760" s="20"/>
    </row>
    <row r="14761" spans="1:1" s="1" customFormat="1" x14ac:dyDescent="0.3">
      <c r="A14761" s="20"/>
    </row>
    <row r="14762" spans="1:1" s="1" customFormat="1" x14ac:dyDescent="0.3">
      <c r="A14762" s="20"/>
    </row>
    <row r="14763" spans="1:1" s="1" customFormat="1" x14ac:dyDescent="0.3">
      <c r="A14763" s="20"/>
    </row>
    <row r="14764" spans="1:1" s="1" customFormat="1" x14ac:dyDescent="0.3">
      <c r="A14764" s="20"/>
    </row>
    <row r="14765" spans="1:1" s="1" customFormat="1" x14ac:dyDescent="0.3">
      <c r="A14765" s="20"/>
    </row>
    <row r="14766" spans="1:1" s="1" customFormat="1" x14ac:dyDescent="0.3">
      <c r="A14766" s="20"/>
    </row>
    <row r="14767" spans="1:1" s="1" customFormat="1" x14ac:dyDescent="0.3">
      <c r="A14767" s="20"/>
    </row>
    <row r="14768" spans="1:1" s="1" customFormat="1" x14ac:dyDescent="0.3">
      <c r="A14768" s="20"/>
    </row>
    <row r="14769" spans="1:1" s="1" customFormat="1" x14ac:dyDescent="0.3">
      <c r="A14769" s="20"/>
    </row>
    <row r="14770" spans="1:1" s="1" customFormat="1" x14ac:dyDescent="0.3">
      <c r="A14770" s="20"/>
    </row>
    <row r="14771" spans="1:1" s="1" customFormat="1" x14ac:dyDescent="0.3">
      <c r="A14771" s="20"/>
    </row>
    <row r="14772" spans="1:1" s="1" customFormat="1" x14ac:dyDescent="0.3">
      <c r="A14772" s="20"/>
    </row>
    <row r="14773" spans="1:1" s="1" customFormat="1" x14ac:dyDescent="0.3">
      <c r="A14773" s="20"/>
    </row>
    <row r="14774" spans="1:1" s="1" customFormat="1" x14ac:dyDescent="0.3">
      <c r="A14774" s="20"/>
    </row>
    <row r="14775" spans="1:1" s="1" customFormat="1" x14ac:dyDescent="0.3">
      <c r="A14775" s="20"/>
    </row>
    <row r="14776" spans="1:1" s="1" customFormat="1" x14ac:dyDescent="0.3">
      <c r="A14776" s="20"/>
    </row>
    <row r="14777" spans="1:1" s="1" customFormat="1" x14ac:dyDescent="0.3">
      <c r="A14777" s="20"/>
    </row>
    <row r="14778" spans="1:1" s="1" customFormat="1" x14ac:dyDescent="0.3">
      <c r="A14778" s="20"/>
    </row>
    <row r="14779" spans="1:1" s="1" customFormat="1" x14ac:dyDescent="0.3">
      <c r="A14779" s="20"/>
    </row>
    <row r="14780" spans="1:1" s="1" customFormat="1" x14ac:dyDescent="0.3">
      <c r="A14780" s="20"/>
    </row>
    <row r="14781" spans="1:1" s="1" customFormat="1" x14ac:dyDescent="0.3">
      <c r="A14781" s="20"/>
    </row>
    <row r="14782" spans="1:1" s="1" customFormat="1" x14ac:dyDescent="0.3">
      <c r="A14782" s="20"/>
    </row>
    <row r="14783" spans="1:1" s="1" customFormat="1" x14ac:dyDescent="0.3">
      <c r="A14783" s="20"/>
    </row>
    <row r="14784" spans="1:1" s="1" customFormat="1" x14ac:dyDescent="0.3">
      <c r="A14784" s="20"/>
    </row>
    <row r="14785" spans="1:1" s="1" customFormat="1" x14ac:dyDescent="0.3">
      <c r="A14785" s="20"/>
    </row>
    <row r="14786" spans="1:1" s="1" customFormat="1" x14ac:dyDescent="0.3">
      <c r="A14786" s="20"/>
    </row>
    <row r="14787" spans="1:1" s="1" customFormat="1" x14ac:dyDescent="0.3">
      <c r="A14787" s="20"/>
    </row>
    <row r="14788" spans="1:1" s="1" customFormat="1" x14ac:dyDescent="0.3">
      <c r="A14788" s="20"/>
    </row>
    <row r="14789" spans="1:1" s="1" customFormat="1" x14ac:dyDescent="0.3">
      <c r="A14789" s="20"/>
    </row>
    <row r="14790" spans="1:1" s="1" customFormat="1" x14ac:dyDescent="0.3">
      <c r="A14790" s="20"/>
    </row>
    <row r="14791" spans="1:1" s="1" customFormat="1" x14ac:dyDescent="0.3">
      <c r="A14791" s="20"/>
    </row>
    <row r="14792" spans="1:1" s="1" customFormat="1" x14ac:dyDescent="0.3">
      <c r="A14792" s="20"/>
    </row>
    <row r="14793" spans="1:1" s="1" customFormat="1" x14ac:dyDescent="0.3">
      <c r="A14793" s="20"/>
    </row>
    <row r="14794" spans="1:1" s="1" customFormat="1" x14ac:dyDescent="0.3">
      <c r="A14794" s="20"/>
    </row>
    <row r="14795" spans="1:1" s="1" customFormat="1" x14ac:dyDescent="0.3">
      <c r="A14795" s="20"/>
    </row>
    <row r="14796" spans="1:1" s="1" customFormat="1" x14ac:dyDescent="0.3">
      <c r="A14796" s="20"/>
    </row>
    <row r="14797" spans="1:1" s="1" customFormat="1" x14ac:dyDescent="0.3">
      <c r="A14797" s="20"/>
    </row>
    <row r="14798" spans="1:1" s="1" customFormat="1" x14ac:dyDescent="0.3">
      <c r="A14798" s="20"/>
    </row>
    <row r="14799" spans="1:1" s="1" customFormat="1" x14ac:dyDescent="0.3">
      <c r="A14799" s="20"/>
    </row>
    <row r="14800" spans="1:1" s="1" customFormat="1" x14ac:dyDescent="0.3">
      <c r="A14800" s="20"/>
    </row>
    <row r="14801" spans="1:1" s="1" customFormat="1" x14ac:dyDescent="0.3">
      <c r="A14801" s="20"/>
    </row>
    <row r="14802" spans="1:1" s="1" customFormat="1" x14ac:dyDescent="0.3">
      <c r="A14802" s="20"/>
    </row>
    <row r="14803" spans="1:1" s="1" customFormat="1" x14ac:dyDescent="0.3">
      <c r="A14803" s="20"/>
    </row>
    <row r="14804" spans="1:1" s="1" customFormat="1" x14ac:dyDescent="0.3">
      <c r="A14804" s="20"/>
    </row>
    <row r="14805" spans="1:1" s="1" customFormat="1" x14ac:dyDescent="0.3">
      <c r="A14805" s="20"/>
    </row>
    <row r="14806" spans="1:1" s="1" customFormat="1" x14ac:dyDescent="0.3">
      <c r="A14806" s="20"/>
    </row>
    <row r="14807" spans="1:1" s="1" customFormat="1" x14ac:dyDescent="0.3">
      <c r="A14807" s="20"/>
    </row>
    <row r="14808" spans="1:1" s="1" customFormat="1" x14ac:dyDescent="0.3">
      <c r="A14808" s="20"/>
    </row>
    <row r="14809" spans="1:1" s="1" customFormat="1" x14ac:dyDescent="0.3">
      <c r="A14809" s="20"/>
    </row>
    <row r="14810" spans="1:1" s="1" customFormat="1" x14ac:dyDescent="0.3">
      <c r="A14810" s="20"/>
    </row>
    <row r="14811" spans="1:1" s="1" customFormat="1" x14ac:dyDescent="0.3">
      <c r="A14811" s="20"/>
    </row>
    <row r="14812" spans="1:1" s="1" customFormat="1" x14ac:dyDescent="0.3">
      <c r="A14812" s="20"/>
    </row>
    <row r="14813" spans="1:1" s="1" customFormat="1" x14ac:dyDescent="0.3">
      <c r="A14813" s="20"/>
    </row>
    <row r="14814" spans="1:1" s="1" customFormat="1" x14ac:dyDescent="0.3">
      <c r="A14814" s="20"/>
    </row>
    <row r="14815" spans="1:1" s="1" customFormat="1" x14ac:dyDescent="0.3">
      <c r="A14815" s="20"/>
    </row>
    <row r="14816" spans="1:1" s="1" customFormat="1" x14ac:dyDescent="0.3">
      <c r="A14816" s="20"/>
    </row>
    <row r="14817" spans="1:1" s="1" customFormat="1" x14ac:dyDescent="0.3">
      <c r="A14817" s="20"/>
    </row>
    <row r="14818" spans="1:1" s="1" customFormat="1" x14ac:dyDescent="0.3">
      <c r="A14818" s="20"/>
    </row>
    <row r="14819" spans="1:1" s="1" customFormat="1" x14ac:dyDescent="0.3">
      <c r="A14819" s="20"/>
    </row>
    <row r="14820" spans="1:1" s="1" customFormat="1" x14ac:dyDescent="0.3">
      <c r="A14820" s="20"/>
    </row>
    <row r="14821" spans="1:1" s="1" customFormat="1" x14ac:dyDescent="0.3">
      <c r="A14821" s="20"/>
    </row>
    <row r="14822" spans="1:1" s="1" customFormat="1" x14ac:dyDescent="0.3">
      <c r="A14822" s="20"/>
    </row>
    <row r="14823" spans="1:1" s="1" customFormat="1" x14ac:dyDescent="0.3">
      <c r="A14823" s="20"/>
    </row>
    <row r="14824" spans="1:1" s="1" customFormat="1" x14ac:dyDescent="0.3">
      <c r="A14824" s="20"/>
    </row>
    <row r="14825" spans="1:1" s="1" customFormat="1" x14ac:dyDescent="0.3">
      <c r="A14825" s="20"/>
    </row>
    <row r="14826" spans="1:1" s="1" customFormat="1" x14ac:dyDescent="0.3">
      <c r="A14826" s="20"/>
    </row>
    <row r="14827" spans="1:1" s="1" customFormat="1" x14ac:dyDescent="0.3">
      <c r="A14827" s="20"/>
    </row>
    <row r="14828" spans="1:1" s="1" customFormat="1" x14ac:dyDescent="0.3">
      <c r="A14828" s="20"/>
    </row>
    <row r="14829" spans="1:1" s="1" customFormat="1" x14ac:dyDescent="0.3">
      <c r="A14829" s="20"/>
    </row>
    <row r="14830" spans="1:1" s="1" customFormat="1" x14ac:dyDescent="0.3">
      <c r="A14830" s="20"/>
    </row>
    <row r="14831" spans="1:1" s="1" customFormat="1" x14ac:dyDescent="0.3">
      <c r="A14831" s="20"/>
    </row>
    <row r="14832" spans="1:1" s="1" customFormat="1" x14ac:dyDescent="0.3">
      <c r="A14832" s="20"/>
    </row>
    <row r="14833" spans="1:1" s="1" customFormat="1" x14ac:dyDescent="0.3">
      <c r="A14833" s="20"/>
    </row>
    <row r="14834" spans="1:1" s="1" customFormat="1" x14ac:dyDescent="0.3">
      <c r="A14834" s="20"/>
    </row>
    <row r="14835" spans="1:1" s="1" customFormat="1" x14ac:dyDescent="0.3">
      <c r="A14835" s="20"/>
    </row>
    <row r="14836" spans="1:1" s="1" customFormat="1" x14ac:dyDescent="0.3">
      <c r="A14836" s="20"/>
    </row>
    <row r="14837" spans="1:1" s="1" customFormat="1" x14ac:dyDescent="0.3">
      <c r="A14837" s="20"/>
    </row>
    <row r="14838" spans="1:1" s="1" customFormat="1" x14ac:dyDescent="0.3">
      <c r="A14838" s="20"/>
    </row>
    <row r="14839" spans="1:1" s="1" customFormat="1" x14ac:dyDescent="0.3">
      <c r="A14839" s="20"/>
    </row>
    <row r="14840" spans="1:1" s="1" customFormat="1" x14ac:dyDescent="0.3">
      <c r="A14840" s="20"/>
    </row>
    <row r="14841" spans="1:1" s="1" customFormat="1" x14ac:dyDescent="0.3">
      <c r="A14841" s="20"/>
    </row>
    <row r="14842" spans="1:1" s="1" customFormat="1" x14ac:dyDescent="0.3">
      <c r="A14842" s="20"/>
    </row>
    <row r="14843" spans="1:1" s="1" customFormat="1" x14ac:dyDescent="0.3">
      <c r="A14843" s="20"/>
    </row>
    <row r="14844" spans="1:1" s="1" customFormat="1" x14ac:dyDescent="0.3">
      <c r="A14844" s="20"/>
    </row>
    <row r="14845" spans="1:1" s="1" customFormat="1" x14ac:dyDescent="0.3">
      <c r="A14845" s="20"/>
    </row>
    <row r="14846" spans="1:1" s="1" customFormat="1" x14ac:dyDescent="0.3">
      <c r="A14846" s="20"/>
    </row>
    <row r="14847" spans="1:1" s="1" customFormat="1" x14ac:dyDescent="0.3">
      <c r="A14847" s="20"/>
    </row>
    <row r="14848" spans="1:1" s="1" customFormat="1" x14ac:dyDescent="0.3">
      <c r="A14848" s="20"/>
    </row>
    <row r="14849" spans="1:1" s="1" customFormat="1" x14ac:dyDescent="0.3">
      <c r="A14849" s="20"/>
    </row>
    <row r="14850" spans="1:1" s="1" customFormat="1" x14ac:dyDescent="0.3">
      <c r="A14850" s="20"/>
    </row>
    <row r="14851" spans="1:1" s="1" customFormat="1" x14ac:dyDescent="0.3">
      <c r="A14851" s="20"/>
    </row>
    <row r="14852" spans="1:1" s="1" customFormat="1" x14ac:dyDescent="0.3">
      <c r="A14852" s="20"/>
    </row>
    <row r="14853" spans="1:1" s="1" customFormat="1" x14ac:dyDescent="0.3">
      <c r="A14853" s="20"/>
    </row>
    <row r="14854" spans="1:1" s="1" customFormat="1" x14ac:dyDescent="0.3">
      <c r="A14854" s="20"/>
    </row>
    <row r="14855" spans="1:1" s="1" customFormat="1" x14ac:dyDescent="0.3">
      <c r="A14855" s="20"/>
    </row>
    <row r="14856" spans="1:1" s="1" customFormat="1" x14ac:dyDescent="0.3">
      <c r="A14856" s="20"/>
    </row>
    <row r="14857" spans="1:1" s="1" customFormat="1" x14ac:dyDescent="0.3">
      <c r="A14857" s="20"/>
    </row>
    <row r="14858" spans="1:1" s="1" customFormat="1" x14ac:dyDescent="0.3">
      <c r="A14858" s="20"/>
    </row>
    <row r="14859" spans="1:1" s="1" customFormat="1" x14ac:dyDescent="0.3">
      <c r="A14859" s="20"/>
    </row>
    <row r="14860" spans="1:1" s="1" customFormat="1" x14ac:dyDescent="0.3">
      <c r="A14860" s="20"/>
    </row>
    <row r="14861" spans="1:1" s="1" customFormat="1" x14ac:dyDescent="0.3">
      <c r="A14861" s="20"/>
    </row>
    <row r="14862" spans="1:1" s="1" customFormat="1" x14ac:dyDescent="0.3">
      <c r="A14862" s="20"/>
    </row>
    <row r="14863" spans="1:1" s="1" customFormat="1" x14ac:dyDescent="0.3">
      <c r="A14863" s="20"/>
    </row>
    <row r="14864" spans="1:1" s="1" customFormat="1" x14ac:dyDescent="0.3">
      <c r="A14864" s="20"/>
    </row>
    <row r="14865" spans="1:1" s="1" customFormat="1" x14ac:dyDescent="0.3">
      <c r="A14865" s="20"/>
    </row>
    <row r="14866" spans="1:1" s="1" customFormat="1" x14ac:dyDescent="0.3">
      <c r="A14866" s="20"/>
    </row>
    <row r="14867" spans="1:1" s="1" customFormat="1" x14ac:dyDescent="0.3">
      <c r="A14867" s="20"/>
    </row>
    <row r="14868" spans="1:1" s="1" customFormat="1" x14ac:dyDescent="0.3">
      <c r="A14868" s="20"/>
    </row>
    <row r="14869" spans="1:1" s="1" customFormat="1" x14ac:dyDescent="0.3">
      <c r="A14869" s="20"/>
    </row>
    <row r="14870" spans="1:1" s="1" customFormat="1" x14ac:dyDescent="0.3">
      <c r="A14870" s="20"/>
    </row>
    <row r="14871" spans="1:1" s="1" customFormat="1" x14ac:dyDescent="0.3">
      <c r="A14871" s="20"/>
    </row>
    <row r="14872" spans="1:1" s="1" customFormat="1" x14ac:dyDescent="0.3">
      <c r="A14872" s="20"/>
    </row>
    <row r="14873" spans="1:1" s="1" customFormat="1" x14ac:dyDescent="0.3">
      <c r="A14873" s="20"/>
    </row>
    <row r="14874" spans="1:1" s="1" customFormat="1" x14ac:dyDescent="0.3">
      <c r="A14874" s="20"/>
    </row>
    <row r="14875" spans="1:1" s="1" customFormat="1" x14ac:dyDescent="0.3">
      <c r="A14875" s="20"/>
    </row>
    <row r="14876" spans="1:1" s="1" customFormat="1" x14ac:dyDescent="0.3">
      <c r="A14876" s="20"/>
    </row>
    <row r="14877" spans="1:1" s="1" customFormat="1" x14ac:dyDescent="0.3">
      <c r="A14877" s="20"/>
    </row>
    <row r="14878" spans="1:1" s="1" customFormat="1" x14ac:dyDescent="0.3">
      <c r="A14878" s="20"/>
    </row>
    <row r="14879" spans="1:1" s="1" customFormat="1" x14ac:dyDescent="0.3">
      <c r="A14879" s="20"/>
    </row>
    <row r="14880" spans="1:1" s="1" customFormat="1" x14ac:dyDescent="0.3">
      <c r="A14880" s="20"/>
    </row>
    <row r="14881" spans="1:1" s="1" customFormat="1" x14ac:dyDescent="0.3">
      <c r="A14881" s="20"/>
    </row>
    <row r="14882" spans="1:1" s="1" customFormat="1" x14ac:dyDescent="0.3">
      <c r="A14882" s="20"/>
    </row>
    <row r="14883" spans="1:1" s="1" customFormat="1" x14ac:dyDescent="0.3">
      <c r="A14883" s="20"/>
    </row>
    <row r="14884" spans="1:1" s="1" customFormat="1" x14ac:dyDescent="0.3">
      <c r="A14884" s="20"/>
    </row>
    <row r="14885" spans="1:1" s="1" customFormat="1" x14ac:dyDescent="0.3">
      <c r="A14885" s="20"/>
    </row>
    <row r="14886" spans="1:1" s="1" customFormat="1" x14ac:dyDescent="0.3">
      <c r="A14886" s="20"/>
    </row>
    <row r="14887" spans="1:1" s="1" customFormat="1" x14ac:dyDescent="0.3">
      <c r="A14887" s="20"/>
    </row>
    <row r="14888" spans="1:1" s="1" customFormat="1" x14ac:dyDescent="0.3">
      <c r="A14888" s="20"/>
    </row>
    <row r="14889" spans="1:1" s="1" customFormat="1" x14ac:dyDescent="0.3">
      <c r="A14889" s="20"/>
    </row>
    <row r="14890" spans="1:1" s="1" customFormat="1" x14ac:dyDescent="0.3">
      <c r="A14890" s="20"/>
    </row>
    <row r="14891" spans="1:1" s="1" customFormat="1" x14ac:dyDescent="0.3">
      <c r="A14891" s="20"/>
    </row>
    <row r="14892" spans="1:1" s="1" customFormat="1" x14ac:dyDescent="0.3">
      <c r="A14892" s="20"/>
    </row>
    <row r="14893" spans="1:1" s="1" customFormat="1" x14ac:dyDescent="0.3">
      <c r="A14893" s="20"/>
    </row>
    <row r="14894" spans="1:1" s="1" customFormat="1" x14ac:dyDescent="0.3">
      <c r="A14894" s="20"/>
    </row>
    <row r="14895" spans="1:1" s="1" customFormat="1" x14ac:dyDescent="0.3">
      <c r="A14895" s="20"/>
    </row>
    <row r="14896" spans="1:1" s="1" customFormat="1" x14ac:dyDescent="0.3">
      <c r="A14896" s="20"/>
    </row>
    <row r="14897" spans="1:1" s="1" customFormat="1" x14ac:dyDescent="0.3">
      <c r="A14897" s="20"/>
    </row>
    <row r="14898" spans="1:1" s="1" customFormat="1" x14ac:dyDescent="0.3">
      <c r="A14898" s="20"/>
    </row>
    <row r="14899" spans="1:1" s="1" customFormat="1" x14ac:dyDescent="0.3">
      <c r="A14899" s="20"/>
    </row>
    <row r="14900" spans="1:1" s="1" customFormat="1" x14ac:dyDescent="0.3">
      <c r="A14900" s="20"/>
    </row>
    <row r="14901" spans="1:1" s="1" customFormat="1" x14ac:dyDescent="0.3">
      <c r="A14901" s="20"/>
    </row>
    <row r="14902" spans="1:1" s="1" customFormat="1" x14ac:dyDescent="0.3">
      <c r="A14902" s="20"/>
    </row>
    <row r="14903" spans="1:1" s="1" customFormat="1" x14ac:dyDescent="0.3">
      <c r="A14903" s="20"/>
    </row>
    <row r="14904" spans="1:1" s="1" customFormat="1" x14ac:dyDescent="0.3">
      <c r="A14904" s="20"/>
    </row>
    <row r="14905" spans="1:1" s="1" customFormat="1" x14ac:dyDescent="0.3">
      <c r="A14905" s="20"/>
    </row>
    <row r="14906" spans="1:1" s="1" customFormat="1" x14ac:dyDescent="0.3">
      <c r="A14906" s="20"/>
    </row>
    <row r="14907" spans="1:1" s="1" customFormat="1" x14ac:dyDescent="0.3">
      <c r="A14907" s="20"/>
    </row>
    <row r="14908" spans="1:1" s="1" customFormat="1" x14ac:dyDescent="0.3">
      <c r="A14908" s="20"/>
    </row>
    <row r="14909" spans="1:1" s="1" customFormat="1" x14ac:dyDescent="0.3">
      <c r="A14909" s="20"/>
    </row>
    <row r="14910" spans="1:1" s="1" customFormat="1" x14ac:dyDescent="0.3">
      <c r="A14910" s="20"/>
    </row>
    <row r="14911" spans="1:1" s="1" customFormat="1" x14ac:dyDescent="0.3">
      <c r="A14911" s="20"/>
    </row>
    <row r="14912" spans="1:1" s="1" customFormat="1" x14ac:dyDescent="0.3">
      <c r="A14912" s="20"/>
    </row>
    <row r="14913" spans="1:1" s="1" customFormat="1" x14ac:dyDescent="0.3">
      <c r="A14913" s="20"/>
    </row>
    <row r="14914" spans="1:1" s="1" customFormat="1" x14ac:dyDescent="0.3">
      <c r="A14914" s="20"/>
    </row>
    <row r="14915" spans="1:1" s="1" customFormat="1" x14ac:dyDescent="0.3">
      <c r="A14915" s="20"/>
    </row>
    <row r="14916" spans="1:1" s="1" customFormat="1" x14ac:dyDescent="0.3">
      <c r="A14916" s="20"/>
    </row>
    <row r="14917" spans="1:1" s="1" customFormat="1" x14ac:dyDescent="0.3">
      <c r="A14917" s="20"/>
    </row>
    <row r="14918" spans="1:1" s="1" customFormat="1" x14ac:dyDescent="0.3">
      <c r="A14918" s="20"/>
    </row>
    <row r="14919" spans="1:1" s="1" customFormat="1" x14ac:dyDescent="0.3">
      <c r="A14919" s="20"/>
    </row>
    <row r="14920" spans="1:1" s="1" customFormat="1" x14ac:dyDescent="0.3">
      <c r="A14920" s="20"/>
    </row>
    <row r="14921" spans="1:1" s="1" customFormat="1" x14ac:dyDescent="0.3">
      <c r="A14921" s="20"/>
    </row>
    <row r="14922" spans="1:1" s="1" customFormat="1" x14ac:dyDescent="0.3">
      <c r="A14922" s="20"/>
    </row>
    <row r="14923" spans="1:1" s="1" customFormat="1" x14ac:dyDescent="0.3">
      <c r="A14923" s="20"/>
    </row>
    <row r="14924" spans="1:1" s="1" customFormat="1" x14ac:dyDescent="0.3">
      <c r="A14924" s="20"/>
    </row>
    <row r="14925" spans="1:1" s="1" customFormat="1" x14ac:dyDescent="0.3">
      <c r="A14925" s="20"/>
    </row>
    <row r="14926" spans="1:1" s="1" customFormat="1" x14ac:dyDescent="0.3">
      <c r="A14926" s="20"/>
    </row>
    <row r="14927" spans="1:1" s="1" customFormat="1" x14ac:dyDescent="0.3">
      <c r="A14927" s="20"/>
    </row>
    <row r="14928" spans="1:1" s="1" customFormat="1" x14ac:dyDescent="0.3">
      <c r="A14928" s="20"/>
    </row>
    <row r="14929" spans="1:1" s="1" customFormat="1" x14ac:dyDescent="0.3">
      <c r="A14929" s="20"/>
    </row>
    <row r="14930" spans="1:1" s="1" customFormat="1" x14ac:dyDescent="0.3">
      <c r="A14930" s="20"/>
    </row>
    <row r="14931" spans="1:1" s="1" customFormat="1" x14ac:dyDescent="0.3">
      <c r="A14931" s="20"/>
    </row>
    <row r="14932" spans="1:1" s="1" customFormat="1" x14ac:dyDescent="0.3">
      <c r="A14932" s="20"/>
    </row>
    <row r="14933" spans="1:1" s="1" customFormat="1" x14ac:dyDescent="0.3">
      <c r="A14933" s="20"/>
    </row>
    <row r="14934" spans="1:1" s="1" customFormat="1" x14ac:dyDescent="0.3">
      <c r="A14934" s="20"/>
    </row>
    <row r="14935" spans="1:1" s="1" customFormat="1" x14ac:dyDescent="0.3">
      <c r="A14935" s="20"/>
    </row>
    <row r="14936" spans="1:1" s="1" customFormat="1" x14ac:dyDescent="0.3">
      <c r="A14936" s="20"/>
    </row>
    <row r="14937" spans="1:1" s="1" customFormat="1" x14ac:dyDescent="0.3">
      <c r="A14937" s="20"/>
    </row>
    <row r="14938" spans="1:1" s="1" customFormat="1" x14ac:dyDescent="0.3">
      <c r="A14938" s="20"/>
    </row>
    <row r="14939" spans="1:1" s="1" customFormat="1" x14ac:dyDescent="0.3">
      <c r="A14939" s="20"/>
    </row>
    <row r="14940" spans="1:1" s="1" customFormat="1" x14ac:dyDescent="0.3">
      <c r="A14940" s="20"/>
    </row>
    <row r="14941" spans="1:1" s="1" customFormat="1" x14ac:dyDescent="0.3">
      <c r="A14941" s="20"/>
    </row>
    <row r="14942" spans="1:1" s="1" customFormat="1" x14ac:dyDescent="0.3">
      <c r="A14942" s="20"/>
    </row>
    <row r="14943" spans="1:1" s="1" customFormat="1" x14ac:dyDescent="0.3">
      <c r="A14943" s="20"/>
    </row>
    <row r="14944" spans="1:1" s="1" customFormat="1" x14ac:dyDescent="0.3">
      <c r="A14944" s="20"/>
    </row>
    <row r="14945" spans="1:1" s="1" customFormat="1" x14ac:dyDescent="0.3">
      <c r="A14945" s="20"/>
    </row>
    <row r="14946" spans="1:1" s="1" customFormat="1" x14ac:dyDescent="0.3">
      <c r="A14946" s="20"/>
    </row>
    <row r="14947" spans="1:1" s="1" customFormat="1" x14ac:dyDescent="0.3">
      <c r="A14947" s="20"/>
    </row>
    <row r="14948" spans="1:1" s="1" customFormat="1" x14ac:dyDescent="0.3">
      <c r="A14948" s="20"/>
    </row>
    <row r="14949" spans="1:1" s="1" customFormat="1" x14ac:dyDescent="0.3">
      <c r="A14949" s="20"/>
    </row>
    <row r="14950" spans="1:1" s="1" customFormat="1" x14ac:dyDescent="0.3">
      <c r="A14950" s="20"/>
    </row>
    <row r="14951" spans="1:1" s="1" customFormat="1" x14ac:dyDescent="0.3">
      <c r="A14951" s="20"/>
    </row>
    <row r="14952" spans="1:1" s="1" customFormat="1" x14ac:dyDescent="0.3">
      <c r="A14952" s="20"/>
    </row>
    <row r="14953" spans="1:1" s="1" customFormat="1" x14ac:dyDescent="0.3">
      <c r="A14953" s="20"/>
    </row>
    <row r="14954" spans="1:1" s="1" customFormat="1" x14ac:dyDescent="0.3">
      <c r="A14954" s="20"/>
    </row>
    <row r="14955" spans="1:1" s="1" customFormat="1" x14ac:dyDescent="0.3">
      <c r="A14955" s="20"/>
    </row>
    <row r="14956" spans="1:1" s="1" customFormat="1" x14ac:dyDescent="0.3">
      <c r="A14956" s="20"/>
    </row>
    <row r="14957" spans="1:1" s="1" customFormat="1" x14ac:dyDescent="0.3">
      <c r="A14957" s="20"/>
    </row>
    <row r="14958" spans="1:1" s="1" customFormat="1" x14ac:dyDescent="0.3">
      <c r="A14958" s="20"/>
    </row>
    <row r="14959" spans="1:1" s="1" customFormat="1" x14ac:dyDescent="0.3">
      <c r="A14959" s="20"/>
    </row>
    <row r="14960" spans="1:1" s="1" customFormat="1" x14ac:dyDescent="0.3">
      <c r="A14960" s="20"/>
    </row>
    <row r="14961" spans="1:1" s="1" customFormat="1" x14ac:dyDescent="0.3">
      <c r="A14961" s="20"/>
    </row>
    <row r="14962" spans="1:1" s="1" customFormat="1" x14ac:dyDescent="0.3">
      <c r="A14962" s="20"/>
    </row>
    <row r="14963" spans="1:1" s="1" customFormat="1" x14ac:dyDescent="0.3">
      <c r="A14963" s="20"/>
    </row>
    <row r="14964" spans="1:1" s="1" customFormat="1" x14ac:dyDescent="0.3">
      <c r="A14964" s="20"/>
    </row>
    <row r="14965" spans="1:1" s="1" customFormat="1" x14ac:dyDescent="0.3">
      <c r="A14965" s="20"/>
    </row>
    <row r="14966" spans="1:1" s="1" customFormat="1" x14ac:dyDescent="0.3">
      <c r="A14966" s="20"/>
    </row>
    <row r="14967" spans="1:1" s="1" customFormat="1" x14ac:dyDescent="0.3">
      <c r="A14967" s="20"/>
    </row>
    <row r="14968" spans="1:1" s="1" customFormat="1" x14ac:dyDescent="0.3">
      <c r="A14968" s="20"/>
    </row>
    <row r="14969" spans="1:1" s="1" customFormat="1" x14ac:dyDescent="0.3">
      <c r="A14969" s="20"/>
    </row>
    <row r="14970" spans="1:1" s="1" customFormat="1" x14ac:dyDescent="0.3">
      <c r="A14970" s="20"/>
    </row>
    <row r="14971" spans="1:1" s="1" customFormat="1" x14ac:dyDescent="0.3">
      <c r="A14971" s="20"/>
    </row>
    <row r="14972" spans="1:1" s="1" customFormat="1" x14ac:dyDescent="0.3">
      <c r="A14972" s="20"/>
    </row>
    <row r="14973" spans="1:1" s="1" customFormat="1" x14ac:dyDescent="0.3">
      <c r="A14973" s="20"/>
    </row>
    <row r="14974" spans="1:1" s="1" customFormat="1" x14ac:dyDescent="0.3">
      <c r="A14974" s="20"/>
    </row>
    <row r="14975" spans="1:1" s="1" customFormat="1" x14ac:dyDescent="0.3">
      <c r="A14975" s="20"/>
    </row>
    <row r="14976" spans="1:1" s="1" customFormat="1" x14ac:dyDescent="0.3">
      <c r="A14976" s="20"/>
    </row>
    <row r="14977" spans="1:1" s="1" customFormat="1" x14ac:dyDescent="0.3">
      <c r="A14977" s="20"/>
    </row>
    <row r="14978" spans="1:1" s="1" customFormat="1" x14ac:dyDescent="0.3">
      <c r="A14978" s="20"/>
    </row>
    <row r="14979" spans="1:1" s="1" customFormat="1" x14ac:dyDescent="0.3">
      <c r="A14979" s="20"/>
    </row>
    <row r="14980" spans="1:1" s="1" customFormat="1" x14ac:dyDescent="0.3">
      <c r="A14980" s="20"/>
    </row>
    <row r="14981" spans="1:1" s="1" customFormat="1" x14ac:dyDescent="0.3">
      <c r="A14981" s="20"/>
    </row>
    <row r="14982" spans="1:1" s="1" customFormat="1" x14ac:dyDescent="0.3">
      <c r="A14982" s="20"/>
    </row>
    <row r="14983" spans="1:1" s="1" customFormat="1" x14ac:dyDescent="0.3">
      <c r="A14983" s="20"/>
    </row>
    <row r="14984" spans="1:1" s="1" customFormat="1" x14ac:dyDescent="0.3">
      <c r="A14984" s="20"/>
    </row>
    <row r="14985" spans="1:1" s="1" customFormat="1" x14ac:dyDescent="0.3">
      <c r="A14985" s="20"/>
    </row>
    <row r="14986" spans="1:1" s="1" customFormat="1" x14ac:dyDescent="0.3">
      <c r="A14986" s="20"/>
    </row>
    <row r="14987" spans="1:1" s="1" customFormat="1" x14ac:dyDescent="0.3">
      <c r="A14987" s="20"/>
    </row>
    <row r="14988" spans="1:1" s="1" customFormat="1" x14ac:dyDescent="0.3">
      <c r="A14988" s="20"/>
    </row>
    <row r="14989" spans="1:1" s="1" customFormat="1" x14ac:dyDescent="0.3">
      <c r="A14989" s="20"/>
    </row>
    <row r="14990" spans="1:1" s="1" customFormat="1" x14ac:dyDescent="0.3">
      <c r="A14990" s="20"/>
    </row>
    <row r="14991" spans="1:1" s="1" customFormat="1" x14ac:dyDescent="0.3">
      <c r="A14991" s="20"/>
    </row>
    <row r="14992" spans="1:1" s="1" customFormat="1" x14ac:dyDescent="0.3">
      <c r="A14992" s="20"/>
    </row>
    <row r="14993" spans="1:1" s="1" customFormat="1" x14ac:dyDescent="0.3">
      <c r="A14993" s="20"/>
    </row>
    <row r="14994" spans="1:1" s="1" customFormat="1" x14ac:dyDescent="0.3">
      <c r="A14994" s="20"/>
    </row>
    <row r="14995" spans="1:1" s="1" customFormat="1" x14ac:dyDescent="0.3">
      <c r="A14995" s="20"/>
    </row>
    <row r="14996" spans="1:1" s="1" customFormat="1" x14ac:dyDescent="0.3">
      <c r="A14996" s="20"/>
    </row>
    <row r="14997" spans="1:1" s="1" customFormat="1" x14ac:dyDescent="0.3">
      <c r="A14997" s="20"/>
    </row>
    <row r="14998" spans="1:1" s="1" customFormat="1" x14ac:dyDescent="0.3">
      <c r="A14998" s="20"/>
    </row>
    <row r="14999" spans="1:1" s="1" customFormat="1" x14ac:dyDescent="0.3">
      <c r="A14999" s="20"/>
    </row>
    <row r="15000" spans="1:1" s="1" customFormat="1" x14ac:dyDescent="0.3">
      <c r="A15000" s="20"/>
    </row>
    <row r="15001" spans="1:1" s="1" customFormat="1" x14ac:dyDescent="0.3">
      <c r="A15001" s="20"/>
    </row>
    <row r="15002" spans="1:1" s="1" customFormat="1" x14ac:dyDescent="0.3">
      <c r="A15002" s="20"/>
    </row>
    <row r="15003" spans="1:1" s="1" customFormat="1" x14ac:dyDescent="0.3">
      <c r="A15003" s="20"/>
    </row>
    <row r="15004" spans="1:1" s="1" customFormat="1" x14ac:dyDescent="0.3">
      <c r="A15004" s="20"/>
    </row>
    <row r="15005" spans="1:1" s="1" customFormat="1" x14ac:dyDescent="0.3">
      <c r="A15005" s="20"/>
    </row>
    <row r="15006" spans="1:1" s="1" customFormat="1" x14ac:dyDescent="0.3">
      <c r="A15006" s="20"/>
    </row>
    <row r="15007" spans="1:1" s="1" customFormat="1" x14ac:dyDescent="0.3">
      <c r="A15007" s="20"/>
    </row>
    <row r="15008" spans="1:1" s="1" customFormat="1" x14ac:dyDescent="0.3">
      <c r="A15008" s="20"/>
    </row>
    <row r="15009" spans="1:1" s="1" customFormat="1" x14ac:dyDescent="0.3">
      <c r="A15009" s="20"/>
    </row>
    <row r="15010" spans="1:1" s="1" customFormat="1" x14ac:dyDescent="0.3">
      <c r="A15010" s="20"/>
    </row>
    <row r="15011" spans="1:1" s="1" customFormat="1" x14ac:dyDescent="0.3">
      <c r="A15011" s="20"/>
    </row>
    <row r="15012" spans="1:1" s="1" customFormat="1" x14ac:dyDescent="0.3">
      <c r="A15012" s="20"/>
    </row>
    <row r="15013" spans="1:1" s="1" customFormat="1" x14ac:dyDescent="0.3">
      <c r="A15013" s="20"/>
    </row>
    <row r="15014" spans="1:1" s="1" customFormat="1" x14ac:dyDescent="0.3">
      <c r="A15014" s="20"/>
    </row>
    <row r="15015" spans="1:1" s="1" customFormat="1" x14ac:dyDescent="0.3">
      <c r="A15015" s="20"/>
    </row>
    <row r="15016" spans="1:1" s="1" customFormat="1" x14ac:dyDescent="0.3">
      <c r="A15016" s="20"/>
    </row>
    <row r="15017" spans="1:1" s="1" customFormat="1" x14ac:dyDescent="0.3">
      <c r="A15017" s="20"/>
    </row>
    <row r="15018" spans="1:1" s="1" customFormat="1" x14ac:dyDescent="0.3">
      <c r="A15018" s="20"/>
    </row>
    <row r="15019" spans="1:1" s="1" customFormat="1" x14ac:dyDescent="0.3">
      <c r="A15019" s="20"/>
    </row>
    <row r="15020" spans="1:1" s="1" customFormat="1" x14ac:dyDescent="0.3">
      <c r="A15020" s="20"/>
    </row>
    <row r="15021" spans="1:1" s="1" customFormat="1" x14ac:dyDescent="0.3">
      <c r="A15021" s="20"/>
    </row>
    <row r="15022" spans="1:1" s="1" customFormat="1" x14ac:dyDescent="0.3">
      <c r="A15022" s="20"/>
    </row>
    <row r="15023" spans="1:1" s="1" customFormat="1" x14ac:dyDescent="0.3">
      <c r="A15023" s="20"/>
    </row>
    <row r="15024" spans="1:1" s="1" customFormat="1" x14ac:dyDescent="0.3">
      <c r="A15024" s="20"/>
    </row>
    <row r="15025" spans="1:1" s="1" customFormat="1" x14ac:dyDescent="0.3">
      <c r="A15025" s="20"/>
    </row>
    <row r="15026" spans="1:1" s="1" customFormat="1" x14ac:dyDescent="0.3">
      <c r="A15026" s="20"/>
    </row>
    <row r="15027" spans="1:1" s="1" customFormat="1" x14ac:dyDescent="0.3">
      <c r="A15027" s="20"/>
    </row>
    <row r="15028" spans="1:1" s="1" customFormat="1" x14ac:dyDescent="0.3">
      <c r="A15028" s="20"/>
    </row>
    <row r="15029" spans="1:1" s="1" customFormat="1" x14ac:dyDescent="0.3">
      <c r="A15029" s="20"/>
    </row>
    <row r="15030" spans="1:1" s="1" customFormat="1" x14ac:dyDescent="0.3">
      <c r="A15030" s="20"/>
    </row>
    <row r="15031" spans="1:1" s="1" customFormat="1" x14ac:dyDescent="0.3">
      <c r="A15031" s="20"/>
    </row>
    <row r="15032" spans="1:1" s="1" customFormat="1" x14ac:dyDescent="0.3">
      <c r="A15032" s="20"/>
    </row>
    <row r="15033" spans="1:1" s="1" customFormat="1" x14ac:dyDescent="0.3">
      <c r="A15033" s="20"/>
    </row>
    <row r="15034" spans="1:1" s="1" customFormat="1" x14ac:dyDescent="0.3">
      <c r="A15034" s="20"/>
    </row>
    <row r="15035" spans="1:1" s="1" customFormat="1" x14ac:dyDescent="0.3">
      <c r="A15035" s="20"/>
    </row>
    <row r="15036" spans="1:1" s="1" customFormat="1" x14ac:dyDescent="0.3">
      <c r="A15036" s="20"/>
    </row>
    <row r="15037" spans="1:1" s="1" customFormat="1" x14ac:dyDescent="0.3">
      <c r="A15037" s="20"/>
    </row>
    <row r="15038" spans="1:1" s="1" customFormat="1" x14ac:dyDescent="0.3">
      <c r="A15038" s="20"/>
    </row>
    <row r="15039" spans="1:1" s="1" customFormat="1" x14ac:dyDescent="0.3">
      <c r="A15039" s="20"/>
    </row>
    <row r="15040" spans="1:1" s="1" customFormat="1" x14ac:dyDescent="0.3">
      <c r="A15040" s="20"/>
    </row>
    <row r="15041" spans="1:1" s="1" customFormat="1" x14ac:dyDescent="0.3">
      <c r="A15041" s="20"/>
    </row>
    <row r="15042" spans="1:1" s="1" customFormat="1" x14ac:dyDescent="0.3">
      <c r="A15042" s="20"/>
    </row>
    <row r="15043" spans="1:1" s="1" customFormat="1" x14ac:dyDescent="0.3">
      <c r="A15043" s="20"/>
    </row>
    <row r="15044" spans="1:1" s="1" customFormat="1" x14ac:dyDescent="0.3">
      <c r="A15044" s="20"/>
    </row>
    <row r="15045" spans="1:1" s="1" customFormat="1" x14ac:dyDescent="0.3">
      <c r="A15045" s="20"/>
    </row>
    <row r="15046" spans="1:1" s="1" customFormat="1" x14ac:dyDescent="0.3">
      <c r="A15046" s="20"/>
    </row>
    <row r="15047" spans="1:1" s="1" customFormat="1" x14ac:dyDescent="0.3">
      <c r="A15047" s="20"/>
    </row>
    <row r="15048" spans="1:1" s="1" customFormat="1" x14ac:dyDescent="0.3">
      <c r="A15048" s="20"/>
    </row>
    <row r="15049" spans="1:1" s="1" customFormat="1" x14ac:dyDescent="0.3">
      <c r="A15049" s="20"/>
    </row>
    <row r="15050" spans="1:1" s="1" customFormat="1" x14ac:dyDescent="0.3">
      <c r="A15050" s="20"/>
    </row>
    <row r="15051" spans="1:1" s="1" customFormat="1" x14ac:dyDescent="0.3">
      <c r="A15051" s="20"/>
    </row>
    <row r="15052" spans="1:1" s="1" customFormat="1" x14ac:dyDescent="0.3">
      <c r="A15052" s="20"/>
    </row>
    <row r="15053" spans="1:1" s="1" customFormat="1" x14ac:dyDescent="0.3">
      <c r="A15053" s="20"/>
    </row>
    <row r="15054" spans="1:1" s="1" customFormat="1" x14ac:dyDescent="0.3">
      <c r="A15054" s="20"/>
    </row>
    <row r="15055" spans="1:1" s="1" customFormat="1" x14ac:dyDescent="0.3">
      <c r="A15055" s="20"/>
    </row>
    <row r="15056" spans="1:1" s="1" customFormat="1" x14ac:dyDescent="0.3">
      <c r="A15056" s="20"/>
    </row>
    <row r="15057" spans="1:1" s="1" customFormat="1" x14ac:dyDescent="0.3">
      <c r="A15057" s="20"/>
    </row>
    <row r="15058" spans="1:1" s="1" customFormat="1" x14ac:dyDescent="0.3">
      <c r="A15058" s="20"/>
    </row>
    <row r="15059" spans="1:1" s="1" customFormat="1" x14ac:dyDescent="0.3">
      <c r="A15059" s="20"/>
    </row>
    <row r="15060" spans="1:1" s="1" customFormat="1" x14ac:dyDescent="0.3">
      <c r="A15060" s="20"/>
    </row>
    <row r="15061" spans="1:1" s="1" customFormat="1" x14ac:dyDescent="0.3">
      <c r="A15061" s="20"/>
    </row>
    <row r="15062" spans="1:1" s="1" customFormat="1" x14ac:dyDescent="0.3">
      <c r="A15062" s="20"/>
    </row>
    <row r="15063" spans="1:1" s="1" customFormat="1" x14ac:dyDescent="0.3">
      <c r="A15063" s="20"/>
    </row>
    <row r="15064" spans="1:1" s="1" customFormat="1" x14ac:dyDescent="0.3">
      <c r="A15064" s="20"/>
    </row>
    <row r="15065" spans="1:1" s="1" customFormat="1" x14ac:dyDescent="0.3">
      <c r="A15065" s="20"/>
    </row>
    <row r="15066" spans="1:1" s="1" customFormat="1" x14ac:dyDescent="0.3">
      <c r="A15066" s="20"/>
    </row>
    <row r="15067" spans="1:1" s="1" customFormat="1" x14ac:dyDescent="0.3">
      <c r="A15067" s="20"/>
    </row>
    <row r="15068" spans="1:1" s="1" customFormat="1" x14ac:dyDescent="0.3">
      <c r="A15068" s="20"/>
    </row>
    <row r="15069" spans="1:1" s="1" customFormat="1" x14ac:dyDescent="0.3">
      <c r="A15069" s="20"/>
    </row>
    <row r="15070" spans="1:1" s="1" customFormat="1" x14ac:dyDescent="0.3">
      <c r="A15070" s="20"/>
    </row>
    <row r="15071" spans="1:1" s="1" customFormat="1" x14ac:dyDescent="0.3">
      <c r="A15071" s="20"/>
    </row>
    <row r="15072" spans="1:1" s="1" customFormat="1" x14ac:dyDescent="0.3">
      <c r="A15072" s="20"/>
    </row>
    <row r="15073" spans="1:1" s="1" customFormat="1" x14ac:dyDescent="0.3">
      <c r="A15073" s="20"/>
    </row>
    <row r="15074" spans="1:1" s="1" customFormat="1" x14ac:dyDescent="0.3">
      <c r="A15074" s="20"/>
    </row>
    <row r="15075" spans="1:1" s="1" customFormat="1" x14ac:dyDescent="0.3">
      <c r="A15075" s="20"/>
    </row>
    <row r="15076" spans="1:1" s="1" customFormat="1" x14ac:dyDescent="0.3">
      <c r="A15076" s="20"/>
    </row>
    <row r="15077" spans="1:1" s="1" customFormat="1" x14ac:dyDescent="0.3">
      <c r="A15077" s="20"/>
    </row>
    <row r="15078" spans="1:1" s="1" customFormat="1" x14ac:dyDescent="0.3">
      <c r="A15078" s="20"/>
    </row>
    <row r="15079" spans="1:1" s="1" customFormat="1" x14ac:dyDescent="0.3">
      <c r="A15079" s="20"/>
    </row>
    <row r="15080" spans="1:1" s="1" customFormat="1" x14ac:dyDescent="0.3">
      <c r="A15080" s="20"/>
    </row>
    <row r="15081" spans="1:1" s="1" customFormat="1" x14ac:dyDescent="0.3">
      <c r="A15081" s="20"/>
    </row>
    <row r="15082" spans="1:1" s="1" customFormat="1" x14ac:dyDescent="0.3">
      <c r="A15082" s="20"/>
    </row>
    <row r="15083" spans="1:1" s="1" customFormat="1" x14ac:dyDescent="0.3">
      <c r="A15083" s="20"/>
    </row>
    <row r="15084" spans="1:1" s="1" customFormat="1" x14ac:dyDescent="0.3">
      <c r="A15084" s="20"/>
    </row>
    <row r="15085" spans="1:1" s="1" customFormat="1" x14ac:dyDescent="0.3">
      <c r="A15085" s="20"/>
    </row>
    <row r="15086" spans="1:1" s="1" customFormat="1" x14ac:dyDescent="0.3">
      <c r="A15086" s="20"/>
    </row>
    <row r="15087" spans="1:1" s="1" customFormat="1" x14ac:dyDescent="0.3">
      <c r="A15087" s="20"/>
    </row>
    <row r="15088" spans="1:1" s="1" customFormat="1" x14ac:dyDescent="0.3">
      <c r="A15088" s="20"/>
    </row>
    <row r="15089" spans="1:1" s="1" customFormat="1" x14ac:dyDescent="0.3">
      <c r="A15089" s="20"/>
    </row>
    <row r="15090" spans="1:1" s="1" customFormat="1" x14ac:dyDescent="0.3">
      <c r="A15090" s="20"/>
    </row>
    <row r="15091" spans="1:1" s="1" customFormat="1" x14ac:dyDescent="0.3">
      <c r="A15091" s="20"/>
    </row>
    <row r="15092" spans="1:1" s="1" customFormat="1" x14ac:dyDescent="0.3">
      <c r="A15092" s="20"/>
    </row>
    <row r="15093" spans="1:1" s="1" customFormat="1" x14ac:dyDescent="0.3">
      <c r="A15093" s="20"/>
    </row>
    <row r="15094" spans="1:1" s="1" customFormat="1" x14ac:dyDescent="0.3">
      <c r="A15094" s="20"/>
    </row>
    <row r="15095" spans="1:1" s="1" customFormat="1" x14ac:dyDescent="0.3">
      <c r="A15095" s="20"/>
    </row>
    <row r="15096" spans="1:1" s="1" customFormat="1" x14ac:dyDescent="0.3">
      <c r="A15096" s="20"/>
    </row>
    <row r="15097" spans="1:1" s="1" customFormat="1" x14ac:dyDescent="0.3">
      <c r="A15097" s="20"/>
    </row>
    <row r="15098" spans="1:1" s="1" customFormat="1" x14ac:dyDescent="0.3">
      <c r="A15098" s="20"/>
    </row>
    <row r="15099" spans="1:1" s="1" customFormat="1" x14ac:dyDescent="0.3">
      <c r="A15099" s="20"/>
    </row>
    <row r="15100" spans="1:1" s="1" customFormat="1" x14ac:dyDescent="0.3">
      <c r="A15100" s="20"/>
    </row>
    <row r="15101" spans="1:1" s="1" customFormat="1" x14ac:dyDescent="0.3">
      <c r="A15101" s="20"/>
    </row>
    <row r="15102" spans="1:1" s="1" customFormat="1" x14ac:dyDescent="0.3">
      <c r="A15102" s="20"/>
    </row>
    <row r="15103" spans="1:1" s="1" customFormat="1" x14ac:dyDescent="0.3">
      <c r="A15103" s="20"/>
    </row>
    <row r="15104" spans="1:1" s="1" customFormat="1" x14ac:dyDescent="0.3">
      <c r="A15104" s="20"/>
    </row>
    <row r="15105" spans="1:1" s="1" customFormat="1" x14ac:dyDescent="0.3">
      <c r="A15105" s="20"/>
    </row>
    <row r="15106" spans="1:1" s="1" customFormat="1" x14ac:dyDescent="0.3">
      <c r="A15106" s="20"/>
    </row>
    <row r="15107" spans="1:1" s="1" customFormat="1" x14ac:dyDescent="0.3">
      <c r="A15107" s="20"/>
    </row>
    <row r="15108" spans="1:1" s="1" customFormat="1" x14ac:dyDescent="0.3">
      <c r="A15108" s="20"/>
    </row>
    <row r="15109" spans="1:1" s="1" customFormat="1" x14ac:dyDescent="0.3">
      <c r="A15109" s="20"/>
    </row>
    <row r="15110" spans="1:1" s="1" customFormat="1" x14ac:dyDescent="0.3">
      <c r="A15110" s="20"/>
    </row>
    <row r="15111" spans="1:1" s="1" customFormat="1" x14ac:dyDescent="0.3">
      <c r="A15111" s="20"/>
    </row>
    <row r="15112" spans="1:1" s="1" customFormat="1" x14ac:dyDescent="0.3">
      <c r="A15112" s="20"/>
    </row>
    <row r="15113" spans="1:1" s="1" customFormat="1" x14ac:dyDescent="0.3">
      <c r="A15113" s="20"/>
    </row>
    <row r="15114" spans="1:1" s="1" customFormat="1" x14ac:dyDescent="0.3">
      <c r="A15114" s="20"/>
    </row>
    <row r="15115" spans="1:1" s="1" customFormat="1" x14ac:dyDescent="0.3">
      <c r="A15115" s="20"/>
    </row>
    <row r="15116" spans="1:1" s="1" customFormat="1" x14ac:dyDescent="0.3">
      <c r="A15116" s="20"/>
    </row>
    <row r="15117" spans="1:1" s="1" customFormat="1" x14ac:dyDescent="0.3">
      <c r="A15117" s="20"/>
    </row>
    <row r="15118" spans="1:1" s="1" customFormat="1" x14ac:dyDescent="0.3">
      <c r="A15118" s="20"/>
    </row>
    <row r="15119" spans="1:1" s="1" customFormat="1" x14ac:dyDescent="0.3">
      <c r="A15119" s="20"/>
    </row>
    <row r="15120" spans="1:1" s="1" customFormat="1" x14ac:dyDescent="0.3">
      <c r="A15120" s="20"/>
    </row>
    <row r="15121" spans="1:1" s="1" customFormat="1" x14ac:dyDescent="0.3">
      <c r="A15121" s="20"/>
    </row>
    <row r="15122" spans="1:1" s="1" customFormat="1" x14ac:dyDescent="0.3">
      <c r="A15122" s="20"/>
    </row>
    <row r="15123" spans="1:1" s="1" customFormat="1" x14ac:dyDescent="0.3">
      <c r="A15123" s="20"/>
    </row>
    <row r="15124" spans="1:1" s="1" customFormat="1" x14ac:dyDescent="0.3">
      <c r="A15124" s="20"/>
    </row>
    <row r="15125" spans="1:1" s="1" customFormat="1" x14ac:dyDescent="0.3">
      <c r="A15125" s="20"/>
    </row>
    <row r="15126" spans="1:1" s="1" customFormat="1" x14ac:dyDescent="0.3">
      <c r="A15126" s="20"/>
    </row>
    <row r="15127" spans="1:1" s="1" customFormat="1" x14ac:dyDescent="0.3">
      <c r="A15127" s="20"/>
    </row>
    <row r="15128" spans="1:1" s="1" customFormat="1" x14ac:dyDescent="0.3">
      <c r="A15128" s="20"/>
    </row>
    <row r="15129" spans="1:1" s="1" customFormat="1" x14ac:dyDescent="0.3">
      <c r="A15129" s="20"/>
    </row>
    <row r="15130" spans="1:1" s="1" customFormat="1" x14ac:dyDescent="0.3">
      <c r="A15130" s="20"/>
    </row>
    <row r="15131" spans="1:1" s="1" customFormat="1" x14ac:dyDescent="0.3">
      <c r="A15131" s="20"/>
    </row>
    <row r="15132" spans="1:1" s="1" customFormat="1" x14ac:dyDescent="0.3">
      <c r="A15132" s="20"/>
    </row>
    <row r="15133" spans="1:1" s="1" customFormat="1" x14ac:dyDescent="0.3">
      <c r="A15133" s="20"/>
    </row>
    <row r="15134" spans="1:1" s="1" customFormat="1" x14ac:dyDescent="0.3">
      <c r="A15134" s="20"/>
    </row>
    <row r="15135" spans="1:1" s="1" customFormat="1" x14ac:dyDescent="0.3">
      <c r="A15135" s="20"/>
    </row>
    <row r="15136" spans="1:1" s="1" customFormat="1" x14ac:dyDescent="0.3">
      <c r="A15136" s="20"/>
    </row>
    <row r="15137" spans="1:1" s="1" customFormat="1" x14ac:dyDescent="0.3">
      <c r="A15137" s="20"/>
    </row>
    <row r="15138" spans="1:1" s="1" customFormat="1" x14ac:dyDescent="0.3">
      <c r="A15138" s="20"/>
    </row>
    <row r="15139" spans="1:1" s="1" customFormat="1" x14ac:dyDescent="0.3">
      <c r="A15139" s="20"/>
    </row>
    <row r="15140" spans="1:1" s="1" customFormat="1" x14ac:dyDescent="0.3">
      <c r="A15140" s="20"/>
    </row>
    <row r="15141" spans="1:1" s="1" customFormat="1" x14ac:dyDescent="0.3">
      <c r="A15141" s="20"/>
    </row>
    <row r="15142" spans="1:1" s="1" customFormat="1" x14ac:dyDescent="0.3">
      <c r="A15142" s="20"/>
    </row>
    <row r="15143" spans="1:1" s="1" customFormat="1" x14ac:dyDescent="0.3">
      <c r="A15143" s="20"/>
    </row>
    <row r="15144" spans="1:1" s="1" customFormat="1" x14ac:dyDescent="0.3">
      <c r="A15144" s="20"/>
    </row>
    <row r="15145" spans="1:1" s="1" customFormat="1" x14ac:dyDescent="0.3">
      <c r="A15145" s="20"/>
    </row>
    <row r="15146" spans="1:1" s="1" customFormat="1" x14ac:dyDescent="0.3">
      <c r="A15146" s="20"/>
    </row>
    <row r="15147" spans="1:1" s="1" customFormat="1" x14ac:dyDescent="0.3">
      <c r="A15147" s="20"/>
    </row>
    <row r="15148" spans="1:1" s="1" customFormat="1" x14ac:dyDescent="0.3">
      <c r="A15148" s="20"/>
    </row>
    <row r="15149" spans="1:1" s="1" customFormat="1" x14ac:dyDescent="0.3">
      <c r="A15149" s="20"/>
    </row>
    <row r="15150" spans="1:1" s="1" customFormat="1" x14ac:dyDescent="0.3">
      <c r="A15150" s="20"/>
    </row>
    <row r="15151" spans="1:1" s="1" customFormat="1" x14ac:dyDescent="0.3">
      <c r="A15151" s="20"/>
    </row>
    <row r="15152" spans="1:1" s="1" customFormat="1" x14ac:dyDescent="0.3">
      <c r="A15152" s="20"/>
    </row>
    <row r="15153" spans="1:1" s="1" customFormat="1" x14ac:dyDescent="0.3">
      <c r="A15153" s="20"/>
    </row>
    <row r="15154" spans="1:1" s="1" customFormat="1" x14ac:dyDescent="0.3">
      <c r="A15154" s="20"/>
    </row>
    <row r="15155" spans="1:1" s="1" customFormat="1" x14ac:dyDescent="0.3">
      <c r="A15155" s="20"/>
    </row>
    <row r="15156" spans="1:1" s="1" customFormat="1" x14ac:dyDescent="0.3">
      <c r="A15156" s="20"/>
    </row>
    <row r="15157" spans="1:1" s="1" customFormat="1" x14ac:dyDescent="0.3">
      <c r="A15157" s="20"/>
    </row>
    <row r="15158" spans="1:1" s="1" customFormat="1" x14ac:dyDescent="0.3">
      <c r="A15158" s="20"/>
    </row>
    <row r="15159" spans="1:1" s="1" customFormat="1" x14ac:dyDescent="0.3">
      <c r="A15159" s="20"/>
    </row>
    <row r="15160" spans="1:1" s="1" customFormat="1" x14ac:dyDescent="0.3">
      <c r="A15160" s="20"/>
    </row>
    <row r="15161" spans="1:1" s="1" customFormat="1" x14ac:dyDescent="0.3">
      <c r="A15161" s="20"/>
    </row>
    <row r="15162" spans="1:1" s="1" customFormat="1" x14ac:dyDescent="0.3">
      <c r="A15162" s="20"/>
    </row>
    <row r="15163" spans="1:1" s="1" customFormat="1" x14ac:dyDescent="0.3">
      <c r="A15163" s="20"/>
    </row>
    <row r="15164" spans="1:1" s="1" customFormat="1" x14ac:dyDescent="0.3">
      <c r="A15164" s="20"/>
    </row>
    <row r="15165" spans="1:1" s="1" customFormat="1" x14ac:dyDescent="0.3">
      <c r="A15165" s="20"/>
    </row>
    <row r="15166" spans="1:1" s="1" customFormat="1" x14ac:dyDescent="0.3">
      <c r="A15166" s="20"/>
    </row>
    <row r="15167" spans="1:1" s="1" customFormat="1" x14ac:dyDescent="0.3">
      <c r="A15167" s="20"/>
    </row>
    <row r="15168" spans="1:1" s="1" customFormat="1" x14ac:dyDescent="0.3">
      <c r="A15168" s="20"/>
    </row>
    <row r="15169" spans="1:1" s="1" customFormat="1" x14ac:dyDescent="0.3">
      <c r="A15169" s="20"/>
    </row>
    <row r="15170" spans="1:1" s="1" customFormat="1" x14ac:dyDescent="0.3">
      <c r="A15170" s="20"/>
    </row>
    <row r="15171" spans="1:1" s="1" customFormat="1" x14ac:dyDescent="0.3">
      <c r="A15171" s="20"/>
    </row>
    <row r="15172" spans="1:1" s="1" customFormat="1" x14ac:dyDescent="0.3">
      <c r="A15172" s="20"/>
    </row>
    <row r="15173" spans="1:1" s="1" customFormat="1" x14ac:dyDescent="0.3">
      <c r="A15173" s="20"/>
    </row>
    <row r="15174" spans="1:1" s="1" customFormat="1" x14ac:dyDescent="0.3">
      <c r="A15174" s="20"/>
    </row>
    <row r="15175" spans="1:1" s="1" customFormat="1" x14ac:dyDescent="0.3">
      <c r="A15175" s="20"/>
    </row>
    <row r="15176" spans="1:1" s="1" customFormat="1" x14ac:dyDescent="0.3">
      <c r="A15176" s="20"/>
    </row>
    <row r="15177" spans="1:1" s="1" customFormat="1" x14ac:dyDescent="0.3">
      <c r="A15177" s="20"/>
    </row>
    <row r="15178" spans="1:1" s="1" customFormat="1" x14ac:dyDescent="0.3">
      <c r="A15178" s="20"/>
    </row>
    <row r="15179" spans="1:1" s="1" customFormat="1" x14ac:dyDescent="0.3">
      <c r="A15179" s="20"/>
    </row>
    <row r="15180" spans="1:1" s="1" customFormat="1" x14ac:dyDescent="0.3">
      <c r="A15180" s="20"/>
    </row>
    <row r="15181" spans="1:1" s="1" customFormat="1" x14ac:dyDescent="0.3">
      <c r="A15181" s="20"/>
    </row>
    <row r="15182" spans="1:1" s="1" customFormat="1" x14ac:dyDescent="0.3">
      <c r="A15182" s="20"/>
    </row>
    <row r="15183" spans="1:1" s="1" customFormat="1" x14ac:dyDescent="0.3">
      <c r="A15183" s="20"/>
    </row>
    <row r="15184" spans="1:1" s="1" customFormat="1" x14ac:dyDescent="0.3">
      <c r="A15184" s="20"/>
    </row>
    <row r="15185" spans="1:1" s="1" customFormat="1" x14ac:dyDescent="0.3">
      <c r="A15185" s="20"/>
    </row>
    <row r="15186" spans="1:1" s="1" customFormat="1" x14ac:dyDescent="0.3">
      <c r="A15186" s="20"/>
    </row>
    <row r="15187" spans="1:1" s="1" customFormat="1" x14ac:dyDescent="0.3">
      <c r="A15187" s="20"/>
    </row>
    <row r="15188" spans="1:1" s="1" customFormat="1" x14ac:dyDescent="0.3">
      <c r="A15188" s="20"/>
    </row>
    <row r="15189" spans="1:1" s="1" customFormat="1" x14ac:dyDescent="0.3">
      <c r="A15189" s="20"/>
    </row>
    <row r="15190" spans="1:1" s="1" customFormat="1" x14ac:dyDescent="0.3">
      <c r="A15190" s="20"/>
    </row>
    <row r="15191" spans="1:1" s="1" customFormat="1" x14ac:dyDescent="0.3">
      <c r="A15191" s="20"/>
    </row>
    <row r="15192" spans="1:1" s="1" customFormat="1" x14ac:dyDescent="0.3">
      <c r="A15192" s="20"/>
    </row>
    <row r="15193" spans="1:1" s="1" customFormat="1" x14ac:dyDescent="0.3">
      <c r="A15193" s="20"/>
    </row>
    <row r="15194" spans="1:1" s="1" customFormat="1" x14ac:dyDescent="0.3">
      <c r="A15194" s="20"/>
    </row>
    <row r="15195" spans="1:1" s="1" customFormat="1" x14ac:dyDescent="0.3">
      <c r="A15195" s="20"/>
    </row>
    <row r="15196" spans="1:1" s="1" customFormat="1" x14ac:dyDescent="0.3">
      <c r="A15196" s="20"/>
    </row>
    <row r="15197" spans="1:1" s="1" customFormat="1" x14ac:dyDescent="0.3">
      <c r="A15197" s="20"/>
    </row>
    <row r="15198" spans="1:1" s="1" customFormat="1" x14ac:dyDescent="0.3">
      <c r="A15198" s="20"/>
    </row>
    <row r="15199" spans="1:1" s="1" customFormat="1" x14ac:dyDescent="0.3">
      <c r="A15199" s="20"/>
    </row>
    <row r="15200" spans="1:1" s="1" customFormat="1" x14ac:dyDescent="0.3">
      <c r="A15200" s="20"/>
    </row>
    <row r="15201" spans="1:1" s="1" customFormat="1" x14ac:dyDescent="0.3">
      <c r="A15201" s="20"/>
    </row>
    <row r="15202" spans="1:1" s="1" customFormat="1" x14ac:dyDescent="0.3">
      <c r="A15202" s="20"/>
    </row>
    <row r="15203" spans="1:1" s="1" customFormat="1" x14ac:dyDescent="0.3">
      <c r="A15203" s="20"/>
    </row>
    <row r="15204" spans="1:1" s="1" customFormat="1" x14ac:dyDescent="0.3">
      <c r="A15204" s="20"/>
    </row>
    <row r="15205" spans="1:1" s="1" customFormat="1" x14ac:dyDescent="0.3">
      <c r="A15205" s="20"/>
    </row>
    <row r="15206" spans="1:1" s="1" customFormat="1" x14ac:dyDescent="0.3">
      <c r="A15206" s="20"/>
    </row>
    <row r="15207" spans="1:1" s="1" customFormat="1" x14ac:dyDescent="0.3">
      <c r="A15207" s="20"/>
    </row>
    <row r="15208" spans="1:1" s="1" customFormat="1" x14ac:dyDescent="0.3">
      <c r="A15208" s="20"/>
    </row>
    <row r="15209" spans="1:1" s="1" customFormat="1" x14ac:dyDescent="0.3">
      <c r="A15209" s="20"/>
    </row>
    <row r="15210" spans="1:1" s="1" customFormat="1" x14ac:dyDescent="0.3">
      <c r="A15210" s="20"/>
    </row>
    <row r="15211" spans="1:1" s="1" customFormat="1" x14ac:dyDescent="0.3">
      <c r="A15211" s="20"/>
    </row>
    <row r="15212" spans="1:1" s="1" customFormat="1" x14ac:dyDescent="0.3">
      <c r="A15212" s="20"/>
    </row>
    <row r="15213" spans="1:1" s="1" customFormat="1" x14ac:dyDescent="0.3">
      <c r="A15213" s="20"/>
    </row>
    <row r="15214" spans="1:1" s="1" customFormat="1" x14ac:dyDescent="0.3">
      <c r="A15214" s="20"/>
    </row>
    <row r="15215" spans="1:1" s="1" customFormat="1" x14ac:dyDescent="0.3">
      <c r="A15215" s="20"/>
    </row>
    <row r="15216" spans="1:1" s="1" customFormat="1" x14ac:dyDescent="0.3">
      <c r="A15216" s="20"/>
    </row>
    <row r="15217" spans="1:1" s="1" customFormat="1" x14ac:dyDescent="0.3">
      <c r="A15217" s="20"/>
    </row>
    <row r="15218" spans="1:1" s="1" customFormat="1" x14ac:dyDescent="0.3">
      <c r="A15218" s="20"/>
    </row>
    <row r="15219" spans="1:1" s="1" customFormat="1" x14ac:dyDescent="0.3">
      <c r="A15219" s="20"/>
    </row>
    <row r="15220" spans="1:1" s="1" customFormat="1" x14ac:dyDescent="0.3">
      <c r="A15220" s="20"/>
    </row>
    <row r="15221" spans="1:1" s="1" customFormat="1" x14ac:dyDescent="0.3">
      <c r="A15221" s="20"/>
    </row>
    <row r="15222" spans="1:1" s="1" customFormat="1" x14ac:dyDescent="0.3">
      <c r="A15222" s="20"/>
    </row>
    <row r="15223" spans="1:1" s="1" customFormat="1" x14ac:dyDescent="0.3">
      <c r="A15223" s="20"/>
    </row>
    <row r="15224" spans="1:1" s="1" customFormat="1" x14ac:dyDescent="0.3">
      <c r="A15224" s="20"/>
    </row>
    <row r="15225" spans="1:1" s="1" customFormat="1" x14ac:dyDescent="0.3">
      <c r="A15225" s="20"/>
    </row>
    <row r="15226" spans="1:1" s="1" customFormat="1" x14ac:dyDescent="0.3">
      <c r="A15226" s="20"/>
    </row>
    <row r="15227" spans="1:1" s="1" customFormat="1" x14ac:dyDescent="0.3">
      <c r="A15227" s="20"/>
    </row>
    <row r="15228" spans="1:1" s="1" customFormat="1" x14ac:dyDescent="0.3">
      <c r="A15228" s="20"/>
    </row>
    <row r="15229" spans="1:1" s="1" customFormat="1" x14ac:dyDescent="0.3">
      <c r="A15229" s="20"/>
    </row>
    <row r="15230" spans="1:1" s="1" customFormat="1" x14ac:dyDescent="0.3">
      <c r="A15230" s="20"/>
    </row>
    <row r="15231" spans="1:1" s="1" customFormat="1" x14ac:dyDescent="0.3">
      <c r="A15231" s="20"/>
    </row>
    <row r="15232" spans="1:1" s="1" customFormat="1" x14ac:dyDescent="0.3">
      <c r="A15232" s="20"/>
    </row>
    <row r="15233" spans="1:1" s="1" customFormat="1" x14ac:dyDescent="0.3">
      <c r="A15233" s="20"/>
    </row>
    <row r="15234" spans="1:1" s="1" customFormat="1" x14ac:dyDescent="0.3">
      <c r="A15234" s="20"/>
    </row>
    <row r="15235" spans="1:1" s="1" customFormat="1" x14ac:dyDescent="0.3">
      <c r="A15235" s="20"/>
    </row>
    <row r="15236" spans="1:1" s="1" customFormat="1" x14ac:dyDescent="0.3">
      <c r="A15236" s="20"/>
    </row>
    <row r="15237" spans="1:1" s="1" customFormat="1" x14ac:dyDescent="0.3">
      <c r="A15237" s="20"/>
    </row>
    <row r="15238" spans="1:1" s="1" customFormat="1" x14ac:dyDescent="0.3">
      <c r="A15238" s="20"/>
    </row>
    <row r="15239" spans="1:1" s="1" customFormat="1" x14ac:dyDescent="0.3">
      <c r="A15239" s="20"/>
    </row>
    <row r="15240" spans="1:1" s="1" customFormat="1" x14ac:dyDescent="0.3">
      <c r="A15240" s="20"/>
    </row>
    <row r="15241" spans="1:1" s="1" customFormat="1" x14ac:dyDescent="0.3">
      <c r="A15241" s="20"/>
    </row>
    <row r="15242" spans="1:1" s="1" customFormat="1" x14ac:dyDescent="0.3">
      <c r="A15242" s="20"/>
    </row>
    <row r="15243" spans="1:1" s="1" customFormat="1" x14ac:dyDescent="0.3">
      <c r="A15243" s="20"/>
    </row>
    <row r="15244" spans="1:1" s="1" customFormat="1" x14ac:dyDescent="0.3">
      <c r="A15244" s="20"/>
    </row>
    <row r="15245" spans="1:1" s="1" customFormat="1" x14ac:dyDescent="0.3">
      <c r="A15245" s="20"/>
    </row>
    <row r="15246" spans="1:1" s="1" customFormat="1" x14ac:dyDescent="0.3">
      <c r="A15246" s="20"/>
    </row>
    <row r="15247" spans="1:1" s="1" customFormat="1" x14ac:dyDescent="0.3">
      <c r="A15247" s="20"/>
    </row>
    <row r="15248" spans="1:1" s="1" customFormat="1" x14ac:dyDescent="0.3">
      <c r="A15248" s="20"/>
    </row>
    <row r="15249" spans="1:1" s="1" customFormat="1" x14ac:dyDescent="0.3">
      <c r="A15249" s="20"/>
    </row>
    <row r="15250" spans="1:1" s="1" customFormat="1" x14ac:dyDescent="0.3">
      <c r="A15250" s="20"/>
    </row>
    <row r="15251" spans="1:1" s="1" customFormat="1" x14ac:dyDescent="0.3">
      <c r="A15251" s="20"/>
    </row>
    <row r="15252" spans="1:1" s="1" customFormat="1" x14ac:dyDescent="0.3">
      <c r="A15252" s="20"/>
    </row>
    <row r="15253" spans="1:1" s="1" customFormat="1" x14ac:dyDescent="0.3">
      <c r="A15253" s="20"/>
    </row>
    <row r="15254" spans="1:1" s="1" customFormat="1" x14ac:dyDescent="0.3">
      <c r="A15254" s="20"/>
    </row>
    <row r="15255" spans="1:1" s="1" customFormat="1" x14ac:dyDescent="0.3">
      <c r="A15255" s="20"/>
    </row>
    <row r="15256" spans="1:1" s="1" customFormat="1" x14ac:dyDescent="0.3">
      <c r="A15256" s="20"/>
    </row>
    <row r="15257" spans="1:1" s="1" customFormat="1" x14ac:dyDescent="0.3">
      <c r="A15257" s="20"/>
    </row>
    <row r="15258" spans="1:1" s="1" customFormat="1" x14ac:dyDescent="0.3">
      <c r="A15258" s="20"/>
    </row>
    <row r="15259" spans="1:1" s="1" customFormat="1" x14ac:dyDescent="0.3">
      <c r="A15259" s="20"/>
    </row>
    <row r="15260" spans="1:1" s="1" customFormat="1" x14ac:dyDescent="0.3">
      <c r="A15260" s="20"/>
    </row>
    <row r="15261" spans="1:1" s="1" customFormat="1" x14ac:dyDescent="0.3">
      <c r="A15261" s="20"/>
    </row>
    <row r="15262" spans="1:1" s="1" customFormat="1" x14ac:dyDescent="0.3">
      <c r="A15262" s="20"/>
    </row>
    <row r="15263" spans="1:1" s="1" customFormat="1" x14ac:dyDescent="0.3">
      <c r="A15263" s="20"/>
    </row>
    <row r="15264" spans="1:1" s="1" customFormat="1" x14ac:dyDescent="0.3">
      <c r="A15264" s="20"/>
    </row>
    <row r="15265" spans="1:1" s="1" customFormat="1" x14ac:dyDescent="0.3">
      <c r="A15265" s="20"/>
    </row>
    <row r="15266" spans="1:1" s="1" customFormat="1" x14ac:dyDescent="0.3">
      <c r="A15266" s="20"/>
    </row>
    <row r="15267" spans="1:1" s="1" customFormat="1" x14ac:dyDescent="0.3">
      <c r="A15267" s="20"/>
    </row>
    <row r="15268" spans="1:1" s="1" customFormat="1" x14ac:dyDescent="0.3">
      <c r="A15268" s="20"/>
    </row>
    <row r="15269" spans="1:1" s="1" customFormat="1" x14ac:dyDescent="0.3">
      <c r="A15269" s="20"/>
    </row>
    <row r="15270" spans="1:1" s="1" customFormat="1" x14ac:dyDescent="0.3">
      <c r="A15270" s="20"/>
    </row>
    <row r="15271" spans="1:1" s="1" customFormat="1" x14ac:dyDescent="0.3">
      <c r="A15271" s="20"/>
    </row>
    <row r="15272" spans="1:1" s="1" customFormat="1" x14ac:dyDescent="0.3">
      <c r="A15272" s="20"/>
    </row>
    <row r="15273" spans="1:1" s="1" customFormat="1" x14ac:dyDescent="0.3">
      <c r="A15273" s="20"/>
    </row>
    <row r="15274" spans="1:1" s="1" customFormat="1" x14ac:dyDescent="0.3">
      <c r="A15274" s="20"/>
    </row>
    <row r="15275" spans="1:1" s="1" customFormat="1" x14ac:dyDescent="0.3">
      <c r="A15275" s="20"/>
    </row>
    <row r="15276" spans="1:1" s="1" customFormat="1" x14ac:dyDescent="0.3">
      <c r="A15276" s="20"/>
    </row>
    <row r="15277" spans="1:1" s="1" customFormat="1" x14ac:dyDescent="0.3">
      <c r="A15277" s="20"/>
    </row>
    <row r="15278" spans="1:1" s="1" customFormat="1" x14ac:dyDescent="0.3">
      <c r="A15278" s="20"/>
    </row>
    <row r="15279" spans="1:1" s="1" customFormat="1" x14ac:dyDescent="0.3">
      <c r="A15279" s="20"/>
    </row>
    <row r="15280" spans="1:1" s="1" customFormat="1" x14ac:dyDescent="0.3">
      <c r="A15280" s="20"/>
    </row>
    <row r="15281" spans="1:1" s="1" customFormat="1" x14ac:dyDescent="0.3">
      <c r="A15281" s="20"/>
    </row>
    <row r="15282" spans="1:1" s="1" customFormat="1" x14ac:dyDescent="0.3">
      <c r="A15282" s="20"/>
    </row>
    <row r="15283" spans="1:1" s="1" customFormat="1" x14ac:dyDescent="0.3">
      <c r="A15283" s="20"/>
    </row>
    <row r="15284" spans="1:1" s="1" customFormat="1" x14ac:dyDescent="0.3">
      <c r="A15284" s="20"/>
    </row>
    <row r="15285" spans="1:1" s="1" customFormat="1" x14ac:dyDescent="0.3">
      <c r="A15285" s="20"/>
    </row>
    <row r="15286" spans="1:1" s="1" customFormat="1" x14ac:dyDescent="0.3">
      <c r="A15286" s="20"/>
    </row>
    <row r="15287" spans="1:1" s="1" customFormat="1" x14ac:dyDescent="0.3">
      <c r="A15287" s="20"/>
    </row>
    <row r="15288" spans="1:1" s="1" customFormat="1" x14ac:dyDescent="0.3">
      <c r="A15288" s="20"/>
    </row>
    <row r="15289" spans="1:1" s="1" customFormat="1" x14ac:dyDescent="0.3">
      <c r="A15289" s="20"/>
    </row>
    <row r="15290" spans="1:1" s="1" customFormat="1" x14ac:dyDescent="0.3">
      <c r="A15290" s="20"/>
    </row>
    <row r="15291" spans="1:1" s="1" customFormat="1" x14ac:dyDescent="0.3">
      <c r="A15291" s="20"/>
    </row>
    <row r="15292" spans="1:1" s="1" customFormat="1" x14ac:dyDescent="0.3">
      <c r="A15292" s="20"/>
    </row>
    <row r="15293" spans="1:1" s="1" customFormat="1" x14ac:dyDescent="0.3">
      <c r="A15293" s="20"/>
    </row>
    <row r="15294" spans="1:1" s="1" customFormat="1" x14ac:dyDescent="0.3">
      <c r="A15294" s="20"/>
    </row>
    <row r="15295" spans="1:1" s="1" customFormat="1" x14ac:dyDescent="0.3">
      <c r="A15295" s="20"/>
    </row>
    <row r="15296" spans="1:1" s="1" customFormat="1" x14ac:dyDescent="0.3">
      <c r="A15296" s="20"/>
    </row>
    <row r="15297" spans="1:1" s="1" customFormat="1" x14ac:dyDescent="0.3">
      <c r="A15297" s="20"/>
    </row>
    <row r="15298" spans="1:1" s="1" customFormat="1" x14ac:dyDescent="0.3">
      <c r="A15298" s="20"/>
    </row>
    <row r="15299" spans="1:1" s="1" customFormat="1" x14ac:dyDescent="0.3">
      <c r="A15299" s="20"/>
    </row>
    <row r="15300" spans="1:1" s="1" customFormat="1" x14ac:dyDescent="0.3">
      <c r="A15300" s="20"/>
    </row>
    <row r="15301" spans="1:1" s="1" customFormat="1" x14ac:dyDescent="0.3">
      <c r="A15301" s="20"/>
    </row>
    <row r="15302" spans="1:1" s="1" customFormat="1" x14ac:dyDescent="0.3">
      <c r="A15302" s="20"/>
    </row>
    <row r="15303" spans="1:1" s="1" customFormat="1" x14ac:dyDescent="0.3">
      <c r="A15303" s="20"/>
    </row>
    <row r="15304" spans="1:1" s="1" customFormat="1" x14ac:dyDescent="0.3">
      <c r="A15304" s="20"/>
    </row>
    <row r="15305" spans="1:1" s="1" customFormat="1" x14ac:dyDescent="0.3">
      <c r="A15305" s="20"/>
    </row>
    <row r="15306" spans="1:1" s="1" customFormat="1" x14ac:dyDescent="0.3">
      <c r="A15306" s="20"/>
    </row>
    <row r="15307" spans="1:1" s="1" customFormat="1" x14ac:dyDescent="0.3">
      <c r="A15307" s="20"/>
    </row>
    <row r="15308" spans="1:1" s="1" customFormat="1" x14ac:dyDescent="0.3">
      <c r="A15308" s="20"/>
    </row>
    <row r="15309" spans="1:1" s="1" customFormat="1" x14ac:dyDescent="0.3">
      <c r="A15309" s="20"/>
    </row>
    <row r="15310" spans="1:1" s="1" customFormat="1" x14ac:dyDescent="0.3">
      <c r="A15310" s="20"/>
    </row>
    <row r="15311" spans="1:1" s="1" customFormat="1" x14ac:dyDescent="0.3">
      <c r="A15311" s="20"/>
    </row>
    <row r="15312" spans="1:1" s="1" customFormat="1" x14ac:dyDescent="0.3">
      <c r="A15312" s="20"/>
    </row>
    <row r="15313" spans="1:1" s="1" customFormat="1" x14ac:dyDescent="0.3">
      <c r="A15313" s="20"/>
    </row>
    <row r="15314" spans="1:1" s="1" customFormat="1" x14ac:dyDescent="0.3">
      <c r="A15314" s="20"/>
    </row>
    <row r="15315" spans="1:1" s="1" customFormat="1" x14ac:dyDescent="0.3">
      <c r="A15315" s="20"/>
    </row>
    <row r="15316" spans="1:1" s="1" customFormat="1" x14ac:dyDescent="0.3">
      <c r="A15316" s="20"/>
    </row>
    <row r="15317" spans="1:1" s="1" customFormat="1" x14ac:dyDescent="0.3">
      <c r="A15317" s="20"/>
    </row>
    <row r="15318" spans="1:1" s="1" customFormat="1" x14ac:dyDescent="0.3">
      <c r="A15318" s="20"/>
    </row>
    <row r="15319" spans="1:1" s="1" customFormat="1" x14ac:dyDescent="0.3">
      <c r="A15319" s="20"/>
    </row>
    <row r="15320" spans="1:1" s="1" customFormat="1" x14ac:dyDescent="0.3">
      <c r="A15320" s="20"/>
    </row>
    <row r="15321" spans="1:1" s="1" customFormat="1" x14ac:dyDescent="0.3">
      <c r="A15321" s="20"/>
    </row>
    <row r="15322" spans="1:1" s="1" customFormat="1" x14ac:dyDescent="0.3">
      <c r="A15322" s="20"/>
    </row>
    <row r="15323" spans="1:1" s="1" customFormat="1" x14ac:dyDescent="0.3">
      <c r="A15323" s="20"/>
    </row>
    <row r="15324" spans="1:1" s="1" customFormat="1" x14ac:dyDescent="0.3">
      <c r="A15324" s="20"/>
    </row>
    <row r="15325" spans="1:1" s="1" customFormat="1" x14ac:dyDescent="0.3">
      <c r="A15325" s="20"/>
    </row>
    <row r="15326" spans="1:1" s="1" customFormat="1" x14ac:dyDescent="0.3">
      <c r="A15326" s="20"/>
    </row>
    <row r="15327" spans="1:1" s="1" customFormat="1" x14ac:dyDescent="0.3">
      <c r="A15327" s="20"/>
    </row>
    <row r="15328" spans="1:1" s="1" customFormat="1" x14ac:dyDescent="0.3">
      <c r="A15328" s="20"/>
    </row>
    <row r="15329" spans="1:1" s="1" customFormat="1" x14ac:dyDescent="0.3">
      <c r="A15329" s="20"/>
    </row>
    <row r="15330" spans="1:1" s="1" customFormat="1" x14ac:dyDescent="0.3">
      <c r="A15330" s="20"/>
    </row>
    <row r="15331" spans="1:1" s="1" customFormat="1" x14ac:dyDescent="0.3">
      <c r="A15331" s="20"/>
    </row>
    <row r="15332" spans="1:1" s="1" customFormat="1" x14ac:dyDescent="0.3">
      <c r="A15332" s="20"/>
    </row>
    <row r="15333" spans="1:1" s="1" customFormat="1" x14ac:dyDescent="0.3">
      <c r="A15333" s="20"/>
    </row>
    <row r="15334" spans="1:1" s="1" customFormat="1" x14ac:dyDescent="0.3">
      <c r="A15334" s="20"/>
    </row>
    <row r="15335" spans="1:1" s="1" customFormat="1" x14ac:dyDescent="0.3">
      <c r="A15335" s="20"/>
    </row>
    <row r="15336" spans="1:1" s="1" customFormat="1" x14ac:dyDescent="0.3">
      <c r="A15336" s="20"/>
    </row>
    <row r="15337" spans="1:1" s="1" customFormat="1" x14ac:dyDescent="0.3">
      <c r="A15337" s="20"/>
    </row>
    <row r="15338" spans="1:1" s="1" customFormat="1" x14ac:dyDescent="0.3">
      <c r="A15338" s="20"/>
    </row>
    <row r="15339" spans="1:1" s="1" customFormat="1" x14ac:dyDescent="0.3">
      <c r="A15339" s="20"/>
    </row>
    <row r="15340" spans="1:1" s="1" customFormat="1" x14ac:dyDescent="0.3">
      <c r="A15340" s="20"/>
    </row>
    <row r="15341" spans="1:1" s="1" customFormat="1" x14ac:dyDescent="0.3">
      <c r="A15341" s="20"/>
    </row>
    <row r="15342" spans="1:1" s="1" customFormat="1" x14ac:dyDescent="0.3">
      <c r="A15342" s="20"/>
    </row>
    <row r="15343" spans="1:1" s="1" customFormat="1" x14ac:dyDescent="0.3">
      <c r="A15343" s="20"/>
    </row>
    <row r="15344" spans="1:1" s="1" customFormat="1" x14ac:dyDescent="0.3">
      <c r="A15344" s="20"/>
    </row>
    <row r="15345" spans="1:1" s="1" customFormat="1" x14ac:dyDescent="0.3">
      <c r="A15345" s="20"/>
    </row>
    <row r="15346" spans="1:1" s="1" customFormat="1" x14ac:dyDescent="0.3">
      <c r="A15346" s="20"/>
    </row>
    <row r="15347" spans="1:1" s="1" customFormat="1" x14ac:dyDescent="0.3">
      <c r="A15347" s="20"/>
    </row>
    <row r="15348" spans="1:1" s="1" customFormat="1" x14ac:dyDescent="0.3">
      <c r="A15348" s="20"/>
    </row>
    <row r="15349" spans="1:1" s="1" customFormat="1" x14ac:dyDescent="0.3">
      <c r="A15349" s="20"/>
    </row>
    <row r="15350" spans="1:1" s="1" customFormat="1" x14ac:dyDescent="0.3">
      <c r="A15350" s="20"/>
    </row>
    <row r="15351" spans="1:1" s="1" customFormat="1" x14ac:dyDescent="0.3">
      <c r="A15351" s="20"/>
    </row>
    <row r="15352" spans="1:1" s="1" customFormat="1" x14ac:dyDescent="0.3">
      <c r="A15352" s="20"/>
    </row>
    <row r="15353" spans="1:1" s="1" customFormat="1" x14ac:dyDescent="0.3">
      <c r="A15353" s="20"/>
    </row>
    <row r="15354" spans="1:1" s="1" customFormat="1" x14ac:dyDescent="0.3">
      <c r="A15354" s="20"/>
    </row>
    <row r="15355" spans="1:1" s="1" customFormat="1" x14ac:dyDescent="0.3">
      <c r="A15355" s="20"/>
    </row>
    <row r="15356" spans="1:1" s="1" customFormat="1" x14ac:dyDescent="0.3">
      <c r="A15356" s="20"/>
    </row>
    <row r="15357" spans="1:1" s="1" customFormat="1" x14ac:dyDescent="0.3">
      <c r="A15357" s="20"/>
    </row>
    <row r="15358" spans="1:1" s="1" customFormat="1" x14ac:dyDescent="0.3">
      <c r="A15358" s="20"/>
    </row>
    <row r="15359" spans="1:1" s="1" customFormat="1" x14ac:dyDescent="0.3">
      <c r="A15359" s="20"/>
    </row>
    <row r="15360" spans="1:1" s="1" customFormat="1" x14ac:dyDescent="0.3">
      <c r="A15360" s="20"/>
    </row>
    <row r="15361" spans="1:1" s="1" customFormat="1" x14ac:dyDescent="0.3">
      <c r="A15361" s="20"/>
    </row>
    <row r="15362" spans="1:1" s="1" customFormat="1" x14ac:dyDescent="0.3">
      <c r="A15362" s="20"/>
    </row>
    <row r="15363" spans="1:1" s="1" customFormat="1" x14ac:dyDescent="0.3">
      <c r="A15363" s="20"/>
    </row>
    <row r="15364" spans="1:1" s="1" customFormat="1" x14ac:dyDescent="0.3">
      <c r="A15364" s="20"/>
    </row>
    <row r="15365" spans="1:1" s="1" customFormat="1" x14ac:dyDescent="0.3">
      <c r="A15365" s="20"/>
    </row>
    <row r="15366" spans="1:1" s="1" customFormat="1" x14ac:dyDescent="0.3">
      <c r="A15366" s="20"/>
    </row>
    <row r="15367" spans="1:1" s="1" customFormat="1" x14ac:dyDescent="0.3">
      <c r="A15367" s="20"/>
    </row>
    <row r="15368" spans="1:1" s="1" customFormat="1" x14ac:dyDescent="0.3">
      <c r="A15368" s="20"/>
    </row>
    <row r="15369" spans="1:1" s="1" customFormat="1" x14ac:dyDescent="0.3">
      <c r="A15369" s="20"/>
    </row>
    <row r="15370" spans="1:1" s="1" customFormat="1" x14ac:dyDescent="0.3">
      <c r="A15370" s="20"/>
    </row>
    <row r="15371" spans="1:1" s="1" customFormat="1" x14ac:dyDescent="0.3">
      <c r="A15371" s="20"/>
    </row>
    <row r="15372" spans="1:1" s="1" customFormat="1" x14ac:dyDescent="0.3">
      <c r="A15372" s="20"/>
    </row>
    <row r="15373" spans="1:1" s="1" customFormat="1" x14ac:dyDescent="0.3">
      <c r="A15373" s="20"/>
    </row>
    <row r="15374" spans="1:1" s="1" customFormat="1" x14ac:dyDescent="0.3">
      <c r="A15374" s="20"/>
    </row>
    <row r="15375" spans="1:1" s="1" customFormat="1" x14ac:dyDescent="0.3">
      <c r="A15375" s="20"/>
    </row>
    <row r="15376" spans="1:1" s="1" customFormat="1" x14ac:dyDescent="0.3">
      <c r="A15376" s="20"/>
    </row>
    <row r="15377" spans="1:1" s="1" customFormat="1" x14ac:dyDescent="0.3">
      <c r="A15377" s="20"/>
    </row>
    <row r="15378" spans="1:1" s="1" customFormat="1" x14ac:dyDescent="0.3">
      <c r="A15378" s="20"/>
    </row>
    <row r="15379" spans="1:1" s="1" customFormat="1" x14ac:dyDescent="0.3">
      <c r="A15379" s="20"/>
    </row>
    <row r="15380" spans="1:1" s="1" customFormat="1" x14ac:dyDescent="0.3">
      <c r="A15380" s="20"/>
    </row>
    <row r="15381" spans="1:1" s="1" customFormat="1" x14ac:dyDescent="0.3">
      <c r="A15381" s="20"/>
    </row>
    <row r="15382" spans="1:1" s="1" customFormat="1" x14ac:dyDescent="0.3">
      <c r="A15382" s="20"/>
    </row>
    <row r="15383" spans="1:1" s="1" customFormat="1" x14ac:dyDescent="0.3">
      <c r="A15383" s="20"/>
    </row>
    <row r="15384" spans="1:1" s="1" customFormat="1" x14ac:dyDescent="0.3">
      <c r="A15384" s="20"/>
    </row>
    <row r="15385" spans="1:1" s="1" customFormat="1" x14ac:dyDescent="0.3">
      <c r="A15385" s="20"/>
    </row>
    <row r="15386" spans="1:1" s="1" customFormat="1" x14ac:dyDescent="0.3">
      <c r="A15386" s="20"/>
    </row>
    <row r="15387" spans="1:1" s="1" customFormat="1" x14ac:dyDescent="0.3">
      <c r="A15387" s="20"/>
    </row>
    <row r="15388" spans="1:1" s="1" customFormat="1" x14ac:dyDescent="0.3">
      <c r="A15388" s="20"/>
    </row>
    <row r="15389" spans="1:1" s="1" customFormat="1" x14ac:dyDescent="0.3">
      <c r="A15389" s="20"/>
    </row>
    <row r="15390" spans="1:1" s="1" customFormat="1" x14ac:dyDescent="0.3">
      <c r="A15390" s="20"/>
    </row>
    <row r="15391" spans="1:1" s="1" customFormat="1" x14ac:dyDescent="0.3">
      <c r="A15391" s="20"/>
    </row>
    <row r="15392" spans="1:1" s="1" customFormat="1" x14ac:dyDescent="0.3">
      <c r="A15392" s="20"/>
    </row>
    <row r="15393" spans="1:1" s="1" customFormat="1" x14ac:dyDescent="0.3">
      <c r="A15393" s="20"/>
    </row>
    <row r="15394" spans="1:1" s="1" customFormat="1" x14ac:dyDescent="0.3">
      <c r="A15394" s="20"/>
    </row>
    <row r="15395" spans="1:1" s="1" customFormat="1" x14ac:dyDescent="0.3">
      <c r="A15395" s="20"/>
    </row>
    <row r="15396" spans="1:1" s="1" customFormat="1" x14ac:dyDescent="0.3">
      <c r="A15396" s="20"/>
    </row>
    <row r="15397" spans="1:1" s="1" customFormat="1" x14ac:dyDescent="0.3">
      <c r="A15397" s="20"/>
    </row>
    <row r="15398" spans="1:1" s="1" customFormat="1" x14ac:dyDescent="0.3">
      <c r="A15398" s="20"/>
    </row>
    <row r="15399" spans="1:1" s="1" customFormat="1" x14ac:dyDescent="0.3">
      <c r="A15399" s="20"/>
    </row>
    <row r="15400" spans="1:1" s="1" customFormat="1" x14ac:dyDescent="0.3">
      <c r="A15400" s="20"/>
    </row>
    <row r="15401" spans="1:1" s="1" customFormat="1" x14ac:dyDescent="0.3">
      <c r="A15401" s="20"/>
    </row>
    <row r="15402" spans="1:1" s="1" customFormat="1" x14ac:dyDescent="0.3">
      <c r="A15402" s="20"/>
    </row>
    <row r="15403" spans="1:1" s="1" customFormat="1" x14ac:dyDescent="0.3">
      <c r="A15403" s="20"/>
    </row>
    <row r="15404" spans="1:1" s="1" customFormat="1" x14ac:dyDescent="0.3">
      <c r="A15404" s="20"/>
    </row>
    <row r="15405" spans="1:1" s="1" customFormat="1" x14ac:dyDescent="0.3">
      <c r="A15405" s="20"/>
    </row>
    <row r="15406" spans="1:1" s="1" customFormat="1" x14ac:dyDescent="0.3">
      <c r="A15406" s="20"/>
    </row>
    <row r="15407" spans="1:1" s="1" customFormat="1" x14ac:dyDescent="0.3">
      <c r="A15407" s="20"/>
    </row>
    <row r="15408" spans="1:1" s="1" customFormat="1" x14ac:dyDescent="0.3">
      <c r="A15408" s="20"/>
    </row>
    <row r="15409" spans="1:1" s="1" customFormat="1" x14ac:dyDescent="0.3">
      <c r="A15409" s="20"/>
    </row>
    <row r="15410" spans="1:1" s="1" customFormat="1" x14ac:dyDescent="0.3">
      <c r="A15410" s="20"/>
    </row>
    <row r="15411" spans="1:1" s="1" customFormat="1" x14ac:dyDescent="0.3">
      <c r="A15411" s="20"/>
    </row>
    <row r="15412" spans="1:1" s="1" customFormat="1" x14ac:dyDescent="0.3">
      <c r="A15412" s="20"/>
    </row>
    <row r="15413" spans="1:1" s="1" customFormat="1" x14ac:dyDescent="0.3">
      <c r="A15413" s="20"/>
    </row>
    <row r="15414" spans="1:1" s="1" customFormat="1" x14ac:dyDescent="0.3">
      <c r="A15414" s="20"/>
    </row>
    <row r="15415" spans="1:1" s="1" customFormat="1" x14ac:dyDescent="0.3">
      <c r="A15415" s="20"/>
    </row>
    <row r="15416" spans="1:1" s="1" customFormat="1" x14ac:dyDescent="0.3">
      <c r="A15416" s="20"/>
    </row>
    <row r="15417" spans="1:1" s="1" customFormat="1" x14ac:dyDescent="0.3">
      <c r="A15417" s="20"/>
    </row>
    <row r="15418" spans="1:1" s="1" customFormat="1" x14ac:dyDescent="0.3">
      <c r="A15418" s="20"/>
    </row>
    <row r="15419" spans="1:1" s="1" customFormat="1" x14ac:dyDescent="0.3">
      <c r="A15419" s="20"/>
    </row>
    <row r="15420" spans="1:1" s="1" customFormat="1" x14ac:dyDescent="0.3">
      <c r="A15420" s="20"/>
    </row>
    <row r="15421" spans="1:1" s="1" customFormat="1" x14ac:dyDescent="0.3">
      <c r="A15421" s="20"/>
    </row>
    <row r="15422" spans="1:1" s="1" customFormat="1" x14ac:dyDescent="0.3">
      <c r="A15422" s="20"/>
    </row>
    <row r="15423" spans="1:1" s="1" customFormat="1" x14ac:dyDescent="0.3">
      <c r="A15423" s="20"/>
    </row>
    <row r="15424" spans="1:1" s="1" customFormat="1" x14ac:dyDescent="0.3">
      <c r="A15424" s="20"/>
    </row>
    <row r="15425" spans="1:1" s="1" customFormat="1" x14ac:dyDescent="0.3">
      <c r="A15425" s="20"/>
    </row>
    <row r="15426" spans="1:1" s="1" customFormat="1" x14ac:dyDescent="0.3">
      <c r="A15426" s="20"/>
    </row>
    <row r="15427" spans="1:1" s="1" customFormat="1" x14ac:dyDescent="0.3">
      <c r="A15427" s="20"/>
    </row>
    <row r="15428" spans="1:1" s="1" customFormat="1" x14ac:dyDescent="0.3">
      <c r="A15428" s="20"/>
    </row>
    <row r="15429" spans="1:1" s="1" customFormat="1" x14ac:dyDescent="0.3">
      <c r="A15429" s="20"/>
    </row>
    <row r="15430" spans="1:1" s="1" customFormat="1" x14ac:dyDescent="0.3">
      <c r="A15430" s="20"/>
    </row>
    <row r="15431" spans="1:1" s="1" customFormat="1" x14ac:dyDescent="0.3">
      <c r="A15431" s="20"/>
    </row>
    <row r="15432" spans="1:1" s="1" customFormat="1" x14ac:dyDescent="0.3">
      <c r="A15432" s="20"/>
    </row>
    <row r="15433" spans="1:1" s="1" customFormat="1" x14ac:dyDescent="0.3">
      <c r="A15433" s="20"/>
    </row>
    <row r="15434" spans="1:1" s="1" customFormat="1" x14ac:dyDescent="0.3">
      <c r="A15434" s="20"/>
    </row>
    <row r="15435" spans="1:1" s="1" customFormat="1" x14ac:dyDescent="0.3">
      <c r="A15435" s="20"/>
    </row>
    <row r="15436" spans="1:1" s="1" customFormat="1" x14ac:dyDescent="0.3">
      <c r="A15436" s="20"/>
    </row>
    <row r="15437" spans="1:1" s="1" customFormat="1" x14ac:dyDescent="0.3">
      <c r="A15437" s="20"/>
    </row>
    <row r="15438" spans="1:1" s="1" customFormat="1" x14ac:dyDescent="0.3">
      <c r="A15438" s="20"/>
    </row>
    <row r="15439" spans="1:1" s="1" customFormat="1" x14ac:dyDescent="0.3">
      <c r="A15439" s="20"/>
    </row>
    <row r="15440" spans="1:1" s="1" customFormat="1" x14ac:dyDescent="0.3">
      <c r="A15440" s="20"/>
    </row>
    <row r="15441" spans="1:1" s="1" customFormat="1" x14ac:dyDescent="0.3">
      <c r="A15441" s="20"/>
    </row>
    <row r="15442" spans="1:1" s="1" customFormat="1" x14ac:dyDescent="0.3">
      <c r="A15442" s="20"/>
    </row>
    <row r="15443" spans="1:1" s="1" customFormat="1" x14ac:dyDescent="0.3">
      <c r="A15443" s="20"/>
    </row>
    <row r="15444" spans="1:1" s="1" customFormat="1" x14ac:dyDescent="0.3">
      <c r="A15444" s="20"/>
    </row>
    <row r="15445" spans="1:1" s="1" customFormat="1" x14ac:dyDescent="0.3">
      <c r="A15445" s="20"/>
    </row>
    <row r="15446" spans="1:1" s="1" customFormat="1" x14ac:dyDescent="0.3">
      <c r="A15446" s="20"/>
    </row>
    <row r="15447" spans="1:1" s="1" customFormat="1" x14ac:dyDescent="0.3">
      <c r="A15447" s="20"/>
    </row>
    <row r="15448" spans="1:1" s="1" customFormat="1" x14ac:dyDescent="0.3">
      <c r="A15448" s="20"/>
    </row>
    <row r="15449" spans="1:1" s="1" customFormat="1" x14ac:dyDescent="0.3">
      <c r="A15449" s="20"/>
    </row>
    <row r="15450" spans="1:1" s="1" customFormat="1" x14ac:dyDescent="0.3">
      <c r="A15450" s="20"/>
    </row>
    <row r="15451" spans="1:1" s="1" customFormat="1" x14ac:dyDescent="0.3">
      <c r="A15451" s="20"/>
    </row>
    <row r="15452" spans="1:1" s="1" customFormat="1" x14ac:dyDescent="0.3">
      <c r="A15452" s="20"/>
    </row>
    <row r="15453" spans="1:1" s="1" customFormat="1" x14ac:dyDescent="0.3">
      <c r="A15453" s="20"/>
    </row>
    <row r="15454" spans="1:1" s="1" customFormat="1" x14ac:dyDescent="0.3">
      <c r="A15454" s="20"/>
    </row>
    <row r="15455" spans="1:1" s="1" customFormat="1" x14ac:dyDescent="0.3">
      <c r="A15455" s="20"/>
    </row>
    <row r="15456" spans="1:1" s="1" customFormat="1" x14ac:dyDescent="0.3">
      <c r="A15456" s="20"/>
    </row>
    <row r="15457" spans="1:1" s="1" customFormat="1" x14ac:dyDescent="0.3">
      <c r="A15457" s="20"/>
    </row>
    <row r="15458" spans="1:1" s="1" customFormat="1" x14ac:dyDescent="0.3">
      <c r="A15458" s="20"/>
    </row>
    <row r="15459" spans="1:1" s="1" customFormat="1" x14ac:dyDescent="0.3">
      <c r="A15459" s="20"/>
    </row>
    <row r="15460" spans="1:1" s="1" customFormat="1" x14ac:dyDescent="0.3">
      <c r="A15460" s="20"/>
    </row>
    <row r="15461" spans="1:1" s="1" customFormat="1" x14ac:dyDescent="0.3">
      <c r="A15461" s="20"/>
    </row>
    <row r="15462" spans="1:1" s="1" customFormat="1" x14ac:dyDescent="0.3">
      <c r="A15462" s="20"/>
    </row>
    <row r="15463" spans="1:1" s="1" customFormat="1" x14ac:dyDescent="0.3">
      <c r="A15463" s="20"/>
    </row>
    <row r="15464" spans="1:1" s="1" customFormat="1" x14ac:dyDescent="0.3">
      <c r="A15464" s="20"/>
    </row>
    <row r="15465" spans="1:1" s="1" customFormat="1" x14ac:dyDescent="0.3">
      <c r="A15465" s="20"/>
    </row>
    <row r="15466" spans="1:1" s="1" customFormat="1" x14ac:dyDescent="0.3">
      <c r="A15466" s="20"/>
    </row>
    <row r="15467" spans="1:1" s="1" customFormat="1" x14ac:dyDescent="0.3">
      <c r="A15467" s="20"/>
    </row>
    <row r="15468" spans="1:1" s="1" customFormat="1" x14ac:dyDescent="0.3">
      <c r="A15468" s="20"/>
    </row>
    <row r="15469" spans="1:1" s="1" customFormat="1" x14ac:dyDescent="0.3">
      <c r="A15469" s="20"/>
    </row>
    <row r="15470" spans="1:1" s="1" customFormat="1" x14ac:dyDescent="0.3">
      <c r="A15470" s="20"/>
    </row>
    <row r="15471" spans="1:1" s="1" customFormat="1" x14ac:dyDescent="0.3">
      <c r="A15471" s="20"/>
    </row>
    <row r="15472" spans="1:1" s="1" customFormat="1" x14ac:dyDescent="0.3">
      <c r="A15472" s="20"/>
    </row>
    <row r="15473" spans="1:1" s="1" customFormat="1" x14ac:dyDescent="0.3">
      <c r="A15473" s="20"/>
    </row>
    <row r="15474" spans="1:1" s="1" customFormat="1" x14ac:dyDescent="0.3">
      <c r="A15474" s="20"/>
    </row>
    <row r="15475" spans="1:1" s="1" customFormat="1" x14ac:dyDescent="0.3">
      <c r="A15475" s="20"/>
    </row>
    <row r="15476" spans="1:1" s="1" customFormat="1" x14ac:dyDescent="0.3">
      <c r="A15476" s="20"/>
    </row>
    <row r="15477" spans="1:1" s="1" customFormat="1" x14ac:dyDescent="0.3">
      <c r="A15477" s="20"/>
    </row>
    <row r="15478" spans="1:1" s="1" customFormat="1" x14ac:dyDescent="0.3">
      <c r="A15478" s="20"/>
    </row>
    <row r="15479" spans="1:1" s="1" customFormat="1" x14ac:dyDescent="0.3">
      <c r="A15479" s="20"/>
    </row>
    <row r="15480" spans="1:1" s="1" customFormat="1" x14ac:dyDescent="0.3">
      <c r="A15480" s="20"/>
    </row>
    <row r="15481" spans="1:1" s="1" customFormat="1" x14ac:dyDescent="0.3">
      <c r="A15481" s="20"/>
    </row>
    <row r="15482" spans="1:1" s="1" customFormat="1" x14ac:dyDescent="0.3">
      <c r="A15482" s="20"/>
    </row>
    <row r="15483" spans="1:1" s="1" customFormat="1" x14ac:dyDescent="0.3">
      <c r="A15483" s="20"/>
    </row>
    <row r="15484" spans="1:1" s="1" customFormat="1" x14ac:dyDescent="0.3">
      <c r="A15484" s="20"/>
    </row>
    <row r="15485" spans="1:1" s="1" customFormat="1" x14ac:dyDescent="0.3">
      <c r="A15485" s="20"/>
    </row>
    <row r="15486" spans="1:1" s="1" customFormat="1" x14ac:dyDescent="0.3">
      <c r="A15486" s="20"/>
    </row>
    <row r="15487" spans="1:1" s="1" customFormat="1" x14ac:dyDescent="0.3">
      <c r="A15487" s="20"/>
    </row>
    <row r="15488" spans="1:1" s="1" customFormat="1" x14ac:dyDescent="0.3">
      <c r="A15488" s="20"/>
    </row>
    <row r="15489" spans="1:1" s="1" customFormat="1" x14ac:dyDescent="0.3">
      <c r="A15489" s="20"/>
    </row>
    <row r="15490" spans="1:1" s="1" customFormat="1" x14ac:dyDescent="0.3">
      <c r="A15490" s="20"/>
    </row>
    <row r="15491" spans="1:1" s="1" customFormat="1" x14ac:dyDescent="0.3">
      <c r="A15491" s="20"/>
    </row>
    <row r="15492" spans="1:1" s="1" customFormat="1" x14ac:dyDescent="0.3">
      <c r="A15492" s="20"/>
    </row>
    <row r="15493" spans="1:1" s="1" customFormat="1" x14ac:dyDescent="0.3">
      <c r="A15493" s="20"/>
    </row>
    <row r="15494" spans="1:1" s="1" customFormat="1" x14ac:dyDescent="0.3">
      <c r="A15494" s="20"/>
    </row>
    <row r="15495" spans="1:1" s="1" customFormat="1" x14ac:dyDescent="0.3">
      <c r="A15495" s="20"/>
    </row>
    <row r="15496" spans="1:1" s="1" customFormat="1" x14ac:dyDescent="0.3">
      <c r="A15496" s="20"/>
    </row>
    <row r="15497" spans="1:1" s="1" customFormat="1" x14ac:dyDescent="0.3">
      <c r="A15497" s="20"/>
    </row>
    <row r="15498" spans="1:1" s="1" customFormat="1" x14ac:dyDescent="0.3">
      <c r="A15498" s="20"/>
    </row>
    <row r="15499" spans="1:1" s="1" customFormat="1" x14ac:dyDescent="0.3">
      <c r="A15499" s="20"/>
    </row>
    <row r="15500" spans="1:1" s="1" customFormat="1" x14ac:dyDescent="0.3">
      <c r="A15500" s="20"/>
    </row>
    <row r="15501" spans="1:1" s="1" customFormat="1" x14ac:dyDescent="0.3">
      <c r="A15501" s="20"/>
    </row>
    <row r="15502" spans="1:1" s="1" customFormat="1" x14ac:dyDescent="0.3">
      <c r="A15502" s="20"/>
    </row>
    <row r="15503" spans="1:1" s="1" customFormat="1" x14ac:dyDescent="0.3">
      <c r="A15503" s="20"/>
    </row>
    <row r="15504" spans="1:1" s="1" customFormat="1" x14ac:dyDescent="0.3">
      <c r="A15504" s="20"/>
    </row>
    <row r="15505" spans="1:1" s="1" customFormat="1" x14ac:dyDescent="0.3">
      <c r="A15505" s="20"/>
    </row>
    <row r="15506" spans="1:1" s="1" customFormat="1" x14ac:dyDescent="0.3">
      <c r="A15506" s="20"/>
    </row>
    <row r="15507" spans="1:1" s="1" customFormat="1" x14ac:dyDescent="0.3">
      <c r="A15507" s="20"/>
    </row>
    <row r="15508" spans="1:1" s="1" customFormat="1" x14ac:dyDescent="0.3">
      <c r="A15508" s="20"/>
    </row>
    <row r="15509" spans="1:1" s="1" customFormat="1" x14ac:dyDescent="0.3">
      <c r="A15509" s="20"/>
    </row>
    <row r="15510" spans="1:1" s="1" customFormat="1" x14ac:dyDescent="0.3">
      <c r="A15510" s="20"/>
    </row>
    <row r="15511" spans="1:1" s="1" customFormat="1" x14ac:dyDescent="0.3">
      <c r="A15511" s="20"/>
    </row>
    <row r="15512" spans="1:1" s="1" customFormat="1" x14ac:dyDescent="0.3">
      <c r="A15512" s="20"/>
    </row>
    <row r="15513" spans="1:1" s="1" customFormat="1" x14ac:dyDescent="0.3">
      <c r="A15513" s="20"/>
    </row>
    <row r="15514" spans="1:1" s="1" customFormat="1" x14ac:dyDescent="0.3">
      <c r="A15514" s="20"/>
    </row>
    <row r="15515" spans="1:1" s="1" customFormat="1" x14ac:dyDescent="0.3">
      <c r="A15515" s="20"/>
    </row>
    <row r="15516" spans="1:1" s="1" customFormat="1" x14ac:dyDescent="0.3">
      <c r="A15516" s="20"/>
    </row>
    <row r="15517" spans="1:1" s="1" customFormat="1" x14ac:dyDescent="0.3">
      <c r="A15517" s="20"/>
    </row>
    <row r="15518" spans="1:1" s="1" customFormat="1" x14ac:dyDescent="0.3">
      <c r="A15518" s="20"/>
    </row>
    <row r="15519" spans="1:1" s="1" customFormat="1" x14ac:dyDescent="0.3">
      <c r="A15519" s="20"/>
    </row>
    <row r="15520" spans="1:1" s="1" customFormat="1" x14ac:dyDescent="0.3">
      <c r="A15520" s="20"/>
    </row>
    <row r="15521" spans="1:1" s="1" customFormat="1" x14ac:dyDescent="0.3">
      <c r="A15521" s="20"/>
    </row>
    <row r="15522" spans="1:1" s="1" customFormat="1" x14ac:dyDescent="0.3">
      <c r="A15522" s="20"/>
    </row>
    <row r="15523" spans="1:1" s="1" customFormat="1" x14ac:dyDescent="0.3">
      <c r="A15523" s="20"/>
    </row>
    <row r="15524" spans="1:1" s="1" customFormat="1" x14ac:dyDescent="0.3">
      <c r="A15524" s="20"/>
    </row>
    <row r="15525" spans="1:1" s="1" customFormat="1" x14ac:dyDescent="0.3">
      <c r="A15525" s="20"/>
    </row>
    <row r="15526" spans="1:1" s="1" customFormat="1" x14ac:dyDescent="0.3">
      <c r="A15526" s="20"/>
    </row>
    <row r="15527" spans="1:1" s="1" customFormat="1" x14ac:dyDescent="0.3">
      <c r="A15527" s="20"/>
    </row>
    <row r="15528" spans="1:1" s="1" customFormat="1" x14ac:dyDescent="0.3">
      <c r="A15528" s="20"/>
    </row>
    <row r="15529" spans="1:1" s="1" customFormat="1" x14ac:dyDescent="0.3">
      <c r="A15529" s="20"/>
    </row>
    <row r="15530" spans="1:1" s="1" customFormat="1" x14ac:dyDescent="0.3">
      <c r="A15530" s="20"/>
    </row>
    <row r="15531" spans="1:1" s="1" customFormat="1" x14ac:dyDescent="0.3">
      <c r="A15531" s="20"/>
    </row>
    <row r="15532" spans="1:1" s="1" customFormat="1" x14ac:dyDescent="0.3">
      <c r="A15532" s="20"/>
    </row>
    <row r="15533" spans="1:1" s="1" customFormat="1" x14ac:dyDescent="0.3">
      <c r="A15533" s="20"/>
    </row>
    <row r="15534" spans="1:1" s="1" customFormat="1" x14ac:dyDescent="0.3">
      <c r="A15534" s="20"/>
    </row>
    <row r="15535" spans="1:1" s="1" customFormat="1" x14ac:dyDescent="0.3">
      <c r="A15535" s="20"/>
    </row>
    <row r="15536" spans="1:1" s="1" customFormat="1" x14ac:dyDescent="0.3">
      <c r="A15536" s="20"/>
    </row>
    <row r="15537" spans="1:1" s="1" customFormat="1" x14ac:dyDescent="0.3">
      <c r="A15537" s="20"/>
    </row>
    <row r="15538" spans="1:1" s="1" customFormat="1" x14ac:dyDescent="0.3">
      <c r="A15538" s="20"/>
    </row>
    <row r="15539" spans="1:1" s="1" customFormat="1" x14ac:dyDescent="0.3">
      <c r="A15539" s="20"/>
    </row>
    <row r="15540" spans="1:1" s="1" customFormat="1" x14ac:dyDescent="0.3">
      <c r="A15540" s="20"/>
    </row>
    <row r="15541" spans="1:1" s="1" customFormat="1" x14ac:dyDescent="0.3">
      <c r="A15541" s="20"/>
    </row>
    <row r="15542" spans="1:1" s="1" customFormat="1" x14ac:dyDescent="0.3">
      <c r="A15542" s="20"/>
    </row>
    <row r="15543" spans="1:1" s="1" customFormat="1" x14ac:dyDescent="0.3">
      <c r="A15543" s="20"/>
    </row>
    <row r="15544" spans="1:1" s="1" customFormat="1" x14ac:dyDescent="0.3">
      <c r="A15544" s="20"/>
    </row>
    <row r="15545" spans="1:1" s="1" customFormat="1" x14ac:dyDescent="0.3">
      <c r="A15545" s="20"/>
    </row>
    <row r="15546" spans="1:1" s="1" customFormat="1" x14ac:dyDescent="0.3">
      <c r="A15546" s="20"/>
    </row>
    <row r="15547" spans="1:1" s="1" customFormat="1" x14ac:dyDescent="0.3">
      <c r="A15547" s="20"/>
    </row>
    <row r="15548" spans="1:1" s="1" customFormat="1" x14ac:dyDescent="0.3">
      <c r="A15548" s="20"/>
    </row>
    <row r="15549" spans="1:1" s="1" customFormat="1" x14ac:dyDescent="0.3">
      <c r="A15549" s="20"/>
    </row>
    <row r="15550" spans="1:1" s="1" customFormat="1" x14ac:dyDescent="0.3">
      <c r="A15550" s="20"/>
    </row>
    <row r="15551" spans="1:1" s="1" customFormat="1" x14ac:dyDescent="0.3">
      <c r="A15551" s="20"/>
    </row>
    <row r="15552" spans="1:1" s="1" customFormat="1" x14ac:dyDescent="0.3">
      <c r="A15552" s="20"/>
    </row>
    <row r="15553" spans="1:1" s="1" customFormat="1" x14ac:dyDescent="0.3">
      <c r="A15553" s="20"/>
    </row>
    <row r="15554" spans="1:1" s="1" customFormat="1" x14ac:dyDescent="0.3">
      <c r="A15554" s="20"/>
    </row>
    <row r="15555" spans="1:1" s="1" customFormat="1" x14ac:dyDescent="0.3">
      <c r="A15555" s="20"/>
    </row>
    <row r="15556" spans="1:1" s="1" customFormat="1" x14ac:dyDescent="0.3">
      <c r="A15556" s="20"/>
    </row>
    <row r="15557" spans="1:1" s="1" customFormat="1" x14ac:dyDescent="0.3">
      <c r="A15557" s="20"/>
    </row>
    <row r="15558" spans="1:1" s="1" customFormat="1" x14ac:dyDescent="0.3">
      <c r="A15558" s="20"/>
    </row>
    <row r="15559" spans="1:1" s="1" customFormat="1" x14ac:dyDescent="0.3">
      <c r="A15559" s="20"/>
    </row>
    <row r="15560" spans="1:1" s="1" customFormat="1" x14ac:dyDescent="0.3">
      <c r="A15560" s="20"/>
    </row>
    <row r="15561" spans="1:1" s="1" customFormat="1" x14ac:dyDescent="0.3">
      <c r="A15561" s="20"/>
    </row>
    <row r="15562" spans="1:1" s="1" customFormat="1" x14ac:dyDescent="0.3">
      <c r="A15562" s="20"/>
    </row>
    <row r="15563" spans="1:1" s="1" customFormat="1" x14ac:dyDescent="0.3">
      <c r="A15563" s="20"/>
    </row>
    <row r="15564" spans="1:1" s="1" customFormat="1" x14ac:dyDescent="0.3">
      <c r="A15564" s="20"/>
    </row>
    <row r="15565" spans="1:1" s="1" customFormat="1" x14ac:dyDescent="0.3">
      <c r="A15565" s="20"/>
    </row>
    <row r="15566" spans="1:1" s="1" customFormat="1" x14ac:dyDescent="0.3">
      <c r="A15566" s="20"/>
    </row>
    <row r="15567" spans="1:1" s="1" customFormat="1" x14ac:dyDescent="0.3">
      <c r="A15567" s="20"/>
    </row>
    <row r="15568" spans="1:1" s="1" customFormat="1" x14ac:dyDescent="0.3">
      <c r="A15568" s="20"/>
    </row>
    <row r="15569" spans="1:1" s="1" customFormat="1" x14ac:dyDescent="0.3">
      <c r="A15569" s="20"/>
    </row>
    <row r="15570" spans="1:1" s="1" customFormat="1" x14ac:dyDescent="0.3">
      <c r="A15570" s="20"/>
    </row>
    <row r="15571" spans="1:1" s="1" customFormat="1" x14ac:dyDescent="0.3">
      <c r="A15571" s="20"/>
    </row>
    <row r="15572" spans="1:1" s="1" customFormat="1" x14ac:dyDescent="0.3">
      <c r="A15572" s="20"/>
    </row>
    <row r="15573" spans="1:1" s="1" customFormat="1" x14ac:dyDescent="0.3">
      <c r="A15573" s="20"/>
    </row>
    <row r="15574" spans="1:1" s="1" customFormat="1" x14ac:dyDescent="0.3">
      <c r="A15574" s="20"/>
    </row>
    <row r="15575" spans="1:1" s="1" customFormat="1" x14ac:dyDescent="0.3">
      <c r="A15575" s="20"/>
    </row>
    <row r="15576" spans="1:1" s="1" customFormat="1" x14ac:dyDescent="0.3">
      <c r="A15576" s="20"/>
    </row>
    <row r="15577" spans="1:1" s="1" customFormat="1" x14ac:dyDescent="0.3">
      <c r="A15577" s="20"/>
    </row>
    <row r="15578" spans="1:1" s="1" customFormat="1" x14ac:dyDescent="0.3">
      <c r="A15578" s="20"/>
    </row>
    <row r="15579" spans="1:1" s="1" customFormat="1" x14ac:dyDescent="0.3">
      <c r="A15579" s="20"/>
    </row>
    <row r="15580" spans="1:1" s="1" customFormat="1" x14ac:dyDescent="0.3">
      <c r="A15580" s="20"/>
    </row>
    <row r="15581" spans="1:1" s="1" customFormat="1" x14ac:dyDescent="0.3">
      <c r="A15581" s="20"/>
    </row>
    <row r="15582" spans="1:1" s="1" customFormat="1" x14ac:dyDescent="0.3">
      <c r="A15582" s="20"/>
    </row>
    <row r="15583" spans="1:1" s="1" customFormat="1" x14ac:dyDescent="0.3">
      <c r="A15583" s="20"/>
    </row>
    <row r="15584" spans="1:1" s="1" customFormat="1" x14ac:dyDescent="0.3">
      <c r="A15584" s="20"/>
    </row>
    <row r="15585" spans="1:1" s="1" customFormat="1" x14ac:dyDescent="0.3">
      <c r="A15585" s="20"/>
    </row>
    <row r="15586" spans="1:1" s="1" customFormat="1" x14ac:dyDescent="0.3">
      <c r="A15586" s="20"/>
    </row>
    <row r="15587" spans="1:1" s="1" customFormat="1" x14ac:dyDescent="0.3">
      <c r="A15587" s="20"/>
    </row>
    <row r="15588" spans="1:1" s="1" customFormat="1" x14ac:dyDescent="0.3">
      <c r="A15588" s="20"/>
    </row>
    <row r="15589" spans="1:1" s="1" customFormat="1" x14ac:dyDescent="0.3">
      <c r="A15589" s="20"/>
    </row>
    <row r="15590" spans="1:1" s="1" customFormat="1" x14ac:dyDescent="0.3">
      <c r="A15590" s="20"/>
    </row>
    <row r="15591" spans="1:1" s="1" customFormat="1" x14ac:dyDescent="0.3">
      <c r="A15591" s="20"/>
    </row>
    <row r="15592" spans="1:1" s="1" customFormat="1" x14ac:dyDescent="0.3">
      <c r="A15592" s="20"/>
    </row>
    <row r="15593" spans="1:1" s="1" customFormat="1" x14ac:dyDescent="0.3">
      <c r="A15593" s="20"/>
    </row>
    <row r="15594" spans="1:1" s="1" customFormat="1" x14ac:dyDescent="0.3">
      <c r="A15594" s="20"/>
    </row>
    <row r="15595" spans="1:1" s="1" customFormat="1" x14ac:dyDescent="0.3">
      <c r="A15595" s="20"/>
    </row>
    <row r="15596" spans="1:1" s="1" customFormat="1" x14ac:dyDescent="0.3">
      <c r="A15596" s="20"/>
    </row>
    <row r="15597" spans="1:1" s="1" customFormat="1" x14ac:dyDescent="0.3">
      <c r="A15597" s="20"/>
    </row>
    <row r="15598" spans="1:1" s="1" customFormat="1" x14ac:dyDescent="0.3">
      <c r="A15598" s="20"/>
    </row>
    <row r="15599" spans="1:1" s="1" customFormat="1" x14ac:dyDescent="0.3">
      <c r="A15599" s="20"/>
    </row>
    <row r="15600" spans="1:1" s="1" customFormat="1" x14ac:dyDescent="0.3">
      <c r="A15600" s="20"/>
    </row>
    <row r="15601" spans="1:1" s="1" customFormat="1" x14ac:dyDescent="0.3">
      <c r="A15601" s="20"/>
    </row>
    <row r="15602" spans="1:1" s="1" customFormat="1" x14ac:dyDescent="0.3">
      <c r="A15602" s="20"/>
    </row>
    <row r="15603" spans="1:1" s="1" customFormat="1" x14ac:dyDescent="0.3">
      <c r="A15603" s="20"/>
    </row>
    <row r="15604" spans="1:1" s="1" customFormat="1" x14ac:dyDescent="0.3">
      <c r="A15604" s="20"/>
    </row>
    <row r="15605" spans="1:1" s="1" customFormat="1" x14ac:dyDescent="0.3">
      <c r="A15605" s="20"/>
    </row>
    <row r="15606" spans="1:1" s="1" customFormat="1" x14ac:dyDescent="0.3">
      <c r="A15606" s="20"/>
    </row>
    <row r="15607" spans="1:1" s="1" customFormat="1" x14ac:dyDescent="0.3">
      <c r="A15607" s="20"/>
    </row>
    <row r="15608" spans="1:1" s="1" customFormat="1" x14ac:dyDescent="0.3">
      <c r="A15608" s="20"/>
    </row>
    <row r="15609" spans="1:1" s="1" customFormat="1" x14ac:dyDescent="0.3">
      <c r="A15609" s="20"/>
    </row>
    <row r="15610" spans="1:1" s="1" customFormat="1" x14ac:dyDescent="0.3">
      <c r="A15610" s="20"/>
    </row>
    <row r="15611" spans="1:1" s="1" customFormat="1" x14ac:dyDescent="0.3">
      <c r="A15611" s="20"/>
    </row>
    <row r="15612" spans="1:1" s="1" customFormat="1" x14ac:dyDescent="0.3">
      <c r="A15612" s="20"/>
    </row>
    <row r="15613" spans="1:1" s="1" customFormat="1" x14ac:dyDescent="0.3">
      <c r="A15613" s="20"/>
    </row>
    <row r="15614" spans="1:1" s="1" customFormat="1" x14ac:dyDescent="0.3">
      <c r="A15614" s="20"/>
    </row>
    <row r="15615" spans="1:1" s="1" customFormat="1" x14ac:dyDescent="0.3">
      <c r="A15615" s="20"/>
    </row>
    <row r="15616" spans="1:1" s="1" customFormat="1" x14ac:dyDescent="0.3">
      <c r="A15616" s="20"/>
    </row>
    <row r="15617" spans="1:1" s="1" customFormat="1" x14ac:dyDescent="0.3">
      <c r="A15617" s="20"/>
    </row>
    <row r="15618" spans="1:1" s="1" customFormat="1" x14ac:dyDescent="0.3">
      <c r="A15618" s="20"/>
    </row>
    <row r="15619" spans="1:1" s="1" customFormat="1" x14ac:dyDescent="0.3">
      <c r="A15619" s="20"/>
    </row>
    <row r="15620" spans="1:1" s="1" customFormat="1" x14ac:dyDescent="0.3">
      <c r="A15620" s="20"/>
    </row>
    <row r="15621" spans="1:1" s="1" customFormat="1" x14ac:dyDescent="0.3">
      <c r="A15621" s="20"/>
    </row>
    <row r="15622" spans="1:1" s="1" customFormat="1" x14ac:dyDescent="0.3">
      <c r="A15622" s="20"/>
    </row>
    <row r="15623" spans="1:1" s="1" customFormat="1" x14ac:dyDescent="0.3">
      <c r="A15623" s="20"/>
    </row>
    <row r="15624" spans="1:1" s="1" customFormat="1" x14ac:dyDescent="0.3">
      <c r="A15624" s="20"/>
    </row>
    <row r="15625" spans="1:1" s="1" customFormat="1" x14ac:dyDescent="0.3">
      <c r="A15625" s="20"/>
    </row>
    <row r="15626" spans="1:1" s="1" customFormat="1" x14ac:dyDescent="0.3">
      <c r="A15626" s="20"/>
    </row>
    <row r="15627" spans="1:1" s="1" customFormat="1" x14ac:dyDescent="0.3">
      <c r="A15627" s="20"/>
    </row>
    <row r="15628" spans="1:1" s="1" customFormat="1" x14ac:dyDescent="0.3">
      <c r="A15628" s="20"/>
    </row>
    <row r="15629" spans="1:1" s="1" customFormat="1" x14ac:dyDescent="0.3">
      <c r="A15629" s="20"/>
    </row>
    <row r="15630" spans="1:1" s="1" customFormat="1" x14ac:dyDescent="0.3">
      <c r="A15630" s="20"/>
    </row>
    <row r="15631" spans="1:1" s="1" customFormat="1" x14ac:dyDescent="0.3">
      <c r="A15631" s="20"/>
    </row>
    <row r="15632" spans="1:1" s="1" customFormat="1" x14ac:dyDescent="0.3">
      <c r="A15632" s="20"/>
    </row>
    <row r="15633" spans="1:1" s="1" customFormat="1" x14ac:dyDescent="0.3">
      <c r="A15633" s="20"/>
    </row>
    <row r="15634" spans="1:1" s="1" customFormat="1" x14ac:dyDescent="0.3">
      <c r="A15634" s="20"/>
    </row>
    <row r="15635" spans="1:1" s="1" customFormat="1" x14ac:dyDescent="0.3">
      <c r="A15635" s="20"/>
    </row>
    <row r="15636" spans="1:1" s="1" customFormat="1" x14ac:dyDescent="0.3">
      <c r="A15636" s="20"/>
    </row>
    <row r="15637" spans="1:1" s="1" customFormat="1" x14ac:dyDescent="0.3">
      <c r="A15637" s="20"/>
    </row>
    <row r="15638" spans="1:1" s="1" customFormat="1" x14ac:dyDescent="0.3">
      <c r="A15638" s="20"/>
    </row>
    <row r="15639" spans="1:1" s="1" customFormat="1" x14ac:dyDescent="0.3">
      <c r="A15639" s="20"/>
    </row>
    <row r="15640" spans="1:1" s="1" customFormat="1" x14ac:dyDescent="0.3">
      <c r="A15640" s="20"/>
    </row>
    <row r="15641" spans="1:1" s="1" customFormat="1" x14ac:dyDescent="0.3">
      <c r="A15641" s="20"/>
    </row>
    <row r="15642" spans="1:1" s="1" customFormat="1" x14ac:dyDescent="0.3">
      <c r="A15642" s="20"/>
    </row>
    <row r="15643" spans="1:1" s="1" customFormat="1" x14ac:dyDescent="0.3">
      <c r="A15643" s="20"/>
    </row>
    <row r="15644" spans="1:1" s="1" customFormat="1" x14ac:dyDescent="0.3">
      <c r="A15644" s="20"/>
    </row>
    <row r="15645" spans="1:1" s="1" customFormat="1" x14ac:dyDescent="0.3">
      <c r="A15645" s="20"/>
    </row>
    <row r="15646" spans="1:1" s="1" customFormat="1" x14ac:dyDescent="0.3">
      <c r="A15646" s="20"/>
    </row>
    <row r="15647" spans="1:1" s="1" customFormat="1" x14ac:dyDescent="0.3">
      <c r="A15647" s="20"/>
    </row>
    <row r="15648" spans="1:1" s="1" customFormat="1" x14ac:dyDescent="0.3">
      <c r="A15648" s="20"/>
    </row>
    <row r="15649" spans="1:1" s="1" customFormat="1" x14ac:dyDescent="0.3">
      <c r="A15649" s="20"/>
    </row>
    <row r="15650" spans="1:1" s="1" customFormat="1" x14ac:dyDescent="0.3">
      <c r="A15650" s="20"/>
    </row>
    <row r="15651" spans="1:1" s="1" customFormat="1" x14ac:dyDescent="0.3">
      <c r="A15651" s="20"/>
    </row>
    <row r="15652" spans="1:1" s="1" customFormat="1" x14ac:dyDescent="0.3">
      <c r="A15652" s="20"/>
    </row>
    <row r="15653" spans="1:1" s="1" customFormat="1" x14ac:dyDescent="0.3">
      <c r="A15653" s="20"/>
    </row>
    <row r="15654" spans="1:1" s="1" customFormat="1" x14ac:dyDescent="0.3">
      <c r="A15654" s="20"/>
    </row>
    <row r="15655" spans="1:1" s="1" customFormat="1" x14ac:dyDescent="0.3">
      <c r="A15655" s="20"/>
    </row>
    <row r="15656" spans="1:1" s="1" customFormat="1" x14ac:dyDescent="0.3">
      <c r="A15656" s="20"/>
    </row>
    <row r="15657" spans="1:1" s="1" customFormat="1" x14ac:dyDescent="0.3">
      <c r="A15657" s="20"/>
    </row>
    <row r="15658" spans="1:1" s="1" customFormat="1" x14ac:dyDescent="0.3">
      <c r="A15658" s="20"/>
    </row>
    <row r="15659" spans="1:1" s="1" customFormat="1" x14ac:dyDescent="0.3">
      <c r="A15659" s="20"/>
    </row>
    <row r="15660" spans="1:1" s="1" customFormat="1" x14ac:dyDescent="0.3">
      <c r="A15660" s="20"/>
    </row>
    <row r="15661" spans="1:1" s="1" customFormat="1" x14ac:dyDescent="0.3">
      <c r="A15661" s="20"/>
    </row>
    <row r="15662" spans="1:1" s="1" customFormat="1" x14ac:dyDescent="0.3">
      <c r="A15662" s="20"/>
    </row>
    <row r="15663" spans="1:1" s="1" customFormat="1" x14ac:dyDescent="0.3">
      <c r="A15663" s="20"/>
    </row>
    <row r="15664" spans="1:1" s="1" customFormat="1" x14ac:dyDescent="0.3">
      <c r="A15664" s="20"/>
    </row>
    <row r="15665" spans="1:1" s="1" customFormat="1" x14ac:dyDescent="0.3">
      <c r="A15665" s="20"/>
    </row>
    <row r="15666" spans="1:1" s="1" customFormat="1" x14ac:dyDescent="0.3">
      <c r="A15666" s="20"/>
    </row>
    <row r="15667" spans="1:1" s="1" customFormat="1" x14ac:dyDescent="0.3">
      <c r="A15667" s="20"/>
    </row>
    <row r="15668" spans="1:1" s="1" customFormat="1" x14ac:dyDescent="0.3">
      <c r="A15668" s="20"/>
    </row>
    <row r="15669" spans="1:1" s="1" customFormat="1" x14ac:dyDescent="0.3">
      <c r="A15669" s="20"/>
    </row>
    <row r="15670" spans="1:1" s="1" customFormat="1" x14ac:dyDescent="0.3">
      <c r="A15670" s="20"/>
    </row>
    <row r="15671" spans="1:1" s="1" customFormat="1" x14ac:dyDescent="0.3">
      <c r="A15671" s="20"/>
    </row>
    <row r="15672" spans="1:1" s="1" customFormat="1" x14ac:dyDescent="0.3">
      <c r="A15672" s="20"/>
    </row>
    <row r="15673" spans="1:1" s="1" customFormat="1" x14ac:dyDescent="0.3">
      <c r="A15673" s="20"/>
    </row>
    <row r="15674" spans="1:1" s="1" customFormat="1" x14ac:dyDescent="0.3">
      <c r="A15674" s="20"/>
    </row>
    <row r="15675" spans="1:1" s="1" customFormat="1" x14ac:dyDescent="0.3">
      <c r="A15675" s="20"/>
    </row>
    <row r="15676" spans="1:1" s="1" customFormat="1" x14ac:dyDescent="0.3">
      <c r="A15676" s="20"/>
    </row>
    <row r="15677" spans="1:1" s="1" customFormat="1" x14ac:dyDescent="0.3">
      <c r="A15677" s="20"/>
    </row>
    <row r="15678" spans="1:1" s="1" customFormat="1" x14ac:dyDescent="0.3">
      <c r="A15678" s="20"/>
    </row>
    <row r="15679" spans="1:1" s="1" customFormat="1" x14ac:dyDescent="0.3">
      <c r="A15679" s="20"/>
    </row>
    <row r="15680" spans="1:1" s="1" customFormat="1" x14ac:dyDescent="0.3">
      <c r="A15680" s="20"/>
    </row>
    <row r="15681" spans="1:1" s="1" customFormat="1" x14ac:dyDescent="0.3">
      <c r="A15681" s="20"/>
    </row>
    <row r="15682" spans="1:1" s="1" customFormat="1" x14ac:dyDescent="0.3">
      <c r="A15682" s="20"/>
    </row>
    <row r="15683" spans="1:1" s="1" customFormat="1" x14ac:dyDescent="0.3">
      <c r="A15683" s="20"/>
    </row>
    <row r="15684" spans="1:1" s="1" customFormat="1" x14ac:dyDescent="0.3">
      <c r="A15684" s="20"/>
    </row>
    <row r="15685" spans="1:1" s="1" customFormat="1" x14ac:dyDescent="0.3">
      <c r="A15685" s="20"/>
    </row>
    <row r="15686" spans="1:1" s="1" customFormat="1" x14ac:dyDescent="0.3">
      <c r="A15686" s="20"/>
    </row>
    <row r="15687" spans="1:1" s="1" customFormat="1" x14ac:dyDescent="0.3">
      <c r="A15687" s="20"/>
    </row>
    <row r="15688" spans="1:1" s="1" customFormat="1" x14ac:dyDescent="0.3">
      <c r="A15688" s="20"/>
    </row>
    <row r="15689" spans="1:1" s="1" customFormat="1" x14ac:dyDescent="0.3">
      <c r="A15689" s="20"/>
    </row>
    <row r="15690" spans="1:1" s="1" customFormat="1" x14ac:dyDescent="0.3">
      <c r="A15690" s="20"/>
    </row>
    <row r="15691" spans="1:1" s="1" customFormat="1" x14ac:dyDescent="0.3">
      <c r="A15691" s="20"/>
    </row>
    <row r="15692" spans="1:1" s="1" customFormat="1" x14ac:dyDescent="0.3">
      <c r="A15692" s="20"/>
    </row>
    <row r="15693" spans="1:1" s="1" customFormat="1" x14ac:dyDescent="0.3">
      <c r="A15693" s="20"/>
    </row>
    <row r="15694" spans="1:1" s="1" customFormat="1" x14ac:dyDescent="0.3">
      <c r="A15694" s="20"/>
    </row>
    <row r="15695" spans="1:1" s="1" customFormat="1" x14ac:dyDescent="0.3">
      <c r="A15695" s="20"/>
    </row>
    <row r="15696" spans="1:1" s="1" customFormat="1" x14ac:dyDescent="0.3">
      <c r="A15696" s="20"/>
    </row>
    <row r="15697" spans="1:1" s="1" customFormat="1" x14ac:dyDescent="0.3">
      <c r="A15697" s="20"/>
    </row>
    <row r="15698" spans="1:1" s="1" customFormat="1" x14ac:dyDescent="0.3">
      <c r="A15698" s="20"/>
    </row>
    <row r="15699" spans="1:1" s="1" customFormat="1" x14ac:dyDescent="0.3">
      <c r="A15699" s="20"/>
    </row>
    <row r="15700" spans="1:1" s="1" customFormat="1" x14ac:dyDescent="0.3">
      <c r="A15700" s="20"/>
    </row>
    <row r="15701" spans="1:1" s="1" customFormat="1" x14ac:dyDescent="0.3">
      <c r="A15701" s="20"/>
    </row>
    <row r="15702" spans="1:1" s="1" customFormat="1" x14ac:dyDescent="0.3">
      <c r="A15702" s="20"/>
    </row>
    <row r="15703" spans="1:1" s="1" customFormat="1" x14ac:dyDescent="0.3">
      <c r="A15703" s="20"/>
    </row>
    <row r="15704" spans="1:1" s="1" customFormat="1" x14ac:dyDescent="0.3">
      <c r="A15704" s="20"/>
    </row>
    <row r="15705" spans="1:1" s="1" customFormat="1" x14ac:dyDescent="0.3">
      <c r="A15705" s="20"/>
    </row>
    <row r="15706" spans="1:1" s="1" customFormat="1" x14ac:dyDescent="0.3">
      <c r="A15706" s="20"/>
    </row>
    <row r="15707" spans="1:1" s="1" customFormat="1" x14ac:dyDescent="0.3">
      <c r="A15707" s="20"/>
    </row>
    <row r="15708" spans="1:1" s="1" customFormat="1" x14ac:dyDescent="0.3">
      <c r="A15708" s="20"/>
    </row>
    <row r="15709" spans="1:1" s="1" customFormat="1" x14ac:dyDescent="0.3">
      <c r="A15709" s="20"/>
    </row>
    <row r="15710" spans="1:1" s="1" customFormat="1" x14ac:dyDescent="0.3">
      <c r="A15710" s="20"/>
    </row>
    <row r="15711" spans="1:1" s="1" customFormat="1" x14ac:dyDescent="0.3">
      <c r="A15711" s="20"/>
    </row>
    <row r="15712" spans="1:1" s="1" customFormat="1" x14ac:dyDescent="0.3">
      <c r="A15712" s="20"/>
    </row>
    <row r="15713" spans="1:1" s="1" customFormat="1" x14ac:dyDescent="0.3">
      <c r="A15713" s="20"/>
    </row>
    <row r="15714" spans="1:1" s="1" customFormat="1" x14ac:dyDescent="0.3">
      <c r="A15714" s="20"/>
    </row>
    <row r="15715" spans="1:1" s="1" customFormat="1" x14ac:dyDescent="0.3">
      <c r="A15715" s="20"/>
    </row>
    <row r="15716" spans="1:1" s="1" customFormat="1" x14ac:dyDescent="0.3">
      <c r="A15716" s="20"/>
    </row>
    <row r="15717" spans="1:1" s="1" customFormat="1" x14ac:dyDescent="0.3">
      <c r="A15717" s="20"/>
    </row>
    <row r="15718" spans="1:1" s="1" customFormat="1" x14ac:dyDescent="0.3">
      <c r="A15718" s="20"/>
    </row>
    <row r="15719" spans="1:1" s="1" customFormat="1" x14ac:dyDescent="0.3">
      <c r="A15719" s="20"/>
    </row>
    <row r="15720" spans="1:1" s="1" customFormat="1" x14ac:dyDescent="0.3">
      <c r="A15720" s="20"/>
    </row>
    <row r="15721" spans="1:1" s="1" customFormat="1" x14ac:dyDescent="0.3">
      <c r="A15721" s="20"/>
    </row>
    <row r="15722" spans="1:1" s="1" customFormat="1" x14ac:dyDescent="0.3">
      <c r="A15722" s="20"/>
    </row>
    <row r="15723" spans="1:1" s="1" customFormat="1" x14ac:dyDescent="0.3">
      <c r="A15723" s="20"/>
    </row>
    <row r="15724" spans="1:1" s="1" customFormat="1" x14ac:dyDescent="0.3">
      <c r="A15724" s="20"/>
    </row>
    <row r="15725" spans="1:1" s="1" customFormat="1" x14ac:dyDescent="0.3">
      <c r="A15725" s="20"/>
    </row>
    <row r="15726" spans="1:1" s="1" customFormat="1" x14ac:dyDescent="0.3">
      <c r="A15726" s="20"/>
    </row>
    <row r="15727" spans="1:1" s="1" customFormat="1" x14ac:dyDescent="0.3">
      <c r="A15727" s="20"/>
    </row>
    <row r="15728" spans="1:1" s="1" customFormat="1" x14ac:dyDescent="0.3">
      <c r="A15728" s="20"/>
    </row>
    <row r="15729" spans="1:1" s="1" customFormat="1" x14ac:dyDescent="0.3">
      <c r="A15729" s="20"/>
    </row>
    <row r="15730" spans="1:1" s="1" customFormat="1" x14ac:dyDescent="0.3">
      <c r="A15730" s="20"/>
    </row>
    <row r="15731" spans="1:1" s="1" customFormat="1" x14ac:dyDescent="0.3">
      <c r="A15731" s="20"/>
    </row>
    <row r="15732" spans="1:1" s="1" customFormat="1" x14ac:dyDescent="0.3">
      <c r="A15732" s="20"/>
    </row>
    <row r="15733" spans="1:1" s="1" customFormat="1" x14ac:dyDescent="0.3">
      <c r="A15733" s="20"/>
    </row>
    <row r="15734" spans="1:1" s="1" customFormat="1" x14ac:dyDescent="0.3">
      <c r="A15734" s="20"/>
    </row>
    <row r="15735" spans="1:1" s="1" customFormat="1" x14ac:dyDescent="0.3">
      <c r="A15735" s="20"/>
    </row>
    <row r="15736" spans="1:1" s="1" customFormat="1" x14ac:dyDescent="0.3">
      <c r="A15736" s="20"/>
    </row>
    <row r="15737" spans="1:1" s="1" customFormat="1" x14ac:dyDescent="0.3">
      <c r="A15737" s="20"/>
    </row>
    <row r="15738" spans="1:1" s="1" customFormat="1" x14ac:dyDescent="0.3">
      <c r="A15738" s="20"/>
    </row>
    <row r="15739" spans="1:1" s="1" customFormat="1" x14ac:dyDescent="0.3">
      <c r="A15739" s="20"/>
    </row>
    <row r="15740" spans="1:1" s="1" customFormat="1" x14ac:dyDescent="0.3">
      <c r="A15740" s="20"/>
    </row>
    <row r="15741" spans="1:1" s="1" customFormat="1" x14ac:dyDescent="0.3">
      <c r="A15741" s="20"/>
    </row>
    <row r="15742" spans="1:1" s="1" customFormat="1" x14ac:dyDescent="0.3">
      <c r="A15742" s="20"/>
    </row>
    <row r="15743" spans="1:1" s="1" customFormat="1" x14ac:dyDescent="0.3">
      <c r="A15743" s="20"/>
    </row>
    <row r="15744" spans="1:1" s="1" customFormat="1" x14ac:dyDescent="0.3">
      <c r="A15744" s="20"/>
    </row>
    <row r="15745" spans="1:1" s="1" customFormat="1" x14ac:dyDescent="0.3">
      <c r="A15745" s="20"/>
    </row>
    <row r="15746" spans="1:1" s="1" customFormat="1" x14ac:dyDescent="0.3">
      <c r="A15746" s="20"/>
    </row>
    <row r="15747" spans="1:1" s="1" customFormat="1" x14ac:dyDescent="0.3">
      <c r="A15747" s="20"/>
    </row>
    <row r="15748" spans="1:1" s="1" customFormat="1" x14ac:dyDescent="0.3">
      <c r="A15748" s="20"/>
    </row>
    <row r="15749" spans="1:1" s="1" customFormat="1" x14ac:dyDescent="0.3">
      <c r="A15749" s="20"/>
    </row>
    <row r="15750" spans="1:1" s="1" customFormat="1" x14ac:dyDescent="0.3">
      <c r="A15750" s="20"/>
    </row>
    <row r="15751" spans="1:1" s="1" customFormat="1" x14ac:dyDescent="0.3">
      <c r="A15751" s="20"/>
    </row>
    <row r="15752" spans="1:1" s="1" customFormat="1" x14ac:dyDescent="0.3">
      <c r="A15752" s="20"/>
    </row>
    <row r="15753" spans="1:1" s="1" customFormat="1" x14ac:dyDescent="0.3">
      <c r="A15753" s="20"/>
    </row>
    <row r="15754" spans="1:1" s="1" customFormat="1" x14ac:dyDescent="0.3">
      <c r="A15754" s="20"/>
    </row>
    <row r="15755" spans="1:1" s="1" customFormat="1" x14ac:dyDescent="0.3">
      <c r="A15755" s="20"/>
    </row>
    <row r="15756" spans="1:1" s="1" customFormat="1" x14ac:dyDescent="0.3">
      <c r="A15756" s="20"/>
    </row>
    <row r="15757" spans="1:1" s="1" customFormat="1" x14ac:dyDescent="0.3">
      <c r="A15757" s="20"/>
    </row>
    <row r="15758" spans="1:1" s="1" customFormat="1" x14ac:dyDescent="0.3">
      <c r="A15758" s="20"/>
    </row>
    <row r="15759" spans="1:1" s="1" customFormat="1" x14ac:dyDescent="0.3">
      <c r="A15759" s="20"/>
    </row>
    <row r="15760" spans="1:1" s="1" customFormat="1" x14ac:dyDescent="0.3">
      <c r="A15760" s="20"/>
    </row>
    <row r="15761" spans="1:1" s="1" customFormat="1" x14ac:dyDescent="0.3">
      <c r="A15761" s="20"/>
    </row>
    <row r="15762" spans="1:1" s="1" customFormat="1" x14ac:dyDescent="0.3">
      <c r="A15762" s="20"/>
    </row>
    <row r="15763" spans="1:1" s="1" customFormat="1" x14ac:dyDescent="0.3">
      <c r="A15763" s="20"/>
    </row>
    <row r="15764" spans="1:1" s="1" customFormat="1" x14ac:dyDescent="0.3">
      <c r="A15764" s="20"/>
    </row>
    <row r="15765" spans="1:1" s="1" customFormat="1" x14ac:dyDescent="0.3">
      <c r="A15765" s="20"/>
    </row>
    <row r="15766" spans="1:1" s="1" customFormat="1" x14ac:dyDescent="0.3">
      <c r="A15766" s="20"/>
    </row>
    <row r="15767" spans="1:1" s="1" customFormat="1" x14ac:dyDescent="0.3">
      <c r="A15767" s="20"/>
    </row>
    <row r="15768" spans="1:1" s="1" customFormat="1" x14ac:dyDescent="0.3">
      <c r="A15768" s="20"/>
    </row>
    <row r="15769" spans="1:1" s="1" customFormat="1" x14ac:dyDescent="0.3">
      <c r="A15769" s="20"/>
    </row>
    <row r="15770" spans="1:1" s="1" customFormat="1" x14ac:dyDescent="0.3">
      <c r="A15770" s="20"/>
    </row>
    <row r="15771" spans="1:1" s="1" customFormat="1" x14ac:dyDescent="0.3">
      <c r="A15771" s="20"/>
    </row>
    <row r="15772" spans="1:1" s="1" customFormat="1" x14ac:dyDescent="0.3">
      <c r="A15772" s="20"/>
    </row>
    <row r="15773" spans="1:1" s="1" customFormat="1" x14ac:dyDescent="0.3">
      <c r="A15773" s="20"/>
    </row>
    <row r="15774" spans="1:1" s="1" customFormat="1" x14ac:dyDescent="0.3">
      <c r="A15774" s="20"/>
    </row>
    <row r="15775" spans="1:1" s="1" customFormat="1" x14ac:dyDescent="0.3">
      <c r="A15775" s="20"/>
    </row>
    <row r="15776" spans="1:1" s="1" customFormat="1" x14ac:dyDescent="0.3">
      <c r="A15776" s="20"/>
    </row>
    <row r="15777" spans="1:1" s="1" customFormat="1" x14ac:dyDescent="0.3">
      <c r="A15777" s="20"/>
    </row>
    <row r="15778" spans="1:1" s="1" customFormat="1" x14ac:dyDescent="0.3">
      <c r="A15778" s="20"/>
    </row>
    <row r="15779" spans="1:1" s="1" customFormat="1" x14ac:dyDescent="0.3">
      <c r="A15779" s="20"/>
    </row>
    <row r="15780" spans="1:1" s="1" customFormat="1" x14ac:dyDescent="0.3">
      <c r="A15780" s="20"/>
    </row>
    <row r="15781" spans="1:1" s="1" customFormat="1" x14ac:dyDescent="0.3">
      <c r="A15781" s="20"/>
    </row>
    <row r="15782" spans="1:1" s="1" customFormat="1" x14ac:dyDescent="0.3">
      <c r="A15782" s="20"/>
    </row>
    <row r="15783" spans="1:1" s="1" customFormat="1" x14ac:dyDescent="0.3">
      <c r="A15783" s="20"/>
    </row>
    <row r="15784" spans="1:1" s="1" customFormat="1" x14ac:dyDescent="0.3">
      <c r="A15784" s="20"/>
    </row>
    <row r="15785" spans="1:1" s="1" customFormat="1" x14ac:dyDescent="0.3">
      <c r="A15785" s="20"/>
    </row>
    <row r="15786" spans="1:1" s="1" customFormat="1" x14ac:dyDescent="0.3">
      <c r="A15786" s="20"/>
    </row>
    <row r="15787" spans="1:1" s="1" customFormat="1" x14ac:dyDescent="0.3">
      <c r="A15787" s="20"/>
    </row>
    <row r="15788" spans="1:1" s="1" customFormat="1" x14ac:dyDescent="0.3">
      <c r="A15788" s="20"/>
    </row>
    <row r="15789" spans="1:1" s="1" customFormat="1" x14ac:dyDescent="0.3">
      <c r="A15789" s="20"/>
    </row>
    <row r="15790" spans="1:1" s="1" customFormat="1" x14ac:dyDescent="0.3">
      <c r="A15790" s="20"/>
    </row>
    <row r="15791" spans="1:1" s="1" customFormat="1" x14ac:dyDescent="0.3">
      <c r="A15791" s="20"/>
    </row>
    <row r="15792" spans="1:1" s="1" customFormat="1" x14ac:dyDescent="0.3">
      <c r="A15792" s="20"/>
    </row>
    <row r="15793" spans="1:1" s="1" customFormat="1" x14ac:dyDescent="0.3">
      <c r="A15793" s="20"/>
    </row>
    <row r="15794" spans="1:1" s="1" customFormat="1" x14ac:dyDescent="0.3">
      <c r="A15794" s="20"/>
    </row>
    <row r="15795" spans="1:1" s="1" customFormat="1" x14ac:dyDescent="0.3">
      <c r="A15795" s="20"/>
    </row>
    <row r="15796" spans="1:1" s="1" customFormat="1" x14ac:dyDescent="0.3">
      <c r="A15796" s="20"/>
    </row>
    <row r="15797" spans="1:1" s="1" customFormat="1" x14ac:dyDescent="0.3">
      <c r="A15797" s="20"/>
    </row>
    <row r="15798" spans="1:1" s="1" customFormat="1" x14ac:dyDescent="0.3">
      <c r="A15798" s="20"/>
    </row>
    <row r="15799" spans="1:1" s="1" customFormat="1" x14ac:dyDescent="0.3">
      <c r="A15799" s="20"/>
    </row>
    <row r="15800" spans="1:1" s="1" customFormat="1" x14ac:dyDescent="0.3">
      <c r="A15800" s="20"/>
    </row>
    <row r="15801" spans="1:1" s="1" customFormat="1" x14ac:dyDescent="0.3">
      <c r="A15801" s="20"/>
    </row>
    <row r="15802" spans="1:1" s="1" customFormat="1" x14ac:dyDescent="0.3">
      <c r="A15802" s="20"/>
    </row>
    <row r="15803" spans="1:1" s="1" customFormat="1" x14ac:dyDescent="0.3">
      <c r="A15803" s="20"/>
    </row>
    <row r="15804" spans="1:1" s="1" customFormat="1" x14ac:dyDescent="0.3">
      <c r="A15804" s="20"/>
    </row>
    <row r="15805" spans="1:1" s="1" customFormat="1" x14ac:dyDescent="0.3">
      <c r="A15805" s="20"/>
    </row>
    <row r="15806" spans="1:1" s="1" customFormat="1" x14ac:dyDescent="0.3">
      <c r="A15806" s="20"/>
    </row>
    <row r="15807" spans="1:1" s="1" customFormat="1" x14ac:dyDescent="0.3">
      <c r="A15807" s="20"/>
    </row>
    <row r="15808" spans="1:1" s="1" customFormat="1" x14ac:dyDescent="0.3">
      <c r="A15808" s="20"/>
    </row>
    <row r="15809" spans="1:1" s="1" customFormat="1" x14ac:dyDescent="0.3">
      <c r="A15809" s="20"/>
    </row>
    <row r="15810" spans="1:1" s="1" customFormat="1" x14ac:dyDescent="0.3">
      <c r="A15810" s="20"/>
    </row>
    <row r="15811" spans="1:1" s="1" customFormat="1" x14ac:dyDescent="0.3">
      <c r="A15811" s="20"/>
    </row>
    <row r="15812" spans="1:1" s="1" customFormat="1" x14ac:dyDescent="0.3">
      <c r="A15812" s="20"/>
    </row>
    <row r="15813" spans="1:1" s="1" customFormat="1" x14ac:dyDescent="0.3">
      <c r="A15813" s="20"/>
    </row>
    <row r="15814" spans="1:1" s="1" customFormat="1" x14ac:dyDescent="0.3">
      <c r="A15814" s="20"/>
    </row>
    <row r="15815" spans="1:1" s="1" customFormat="1" x14ac:dyDescent="0.3">
      <c r="A15815" s="20"/>
    </row>
    <row r="15816" spans="1:1" s="1" customFormat="1" x14ac:dyDescent="0.3">
      <c r="A15816" s="20"/>
    </row>
    <row r="15817" spans="1:1" s="1" customFormat="1" x14ac:dyDescent="0.3">
      <c r="A15817" s="20"/>
    </row>
    <row r="15818" spans="1:1" s="1" customFormat="1" x14ac:dyDescent="0.3">
      <c r="A15818" s="20"/>
    </row>
    <row r="15819" spans="1:1" s="1" customFormat="1" x14ac:dyDescent="0.3">
      <c r="A15819" s="20"/>
    </row>
    <row r="15820" spans="1:1" s="1" customFormat="1" x14ac:dyDescent="0.3">
      <c r="A15820" s="20"/>
    </row>
    <row r="15821" spans="1:1" s="1" customFormat="1" x14ac:dyDescent="0.3">
      <c r="A15821" s="20"/>
    </row>
    <row r="15822" spans="1:1" s="1" customFormat="1" x14ac:dyDescent="0.3">
      <c r="A15822" s="20"/>
    </row>
    <row r="15823" spans="1:1" s="1" customFormat="1" x14ac:dyDescent="0.3">
      <c r="A15823" s="20"/>
    </row>
    <row r="15824" spans="1:1" s="1" customFormat="1" x14ac:dyDescent="0.3">
      <c r="A15824" s="20"/>
    </row>
    <row r="15825" spans="1:1" s="1" customFormat="1" x14ac:dyDescent="0.3">
      <c r="A15825" s="20"/>
    </row>
    <row r="15826" spans="1:1" s="1" customFormat="1" x14ac:dyDescent="0.3">
      <c r="A15826" s="20"/>
    </row>
    <row r="15827" spans="1:1" s="1" customFormat="1" x14ac:dyDescent="0.3">
      <c r="A15827" s="20"/>
    </row>
    <row r="15828" spans="1:1" s="1" customFormat="1" x14ac:dyDescent="0.3">
      <c r="A15828" s="20"/>
    </row>
    <row r="15829" spans="1:1" s="1" customFormat="1" x14ac:dyDescent="0.3">
      <c r="A15829" s="20"/>
    </row>
    <row r="15830" spans="1:1" s="1" customFormat="1" x14ac:dyDescent="0.3">
      <c r="A15830" s="20"/>
    </row>
    <row r="15831" spans="1:1" s="1" customFormat="1" x14ac:dyDescent="0.3">
      <c r="A15831" s="20"/>
    </row>
    <row r="15832" spans="1:1" s="1" customFormat="1" x14ac:dyDescent="0.3">
      <c r="A15832" s="20"/>
    </row>
    <row r="15833" spans="1:1" s="1" customFormat="1" x14ac:dyDescent="0.3">
      <c r="A15833" s="20"/>
    </row>
    <row r="15834" spans="1:1" s="1" customFormat="1" x14ac:dyDescent="0.3">
      <c r="A15834" s="20"/>
    </row>
    <row r="15835" spans="1:1" s="1" customFormat="1" x14ac:dyDescent="0.3">
      <c r="A15835" s="20"/>
    </row>
    <row r="15836" spans="1:1" s="1" customFormat="1" x14ac:dyDescent="0.3">
      <c r="A15836" s="20"/>
    </row>
    <row r="15837" spans="1:1" s="1" customFormat="1" x14ac:dyDescent="0.3">
      <c r="A15837" s="20"/>
    </row>
    <row r="15838" spans="1:1" s="1" customFormat="1" x14ac:dyDescent="0.3">
      <c r="A15838" s="20"/>
    </row>
    <row r="15839" spans="1:1" s="1" customFormat="1" x14ac:dyDescent="0.3">
      <c r="A15839" s="20"/>
    </row>
    <row r="15840" spans="1:1" s="1" customFormat="1" x14ac:dyDescent="0.3">
      <c r="A15840" s="20"/>
    </row>
    <row r="15841" spans="1:1" s="1" customFormat="1" x14ac:dyDescent="0.3">
      <c r="A15841" s="20"/>
    </row>
    <row r="15842" spans="1:1" s="1" customFormat="1" x14ac:dyDescent="0.3">
      <c r="A15842" s="20"/>
    </row>
    <row r="15843" spans="1:1" s="1" customFormat="1" x14ac:dyDescent="0.3">
      <c r="A15843" s="20"/>
    </row>
    <row r="15844" spans="1:1" s="1" customFormat="1" x14ac:dyDescent="0.3">
      <c r="A15844" s="20"/>
    </row>
    <row r="15845" spans="1:1" s="1" customFormat="1" x14ac:dyDescent="0.3">
      <c r="A15845" s="20"/>
    </row>
    <row r="15846" spans="1:1" s="1" customFormat="1" x14ac:dyDescent="0.3">
      <c r="A15846" s="20"/>
    </row>
    <row r="15847" spans="1:1" s="1" customFormat="1" x14ac:dyDescent="0.3">
      <c r="A15847" s="20"/>
    </row>
    <row r="15848" spans="1:1" s="1" customFormat="1" x14ac:dyDescent="0.3">
      <c r="A15848" s="20"/>
    </row>
    <row r="15849" spans="1:1" s="1" customFormat="1" x14ac:dyDescent="0.3">
      <c r="A15849" s="20"/>
    </row>
    <row r="15850" spans="1:1" s="1" customFormat="1" x14ac:dyDescent="0.3">
      <c r="A15850" s="20"/>
    </row>
    <row r="15851" spans="1:1" s="1" customFormat="1" x14ac:dyDescent="0.3">
      <c r="A15851" s="20"/>
    </row>
    <row r="15852" spans="1:1" s="1" customFormat="1" x14ac:dyDescent="0.3">
      <c r="A15852" s="20"/>
    </row>
    <row r="15853" spans="1:1" s="1" customFormat="1" x14ac:dyDescent="0.3">
      <c r="A15853" s="20"/>
    </row>
    <row r="15854" spans="1:1" s="1" customFormat="1" x14ac:dyDescent="0.3">
      <c r="A15854" s="20"/>
    </row>
    <row r="15855" spans="1:1" s="1" customFormat="1" x14ac:dyDescent="0.3">
      <c r="A15855" s="20"/>
    </row>
    <row r="15856" spans="1:1" s="1" customFormat="1" x14ac:dyDescent="0.3">
      <c r="A15856" s="20"/>
    </row>
    <row r="15857" spans="1:1" s="1" customFormat="1" x14ac:dyDescent="0.3">
      <c r="A15857" s="20"/>
    </row>
    <row r="15858" spans="1:1" s="1" customFormat="1" x14ac:dyDescent="0.3">
      <c r="A15858" s="20"/>
    </row>
    <row r="15859" spans="1:1" s="1" customFormat="1" x14ac:dyDescent="0.3">
      <c r="A15859" s="20"/>
    </row>
    <row r="15860" spans="1:1" s="1" customFormat="1" x14ac:dyDescent="0.3">
      <c r="A15860" s="20"/>
    </row>
    <row r="15861" spans="1:1" s="1" customFormat="1" x14ac:dyDescent="0.3">
      <c r="A15861" s="20"/>
    </row>
    <row r="15862" spans="1:1" s="1" customFormat="1" x14ac:dyDescent="0.3">
      <c r="A15862" s="20"/>
    </row>
    <row r="15863" spans="1:1" s="1" customFormat="1" x14ac:dyDescent="0.3">
      <c r="A15863" s="20"/>
    </row>
    <row r="15864" spans="1:1" s="1" customFormat="1" x14ac:dyDescent="0.3">
      <c r="A15864" s="20"/>
    </row>
    <row r="15865" spans="1:1" s="1" customFormat="1" x14ac:dyDescent="0.3">
      <c r="A15865" s="20"/>
    </row>
    <row r="15866" spans="1:1" s="1" customFormat="1" x14ac:dyDescent="0.3">
      <c r="A15866" s="20"/>
    </row>
    <row r="15867" spans="1:1" s="1" customFormat="1" x14ac:dyDescent="0.3">
      <c r="A15867" s="20"/>
    </row>
    <row r="15868" spans="1:1" s="1" customFormat="1" x14ac:dyDescent="0.3">
      <c r="A15868" s="20"/>
    </row>
    <row r="15869" spans="1:1" s="1" customFormat="1" x14ac:dyDescent="0.3">
      <c r="A15869" s="20"/>
    </row>
    <row r="15870" spans="1:1" s="1" customFormat="1" x14ac:dyDescent="0.3">
      <c r="A15870" s="20"/>
    </row>
    <row r="15871" spans="1:1" s="1" customFormat="1" x14ac:dyDescent="0.3">
      <c r="A15871" s="20"/>
    </row>
    <row r="15872" spans="1:1" s="1" customFormat="1" x14ac:dyDescent="0.3">
      <c r="A15872" s="20"/>
    </row>
    <row r="15873" spans="1:1" s="1" customFormat="1" x14ac:dyDescent="0.3">
      <c r="A15873" s="20"/>
    </row>
    <row r="15874" spans="1:1" s="1" customFormat="1" x14ac:dyDescent="0.3">
      <c r="A15874" s="20"/>
    </row>
    <row r="15875" spans="1:1" s="1" customFormat="1" x14ac:dyDescent="0.3">
      <c r="A15875" s="20"/>
    </row>
    <row r="15876" spans="1:1" s="1" customFormat="1" x14ac:dyDescent="0.3">
      <c r="A15876" s="20"/>
    </row>
    <row r="15877" spans="1:1" s="1" customFormat="1" x14ac:dyDescent="0.3">
      <c r="A15877" s="20"/>
    </row>
    <row r="15878" spans="1:1" s="1" customFormat="1" x14ac:dyDescent="0.3">
      <c r="A15878" s="20"/>
    </row>
    <row r="15879" spans="1:1" s="1" customFormat="1" x14ac:dyDescent="0.3">
      <c r="A15879" s="20"/>
    </row>
    <row r="15880" spans="1:1" s="1" customFormat="1" x14ac:dyDescent="0.3">
      <c r="A15880" s="20"/>
    </row>
    <row r="15881" spans="1:1" s="1" customFormat="1" x14ac:dyDescent="0.3">
      <c r="A15881" s="20"/>
    </row>
    <row r="15882" spans="1:1" s="1" customFormat="1" x14ac:dyDescent="0.3">
      <c r="A15882" s="20"/>
    </row>
    <row r="15883" spans="1:1" s="1" customFormat="1" x14ac:dyDescent="0.3">
      <c r="A15883" s="20"/>
    </row>
    <row r="15884" spans="1:1" s="1" customFormat="1" x14ac:dyDescent="0.3">
      <c r="A15884" s="20"/>
    </row>
    <row r="15885" spans="1:1" s="1" customFormat="1" x14ac:dyDescent="0.3">
      <c r="A15885" s="20"/>
    </row>
    <row r="15886" spans="1:1" s="1" customFormat="1" x14ac:dyDescent="0.3">
      <c r="A15886" s="20"/>
    </row>
    <row r="15887" spans="1:1" s="1" customFormat="1" x14ac:dyDescent="0.3">
      <c r="A15887" s="20"/>
    </row>
    <row r="15888" spans="1:1" s="1" customFormat="1" x14ac:dyDescent="0.3">
      <c r="A15888" s="20"/>
    </row>
    <row r="15889" spans="1:1" s="1" customFormat="1" x14ac:dyDescent="0.3">
      <c r="A15889" s="20"/>
    </row>
    <row r="15890" spans="1:1" s="1" customFormat="1" x14ac:dyDescent="0.3">
      <c r="A15890" s="20"/>
    </row>
    <row r="15891" spans="1:1" s="1" customFormat="1" x14ac:dyDescent="0.3">
      <c r="A15891" s="20"/>
    </row>
    <row r="15892" spans="1:1" s="1" customFormat="1" x14ac:dyDescent="0.3">
      <c r="A15892" s="20"/>
    </row>
    <row r="15893" spans="1:1" s="1" customFormat="1" x14ac:dyDescent="0.3">
      <c r="A15893" s="20"/>
    </row>
    <row r="15894" spans="1:1" s="1" customFormat="1" x14ac:dyDescent="0.3">
      <c r="A15894" s="20"/>
    </row>
    <row r="15895" spans="1:1" s="1" customFormat="1" x14ac:dyDescent="0.3">
      <c r="A15895" s="20"/>
    </row>
    <row r="15896" spans="1:1" s="1" customFormat="1" x14ac:dyDescent="0.3">
      <c r="A15896" s="20"/>
    </row>
    <row r="15897" spans="1:1" s="1" customFormat="1" x14ac:dyDescent="0.3">
      <c r="A15897" s="20"/>
    </row>
    <row r="15898" spans="1:1" s="1" customFormat="1" x14ac:dyDescent="0.3">
      <c r="A15898" s="20"/>
    </row>
    <row r="15899" spans="1:1" s="1" customFormat="1" x14ac:dyDescent="0.3">
      <c r="A15899" s="20"/>
    </row>
    <row r="15900" spans="1:1" s="1" customFormat="1" x14ac:dyDescent="0.3">
      <c r="A15900" s="20"/>
    </row>
    <row r="15901" spans="1:1" s="1" customFormat="1" x14ac:dyDescent="0.3">
      <c r="A15901" s="20"/>
    </row>
    <row r="15902" spans="1:1" s="1" customFormat="1" x14ac:dyDescent="0.3">
      <c r="A15902" s="20"/>
    </row>
    <row r="15903" spans="1:1" s="1" customFormat="1" x14ac:dyDescent="0.3">
      <c r="A15903" s="20"/>
    </row>
    <row r="15904" spans="1:1" s="1" customFormat="1" x14ac:dyDescent="0.3">
      <c r="A15904" s="20"/>
    </row>
    <row r="15905" spans="1:1" s="1" customFormat="1" x14ac:dyDescent="0.3">
      <c r="A15905" s="20"/>
    </row>
    <row r="15906" spans="1:1" s="1" customFormat="1" x14ac:dyDescent="0.3">
      <c r="A15906" s="20"/>
    </row>
    <row r="15907" spans="1:1" s="1" customFormat="1" x14ac:dyDescent="0.3">
      <c r="A15907" s="20"/>
    </row>
    <row r="15908" spans="1:1" s="1" customFormat="1" x14ac:dyDescent="0.3">
      <c r="A15908" s="20"/>
    </row>
    <row r="15909" spans="1:1" s="1" customFormat="1" x14ac:dyDescent="0.3">
      <c r="A15909" s="20"/>
    </row>
    <row r="15910" spans="1:1" s="1" customFormat="1" x14ac:dyDescent="0.3">
      <c r="A15910" s="20"/>
    </row>
    <row r="15911" spans="1:1" s="1" customFormat="1" x14ac:dyDescent="0.3">
      <c r="A15911" s="20"/>
    </row>
    <row r="15912" spans="1:1" s="1" customFormat="1" x14ac:dyDescent="0.3">
      <c r="A15912" s="20"/>
    </row>
    <row r="15913" spans="1:1" s="1" customFormat="1" x14ac:dyDescent="0.3">
      <c r="A15913" s="20"/>
    </row>
    <row r="15914" spans="1:1" s="1" customFormat="1" x14ac:dyDescent="0.3">
      <c r="A15914" s="20"/>
    </row>
    <row r="15915" spans="1:1" s="1" customFormat="1" x14ac:dyDescent="0.3">
      <c r="A15915" s="20"/>
    </row>
    <row r="15916" spans="1:1" s="1" customFormat="1" x14ac:dyDescent="0.3">
      <c r="A15916" s="20"/>
    </row>
    <row r="15917" spans="1:1" s="1" customFormat="1" x14ac:dyDescent="0.3">
      <c r="A15917" s="20"/>
    </row>
    <row r="15918" spans="1:1" s="1" customFormat="1" x14ac:dyDescent="0.3">
      <c r="A15918" s="20"/>
    </row>
    <row r="15919" spans="1:1" s="1" customFormat="1" x14ac:dyDescent="0.3">
      <c r="A15919" s="20"/>
    </row>
    <row r="15920" spans="1:1" s="1" customFormat="1" x14ac:dyDescent="0.3">
      <c r="A15920" s="20"/>
    </row>
    <row r="15921" spans="1:1" s="1" customFormat="1" x14ac:dyDescent="0.3">
      <c r="A15921" s="20"/>
    </row>
    <row r="15922" spans="1:1" s="1" customFormat="1" x14ac:dyDescent="0.3">
      <c r="A15922" s="20"/>
    </row>
    <row r="15923" spans="1:1" s="1" customFormat="1" x14ac:dyDescent="0.3">
      <c r="A15923" s="20"/>
    </row>
    <row r="15924" spans="1:1" s="1" customFormat="1" x14ac:dyDescent="0.3">
      <c r="A15924" s="20"/>
    </row>
    <row r="15925" spans="1:1" s="1" customFormat="1" x14ac:dyDescent="0.3">
      <c r="A15925" s="20"/>
    </row>
    <row r="15926" spans="1:1" s="1" customFormat="1" x14ac:dyDescent="0.3">
      <c r="A15926" s="20"/>
    </row>
    <row r="15927" spans="1:1" s="1" customFormat="1" x14ac:dyDescent="0.3">
      <c r="A15927" s="20"/>
    </row>
    <row r="15928" spans="1:1" s="1" customFormat="1" x14ac:dyDescent="0.3">
      <c r="A15928" s="20"/>
    </row>
    <row r="15929" spans="1:1" s="1" customFormat="1" x14ac:dyDescent="0.3">
      <c r="A15929" s="20"/>
    </row>
    <row r="15930" spans="1:1" s="1" customFormat="1" x14ac:dyDescent="0.3">
      <c r="A15930" s="20"/>
    </row>
    <row r="15931" spans="1:1" s="1" customFormat="1" x14ac:dyDescent="0.3">
      <c r="A15931" s="20"/>
    </row>
    <row r="15932" spans="1:1" s="1" customFormat="1" x14ac:dyDescent="0.3">
      <c r="A15932" s="20"/>
    </row>
    <row r="15933" spans="1:1" s="1" customFormat="1" x14ac:dyDescent="0.3">
      <c r="A15933" s="20"/>
    </row>
    <row r="15934" spans="1:1" s="1" customFormat="1" x14ac:dyDescent="0.3">
      <c r="A15934" s="20"/>
    </row>
    <row r="15935" spans="1:1" s="1" customFormat="1" x14ac:dyDescent="0.3">
      <c r="A15935" s="20"/>
    </row>
    <row r="15936" spans="1:1" s="1" customFormat="1" x14ac:dyDescent="0.3">
      <c r="A15936" s="20"/>
    </row>
    <row r="15937" spans="1:1" s="1" customFormat="1" x14ac:dyDescent="0.3">
      <c r="A15937" s="20"/>
    </row>
    <row r="15938" spans="1:1" s="1" customFormat="1" x14ac:dyDescent="0.3">
      <c r="A15938" s="20"/>
    </row>
    <row r="15939" spans="1:1" s="1" customFormat="1" x14ac:dyDescent="0.3">
      <c r="A15939" s="20"/>
    </row>
    <row r="15940" spans="1:1" s="1" customFormat="1" x14ac:dyDescent="0.3">
      <c r="A15940" s="20"/>
    </row>
    <row r="15941" spans="1:1" s="1" customFormat="1" x14ac:dyDescent="0.3">
      <c r="A15941" s="20"/>
    </row>
    <row r="15942" spans="1:1" s="1" customFormat="1" x14ac:dyDescent="0.3">
      <c r="A15942" s="20"/>
    </row>
    <row r="15943" spans="1:1" s="1" customFormat="1" x14ac:dyDescent="0.3">
      <c r="A15943" s="20"/>
    </row>
    <row r="15944" spans="1:1" s="1" customFormat="1" x14ac:dyDescent="0.3">
      <c r="A15944" s="20"/>
    </row>
    <row r="15945" spans="1:1" s="1" customFormat="1" x14ac:dyDescent="0.3">
      <c r="A15945" s="20"/>
    </row>
    <row r="15946" spans="1:1" s="1" customFormat="1" x14ac:dyDescent="0.3">
      <c r="A15946" s="20"/>
    </row>
    <row r="15947" spans="1:1" s="1" customFormat="1" x14ac:dyDescent="0.3">
      <c r="A15947" s="20"/>
    </row>
    <row r="15948" spans="1:1" s="1" customFormat="1" x14ac:dyDescent="0.3">
      <c r="A15948" s="20"/>
    </row>
    <row r="15949" spans="1:1" s="1" customFormat="1" x14ac:dyDescent="0.3">
      <c r="A15949" s="20"/>
    </row>
    <row r="15950" spans="1:1" s="1" customFormat="1" x14ac:dyDescent="0.3">
      <c r="A15950" s="20"/>
    </row>
    <row r="15951" spans="1:1" s="1" customFormat="1" x14ac:dyDescent="0.3">
      <c r="A15951" s="20"/>
    </row>
    <row r="15952" spans="1:1" s="1" customFormat="1" x14ac:dyDescent="0.3">
      <c r="A15952" s="20"/>
    </row>
    <row r="15953" spans="1:1" s="1" customFormat="1" x14ac:dyDescent="0.3">
      <c r="A15953" s="20"/>
    </row>
    <row r="15954" spans="1:1" s="1" customFormat="1" x14ac:dyDescent="0.3">
      <c r="A15954" s="20"/>
    </row>
    <row r="15955" spans="1:1" s="1" customFormat="1" x14ac:dyDescent="0.3">
      <c r="A15955" s="20"/>
    </row>
    <row r="15956" spans="1:1" s="1" customFormat="1" x14ac:dyDescent="0.3">
      <c r="A15956" s="20"/>
    </row>
    <row r="15957" spans="1:1" s="1" customFormat="1" x14ac:dyDescent="0.3">
      <c r="A15957" s="20"/>
    </row>
    <row r="15958" spans="1:1" s="1" customFormat="1" x14ac:dyDescent="0.3">
      <c r="A15958" s="20"/>
    </row>
    <row r="15959" spans="1:1" s="1" customFormat="1" x14ac:dyDescent="0.3">
      <c r="A15959" s="20"/>
    </row>
    <row r="15960" spans="1:1" s="1" customFormat="1" x14ac:dyDescent="0.3">
      <c r="A15960" s="20"/>
    </row>
    <row r="15961" spans="1:1" s="1" customFormat="1" x14ac:dyDescent="0.3">
      <c r="A15961" s="20"/>
    </row>
    <row r="15962" spans="1:1" s="1" customFormat="1" x14ac:dyDescent="0.3">
      <c r="A15962" s="20"/>
    </row>
    <row r="15963" spans="1:1" s="1" customFormat="1" x14ac:dyDescent="0.3">
      <c r="A15963" s="20"/>
    </row>
    <row r="15964" spans="1:1" s="1" customFormat="1" x14ac:dyDescent="0.3">
      <c r="A15964" s="20"/>
    </row>
    <row r="15965" spans="1:1" s="1" customFormat="1" x14ac:dyDescent="0.3">
      <c r="A15965" s="20"/>
    </row>
    <row r="15966" spans="1:1" s="1" customFormat="1" x14ac:dyDescent="0.3">
      <c r="A15966" s="20"/>
    </row>
    <row r="15967" spans="1:1" s="1" customFormat="1" x14ac:dyDescent="0.3">
      <c r="A15967" s="20"/>
    </row>
    <row r="15968" spans="1:1" s="1" customFormat="1" x14ac:dyDescent="0.3">
      <c r="A15968" s="20"/>
    </row>
    <row r="15969" spans="1:1" s="1" customFormat="1" x14ac:dyDescent="0.3">
      <c r="A15969" s="20"/>
    </row>
    <row r="15970" spans="1:1" s="1" customFormat="1" x14ac:dyDescent="0.3">
      <c r="A15970" s="20"/>
    </row>
    <row r="15971" spans="1:1" s="1" customFormat="1" x14ac:dyDescent="0.3">
      <c r="A15971" s="20"/>
    </row>
    <row r="15972" spans="1:1" s="1" customFormat="1" x14ac:dyDescent="0.3">
      <c r="A15972" s="20"/>
    </row>
    <row r="15973" spans="1:1" s="1" customFormat="1" x14ac:dyDescent="0.3">
      <c r="A15973" s="20"/>
    </row>
    <row r="15974" spans="1:1" s="1" customFormat="1" x14ac:dyDescent="0.3">
      <c r="A15974" s="20"/>
    </row>
    <row r="15975" spans="1:1" s="1" customFormat="1" x14ac:dyDescent="0.3">
      <c r="A15975" s="20"/>
    </row>
    <row r="15976" spans="1:1" s="1" customFormat="1" x14ac:dyDescent="0.3">
      <c r="A15976" s="20"/>
    </row>
    <row r="15977" spans="1:1" s="1" customFormat="1" x14ac:dyDescent="0.3">
      <c r="A15977" s="20"/>
    </row>
    <row r="15978" spans="1:1" s="1" customFormat="1" x14ac:dyDescent="0.3">
      <c r="A15978" s="20"/>
    </row>
    <row r="15979" spans="1:1" s="1" customFormat="1" x14ac:dyDescent="0.3">
      <c r="A15979" s="20"/>
    </row>
    <row r="15980" spans="1:1" s="1" customFormat="1" x14ac:dyDescent="0.3">
      <c r="A15980" s="20"/>
    </row>
    <row r="15981" spans="1:1" s="1" customFormat="1" x14ac:dyDescent="0.3">
      <c r="A15981" s="20"/>
    </row>
    <row r="15982" spans="1:1" s="1" customFormat="1" x14ac:dyDescent="0.3">
      <c r="A15982" s="20"/>
    </row>
    <row r="15983" spans="1:1" s="1" customFormat="1" x14ac:dyDescent="0.3">
      <c r="A15983" s="20"/>
    </row>
    <row r="15984" spans="1:1" s="1" customFormat="1" x14ac:dyDescent="0.3">
      <c r="A15984" s="20"/>
    </row>
    <row r="15985" spans="1:1" s="1" customFormat="1" x14ac:dyDescent="0.3">
      <c r="A15985" s="20"/>
    </row>
    <row r="15986" spans="1:1" s="1" customFormat="1" x14ac:dyDescent="0.3">
      <c r="A15986" s="20"/>
    </row>
    <row r="15987" spans="1:1" s="1" customFormat="1" x14ac:dyDescent="0.3">
      <c r="A15987" s="20"/>
    </row>
    <row r="15988" spans="1:1" s="1" customFormat="1" x14ac:dyDescent="0.3">
      <c r="A15988" s="20"/>
    </row>
    <row r="15989" spans="1:1" s="1" customFormat="1" x14ac:dyDescent="0.3">
      <c r="A15989" s="20"/>
    </row>
    <row r="15990" spans="1:1" s="1" customFormat="1" x14ac:dyDescent="0.3">
      <c r="A15990" s="20"/>
    </row>
    <row r="15991" spans="1:1" s="1" customFormat="1" x14ac:dyDescent="0.3">
      <c r="A15991" s="20"/>
    </row>
    <row r="15992" spans="1:1" s="1" customFormat="1" x14ac:dyDescent="0.3">
      <c r="A15992" s="20"/>
    </row>
    <row r="15993" spans="1:1" s="1" customFormat="1" x14ac:dyDescent="0.3">
      <c r="A15993" s="20"/>
    </row>
    <row r="15994" spans="1:1" s="1" customFormat="1" x14ac:dyDescent="0.3">
      <c r="A15994" s="20"/>
    </row>
    <row r="15995" spans="1:1" s="1" customFormat="1" x14ac:dyDescent="0.3">
      <c r="A15995" s="20"/>
    </row>
    <row r="15996" spans="1:1" s="1" customFormat="1" x14ac:dyDescent="0.3">
      <c r="A15996" s="20"/>
    </row>
    <row r="15997" spans="1:1" s="1" customFormat="1" x14ac:dyDescent="0.3">
      <c r="A15997" s="20"/>
    </row>
    <row r="15998" spans="1:1" s="1" customFormat="1" x14ac:dyDescent="0.3">
      <c r="A15998" s="20"/>
    </row>
    <row r="15999" spans="1:1" s="1" customFormat="1" x14ac:dyDescent="0.3">
      <c r="A15999" s="20"/>
    </row>
    <row r="16000" spans="1:1" s="1" customFormat="1" x14ac:dyDescent="0.3">
      <c r="A16000" s="20"/>
    </row>
    <row r="16001" spans="1:1" s="1" customFormat="1" x14ac:dyDescent="0.3">
      <c r="A16001" s="20"/>
    </row>
    <row r="16002" spans="1:1" s="1" customFormat="1" x14ac:dyDescent="0.3">
      <c r="A16002" s="20"/>
    </row>
    <row r="16003" spans="1:1" s="1" customFormat="1" x14ac:dyDescent="0.3">
      <c r="A16003" s="20"/>
    </row>
    <row r="16004" spans="1:1" s="1" customFormat="1" x14ac:dyDescent="0.3">
      <c r="A16004" s="20"/>
    </row>
    <row r="16005" spans="1:1" s="1" customFormat="1" x14ac:dyDescent="0.3">
      <c r="A16005" s="20"/>
    </row>
    <row r="16006" spans="1:1" s="1" customFormat="1" x14ac:dyDescent="0.3">
      <c r="A16006" s="20"/>
    </row>
    <row r="16007" spans="1:1" s="1" customFormat="1" x14ac:dyDescent="0.3">
      <c r="A16007" s="20"/>
    </row>
    <row r="16008" spans="1:1" s="1" customFormat="1" x14ac:dyDescent="0.3">
      <c r="A16008" s="20"/>
    </row>
    <row r="16009" spans="1:1" s="1" customFormat="1" x14ac:dyDescent="0.3">
      <c r="A16009" s="20"/>
    </row>
    <row r="16010" spans="1:1" s="1" customFormat="1" x14ac:dyDescent="0.3">
      <c r="A16010" s="20"/>
    </row>
    <row r="16011" spans="1:1" s="1" customFormat="1" x14ac:dyDescent="0.3">
      <c r="A16011" s="20"/>
    </row>
    <row r="16012" spans="1:1" s="1" customFormat="1" x14ac:dyDescent="0.3">
      <c r="A16012" s="20"/>
    </row>
    <row r="16013" spans="1:1" s="1" customFormat="1" x14ac:dyDescent="0.3">
      <c r="A16013" s="20"/>
    </row>
    <row r="16014" spans="1:1" s="1" customFormat="1" x14ac:dyDescent="0.3">
      <c r="A16014" s="20"/>
    </row>
    <row r="16015" spans="1:1" s="1" customFormat="1" x14ac:dyDescent="0.3">
      <c r="A16015" s="20"/>
    </row>
    <row r="16016" spans="1:1" s="1" customFormat="1" x14ac:dyDescent="0.3">
      <c r="A16016" s="20"/>
    </row>
    <row r="16017" spans="1:1" s="1" customFormat="1" x14ac:dyDescent="0.3">
      <c r="A16017" s="20"/>
    </row>
    <row r="16018" spans="1:1" s="1" customFormat="1" x14ac:dyDescent="0.3">
      <c r="A16018" s="20"/>
    </row>
    <row r="16019" spans="1:1" s="1" customFormat="1" x14ac:dyDescent="0.3">
      <c r="A16019" s="20"/>
    </row>
    <row r="16020" spans="1:1" s="1" customFormat="1" x14ac:dyDescent="0.3">
      <c r="A16020" s="20"/>
    </row>
    <row r="16021" spans="1:1" s="1" customFormat="1" x14ac:dyDescent="0.3">
      <c r="A16021" s="20"/>
    </row>
    <row r="16022" spans="1:1" s="1" customFormat="1" x14ac:dyDescent="0.3">
      <c r="A16022" s="20"/>
    </row>
    <row r="16023" spans="1:1" s="1" customFormat="1" x14ac:dyDescent="0.3">
      <c r="A16023" s="20"/>
    </row>
    <row r="16024" spans="1:1" s="1" customFormat="1" x14ac:dyDescent="0.3">
      <c r="A16024" s="20"/>
    </row>
    <row r="16025" spans="1:1" s="1" customFormat="1" x14ac:dyDescent="0.3">
      <c r="A16025" s="20"/>
    </row>
    <row r="16026" spans="1:1" s="1" customFormat="1" x14ac:dyDescent="0.3">
      <c r="A16026" s="20"/>
    </row>
    <row r="16027" spans="1:1" s="1" customFormat="1" x14ac:dyDescent="0.3">
      <c r="A16027" s="20"/>
    </row>
    <row r="16028" spans="1:1" s="1" customFormat="1" x14ac:dyDescent="0.3">
      <c r="A16028" s="20"/>
    </row>
    <row r="16029" spans="1:1" s="1" customFormat="1" x14ac:dyDescent="0.3">
      <c r="A16029" s="20"/>
    </row>
    <row r="16030" spans="1:1" s="1" customFormat="1" x14ac:dyDescent="0.3">
      <c r="A16030" s="20"/>
    </row>
    <row r="16031" spans="1:1" s="1" customFormat="1" x14ac:dyDescent="0.3">
      <c r="A16031" s="20"/>
    </row>
    <row r="16032" spans="1:1" s="1" customFormat="1" x14ac:dyDescent="0.3">
      <c r="A16032" s="20"/>
    </row>
    <row r="16033" spans="1:1" s="1" customFormat="1" x14ac:dyDescent="0.3">
      <c r="A16033" s="20"/>
    </row>
    <row r="16034" spans="1:1" s="1" customFormat="1" x14ac:dyDescent="0.3">
      <c r="A16034" s="20"/>
    </row>
    <row r="16035" spans="1:1" s="1" customFormat="1" x14ac:dyDescent="0.3">
      <c r="A16035" s="20"/>
    </row>
    <row r="16036" spans="1:1" s="1" customFormat="1" x14ac:dyDescent="0.3">
      <c r="A16036" s="20"/>
    </row>
    <row r="16037" spans="1:1" s="1" customFormat="1" x14ac:dyDescent="0.3">
      <c r="A16037" s="20"/>
    </row>
    <row r="16038" spans="1:1" s="1" customFormat="1" x14ac:dyDescent="0.3">
      <c r="A16038" s="20"/>
    </row>
    <row r="16039" spans="1:1" s="1" customFormat="1" x14ac:dyDescent="0.3">
      <c r="A16039" s="20"/>
    </row>
    <row r="16040" spans="1:1" s="1" customFormat="1" x14ac:dyDescent="0.3">
      <c r="A16040" s="20"/>
    </row>
    <row r="16041" spans="1:1" s="1" customFormat="1" x14ac:dyDescent="0.3">
      <c r="A16041" s="20"/>
    </row>
    <row r="16042" spans="1:1" s="1" customFormat="1" x14ac:dyDescent="0.3">
      <c r="A16042" s="20"/>
    </row>
    <row r="16043" spans="1:1" s="1" customFormat="1" x14ac:dyDescent="0.3">
      <c r="A16043" s="20"/>
    </row>
    <row r="16044" spans="1:1" s="1" customFormat="1" x14ac:dyDescent="0.3">
      <c r="A16044" s="20"/>
    </row>
    <row r="16045" spans="1:1" s="1" customFormat="1" x14ac:dyDescent="0.3">
      <c r="A16045" s="20"/>
    </row>
    <row r="16046" spans="1:1" s="1" customFormat="1" x14ac:dyDescent="0.3">
      <c r="A16046" s="20"/>
    </row>
    <row r="16047" spans="1:1" s="1" customFormat="1" x14ac:dyDescent="0.3">
      <c r="A16047" s="20"/>
    </row>
    <row r="16048" spans="1:1" s="1" customFormat="1" x14ac:dyDescent="0.3">
      <c r="A16048" s="20"/>
    </row>
    <row r="16049" spans="1:1" s="1" customFormat="1" x14ac:dyDescent="0.3">
      <c r="A16049" s="20"/>
    </row>
    <row r="16050" spans="1:1" s="1" customFormat="1" x14ac:dyDescent="0.3">
      <c r="A16050" s="20"/>
    </row>
    <row r="16051" spans="1:1" s="1" customFormat="1" x14ac:dyDescent="0.3">
      <c r="A16051" s="20"/>
    </row>
    <row r="16052" spans="1:1" s="1" customFormat="1" x14ac:dyDescent="0.3">
      <c r="A16052" s="20"/>
    </row>
    <row r="16053" spans="1:1" s="1" customFormat="1" x14ac:dyDescent="0.3">
      <c r="A16053" s="20"/>
    </row>
    <row r="16054" spans="1:1" s="1" customFormat="1" x14ac:dyDescent="0.3">
      <c r="A16054" s="20"/>
    </row>
    <row r="16055" spans="1:1" s="1" customFormat="1" x14ac:dyDescent="0.3">
      <c r="A16055" s="20"/>
    </row>
    <row r="16056" spans="1:1" s="1" customFormat="1" x14ac:dyDescent="0.3">
      <c r="A16056" s="20"/>
    </row>
    <row r="16057" spans="1:1" s="1" customFormat="1" x14ac:dyDescent="0.3">
      <c r="A16057" s="20"/>
    </row>
    <row r="16058" spans="1:1" s="1" customFormat="1" x14ac:dyDescent="0.3">
      <c r="A16058" s="20"/>
    </row>
    <row r="16059" spans="1:1" s="1" customFormat="1" x14ac:dyDescent="0.3">
      <c r="A16059" s="20"/>
    </row>
    <row r="16060" spans="1:1" s="1" customFormat="1" x14ac:dyDescent="0.3">
      <c r="A16060" s="20"/>
    </row>
    <row r="16061" spans="1:1" s="1" customFormat="1" x14ac:dyDescent="0.3">
      <c r="A16061" s="20"/>
    </row>
    <row r="16062" spans="1:1" s="1" customFormat="1" x14ac:dyDescent="0.3">
      <c r="A16062" s="20"/>
    </row>
    <row r="16063" spans="1:1" s="1" customFormat="1" x14ac:dyDescent="0.3">
      <c r="A16063" s="20"/>
    </row>
    <row r="16064" spans="1:1" s="1" customFormat="1" x14ac:dyDescent="0.3">
      <c r="A16064" s="20"/>
    </row>
    <row r="16065" spans="1:1" s="1" customFormat="1" x14ac:dyDescent="0.3">
      <c r="A16065" s="20"/>
    </row>
    <row r="16066" spans="1:1" s="1" customFormat="1" x14ac:dyDescent="0.3">
      <c r="A16066" s="20"/>
    </row>
    <row r="16067" spans="1:1" s="1" customFormat="1" x14ac:dyDescent="0.3">
      <c r="A16067" s="20"/>
    </row>
    <row r="16068" spans="1:1" s="1" customFormat="1" x14ac:dyDescent="0.3">
      <c r="A16068" s="20"/>
    </row>
    <row r="16069" spans="1:1" s="1" customFormat="1" x14ac:dyDescent="0.3">
      <c r="A16069" s="20"/>
    </row>
    <row r="16070" spans="1:1" s="1" customFormat="1" x14ac:dyDescent="0.3">
      <c r="A16070" s="20"/>
    </row>
    <row r="16071" spans="1:1" s="1" customFormat="1" x14ac:dyDescent="0.3">
      <c r="A16071" s="20"/>
    </row>
    <row r="16072" spans="1:1" s="1" customFormat="1" x14ac:dyDescent="0.3">
      <c r="A16072" s="20"/>
    </row>
    <row r="16073" spans="1:1" s="1" customFormat="1" x14ac:dyDescent="0.3">
      <c r="A16073" s="20"/>
    </row>
    <row r="16074" spans="1:1" s="1" customFormat="1" x14ac:dyDescent="0.3">
      <c r="A16074" s="20"/>
    </row>
    <row r="16075" spans="1:1" s="1" customFormat="1" x14ac:dyDescent="0.3">
      <c r="A16075" s="20"/>
    </row>
    <row r="16076" spans="1:1" s="1" customFormat="1" x14ac:dyDescent="0.3">
      <c r="A16076" s="20"/>
    </row>
    <row r="16077" spans="1:1" s="1" customFormat="1" x14ac:dyDescent="0.3">
      <c r="A16077" s="20"/>
    </row>
    <row r="16078" spans="1:1" s="1" customFormat="1" x14ac:dyDescent="0.3">
      <c r="A16078" s="20"/>
    </row>
    <row r="16079" spans="1:1" s="1" customFormat="1" x14ac:dyDescent="0.3">
      <c r="A16079" s="20"/>
    </row>
    <row r="16080" spans="1:1" s="1" customFormat="1" x14ac:dyDescent="0.3">
      <c r="A16080" s="20"/>
    </row>
    <row r="16081" spans="1:1" s="1" customFormat="1" x14ac:dyDescent="0.3">
      <c r="A16081" s="20"/>
    </row>
    <row r="16082" spans="1:1" s="1" customFormat="1" x14ac:dyDescent="0.3">
      <c r="A16082" s="20"/>
    </row>
    <row r="16083" spans="1:1" s="1" customFormat="1" x14ac:dyDescent="0.3">
      <c r="A16083" s="20"/>
    </row>
    <row r="16084" spans="1:1" s="1" customFormat="1" x14ac:dyDescent="0.3">
      <c r="A16084" s="20"/>
    </row>
    <row r="16085" spans="1:1" s="1" customFormat="1" x14ac:dyDescent="0.3">
      <c r="A16085" s="20"/>
    </row>
    <row r="16086" spans="1:1" s="1" customFormat="1" x14ac:dyDescent="0.3">
      <c r="A16086" s="20"/>
    </row>
    <row r="16087" spans="1:1" s="1" customFormat="1" x14ac:dyDescent="0.3">
      <c r="A16087" s="20"/>
    </row>
    <row r="16088" spans="1:1" s="1" customFormat="1" x14ac:dyDescent="0.3">
      <c r="A16088" s="20"/>
    </row>
    <row r="16089" spans="1:1" s="1" customFormat="1" x14ac:dyDescent="0.3">
      <c r="A16089" s="20"/>
    </row>
    <row r="16090" spans="1:1" s="1" customFormat="1" x14ac:dyDescent="0.3">
      <c r="A16090" s="20"/>
    </row>
    <row r="16091" spans="1:1" s="1" customFormat="1" x14ac:dyDescent="0.3">
      <c r="A16091" s="20"/>
    </row>
    <row r="16092" spans="1:1" s="1" customFormat="1" x14ac:dyDescent="0.3">
      <c r="A16092" s="20"/>
    </row>
    <row r="16093" spans="1:1" s="1" customFormat="1" x14ac:dyDescent="0.3">
      <c r="A16093" s="20"/>
    </row>
    <row r="16094" spans="1:1" s="1" customFormat="1" x14ac:dyDescent="0.3">
      <c r="A16094" s="20"/>
    </row>
    <row r="16095" spans="1:1" s="1" customFormat="1" x14ac:dyDescent="0.3">
      <c r="A16095" s="20"/>
    </row>
    <row r="16096" spans="1:1" s="1" customFormat="1" x14ac:dyDescent="0.3">
      <c r="A16096" s="20"/>
    </row>
    <row r="16097" spans="1:1" s="1" customFormat="1" x14ac:dyDescent="0.3">
      <c r="A16097" s="20"/>
    </row>
    <row r="16098" spans="1:1" s="1" customFormat="1" x14ac:dyDescent="0.3">
      <c r="A16098" s="20"/>
    </row>
    <row r="16099" spans="1:1" s="1" customFormat="1" x14ac:dyDescent="0.3">
      <c r="A16099" s="20"/>
    </row>
    <row r="16100" spans="1:1" s="1" customFormat="1" x14ac:dyDescent="0.3">
      <c r="A16100" s="20"/>
    </row>
    <row r="16101" spans="1:1" s="1" customFormat="1" x14ac:dyDescent="0.3">
      <c r="A16101" s="20"/>
    </row>
    <row r="16102" spans="1:1" s="1" customFormat="1" x14ac:dyDescent="0.3">
      <c r="A16102" s="20"/>
    </row>
    <row r="16103" spans="1:1" s="1" customFormat="1" x14ac:dyDescent="0.3">
      <c r="A16103" s="20"/>
    </row>
    <row r="16104" spans="1:1" s="1" customFormat="1" x14ac:dyDescent="0.3">
      <c r="A16104" s="20"/>
    </row>
    <row r="16105" spans="1:1" s="1" customFormat="1" x14ac:dyDescent="0.3">
      <c r="A16105" s="20"/>
    </row>
    <row r="16106" spans="1:1" s="1" customFormat="1" x14ac:dyDescent="0.3">
      <c r="A16106" s="20"/>
    </row>
    <row r="16107" spans="1:1" s="1" customFormat="1" x14ac:dyDescent="0.3">
      <c r="A16107" s="20"/>
    </row>
    <row r="16108" spans="1:1" s="1" customFormat="1" x14ac:dyDescent="0.3">
      <c r="A16108" s="20"/>
    </row>
    <row r="16109" spans="1:1" s="1" customFormat="1" x14ac:dyDescent="0.3">
      <c r="A16109" s="20"/>
    </row>
    <row r="16110" spans="1:1" s="1" customFormat="1" x14ac:dyDescent="0.3">
      <c r="A16110" s="20"/>
    </row>
    <row r="16111" spans="1:1" s="1" customFormat="1" x14ac:dyDescent="0.3">
      <c r="A16111" s="20"/>
    </row>
    <row r="16112" spans="1:1" s="1" customFormat="1" x14ac:dyDescent="0.3">
      <c r="A16112" s="20"/>
    </row>
    <row r="16113" spans="1:1" s="1" customFormat="1" x14ac:dyDescent="0.3">
      <c r="A16113" s="20"/>
    </row>
    <row r="16114" spans="1:1" s="1" customFormat="1" x14ac:dyDescent="0.3">
      <c r="A16114" s="20"/>
    </row>
    <row r="16115" spans="1:1" s="1" customFormat="1" x14ac:dyDescent="0.3">
      <c r="A16115" s="20"/>
    </row>
    <row r="16116" spans="1:1" s="1" customFormat="1" x14ac:dyDescent="0.3">
      <c r="A16116" s="20"/>
    </row>
    <row r="16117" spans="1:1" s="1" customFormat="1" x14ac:dyDescent="0.3">
      <c r="A16117" s="20"/>
    </row>
    <row r="16118" spans="1:1" s="1" customFormat="1" x14ac:dyDescent="0.3">
      <c r="A16118" s="20"/>
    </row>
    <row r="16119" spans="1:1" s="1" customFormat="1" x14ac:dyDescent="0.3">
      <c r="A16119" s="20"/>
    </row>
    <row r="16120" spans="1:1" s="1" customFormat="1" x14ac:dyDescent="0.3">
      <c r="A16120" s="20"/>
    </row>
    <row r="16121" spans="1:1" s="1" customFormat="1" x14ac:dyDescent="0.3">
      <c r="A16121" s="20"/>
    </row>
    <row r="16122" spans="1:1" s="1" customFormat="1" x14ac:dyDescent="0.3">
      <c r="A16122" s="20"/>
    </row>
    <row r="16123" spans="1:1" s="1" customFormat="1" x14ac:dyDescent="0.3">
      <c r="A16123" s="20"/>
    </row>
    <row r="16124" spans="1:1" s="1" customFormat="1" x14ac:dyDescent="0.3">
      <c r="A16124" s="20"/>
    </row>
    <row r="16125" spans="1:1" s="1" customFormat="1" x14ac:dyDescent="0.3">
      <c r="A16125" s="20"/>
    </row>
    <row r="16126" spans="1:1" s="1" customFormat="1" x14ac:dyDescent="0.3">
      <c r="A16126" s="20"/>
    </row>
    <row r="16127" spans="1:1" s="1" customFormat="1" x14ac:dyDescent="0.3">
      <c r="A16127" s="20"/>
    </row>
    <row r="16128" spans="1:1" s="1" customFormat="1" x14ac:dyDescent="0.3">
      <c r="A16128" s="20"/>
    </row>
    <row r="16129" spans="1:1" s="1" customFormat="1" x14ac:dyDescent="0.3">
      <c r="A16129" s="20"/>
    </row>
    <row r="16130" spans="1:1" s="1" customFormat="1" x14ac:dyDescent="0.3">
      <c r="A16130" s="20"/>
    </row>
    <row r="16131" spans="1:1" s="1" customFormat="1" x14ac:dyDescent="0.3">
      <c r="A16131" s="20"/>
    </row>
    <row r="16132" spans="1:1" s="1" customFormat="1" x14ac:dyDescent="0.3">
      <c r="A16132" s="20"/>
    </row>
    <row r="16133" spans="1:1" s="1" customFormat="1" x14ac:dyDescent="0.3">
      <c r="A16133" s="20"/>
    </row>
    <row r="16134" spans="1:1" s="1" customFormat="1" x14ac:dyDescent="0.3">
      <c r="A16134" s="20"/>
    </row>
    <row r="16135" spans="1:1" s="1" customFormat="1" x14ac:dyDescent="0.3">
      <c r="A16135" s="20"/>
    </row>
    <row r="16136" spans="1:1" s="1" customFormat="1" x14ac:dyDescent="0.3">
      <c r="A16136" s="20"/>
    </row>
    <row r="16137" spans="1:1" s="1" customFormat="1" x14ac:dyDescent="0.3">
      <c r="A16137" s="20"/>
    </row>
    <row r="16138" spans="1:1" s="1" customFormat="1" x14ac:dyDescent="0.3">
      <c r="A16138" s="20"/>
    </row>
    <row r="16139" spans="1:1" s="1" customFormat="1" x14ac:dyDescent="0.3">
      <c r="A16139" s="20"/>
    </row>
    <row r="16140" spans="1:1" s="1" customFormat="1" x14ac:dyDescent="0.3">
      <c r="A16140" s="20"/>
    </row>
    <row r="16141" spans="1:1" s="1" customFormat="1" x14ac:dyDescent="0.3">
      <c r="A16141" s="20"/>
    </row>
    <row r="16142" spans="1:1" s="1" customFormat="1" x14ac:dyDescent="0.3">
      <c r="A16142" s="20"/>
    </row>
    <row r="16143" spans="1:1" s="1" customFormat="1" x14ac:dyDescent="0.3">
      <c r="A16143" s="20"/>
    </row>
    <row r="16144" spans="1:1" s="1" customFormat="1" x14ac:dyDescent="0.3">
      <c r="A16144" s="20"/>
    </row>
    <row r="16145" spans="1:1" s="1" customFormat="1" x14ac:dyDescent="0.3">
      <c r="A16145" s="20"/>
    </row>
    <row r="16146" spans="1:1" s="1" customFormat="1" x14ac:dyDescent="0.3">
      <c r="A16146" s="20"/>
    </row>
    <row r="16147" spans="1:1" s="1" customFormat="1" x14ac:dyDescent="0.3">
      <c r="A16147" s="20"/>
    </row>
    <row r="16148" spans="1:1" s="1" customFormat="1" x14ac:dyDescent="0.3">
      <c r="A16148" s="20"/>
    </row>
    <row r="16149" spans="1:1" s="1" customFormat="1" x14ac:dyDescent="0.3">
      <c r="A16149" s="20"/>
    </row>
    <row r="16150" spans="1:1" s="1" customFormat="1" x14ac:dyDescent="0.3">
      <c r="A16150" s="20"/>
    </row>
    <row r="16151" spans="1:1" s="1" customFormat="1" x14ac:dyDescent="0.3">
      <c r="A16151" s="20"/>
    </row>
    <row r="16152" spans="1:1" s="1" customFormat="1" x14ac:dyDescent="0.3">
      <c r="A16152" s="20"/>
    </row>
    <row r="16153" spans="1:1" s="1" customFormat="1" x14ac:dyDescent="0.3">
      <c r="A16153" s="20"/>
    </row>
    <row r="16154" spans="1:1" s="1" customFormat="1" x14ac:dyDescent="0.3">
      <c r="A16154" s="20"/>
    </row>
    <row r="16155" spans="1:1" s="1" customFormat="1" x14ac:dyDescent="0.3">
      <c r="A16155" s="20"/>
    </row>
    <row r="16156" spans="1:1" s="1" customFormat="1" x14ac:dyDescent="0.3">
      <c r="A16156" s="20"/>
    </row>
    <row r="16157" spans="1:1" s="1" customFormat="1" x14ac:dyDescent="0.3">
      <c r="A16157" s="20"/>
    </row>
    <row r="16158" spans="1:1" s="1" customFormat="1" x14ac:dyDescent="0.3">
      <c r="A16158" s="20"/>
    </row>
    <row r="16159" spans="1:1" s="1" customFormat="1" x14ac:dyDescent="0.3">
      <c r="A16159" s="20"/>
    </row>
    <row r="16160" spans="1:1" s="1" customFormat="1" x14ac:dyDescent="0.3">
      <c r="A16160" s="20"/>
    </row>
    <row r="16161" spans="1:1" s="1" customFormat="1" x14ac:dyDescent="0.3">
      <c r="A16161" s="20"/>
    </row>
    <row r="16162" spans="1:1" s="1" customFormat="1" x14ac:dyDescent="0.3">
      <c r="A16162" s="20"/>
    </row>
    <row r="16163" spans="1:1" s="1" customFormat="1" x14ac:dyDescent="0.3">
      <c r="A16163" s="20"/>
    </row>
    <row r="16164" spans="1:1" s="1" customFormat="1" x14ac:dyDescent="0.3">
      <c r="A16164" s="20"/>
    </row>
    <row r="16165" spans="1:1" s="1" customFormat="1" x14ac:dyDescent="0.3">
      <c r="A16165" s="20"/>
    </row>
    <row r="16166" spans="1:1" s="1" customFormat="1" x14ac:dyDescent="0.3">
      <c r="A16166" s="20"/>
    </row>
    <row r="16167" spans="1:1" s="1" customFormat="1" x14ac:dyDescent="0.3">
      <c r="A16167" s="20"/>
    </row>
    <row r="16168" spans="1:1" s="1" customFormat="1" x14ac:dyDescent="0.3">
      <c r="A16168" s="20"/>
    </row>
    <row r="16169" spans="1:1" s="1" customFormat="1" x14ac:dyDescent="0.3">
      <c r="A16169" s="20"/>
    </row>
    <row r="16170" spans="1:1" s="1" customFormat="1" x14ac:dyDescent="0.3">
      <c r="A16170" s="20"/>
    </row>
    <row r="16171" spans="1:1" s="1" customFormat="1" x14ac:dyDescent="0.3">
      <c r="A16171" s="20"/>
    </row>
    <row r="16172" spans="1:1" s="1" customFormat="1" x14ac:dyDescent="0.3">
      <c r="A16172" s="20"/>
    </row>
    <row r="16173" spans="1:1" s="1" customFormat="1" x14ac:dyDescent="0.3">
      <c r="A16173" s="20"/>
    </row>
    <row r="16174" spans="1:1" s="1" customFormat="1" x14ac:dyDescent="0.3">
      <c r="A16174" s="20"/>
    </row>
    <row r="16175" spans="1:1" s="1" customFormat="1" x14ac:dyDescent="0.3">
      <c r="A16175" s="20"/>
    </row>
    <row r="16176" spans="1:1" s="1" customFormat="1" x14ac:dyDescent="0.3">
      <c r="A16176" s="20"/>
    </row>
    <row r="16177" spans="1:1" s="1" customFormat="1" x14ac:dyDescent="0.3">
      <c r="A16177" s="20"/>
    </row>
    <row r="16178" spans="1:1" s="1" customFormat="1" x14ac:dyDescent="0.3">
      <c r="A16178" s="20"/>
    </row>
    <row r="16179" spans="1:1" s="1" customFormat="1" x14ac:dyDescent="0.3">
      <c r="A16179" s="20"/>
    </row>
    <row r="16180" spans="1:1" s="1" customFormat="1" x14ac:dyDescent="0.3">
      <c r="A16180" s="20"/>
    </row>
    <row r="16181" spans="1:1" s="1" customFormat="1" x14ac:dyDescent="0.3">
      <c r="A16181" s="20"/>
    </row>
    <row r="16182" spans="1:1" s="1" customFormat="1" x14ac:dyDescent="0.3">
      <c r="A16182" s="20"/>
    </row>
    <row r="16183" spans="1:1" s="1" customFormat="1" x14ac:dyDescent="0.3">
      <c r="A16183" s="20"/>
    </row>
    <row r="16184" spans="1:1" s="1" customFormat="1" x14ac:dyDescent="0.3">
      <c r="A16184" s="20"/>
    </row>
    <row r="16185" spans="1:1" s="1" customFormat="1" x14ac:dyDescent="0.3">
      <c r="A16185" s="20"/>
    </row>
    <row r="16186" spans="1:1" s="1" customFormat="1" x14ac:dyDescent="0.3">
      <c r="A16186" s="20"/>
    </row>
    <row r="16187" spans="1:1" s="1" customFormat="1" x14ac:dyDescent="0.3">
      <c r="A16187" s="20"/>
    </row>
    <row r="16188" spans="1:1" s="1" customFormat="1" x14ac:dyDescent="0.3">
      <c r="A16188" s="20"/>
    </row>
    <row r="16189" spans="1:1" s="1" customFormat="1" x14ac:dyDescent="0.3">
      <c r="A16189" s="20"/>
    </row>
    <row r="16190" spans="1:1" s="1" customFormat="1" x14ac:dyDescent="0.3">
      <c r="A16190" s="20"/>
    </row>
    <row r="16191" spans="1:1" s="1" customFormat="1" x14ac:dyDescent="0.3">
      <c r="A16191" s="20"/>
    </row>
    <row r="16192" spans="1:1" s="1" customFormat="1" x14ac:dyDescent="0.3">
      <c r="A16192" s="20"/>
    </row>
    <row r="16193" spans="1:1" s="1" customFormat="1" x14ac:dyDescent="0.3">
      <c r="A16193" s="20"/>
    </row>
    <row r="16194" spans="1:1" s="1" customFormat="1" x14ac:dyDescent="0.3">
      <c r="A16194" s="20"/>
    </row>
    <row r="16195" spans="1:1" s="1" customFormat="1" x14ac:dyDescent="0.3">
      <c r="A16195" s="20"/>
    </row>
    <row r="16196" spans="1:1" s="1" customFormat="1" x14ac:dyDescent="0.3">
      <c r="A16196" s="20"/>
    </row>
    <row r="16197" spans="1:1" s="1" customFormat="1" x14ac:dyDescent="0.3">
      <c r="A16197" s="20"/>
    </row>
    <row r="16198" spans="1:1" s="1" customFormat="1" x14ac:dyDescent="0.3">
      <c r="A16198" s="20"/>
    </row>
    <row r="16199" spans="1:1" s="1" customFormat="1" x14ac:dyDescent="0.3">
      <c r="A16199" s="20"/>
    </row>
    <row r="16200" spans="1:1" s="1" customFormat="1" x14ac:dyDescent="0.3">
      <c r="A16200" s="20"/>
    </row>
    <row r="16201" spans="1:1" s="1" customFormat="1" x14ac:dyDescent="0.3">
      <c r="A16201" s="20"/>
    </row>
    <row r="16202" spans="1:1" s="1" customFormat="1" x14ac:dyDescent="0.3">
      <c r="A16202" s="20"/>
    </row>
    <row r="16203" spans="1:1" s="1" customFormat="1" x14ac:dyDescent="0.3">
      <c r="A16203" s="20"/>
    </row>
    <row r="16204" spans="1:1" s="1" customFormat="1" x14ac:dyDescent="0.3">
      <c r="A16204" s="20"/>
    </row>
    <row r="16205" spans="1:1" s="1" customFormat="1" x14ac:dyDescent="0.3">
      <c r="A16205" s="20"/>
    </row>
    <row r="16206" spans="1:1" s="1" customFormat="1" x14ac:dyDescent="0.3">
      <c r="A16206" s="20"/>
    </row>
    <row r="16207" spans="1:1" s="1" customFormat="1" x14ac:dyDescent="0.3">
      <c r="A16207" s="20"/>
    </row>
    <row r="16208" spans="1:1" s="1" customFormat="1" x14ac:dyDescent="0.3">
      <c r="A16208" s="20"/>
    </row>
    <row r="16209" spans="1:1" s="1" customFormat="1" x14ac:dyDescent="0.3">
      <c r="A16209" s="20"/>
    </row>
    <row r="16210" spans="1:1" s="1" customFormat="1" x14ac:dyDescent="0.3">
      <c r="A16210" s="20"/>
    </row>
    <row r="16211" spans="1:1" s="1" customFormat="1" x14ac:dyDescent="0.3">
      <c r="A16211" s="20"/>
    </row>
    <row r="16212" spans="1:1" s="1" customFormat="1" x14ac:dyDescent="0.3">
      <c r="A16212" s="20"/>
    </row>
    <row r="16213" spans="1:1" s="1" customFormat="1" x14ac:dyDescent="0.3">
      <c r="A16213" s="20"/>
    </row>
    <row r="16214" spans="1:1" s="1" customFormat="1" x14ac:dyDescent="0.3">
      <c r="A16214" s="20"/>
    </row>
    <row r="16215" spans="1:1" s="1" customFormat="1" x14ac:dyDescent="0.3">
      <c r="A16215" s="20"/>
    </row>
    <row r="16216" spans="1:1" s="1" customFormat="1" x14ac:dyDescent="0.3">
      <c r="A16216" s="20"/>
    </row>
    <row r="16217" spans="1:1" s="1" customFormat="1" x14ac:dyDescent="0.3">
      <c r="A16217" s="20"/>
    </row>
    <row r="16218" spans="1:1" s="1" customFormat="1" x14ac:dyDescent="0.3">
      <c r="A16218" s="20"/>
    </row>
    <row r="16219" spans="1:1" s="1" customFormat="1" x14ac:dyDescent="0.3">
      <c r="A16219" s="20"/>
    </row>
    <row r="16220" spans="1:1" s="1" customFormat="1" x14ac:dyDescent="0.3">
      <c r="A16220" s="20"/>
    </row>
    <row r="16221" spans="1:1" s="1" customFormat="1" x14ac:dyDescent="0.3">
      <c r="A16221" s="20"/>
    </row>
    <row r="16222" spans="1:1" s="1" customFormat="1" x14ac:dyDescent="0.3">
      <c r="A16222" s="20"/>
    </row>
    <row r="16223" spans="1:1" s="1" customFormat="1" x14ac:dyDescent="0.3">
      <c r="A16223" s="20"/>
    </row>
    <row r="16224" spans="1:1" s="1" customFormat="1" x14ac:dyDescent="0.3">
      <c r="A16224" s="20"/>
    </row>
    <row r="16225" spans="1:1" s="1" customFormat="1" x14ac:dyDescent="0.3">
      <c r="A16225" s="20"/>
    </row>
    <row r="16226" spans="1:1" s="1" customFormat="1" x14ac:dyDescent="0.3">
      <c r="A16226" s="20"/>
    </row>
    <row r="16227" spans="1:1" s="1" customFormat="1" x14ac:dyDescent="0.3">
      <c r="A16227" s="20"/>
    </row>
    <row r="16228" spans="1:1" s="1" customFormat="1" x14ac:dyDescent="0.3">
      <c r="A16228" s="20"/>
    </row>
    <row r="16229" spans="1:1" s="1" customFormat="1" x14ac:dyDescent="0.3">
      <c r="A16229" s="20"/>
    </row>
    <row r="16230" spans="1:1" s="1" customFormat="1" x14ac:dyDescent="0.3">
      <c r="A16230" s="20"/>
    </row>
    <row r="16231" spans="1:1" s="1" customFormat="1" x14ac:dyDescent="0.3">
      <c r="A16231" s="20"/>
    </row>
    <row r="16232" spans="1:1" s="1" customFormat="1" x14ac:dyDescent="0.3">
      <c r="A16232" s="20"/>
    </row>
    <row r="16233" spans="1:1" s="1" customFormat="1" x14ac:dyDescent="0.3">
      <c r="A16233" s="20"/>
    </row>
    <row r="16234" spans="1:1" s="1" customFormat="1" x14ac:dyDescent="0.3">
      <c r="A16234" s="20"/>
    </row>
    <row r="16235" spans="1:1" s="1" customFormat="1" x14ac:dyDescent="0.3">
      <c r="A16235" s="20"/>
    </row>
    <row r="16236" spans="1:1" s="1" customFormat="1" x14ac:dyDescent="0.3">
      <c r="A16236" s="20"/>
    </row>
    <row r="16237" spans="1:1" s="1" customFormat="1" x14ac:dyDescent="0.3">
      <c r="A16237" s="20"/>
    </row>
    <row r="16238" spans="1:1" s="1" customFormat="1" x14ac:dyDescent="0.3">
      <c r="A16238" s="20"/>
    </row>
    <row r="16239" spans="1:1" s="1" customFormat="1" x14ac:dyDescent="0.3">
      <c r="A16239" s="20"/>
    </row>
    <row r="16240" spans="1:1" s="1" customFormat="1" x14ac:dyDescent="0.3">
      <c r="A16240" s="20"/>
    </row>
    <row r="16241" spans="1:1" s="1" customFormat="1" x14ac:dyDescent="0.3">
      <c r="A16241" s="20"/>
    </row>
    <row r="16242" spans="1:1" s="1" customFormat="1" x14ac:dyDescent="0.3">
      <c r="A16242" s="20"/>
    </row>
    <row r="16243" spans="1:1" s="1" customFormat="1" x14ac:dyDescent="0.3">
      <c r="A16243" s="20"/>
    </row>
    <row r="16244" spans="1:1" s="1" customFormat="1" x14ac:dyDescent="0.3">
      <c r="A16244" s="20"/>
    </row>
    <row r="16245" spans="1:1" s="1" customFormat="1" x14ac:dyDescent="0.3">
      <c r="A16245" s="20"/>
    </row>
    <row r="16246" spans="1:1" s="1" customFormat="1" x14ac:dyDescent="0.3">
      <c r="A16246" s="20"/>
    </row>
    <row r="16247" spans="1:1" s="1" customFormat="1" x14ac:dyDescent="0.3">
      <c r="A16247" s="20"/>
    </row>
    <row r="16248" spans="1:1" s="1" customFormat="1" x14ac:dyDescent="0.3">
      <c r="A16248" s="20"/>
    </row>
    <row r="16249" spans="1:1" s="1" customFormat="1" x14ac:dyDescent="0.3">
      <c r="A16249" s="20"/>
    </row>
    <row r="16250" spans="1:1" s="1" customFormat="1" x14ac:dyDescent="0.3">
      <c r="A16250" s="20"/>
    </row>
    <row r="16251" spans="1:1" s="1" customFormat="1" x14ac:dyDescent="0.3">
      <c r="A16251" s="20"/>
    </row>
    <row r="16252" spans="1:1" s="1" customFormat="1" x14ac:dyDescent="0.3">
      <c r="A16252" s="20"/>
    </row>
    <row r="16253" spans="1:1" s="1" customFormat="1" x14ac:dyDescent="0.3">
      <c r="A16253" s="20"/>
    </row>
    <row r="16254" spans="1:1" s="1" customFormat="1" x14ac:dyDescent="0.3">
      <c r="A16254" s="20"/>
    </row>
    <row r="16255" spans="1:1" s="1" customFormat="1" x14ac:dyDescent="0.3">
      <c r="A16255" s="20"/>
    </row>
    <row r="16256" spans="1:1" s="1" customFormat="1" x14ac:dyDescent="0.3">
      <c r="A16256" s="20"/>
    </row>
    <row r="16257" spans="1:1" s="1" customFormat="1" x14ac:dyDescent="0.3">
      <c r="A16257" s="20"/>
    </row>
    <row r="16258" spans="1:1" s="1" customFormat="1" x14ac:dyDescent="0.3">
      <c r="A16258" s="20"/>
    </row>
    <row r="16259" spans="1:1" s="1" customFormat="1" x14ac:dyDescent="0.3">
      <c r="A16259" s="20"/>
    </row>
    <row r="16260" spans="1:1" s="1" customFormat="1" x14ac:dyDescent="0.3">
      <c r="A16260" s="20"/>
    </row>
    <row r="16261" spans="1:1" s="1" customFormat="1" x14ac:dyDescent="0.3">
      <c r="A16261" s="20"/>
    </row>
    <row r="16262" spans="1:1" s="1" customFormat="1" x14ac:dyDescent="0.3">
      <c r="A16262" s="20"/>
    </row>
    <row r="16263" spans="1:1" s="1" customFormat="1" x14ac:dyDescent="0.3">
      <c r="A16263" s="20"/>
    </row>
    <row r="16264" spans="1:1" s="1" customFormat="1" x14ac:dyDescent="0.3">
      <c r="A16264" s="20"/>
    </row>
    <row r="16265" spans="1:1" s="1" customFormat="1" x14ac:dyDescent="0.3">
      <c r="A16265" s="20"/>
    </row>
    <row r="16266" spans="1:1" s="1" customFormat="1" x14ac:dyDescent="0.3">
      <c r="A16266" s="20"/>
    </row>
    <row r="16267" spans="1:1" s="1" customFormat="1" x14ac:dyDescent="0.3">
      <c r="A16267" s="20"/>
    </row>
    <row r="16268" spans="1:1" s="1" customFormat="1" x14ac:dyDescent="0.3">
      <c r="A16268" s="20"/>
    </row>
    <row r="16269" spans="1:1" s="1" customFormat="1" x14ac:dyDescent="0.3">
      <c r="A16269" s="20"/>
    </row>
    <row r="16270" spans="1:1" s="1" customFormat="1" x14ac:dyDescent="0.3">
      <c r="A16270" s="20"/>
    </row>
    <row r="16271" spans="1:1" s="1" customFormat="1" x14ac:dyDescent="0.3">
      <c r="A16271" s="20"/>
    </row>
    <row r="16272" spans="1:1" s="1" customFormat="1" x14ac:dyDescent="0.3">
      <c r="A16272" s="20"/>
    </row>
    <row r="16273" spans="1:1" s="1" customFormat="1" x14ac:dyDescent="0.3">
      <c r="A16273" s="20"/>
    </row>
    <row r="16274" spans="1:1" s="1" customFormat="1" x14ac:dyDescent="0.3">
      <c r="A16274" s="20"/>
    </row>
    <row r="16275" spans="1:1" s="1" customFormat="1" x14ac:dyDescent="0.3">
      <c r="A16275" s="20"/>
    </row>
    <row r="16276" spans="1:1" s="1" customFormat="1" x14ac:dyDescent="0.3">
      <c r="A16276" s="20"/>
    </row>
    <row r="16277" spans="1:1" s="1" customFormat="1" x14ac:dyDescent="0.3">
      <c r="A16277" s="20"/>
    </row>
    <row r="16278" spans="1:1" s="1" customFormat="1" x14ac:dyDescent="0.3">
      <c r="A16278" s="20"/>
    </row>
    <row r="16279" spans="1:1" s="1" customFormat="1" x14ac:dyDescent="0.3">
      <c r="A16279" s="20"/>
    </row>
    <row r="16280" spans="1:1" s="1" customFormat="1" x14ac:dyDescent="0.3">
      <c r="A16280" s="20"/>
    </row>
    <row r="16281" spans="1:1" s="1" customFormat="1" x14ac:dyDescent="0.3">
      <c r="A16281" s="20"/>
    </row>
    <row r="16282" spans="1:1" s="1" customFormat="1" x14ac:dyDescent="0.3">
      <c r="A16282" s="20"/>
    </row>
    <row r="16283" spans="1:1" s="1" customFormat="1" x14ac:dyDescent="0.3">
      <c r="A16283" s="20"/>
    </row>
    <row r="16284" spans="1:1" s="1" customFormat="1" x14ac:dyDescent="0.3">
      <c r="A16284" s="20"/>
    </row>
    <row r="16285" spans="1:1" s="1" customFormat="1" x14ac:dyDescent="0.3">
      <c r="A16285" s="20"/>
    </row>
    <row r="16286" spans="1:1" s="1" customFormat="1" x14ac:dyDescent="0.3">
      <c r="A16286" s="20"/>
    </row>
    <row r="16287" spans="1:1" s="1" customFormat="1" x14ac:dyDescent="0.3">
      <c r="A16287" s="20"/>
    </row>
    <row r="16288" spans="1:1" s="1" customFormat="1" x14ac:dyDescent="0.3">
      <c r="A16288" s="20"/>
    </row>
    <row r="16289" spans="1:1" s="1" customFormat="1" x14ac:dyDescent="0.3">
      <c r="A16289" s="20"/>
    </row>
    <row r="16290" spans="1:1" s="1" customFormat="1" x14ac:dyDescent="0.3">
      <c r="A16290" s="20"/>
    </row>
    <row r="16291" spans="1:1" s="1" customFormat="1" x14ac:dyDescent="0.3">
      <c r="A16291" s="20"/>
    </row>
    <row r="16292" spans="1:1" s="1" customFormat="1" x14ac:dyDescent="0.3">
      <c r="A16292" s="20"/>
    </row>
    <row r="16293" spans="1:1" s="1" customFormat="1" x14ac:dyDescent="0.3">
      <c r="A16293" s="20"/>
    </row>
    <row r="16294" spans="1:1" s="1" customFormat="1" x14ac:dyDescent="0.3">
      <c r="A16294" s="20"/>
    </row>
    <row r="16295" spans="1:1" s="1" customFormat="1" x14ac:dyDescent="0.3">
      <c r="A16295" s="20"/>
    </row>
    <row r="16296" spans="1:1" s="1" customFormat="1" x14ac:dyDescent="0.3">
      <c r="A16296" s="20"/>
    </row>
    <row r="16297" spans="1:1" s="1" customFormat="1" x14ac:dyDescent="0.3">
      <c r="A16297" s="20"/>
    </row>
    <row r="16298" spans="1:1" s="1" customFormat="1" x14ac:dyDescent="0.3">
      <c r="A16298" s="20"/>
    </row>
    <row r="16299" spans="1:1" s="1" customFormat="1" x14ac:dyDescent="0.3">
      <c r="A16299" s="20"/>
    </row>
    <row r="16300" spans="1:1" s="1" customFormat="1" x14ac:dyDescent="0.3">
      <c r="A16300" s="20"/>
    </row>
    <row r="16301" spans="1:1" s="1" customFormat="1" x14ac:dyDescent="0.3">
      <c r="A16301" s="20"/>
    </row>
    <row r="16302" spans="1:1" s="1" customFormat="1" x14ac:dyDescent="0.3">
      <c r="A16302" s="20"/>
    </row>
    <row r="16303" spans="1:1" s="1" customFormat="1" x14ac:dyDescent="0.3">
      <c r="A16303" s="20"/>
    </row>
    <row r="16304" spans="1:1" s="1" customFormat="1" x14ac:dyDescent="0.3">
      <c r="A16304" s="20"/>
    </row>
    <row r="16305" spans="1:1" s="1" customFormat="1" x14ac:dyDescent="0.3">
      <c r="A16305" s="20"/>
    </row>
    <row r="16306" spans="1:1" s="1" customFormat="1" x14ac:dyDescent="0.3">
      <c r="A16306" s="20"/>
    </row>
    <row r="16307" spans="1:1" s="1" customFormat="1" x14ac:dyDescent="0.3">
      <c r="A16307" s="20"/>
    </row>
    <row r="16308" spans="1:1" s="1" customFormat="1" x14ac:dyDescent="0.3">
      <c r="A16308" s="20"/>
    </row>
    <row r="16309" spans="1:1" s="1" customFormat="1" x14ac:dyDescent="0.3">
      <c r="A16309" s="20"/>
    </row>
    <row r="16310" spans="1:1" s="1" customFormat="1" x14ac:dyDescent="0.3">
      <c r="A16310" s="20"/>
    </row>
    <row r="16311" spans="1:1" s="1" customFormat="1" x14ac:dyDescent="0.3">
      <c r="A16311" s="20"/>
    </row>
    <row r="16312" spans="1:1" s="1" customFormat="1" x14ac:dyDescent="0.3">
      <c r="A16312" s="20"/>
    </row>
    <row r="16313" spans="1:1" s="1" customFormat="1" x14ac:dyDescent="0.3">
      <c r="A16313" s="20"/>
    </row>
    <row r="16314" spans="1:1" s="1" customFormat="1" x14ac:dyDescent="0.3">
      <c r="A16314" s="20"/>
    </row>
    <row r="16315" spans="1:1" s="1" customFormat="1" x14ac:dyDescent="0.3">
      <c r="A16315" s="20"/>
    </row>
    <row r="16316" spans="1:1" s="1" customFormat="1" x14ac:dyDescent="0.3">
      <c r="A16316" s="20"/>
    </row>
    <row r="16317" spans="1:1" s="1" customFormat="1" x14ac:dyDescent="0.3">
      <c r="A16317" s="20"/>
    </row>
    <row r="16318" spans="1:1" s="1" customFormat="1" x14ac:dyDescent="0.3">
      <c r="A16318" s="20"/>
    </row>
    <row r="16319" spans="1:1" s="1" customFormat="1" x14ac:dyDescent="0.3">
      <c r="A16319" s="20"/>
    </row>
    <row r="16320" spans="1:1" s="1" customFormat="1" x14ac:dyDescent="0.3">
      <c r="A16320" s="20"/>
    </row>
    <row r="16321" spans="1:1" s="1" customFormat="1" x14ac:dyDescent="0.3">
      <c r="A16321" s="20"/>
    </row>
    <row r="16322" spans="1:1" s="1" customFormat="1" x14ac:dyDescent="0.3">
      <c r="A16322" s="20"/>
    </row>
    <row r="16323" spans="1:1" s="1" customFormat="1" x14ac:dyDescent="0.3">
      <c r="A16323" s="20"/>
    </row>
    <row r="16324" spans="1:1" s="1" customFormat="1" x14ac:dyDescent="0.3">
      <c r="A16324" s="20"/>
    </row>
    <row r="16325" spans="1:1" s="1" customFormat="1" x14ac:dyDescent="0.3">
      <c r="A16325" s="20"/>
    </row>
    <row r="16326" spans="1:1" s="1" customFormat="1" x14ac:dyDescent="0.3">
      <c r="A16326" s="20"/>
    </row>
    <row r="16327" spans="1:1" s="1" customFormat="1" x14ac:dyDescent="0.3">
      <c r="A16327" s="20"/>
    </row>
    <row r="16328" spans="1:1" s="1" customFormat="1" x14ac:dyDescent="0.3">
      <c r="A16328" s="20"/>
    </row>
    <row r="16329" spans="1:1" s="1" customFormat="1" x14ac:dyDescent="0.3">
      <c r="A16329" s="20"/>
    </row>
    <row r="16330" spans="1:1" s="1" customFormat="1" x14ac:dyDescent="0.3">
      <c r="A16330" s="20"/>
    </row>
    <row r="16331" spans="1:1" s="1" customFormat="1" x14ac:dyDescent="0.3">
      <c r="A16331" s="20"/>
    </row>
    <row r="16332" spans="1:1" s="1" customFormat="1" x14ac:dyDescent="0.3">
      <c r="A16332" s="20"/>
    </row>
    <row r="16333" spans="1:1" s="1" customFormat="1" x14ac:dyDescent="0.3">
      <c r="A16333" s="20"/>
    </row>
    <row r="16334" spans="1:1" s="1" customFormat="1" x14ac:dyDescent="0.3">
      <c r="A16334" s="20"/>
    </row>
    <row r="16335" spans="1:1" s="1" customFormat="1" x14ac:dyDescent="0.3">
      <c r="A16335" s="20"/>
    </row>
    <row r="16336" spans="1:1" s="1" customFormat="1" x14ac:dyDescent="0.3">
      <c r="A16336" s="20"/>
    </row>
    <row r="16337" spans="1:1" s="1" customFormat="1" x14ac:dyDescent="0.3">
      <c r="A16337" s="20"/>
    </row>
    <row r="16338" spans="1:1" s="1" customFormat="1" x14ac:dyDescent="0.3">
      <c r="A16338" s="20"/>
    </row>
    <row r="16339" spans="1:1" s="1" customFormat="1" x14ac:dyDescent="0.3">
      <c r="A16339" s="20"/>
    </row>
    <row r="16340" spans="1:1" s="1" customFormat="1" x14ac:dyDescent="0.3">
      <c r="A16340" s="20"/>
    </row>
    <row r="16341" spans="1:1" s="1" customFormat="1" x14ac:dyDescent="0.3">
      <c r="A16341" s="20"/>
    </row>
    <row r="16342" spans="1:1" s="1" customFormat="1" x14ac:dyDescent="0.3">
      <c r="A16342" s="20"/>
    </row>
    <row r="16343" spans="1:1" s="1" customFormat="1" x14ac:dyDescent="0.3">
      <c r="A16343" s="20"/>
    </row>
    <row r="16344" spans="1:1" s="1" customFormat="1" x14ac:dyDescent="0.3">
      <c r="A16344" s="20"/>
    </row>
    <row r="16345" spans="1:1" s="1" customFormat="1" x14ac:dyDescent="0.3">
      <c r="A16345" s="20"/>
    </row>
    <row r="16346" spans="1:1" s="1" customFormat="1" x14ac:dyDescent="0.3">
      <c r="A16346" s="20"/>
    </row>
    <row r="16347" spans="1:1" s="1" customFormat="1" x14ac:dyDescent="0.3">
      <c r="A16347" s="20"/>
    </row>
    <row r="16348" spans="1:1" s="1" customFormat="1" x14ac:dyDescent="0.3">
      <c r="A16348" s="20"/>
    </row>
    <row r="16349" spans="1:1" s="1" customFormat="1" x14ac:dyDescent="0.3">
      <c r="A16349" s="20"/>
    </row>
    <row r="16350" spans="1:1" s="1" customFormat="1" x14ac:dyDescent="0.3">
      <c r="A16350" s="20"/>
    </row>
    <row r="16351" spans="1:1" s="1" customFormat="1" x14ac:dyDescent="0.3">
      <c r="A16351" s="20"/>
    </row>
    <row r="16352" spans="1:1" s="1" customFormat="1" x14ac:dyDescent="0.3">
      <c r="A16352" s="20"/>
    </row>
    <row r="16353" spans="1:1" s="1" customFormat="1" x14ac:dyDescent="0.3">
      <c r="A16353" s="20"/>
    </row>
    <row r="16354" spans="1:1" s="1" customFormat="1" x14ac:dyDescent="0.3">
      <c r="A16354" s="20"/>
    </row>
    <row r="16355" spans="1:1" s="1" customFormat="1" x14ac:dyDescent="0.3">
      <c r="A16355" s="20"/>
    </row>
    <row r="16356" spans="1:1" s="1" customFormat="1" x14ac:dyDescent="0.3">
      <c r="A16356" s="20"/>
    </row>
    <row r="16357" spans="1:1" s="1" customFormat="1" x14ac:dyDescent="0.3">
      <c r="A16357" s="20"/>
    </row>
    <row r="16358" spans="1:1" s="1" customFormat="1" x14ac:dyDescent="0.3">
      <c r="A16358" s="20"/>
    </row>
    <row r="16359" spans="1:1" s="1" customFormat="1" x14ac:dyDescent="0.3">
      <c r="A16359" s="20"/>
    </row>
    <row r="16360" spans="1:1" s="1" customFormat="1" x14ac:dyDescent="0.3">
      <c r="A16360" s="20"/>
    </row>
    <row r="16361" spans="1:1" s="1" customFormat="1" x14ac:dyDescent="0.3">
      <c r="A16361" s="20"/>
    </row>
    <row r="16362" spans="1:1" s="1" customFormat="1" x14ac:dyDescent="0.3">
      <c r="A16362" s="20"/>
    </row>
    <row r="16363" spans="1:1" s="1" customFormat="1" x14ac:dyDescent="0.3">
      <c r="A16363" s="20"/>
    </row>
    <row r="16364" spans="1:1" s="1" customFormat="1" x14ac:dyDescent="0.3">
      <c r="A16364" s="20"/>
    </row>
    <row r="16365" spans="1:1" s="1" customFormat="1" x14ac:dyDescent="0.3">
      <c r="A16365" s="20"/>
    </row>
    <row r="16366" spans="1:1" s="1" customFormat="1" x14ac:dyDescent="0.3">
      <c r="A16366" s="20"/>
    </row>
    <row r="16367" spans="1:1" s="1" customFormat="1" x14ac:dyDescent="0.3">
      <c r="A16367" s="20"/>
    </row>
    <row r="16368" spans="1:1" s="1" customFormat="1" x14ac:dyDescent="0.3">
      <c r="A16368" s="20"/>
    </row>
    <row r="16369" spans="1:1" s="1" customFormat="1" x14ac:dyDescent="0.3">
      <c r="A16369" s="20"/>
    </row>
    <row r="16370" spans="1:1" s="1" customFormat="1" x14ac:dyDescent="0.3">
      <c r="A16370" s="20"/>
    </row>
    <row r="16371" spans="1:1" s="1" customFormat="1" x14ac:dyDescent="0.3">
      <c r="A16371" s="20"/>
    </row>
    <row r="16372" spans="1:1" s="1" customFormat="1" x14ac:dyDescent="0.3">
      <c r="A16372" s="20"/>
    </row>
    <row r="16373" spans="1:1" s="1" customFormat="1" x14ac:dyDescent="0.3">
      <c r="A16373" s="20"/>
    </row>
    <row r="16374" spans="1:1" s="1" customFormat="1" x14ac:dyDescent="0.3">
      <c r="A16374" s="20"/>
    </row>
    <row r="16375" spans="1:1" s="1" customFormat="1" x14ac:dyDescent="0.3">
      <c r="A16375" s="20"/>
    </row>
    <row r="16376" spans="1:1" s="1" customFormat="1" x14ac:dyDescent="0.3">
      <c r="A16376" s="20"/>
    </row>
    <row r="16377" spans="1:1" s="1" customFormat="1" x14ac:dyDescent="0.3">
      <c r="A16377" s="20"/>
    </row>
    <row r="16378" spans="1:1" s="1" customFormat="1" x14ac:dyDescent="0.3">
      <c r="A16378" s="20"/>
    </row>
    <row r="16379" spans="1:1" s="1" customFormat="1" x14ac:dyDescent="0.3">
      <c r="A16379" s="20"/>
    </row>
    <row r="16380" spans="1:1" s="1" customFormat="1" x14ac:dyDescent="0.3">
      <c r="A16380" s="20"/>
    </row>
    <row r="16381" spans="1:1" s="1" customFormat="1" x14ac:dyDescent="0.3">
      <c r="A16381" s="20"/>
    </row>
    <row r="16382" spans="1:1" s="1" customFormat="1" x14ac:dyDescent="0.3">
      <c r="A16382" s="20"/>
    </row>
    <row r="16383" spans="1:1" s="1" customFormat="1" x14ac:dyDescent="0.3">
      <c r="A16383" s="20"/>
    </row>
    <row r="16384" spans="1:1" s="1" customFormat="1" x14ac:dyDescent="0.3">
      <c r="A16384" s="20"/>
    </row>
    <row r="16385" spans="1:1" s="1" customFormat="1" x14ac:dyDescent="0.3">
      <c r="A16385" s="20"/>
    </row>
    <row r="16386" spans="1:1" s="1" customFormat="1" x14ac:dyDescent="0.3">
      <c r="A16386" s="20"/>
    </row>
    <row r="16387" spans="1:1" s="1" customFormat="1" x14ac:dyDescent="0.3">
      <c r="A16387" s="20"/>
    </row>
    <row r="16388" spans="1:1" s="1" customFormat="1" x14ac:dyDescent="0.3">
      <c r="A16388" s="20"/>
    </row>
    <row r="16389" spans="1:1" s="1" customFormat="1" x14ac:dyDescent="0.3">
      <c r="A16389" s="20"/>
    </row>
    <row r="16390" spans="1:1" s="1" customFormat="1" x14ac:dyDescent="0.3">
      <c r="A16390" s="20"/>
    </row>
    <row r="16391" spans="1:1" s="1" customFormat="1" x14ac:dyDescent="0.3">
      <c r="A16391" s="20"/>
    </row>
    <row r="16392" spans="1:1" s="1" customFormat="1" x14ac:dyDescent="0.3">
      <c r="A16392" s="20"/>
    </row>
    <row r="16393" spans="1:1" s="1" customFormat="1" x14ac:dyDescent="0.3">
      <c r="A16393" s="20"/>
    </row>
    <row r="16394" spans="1:1" s="1" customFormat="1" x14ac:dyDescent="0.3">
      <c r="A16394" s="20"/>
    </row>
    <row r="16395" spans="1:1" s="1" customFormat="1" x14ac:dyDescent="0.3">
      <c r="A16395" s="20"/>
    </row>
    <row r="16396" spans="1:1" s="1" customFormat="1" x14ac:dyDescent="0.3">
      <c r="A16396" s="20"/>
    </row>
    <row r="16397" spans="1:1" s="1" customFormat="1" x14ac:dyDescent="0.3">
      <c r="A16397" s="20"/>
    </row>
    <row r="16398" spans="1:1" s="1" customFormat="1" x14ac:dyDescent="0.3">
      <c r="A16398" s="20"/>
    </row>
    <row r="16399" spans="1:1" s="1" customFormat="1" x14ac:dyDescent="0.3">
      <c r="A16399" s="20"/>
    </row>
    <row r="16400" spans="1:1" s="1" customFormat="1" x14ac:dyDescent="0.3">
      <c r="A16400" s="20"/>
    </row>
    <row r="16401" spans="1:1" s="1" customFormat="1" x14ac:dyDescent="0.3">
      <c r="A16401" s="20"/>
    </row>
    <row r="16402" spans="1:1" s="1" customFormat="1" x14ac:dyDescent="0.3">
      <c r="A16402" s="20"/>
    </row>
    <row r="16403" spans="1:1" s="1" customFormat="1" x14ac:dyDescent="0.3">
      <c r="A16403" s="20"/>
    </row>
    <row r="16404" spans="1:1" s="1" customFormat="1" x14ac:dyDescent="0.3">
      <c r="A16404" s="20"/>
    </row>
    <row r="16405" spans="1:1" s="1" customFormat="1" x14ac:dyDescent="0.3">
      <c r="A16405" s="20"/>
    </row>
    <row r="16406" spans="1:1" s="1" customFormat="1" x14ac:dyDescent="0.3">
      <c r="A16406" s="20"/>
    </row>
    <row r="16407" spans="1:1" s="1" customFormat="1" x14ac:dyDescent="0.3">
      <c r="A16407" s="20"/>
    </row>
    <row r="16408" spans="1:1" s="1" customFormat="1" x14ac:dyDescent="0.3">
      <c r="A16408" s="20"/>
    </row>
    <row r="16409" spans="1:1" s="1" customFormat="1" x14ac:dyDescent="0.3">
      <c r="A16409" s="20"/>
    </row>
    <row r="16410" spans="1:1" s="1" customFormat="1" x14ac:dyDescent="0.3">
      <c r="A16410" s="20"/>
    </row>
    <row r="16411" spans="1:1" s="1" customFormat="1" x14ac:dyDescent="0.3">
      <c r="A16411" s="20"/>
    </row>
    <row r="16412" spans="1:1" s="1" customFormat="1" x14ac:dyDescent="0.3">
      <c r="A16412" s="20"/>
    </row>
    <row r="16413" spans="1:1" s="1" customFormat="1" x14ac:dyDescent="0.3">
      <c r="A16413" s="20"/>
    </row>
    <row r="16414" spans="1:1" s="1" customFormat="1" x14ac:dyDescent="0.3">
      <c r="A16414" s="20"/>
    </row>
    <row r="16415" spans="1:1" s="1" customFormat="1" x14ac:dyDescent="0.3">
      <c r="A16415" s="20"/>
    </row>
    <row r="16416" spans="1:1" s="1" customFormat="1" x14ac:dyDescent="0.3">
      <c r="A16416" s="20"/>
    </row>
    <row r="16417" spans="1:1" s="1" customFormat="1" x14ac:dyDescent="0.3">
      <c r="A16417" s="20"/>
    </row>
    <row r="16418" spans="1:1" s="1" customFormat="1" x14ac:dyDescent="0.3">
      <c r="A16418" s="20"/>
    </row>
    <row r="16419" spans="1:1" s="1" customFormat="1" x14ac:dyDescent="0.3">
      <c r="A16419" s="20"/>
    </row>
    <row r="16420" spans="1:1" s="1" customFormat="1" x14ac:dyDescent="0.3">
      <c r="A16420" s="20"/>
    </row>
    <row r="16421" spans="1:1" s="1" customFormat="1" x14ac:dyDescent="0.3">
      <c r="A16421" s="20"/>
    </row>
    <row r="16422" spans="1:1" s="1" customFormat="1" x14ac:dyDescent="0.3">
      <c r="A16422" s="20"/>
    </row>
    <row r="16423" spans="1:1" s="1" customFormat="1" x14ac:dyDescent="0.3">
      <c r="A16423" s="20"/>
    </row>
    <row r="16424" spans="1:1" s="1" customFormat="1" x14ac:dyDescent="0.3">
      <c r="A16424" s="20"/>
    </row>
    <row r="16425" spans="1:1" s="1" customFormat="1" x14ac:dyDescent="0.3">
      <c r="A16425" s="20"/>
    </row>
    <row r="16426" spans="1:1" s="1" customFormat="1" x14ac:dyDescent="0.3">
      <c r="A16426" s="20"/>
    </row>
    <row r="16427" spans="1:1" s="1" customFormat="1" x14ac:dyDescent="0.3">
      <c r="A16427" s="20"/>
    </row>
    <row r="16428" spans="1:1" s="1" customFormat="1" x14ac:dyDescent="0.3">
      <c r="A16428" s="20"/>
    </row>
    <row r="16429" spans="1:1" s="1" customFormat="1" x14ac:dyDescent="0.3">
      <c r="A16429" s="20"/>
    </row>
    <row r="16430" spans="1:1" s="1" customFormat="1" x14ac:dyDescent="0.3">
      <c r="A16430" s="20"/>
    </row>
    <row r="16431" spans="1:1" s="1" customFormat="1" x14ac:dyDescent="0.3">
      <c r="A16431" s="20"/>
    </row>
    <row r="16432" spans="1:1" s="1" customFormat="1" x14ac:dyDescent="0.3">
      <c r="A16432" s="20"/>
    </row>
    <row r="16433" spans="1:1" s="1" customFormat="1" x14ac:dyDescent="0.3">
      <c r="A16433" s="20"/>
    </row>
    <row r="16434" spans="1:1" s="1" customFormat="1" x14ac:dyDescent="0.3">
      <c r="A16434" s="20"/>
    </row>
    <row r="16435" spans="1:1" s="1" customFormat="1" x14ac:dyDescent="0.3">
      <c r="A16435" s="20"/>
    </row>
    <row r="16436" spans="1:1" s="1" customFormat="1" x14ac:dyDescent="0.3">
      <c r="A16436" s="20"/>
    </row>
    <row r="16437" spans="1:1" s="1" customFormat="1" x14ac:dyDescent="0.3">
      <c r="A16437" s="20"/>
    </row>
    <row r="16438" spans="1:1" s="1" customFormat="1" x14ac:dyDescent="0.3">
      <c r="A16438" s="20"/>
    </row>
    <row r="16439" spans="1:1" s="1" customFormat="1" x14ac:dyDescent="0.3">
      <c r="A16439" s="20"/>
    </row>
    <row r="16440" spans="1:1" s="1" customFormat="1" x14ac:dyDescent="0.3">
      <c r="A16440" s="20"/>
    </row>
    <row r="16441" spans="1:1" s="1" customFormat="1" x14ac:dyDescent="0.3">
      <c r="A16441" s="20"/>
    </row>
    <row r="16442" spans="1:1" s="1" customFormat="1" x14ac:dyDescent="0.3">
      <c r="A16442" s="20"/>
    </row>
    <row r="16443" spans="1:1" s="1" customFormat="1" x14ac:dyDescent="0.3">
      <c r="A16443" s="20"/>
    </row>
    <row r="16444" spans="1:1" s="1" customFormat="1" x14ac:dyDescent="0.3">
      <c r="A16444" s="20"/>
    </row>
    <row r="16445" spans="1:1" s="1" customFormat="1" x14ac:dyDescent="0.3">
      <c r="A16445" s="20"/>
    </row>
    <row r="16446" spans="1:1" s="1" customFormat="1" x14ac:dyDescent="0.3">
      <c r="A16446" s="20"/>
    </row>
    <row r="16447" spans="1:1" s="1" customFormat="1" x14ac:dyDescent="0.3">
      <c r="A16447" s="20"/>
    </row>
    <row r="16448" spans="1:1" s="1" customFormat="1" x14ac:dyDescent="0.3">
      <c r="A16448" s="20"/>
    </row>
    <row r="16449" spans="1:1" s="1" customFormat="1" x14ac:dyDescent="0.3">
      <c r="A16449" s="20"/>
    </row>
    <row r="16450" spans="1:1" s="1" customFormat="1" x14ac:dyDescent="0.3">
      <c r="A16450" s="20"/>
    </row>
    <row r="16451" spans="1:1" s="1" customFormat="1" x14ac:dyDescent="0.3">
      <c r="A16451" s="20"/>
    </row>
    <row r="16452" spans="1:1" s="1" customFormat="1" x14ac:dyDescent="0.3">
      <c r="A16452" s="20"/>
    </row>
    <row r="16453" spans="1:1" s="1" customFormat="1" x14ac:dyDescent="0.3">
      <c r="A16453" s="20"/>
    </row>
    <row r="16454" spans="1:1" s="1" customFormat="1" x14ac:dyDescent="0.3">
      <c r="A16454" s="20"/>
    </row>
    <row r="16455" spans="1:1" s="1" customFormat="1" x14ac:dyDescent="0.3">
      <c r="A16455" s="20"/>
    </row>
    <row r="16456" spans="1:1" s="1" customFormat="1" x14ac:dyDescent="0.3">
      <c r="A16456" s="20"/>
    </row>
    <row r="16457" spans="1:1" s="1" customFormat="1" x14ac:dyDescent="0.3">
      <c r="A16457" s="20"/>
    </row>
    <row r="16458" spans="1:1" s="1" customFormat="1" x14ac:dyDescent="0.3">
      <c r="A16458" s="20"/>
    </row>
    <row r="16459" spans="1:1" s="1" customFormat="1" x14ac:dyDescent="0.3">
      <c r="A16459" s="20"/>
    </row>
    <row r="16460" spans="1:1" s="1" customFormat="1" x14ac:dyDescent="0.3">
      <c r="A16460" s="20"/>
    </row>
    <row r="16461" spans="1:1" s="1" customFormat="1" x14ac:dyDescent="0.3">
      <c r="A16461" s="20"/>
    </row>
    <row r="16462" spans="1:1" s="1" customFormat="1" x14ac:dyDescent="0.3">
      <c r="A16462" s="20"/>
    </row>
    <row r="16463" spans="1:1" s="1" customFormat="1" x14ac:dyDescent="0.3">
      <c r="A16463" s="20"/>
    </row>
    <row r="16464" spans="1:1" s="1" customFormat="1" x14ac:dyDescent="0.3">
      <c r="A16464" s="20"/>
    </row>
    <row r="16465" spans="1:1" s="1" customFormat="1" x14ac:dyDescent="0.3">
      <c r="A16465" s="20"/>
    </row>
    <row r="16466" spans="1:1" s="1" customFormat="1" x14ac:dyDescent="0.3">
      <c r="A16466" s="20"/>
    </row>
    <row r="16467" spans="1:1" s="1" customFormat="1" x14ac:dyDescent="0.3">
      <c r="A16467" s="20"/>
    </row>
    <row r="16468" spans="1:1" s="1" customFormat="1" x14ac:dyDescent="0.3">
      <c r="A16468" s="20"/>
    </row>
    <row r="16469" spans="1:1" s="1" customFormat="1" x14ac:dyDescent="0.3">
      <c r="A16469" s="20"/>
    </row>
    <row r="16470" spans="1:1" s="1" customFormat="1" x14ac:dyDescent="0.3">
      <c r="A16470" s="20"/>
    </row>
    <row r="16471" spans="1:1" s="1" customFormat="1" x14ac:dyDescent="0.3">
      <c r="A16471" s="20"/>
    </row>
    <row r="16472" spans="1:1" s="1" customFormat="1" x14ac:dyDescent="0.3">
      <c r="A16472" s="20"/>
    </row>
    <row r="16473" spans="1:1" s="1" customFormat="1" x14ac:dyDescent="0.3">
      <c r="A16473" s="20"/>
    </row>
    <row r="16474" spans="1:1" s="1" customFormat="1" x14ac:dyDescent="0.3">
      <c r="A16474" s="20"/>
    </row>
    <row r="16475" spans="1:1" s="1" customFormat="1" x14ac:dyDescent="0.3">
      <c r="A16475" s="20"/>
    </row>
    <row r="16476" spans="1:1" s="1" customFormat="1" x14ac:dyDescent="0.3">
      <c r="A16476" s="20"/>
    </row>
    <row r="16477" spans="1:1" s="1" customFormat="1" x14ac:dyDescent="0.3">
      <c r="A16477" s="20"/>
    </row>
    <row r="16478" spans="1:1" s="1" customFormat="1" x14ac:dyDescent="0.3">
      <c r="A16478" s="20"/>
    </row>
    <row r="16479" spans="1:1" s="1" customFormat="1" x14ac:dyDescent="0.3">
      <c r="A16479" s="20"/>
    </row>
    <row r="16480" spans="1:1" s="1" customFormat="1" x14ac:dyDescent="0.3">
      <c r="A16480" s="20"/>
    </row>
    <row r="16481" spans="1:1" s="1" customFormat="1" x14ac:dyDescent="0.3">
      <c r="A16481" s="20"/>
    </row>
    <row r="16482" spans="1:1" s="1" customFormat="1" x14ac:dyDescent="0.3">
      <c r="A16482" s="20"/>
    </row>
    <row r="16483" spans="1:1" s="1" customFormat="1" x14ac:dyDescent="0.3">
      <c r="A16483" s="20"/>
    </row>
    <row r="16484" spans="1:1" s="1" customFormat="1" x14ac:dyDescent="0.3">
      <c r="A16484" s="20"/>
    </row>
    <row r="16485" spans="1:1" s="1" customFormat="1" x14ac:dyDescent="0.3">
      <c r="A16485" s="20"/>
    </row>
    <row r="16486" spans="1:1" s="1" customFormat="1" x14ac:dyDescent="0.3">
      <c r="A16486" s="20"/>
    </row>
    <row r="16487" spans="1:1" s="1" customFormat="1" x14ac:dyDescent="0.3">
      <c r="A16487" s="20"/>
    </row>
    <row r="16488" spans="1:1" s="1" customFormat="1" x14ac:dyDescent="0.3">
      <c r="A16488" s="20"/>
    </row>
    <row r="16489" spans="1:1" s="1" customFormat="1" x14ac:dyDescent="0.3">
      <c r="A16489" s="20"/>
    </row>
    <row r="16490" spans="1:1" s="1" customFormat="1" x14ac:dyDescent="0.3">
      <c r="A16490" s="20"/>
    </row>
    <row r="16491" spans="1:1" s="1" customFormat="1" x14ac:dyDescent="0.3">
      <c r="A16491" s="20"/>
    </row>
    <row r="16492" spans="1:1" s="1" customFormat="1" x14ac:dyDescent="0.3">
      <c r="A16492" s="20"/>
    </row>
    <row r="16493" spans="1:1" s="1" customFormat="1" x14ac:dyDescent="0.3">
      <c r="A16493" s="20"/>
    </row>
    <row r="16494" spans="1:1" s="1" customFormat="1" x14ac:dyDescent="0.3">
      <c r="A16494" s="20"/>
    </row>
    <row r="16495" spans="1:1" s="1" customFormat="1" x14ac:dyDescent="0.3">
      <c r="A16495" s="20"/>
    </row>
    <row r="16496" spans="1:1" s="1" customFormat="1" x14ac:dyDescent="0.3">
      <c r="A16496" s="20"/>
    </row>
    <row r="16497" spans="1:1" s="1" customFormat="1" x14ac:dyDescent="0.3">
      <c r="A16497" s="20"/>
    </row>
    <row r="16498" spans="1:1" s="1" customFormat="1" x14ac:dyDescent="0.3">
      <c r="A16498" s="20"/>
    </row>
    <row r="16499" spans="1:1" s="1" customFormat="1" x14ac:dyDescent="0.3">
      <c r="A16499" s="20"/>
    </row>
    <row r="16500" spans="1:1" s="1" customFormat="1" x14ac:dyDescent="0.3">
      <c r="A16500" s="20"/>
    </row>
    <row r="16501" spans="1:1" s="1" customFormat="1" x14ac:dyDescent="0.3">
      <c r="A16501" s="20"/>
    </row>
    <row r="16502" spans="1:1" s="1" customFormat="1" x14ac:dyDescent="0.3">
      <c r="A16502" s="20"/>
    </row>
    <row r="16503" spans="1:1" s="1" customFormat="1" x14ac:dyDescent="0.3">
      <c r="A16503" s="20"/>
    </row>
    <row r="16504" spans="1:1" s="1" customFormat="1" x14ac:dyDescent="0.3">
      <c r="A16504" s="20"/>
    </row>
    <row r="16505" spans="1:1" s="1" customFormat="1" x14ac:dyDescent="0.3">
      <c r="A16505" s="20"/>
    </row>
    <row r="16506" spans="1:1" s="1" customFormat="1" x14ac:dyDescent="0.3">
      <c r="A16506" s="20"/>
    </row>
    <row r="16507" spans="1:1" s="1" customFormat="1" x14ac:dyDescent="0.3">
      <c r="A16507" s="20"/>
    </row>
    <row r="16508" spans="1:1" s="1" customFormat="1" x14ac:dyDescent="0.3">
      <c r="A16508" s="20"/>
    </row>
    <row r="16509" spans="1:1" s="1" customFormat="1" x14ac:dyDescent="0.3">
      <c r="A16509" s="20"/>
    </row>
    <row r="16510" spans="1:1" s="1" customFormat="1" x14ac:dyDescent="0.3">
      <c r="A16510" s="20"/>
    </row>
    <row r="16511" spans="1:1" s="1" customFormat="1" x14ac:dyDescent="0.3">
      <c r="A16511" s="20"/>
    </row>
    <row r="16512" spans="1:1" s="1" customFormat="1" x14ac:dyDescent="0.3">
      <c r="A16512" s="20"/>
    </row>
    <row r="16513" spans="1:1" s="1" customFormat="1" x14ac:dyDescent="0.3">
      <c r="A16513" s="20"/>
    </row>
    <row r="16514" spans="1:1" s="1" customFormat="1" x14ac:dyDescent="0.3">
      <c r="A16514" s="20"/>
    </row>
    <row r="16515" spans="1:1" s="1" customFormat="1" x14ac:dyDescent="0.3">
      <c r="A16515" s="20"/>
    </row>
    <row r="16516" spans="1:1" s="1" customFormat="1" x14ac:dyDescent="0.3">
      <c r="A16516" s="20"/>
    </row>
    <row r="16517" spans="1:1" s="1" customFormat="1" x14ac:dyDescent="0.3">
      <c r="A16517" s="20"/>
    </row>
    <row r="16518" spans="1:1" s="1" customFormat="1" x14ac:dyDescent="0.3">
      <c r="A16518" s="20"/>
    </row>
    <row r="16519" spans="1:1" s="1" customFormat="1" x14ac:dyDescent="0.3">
      <c r="A16519" s="20"/>
    </row>
    <row r="16520" spans="1:1" s="1" customFormat="1" x14ac:dyDescent="0.3">
      <c r="A16520" s="20"/>
    </row>
    <row r="16521" spans="1:1" s="1" customFormat="1" x14ac:dyDescent="0.3">
      <c r="A16521" s="20"/>
    </row>
    <row r="16522" spans="1:1" s="1" customFormat="1" x14ac:dyDescent="0.3">
      <c r="A16522" s="20"/>
    </row>
    <row r="16523" spans="1:1" s="1" customFormat="1" x14ac:dyDescent="0.3">
      <c r="A16523" s="20"/>
    </row>
    <row r="16524" spans="1:1" s="1" customFormat="1" x14ac:dyDescent="0.3">
      <c r="A16524" s="20"/>
    </row>
    <row r="16525" spans="1:1" s="1" customFormat="1" x14ac:dyDescent="0.3">
      <c r="A16525" s="20"/>
    </row>
    <row r="16526" spans="1:1" s="1" customFormat="1" x14ac:dyDescent="0.3">
      <c r="A16526" s="20"/>
    </row>
    <row r="16527" spans="1:1" s="1" customFormat="1" x14ac:dyDescent="0.3">
      <c r="A16527" s="20"/>
    </row>
    <row r="16528" spans="1:1" s="1" customFormat="1" x14ac:dyDescent="0.3">
      <c r="A16528" s="20"/>
    </row>
    <row r="16529" spans="1:1" s="1" customFormat="1" x14ac:dyDescent="0.3">
      <c r="A16529" s="20"/>
    </row>
    <row r="16530" spans="1:1" s="1" customFormat="1" x14ac:dyDescent="0.3">
      <c r="A16530" s="20"/>
    </row>
    <row r="16531" spans="1:1" s="1" customFormat="1" x14ac:dyDescent="0.3">
      <c r="A16531" s="20"/>
    </row>
    <row r="16532" spans="1:1" s="1" customFormat="1" x14ac:dyDescent="0.3">
      <c r="A16532" s="20"/>
    </row>
    <row r="16533" spans="1:1" s="1" customFormat="1" x14ac:dyDescent="0.3">
      <c r="A16533" s="20"/>
    </row>
    <row r="16534" spans="1:1" s="1" customFormat="1" x14ac:dyDescent="0.3">
      <c r="A16534" s="20"/>
    </row>
    <row r="16535" spans="1:1" s="1" customFormat="1" x14ac:dyDescent="0.3">
      <c r="A16535" s="20"/>
    </row>
    <row r="16536" spans="1:1" s="1" customFormat="1" x14ac:dyDescent="0.3">
      <c r="A16536" s="20"/>
    </row>
    <row r="16537" spans="1:1" s="1" customFormat="1" x14ac:dyDescent="0.3">
      <c r="A16537" s="20"/>
    </row>
    <row r="16538" spans="1:1" s="1" customFormat="1" x14ac:dyDescent="0.3">
      <c r="A16538" s="20"/>
    </row>
    <row r="16539" spans="1:1" s="1" customFormat="1" x14ac:dyDescent="0.3">
      <c r="A16539" s="20"/>
    </row>
    <row r="16540" spans="1:1" s="1" customFormat="1" x14ac:dyDescent="0.3">
      <c r="A16540" s="20"/>
    </row>
    <row r="16541" spans="1:1" s="1" customFormat="1" x14ac:dyDescent="0.3">
      <c r="A16541" s="20"/>
    </row>
    <row r="16542" spans="1:1" s="1" customFormat="1" x14ac:dyDescent="0.3">
      <c r="A16542" s="20"/>
    </row>
    <row r="16543" spans="1:1" s="1" customFormat="1" x14ac:dyDescent="0.3">
      <c r="A16543" s="20"/>
    </row>
    <row r="16544" spans="1:1" s="1" customFormat="1" x14ac:dyDescent="0.3">
      <c r="A16544" s="20"/>
    </row>
    <row r="16545" spans="1:1" s="1" customFormat="1" x14ac:dyDescent="0.3">
      <c r="A16545" s="20"/>
    </row>
    <row r="16546" spans="1:1" s="1" customFormat="1" x14ac:dyDescent="0.3">
      <c r="A16546" s="20"/>
    </row>
    <row r="16547" spans="1:1" s="1" customFormat="1" x14ac:dyDescent="0.3">
      <c r="A16547" s="20"/>
    </row>
    <row r="16548" spans="1:1" s="1" customFormat="1" x14ac:dyDescent="0.3">
      <c r="A16548" s="20"/>
    </row>
    <row r="16549" spans="1:1" s="1" customFormat="1" x14ac:dyDescent="0.3">
      <c r="A16549" s="20"/>
    </row>
    <row r="16550" spans="1:1" s="1" customFormat="1" x14ac:dyDescent="0.3">
      <c r="A16550" s="20"/>
    </row>
    <row r="16551" spans="1:1" s="1" customFormat="1" x14ac:dyDescent="0.3">
      <c r="A16551" s="20"/>
    </row>
    <row r="16552" spans="1:1" s="1" customFormat="1" x14ac:dyDescent="0.3">
      <c r="A16552" s="20"/>
    </row>
    <row r="16553" spans="1:1" s="1" customFormat="1" x14ac:dyDescent="0.3">
      <c r="A16553" s="20"/>
    </row>
    <row r="16554" spans="1:1" s="1" customFormat="1" x14ac:dyDescent="0.3">
      <c r="A16554" s="20"/>
    </row>
    <row r="16555" spans="1:1" s="1" customFormat="1" x14ac:dyDescent="0.3">
      <c r="A16555" s="20"/>
    </row>
    <row r="16556" spans="1:1" s="1" customFormat="1" x14ac:dyDescent="0.3">
      <c r="A16556" s="20"/>
    </row>
    <row r="16557" spans="1:1" s="1" customFormat="1" x14ac:dyDescent="0.3">
      <c r="A16557" s="20"/>
    </row>
    <row r="16558" spans="1:1" s="1" customFormat="1" x14ac:dyDescent="0.3">
      <c r="A16558" s="20"/>
    </row>
    <row r="16559" spans="1:1" s="1" customFormat="1" x14ac:dyDescent="0.3">
      <c r="A16559" s="20"/>
    </row>
    <row r="16560" spans="1:1" s="1" customFormat="1" x14ac:dyDescent="0.3">
      <c r="A16560" s="20"/>
    </row>
    <row r="16561" spans="1:1" s="1" customFormat="1" x14ac:dyDescent="0.3">
      <c r="A16561" s="20"/>
    </row>
    <row r="16562" spans="1:1" s="1" customFormat="1" x14ac:dyDescent="0.3">
      <c r="A16562" s="20"/>
    </row>
    <row r="16563" spans="1:1" s="1" customFormat="1" x14ac:dyDescent="0.3">
      <c r="A16563" s="20"/>
    </row>
    <row r="16564" spans="1:1" s="1" customFormat="1" x14ac:dyDescent="0.3">
      <c r="A16564" s="20"/>
    </row>
    <row r="16565" spans="1:1" s="1" customFormat="1" x14ac:dyDescent="0.3">
      <c r="A16565" s="20"/>
    </row>
    <row r="16566" spans="1:1" s="1" customFormat="1" x14ac:dyDescent="0.3">
      <c r="A16566" s="20"/>
    </row>
    <row r="16567" spans="1:1" s="1" customFormat="1" x14ac:dyDescent="0.3">
      <c r="A16567" s="20"/>
    </row>
    <row r="16568" spans="1:1" s="1" customFormat="1" x14ac:dyDescent="0.3">
      <c r="A16568" s="20"/>
    </row>
    <row r="16569" spans="1:1" s="1" customFormat="1" x14ac:dyDescent="0.3">
      <c r="A16569" s="20"/>
    </row>
    <row r="16570" spans="1:1" s="1" customFormat="1" x14ac:dyDescent="0.3">
      <c r="A16570" s="20"/>
    </row>
    <row r="16571" spans="1:1" s="1" customFormat="1" x14ac:dyDescent="0.3">
      <c r="A16571" s="20"/>
    </row>
    <row r="16572" spans="1:1" s="1" customFormat="1" x14ac:dyDescent="0.3">
      <c r="A16572" s="20"/>
    </row>
    <row r="16573" spans="1:1" s="1" customFormat="1" x14ac:dyDescent="0.3">
      <c r="A16573" s="20"/>
    </row>
    <row r="16574" spans="1:1" s="1" customFormat="1" x14ac:dyDescent="0.3">
      <c r="A16574" s="20"/>
    </row>
    <row r="16575" spans="1:1" s="1" customFormat="1" x14ac:dyDescent="0.3">
      <c r="A16575" s="20"/>
    </row>
    <row r="16576" spans="1:1" s="1" customFormat="1" x14ac:dyDescent="0.3">
      <c r="A16576" s="20"/>
    </row>
    <row r="16577" spans="1:1" s="1" customFormat="1" x14ac:dyDescent="0.3">
      <c r="A16577" s="20"/>
    </row>
    <row r="16578" spans="1:1" s="1" customFormat="1" x14ac:dyDescent="0.3">
      <c r="A16578" s="20"/>
    </row>
    <row r="16579" spans="1:1" s="1" customFormat="1" x14ac:dyDescent="0.3">
      <c r="A16579" s="20"/>
    </row>
    <row r="16580" spans="1:1" s="1" customFormat="1" x14ac:dyDescent="0.3">
      <c r="A16580" s="20"/>
    </row>
    <row r="16581" spans="1:1" s="1" customFormat="1" x14ac:dyDescent="0.3">
      <c r="A16581" s="20"/>
    </row>
    <row r="16582" spans="1:1" s="1" customFormat="1" x14ac:dyDescent="0.3">
      <c r="A16582" s="20"/>
    </row>
    <row r="16583" spans="1:1" s="1" customFormat="1" x14ac:dyDescent="0.3">
      <c r="A16583" s="20"/>
    </row>
    <row r="16584" spans="1:1" s="1" customFormat="1" x14ac:dyDescent="0.3">
      <c r="A16584" s="20"/>
    </row>
    <row r="16585" spans="1:1" s="1" customFormat="1" x14ac:dyDescent="0.3">
      <c r="A16585" s="20"/>
    </row>
    <row r="16586" spans="1:1" s="1" customFormat="1" x14ac:dyDescent="0.3">
      <c r="A16586" s="20"/>
    </row>
    <row r="16587" spans="1:1" s="1" customFormat="1" x14ac:dyDescent="0.3">
      <c r="A16587" s="20"/>
    </row>
    <row r="16588" spans="1:1" s="1" customFormat="1" x14ac:dyDescent="0.3">
      <c r="A16588" s="20"/>
    </row>
    <row r="16589" spans="1:1" s="1" customFormat="1" x14ac:dyDescent="0.3">
      <c r="A16589" s="20"/>
    </row>
    <row r="16590" spans="1:1" s="1" customFormat="1" x14ac:dyDescent="0.3">
      <c r="A16590" s="20"/>
    </row>
    <row r="16591" spans="1:1" s="1" customFormat="1" x14ac:dyDescent="0.3">
      <c r="A16591" s="20"/>
    </row>
    <row r="16592" spans="1:1" s="1" customFormat="1" x14ac:dyDescent="0.3">
      <c r="A16592" s="20"/>
    </row>
    <row r="16593" spans="1:1" s="1" customFormat="1" x14ac:dyDescent="0.3">
      <c r="A16593" s="20"/>
    </row>
    <row r="16594" spans="1:1" s="1" customFormat="1" x14ac:dyDescent="0.3">
      <c r="A16594" s="20"/>
    </row>
    <row r="16595" spans="1:1" s="1" customFormat="1" x14ac:dyDescent="0.3">
      <c r="A16595" s="20"/>
    </row>
    <row r="16596" spans="1:1" s="1" customFormat="1" x14ac:dyDescent="0.3">
      <c r="A16596" s="20"/>
    </row>
    <row r="16597" spans="1:1" s="1" customFormat="1" x14ac:dyDescent="0.3">
      <c r="A16597" s="20"/>
    </row>
    <row r="16598" spans="1:1" s="1" customFormat="1" x14ac:dyDescent="0.3">
      <c r="A16598" s="20"/>
    </row>
    <row r="16599" spans="1:1" s="1" customFormat="1" x14ac:dyDescent="0.3">
      <c r="A16599" s="20"/>
    </row>
    <row r="16600" spans="1:1" s="1" customFormat="1" x14ac:dyDescent="0.3">
      <c r="A16600" s="20"/>
    </row>
    <row r="16601" spans="1:1" s="1" customFormat="1" x14ac:dyDescent="0.3">
      <c r="A16601" s="20"/>
    </row>
    <row r="16602" spans="1:1" s="1" customFormat="1" x14ac:dyDescent="0.3">
      <c r="A16602" s="20"/>
    </row>
    <row r="16603" spans="1:1" s="1" customFormat="1" x14ac:dyDescent="0.3">
      <c r="A16603" s="20"/>
    </row>
    <row r="16604" spans="1:1" s="1" customFormat="1" x14ac:dyDescent="0.3">
      <c r="A16604" s="20"/>
    </row>
    <row r="16605" spans="1:1" s="1" customFormat="1" x14ac:dyDescent="0.3">
      <c r="A16605" s="20"/>
    </row>
    <row r="16606" spans="1:1" s="1" customFormat="1" x14ac:dyDescent="0.3">
      <c r="A16606" s="20"/>
    </row>
    <row r="16607" spans="1:1" s="1" customFormat="1" x14ac:dyDescent="0.3">
      <c r="A16607" s="20"/>
    </row>
    <row r="16608" spans="1:1" s="1" customFormat="1" x14ac:dyDescent="0.3">
      <c r="A16608" s="20"/>
    </row>
    <row r="16609" spans="1:1" s="1" customFormat="1" x14ac:dyDescent="0.3">
      <c r="A16609" s="20"/>
    </row>
    <row r="16610" spans="1:1" s="1" customFormat="1" x14ac:dyDescent="0.3">
      <c r="A16610" s="20"/>
    </row>
    <row r="16611" spans="1:1" s="1" customFormat="1" x14ac:dyDescent="0.3">
      <c r="A16611" s="20"/>
    </row>
    <row r="16612" spans="1:1" s="1" customFormat="1" x14ac:dyDescent="0.3">
      <c r="A16612" s="20"/>
    </row>
    <row r="16613" spans="1:1" s="1" customFormat="1" x14ac:dyDescent="0.3">
      <c r="A16613" s="20"/>
    </row>
    <row r="16614" spans="1:1" s="1" customFormat="1" x14ac:dyDescent="0.3">
      <c r="A16614" s="20"/>
    </row>
    <row r="16615" spans="1:1" s="1" customFormat="1" x14ac:dyDescent="0.3">
      <c r="A16615" s="20"/>
    </row>
    <row r="16616" spans="1:1" s="1" customFormat="1" x14ac:dyDescent="0.3">
      <c r="A16616" s="20"/>
    </row>
    <row r="16617" spans="1:1" s="1" customFormat="1" x14ac:dyDescent="0.3">
      <c r="A16617" s="20"/>
    </row>
    <row r="16618" spans="1:1" s="1" customFormat="1" x14ac:dyDescent="0.3">
      <c r="A16618" s="20"/>
    </row>
    <row r="16619" spans="1:1" s="1" customFormat="1" x14ac:dyDescent="0.3">
      <c r="A16619" s="20"/>
    </row>
    <row r="16620" spans="1:1" s="1" customFormat="1" x14ac:dyDescent="0.3">
      <c r="A16620" s="20"/>
    </row>
    <row r="16621" spans="1:1" s="1" customFormat="1" x14ac:dyDescent="0.3">
      <c r="A16621" s="20"/>
    </row>
    <row r="16622" spans="1:1" s="1" customFormat="1" x14ac:dyDescent="0.3">
      <c r="A16622" s="20"/>
    </row>
    <row r="16623" spans="1:1" s="1" customFormat="1" x14ac:dyDescent="0.3">
      <c r="A16623" s="20"/>
    </row>
    <row r="16624" spans="1:1" s="1" customFormat="1" x14ac:dyDescent="0.3">
      <c r="A16624" s="20"/>
    </row>
    <row r="16625" spans="1:1" s="1" customFormat="1" x14ac:dyDescent="0.3">
      <c r="A16625" s="20"/>
    </row>
    <row r="16626" spans="1:1" s="1" customFormat="1" x14ac:dyDescent="0.3">
      <c r="A16626" s="20"/>
    </row>
    <row r="16627" spans="1:1" s="1" customFormat="1" x14ac:dyDescent="0.3">
      <c r="A16627" s="20"/>
    </row>
    <row r="16628" spans="1:1" s="1" customFormat="1" x14ac:dyDescent="0.3">
      <c r="A16628" s="20"/>
    </row>
    <row r="16629" spans="1:1" s="1" customFormat="1" x14ac:dyDescent="0.3">
      <c r="A16629" s="20"/>
    </row>
    <row r="16630" spans="1:1" s="1" customFormat="1" x14ac:dyDescent="0.3">
      <c r="A16630" s="20"/>
    </row>
    <row r="16631" spans="1:1" s="1" customFormat="1" x14ac:dyDescent="0.3">
      <c r="A16631" s="20"/>
    </row>
    <row r="16632" spans="1:1" s="1" customFormat="1" x14ac:dyDescent="0.3">
      <c r="A16632" s="20"/>
    </row>
    <row r="16633" spans="1:1" s="1" customFormat="1" x14ac:dyDescent="0.3">
      <c r="A16633" s="20"/>
    </row>
    <row r="16634" spans="1:1" s="1" customFormat="1" x14ac:dyDescent="0.3">
      <c r="A16634" s="20"/>
    </row>
    <row r="16635" spans="1:1" s="1" customFormat="1" x14ac:dyDescent="0.3">
      <c r="A16635" s="20"/>
    </row>
    <row r="16636" spans="1:1" s="1" customFormat="1" x14ac:dyDescent="0.3">
      <c r="A16636" s="20"/>
    </row>
    <row r="16637" spans="1:1" s="1" customFormat="1" x14ac:dyDescent="0.3">
      <c r="A16637" s="20"/>
    </row>
    <row r="16638" spans="1:1" s="1" customFormat="1" x14ac:dyDescent="0.3">
      <c r="A16638" s="20"/>
    </row>
    <row r="16639" spans="1:1" s="1" customFormat="1" x14ac:dyDescent="0.3">
      <c r="A16639" s="20"/>
    </row>
    <row r="16640" spans="1:1" s="1" customFormat="1" x14ac:dyDescent="0.3">
      <c r="A16640" s="20"/>
    </row>
    <row r="16641" spans="1:1" s="1" customFormat="1" x14ac:dyDescent="0.3">
      <c r="A16641" s="20"/>
    </row>
    <row r="16642" spans="1:1" s="1" customFormat="1" x14ac:dyDescent="0.3">
      <c r="A16642" s="20"/>
    </row>
    <row r="16643" spans="1:1" s="1" customFormat="1" x14ac:dyDescent="0.3">
      <c r="A16643" s="20"/>
    </row>
    <row r="16644" spans="1:1" s="1" customFormat="1" x14ac:dyDescent="0.3">
      <c r="A16644" s="20"/>
    </row>
    <row r="16645" spans="1:1" s="1" customFormat="1" x14ac:dyDescent="0.3">
      <c r="A16645" s="20"/>
    </row>
    <row r="16646" spans="1:1" s="1" customFormat="1" x14ac:dyDescent="0.3">
      <c r="A16646" s="20"/>
    </row>
    <row r="16647" spans="1:1" s="1" customFormat="1" x14ac:dyDescent="0.3">
      <c r="A16647" s="20"/>
    </row>
    <row r="16648" spans="1:1" s="1" customFormat="1" x14ac:dyDescent="0.3">
      <c r="A16648" s="20"/>
    </row>
    <row r="16649" spans="1:1" s="1" customFormat="1" x14ac:dyDescent="0.3">
      <c r="A16649" s="20"/>
    </row>
    <row r="16650" spans="1:1" s="1" customFormat="1" x14ac:dyDescent="0.3">
      <c r="A16650" s="20"/>
    </row>
    <row r="16651" spans="1:1" s="1" customFormat="1" x14ac:dyDescent="0.3">
      <c r="A16651" s="20"/>
    </row>
    <row r="16652" spans="1:1" s="1" customFormat="1" x14ac:dyDescent="0.3">
      <c r="A16652" s="20"/>
    </row>
    <row r="16653" spans="1:1" s="1" customFormat="1" x14ac:dyDescent="0.3">
      <c r="A16653" s="20"/>
    </row>
    <row r="16654" spans="1:1" s="1" customFormat="1" x14ac:dyDescent="0.3">
      <c r="A16654" s="20"/>
    </row>
    <row r="16655" spans="1:1" s="1" customFormat="1" x14ac:dyDescent="0.3">
      <c r="A16655" s="20"/>
    </row>
    <row r="16656" spans="1:1" s="1" customFormat="1" x14ac:dyDescent="0.3">
      <c r="A16656" s="20"/>
    </row>
    <row r="16657" spans="1:1" s="1" customFormat="1" x14ac:dyDescent="0.3">
      <c r="A16657" s="20"/>
    </row>
    <row r="16658" spans="1:1" s="1" customFormat="1" x14ac:dyDescent="0.3">
      <c r="A16658" s="20"/>
    </row>
    <row r="16659" spans="1:1" s="1" customFormat="1" x14ac:dyDescent="0.3">
      <c r="A16659" s="20"/>
    </row>
    <row r="16660" spans="1:1" s="1" customFormat="1" x14ac:dyDescent="0.3">
      <c r="A16660" s="20"/>
    </row>
    <row r="16661" spans="1:1" s="1" customFormat="1" x14ac:dyDescent="0.3">
      <c r="A16661" s="20"/>
    </row>
    <row r="16662" spans="1:1" s="1" customFormat="1" x14ac:dyDescent="0.3">
      <c r="A16662" s="20"/>
    </row>
    <row r="16663" spans="1:1" s="1" customFormat="1" x14ac:dyDescent="0.3">
      <c r="A16663" s="20"/>
    </row>
    <row r="16664" spans="1:1" s="1" customFormat="1" x14ac:dyDescent="0.3">
      <c r="A16664" s="20"/>
    </row>
    <row r="16665" spans="1:1" s="1" customFormat="1" x14ac:dyDescent="0.3">
      <c r="A16665" s="20"/>
    </row>
    <row r="16666" spans="1:1" s="1" customFormat="1" x14ac:dyDescent="0.3">
      <c r="A16666" s="20"/>
    </row>
    <row r="16667" spans="1:1" s="1" customFormat="1" x14ac:dyDescent="0.3">
      <c r="A16667" s="20"/>
    </row>
    <row r="16668" spans="1:1" s="1" customFormat="1" x14ac:dyDescent="0.3">
      <c r="A16668" s="20"/>
    </row>
    <row r="16669" spans="1:1" s="1" customFormat="1" x14ac:dyDescent="0.3">
      <c r="A16669" s="20"/>
    </row>
    <row r="16670" spans="1:1" s="1" customFormat="1" x14ac:dyDescent="0.3">
      <c r="A16670" s="20"/>
    </row>
    <row r="16671" spans="1:1" s="1" customFormat="1" x14ac:dyDescent="0.3">
      <c r="A16671" s="20"/>
    </row>
    <row r="16672" spans="1:1" s="1" customFormat="1" x14ac:dyDescent="0.3">
      <c r="A16672" s="20"/>
    </row>
    <row r="16673" spans="1:1" s="1" customFormat="1" x14ac:dyDescent="0.3">
      <c r="A16673" s="20"/>
    </row>
    <row r="16674" spans="1:1" s="1" customFormat="1" x14ac:dyDescent="0.3">
      <c r="A16674" s="20"/>
    </row>
    <row r="16675" spans="1:1" s="1" customFormat="1" x14ac:dyDescent="0.3">
      <c r="A16675" s="20"/>
    </row>
    <row r="16676" spans="1:1" s="1" customFormat="1" x14ac:dyDescent="0.3">
      <c r="A16676" s="20"/>
    </row>
    <row r="16677" spans="1:1" s="1" customFormat="1" x14ac:dyDescent="0.3">
      <c r="A16677" s="20"/>
    </row>
    <row r="16678" spans="1:1" s="1" customFormat="1" x14ac:dyDescent="0.3">
      <c r="A16678" s="20"/>
    </row>
    <row r="16679" spans="1:1" s="1" customFormat="1" x14ac:dyDescent="0.3">
      <c r="A16679" s="20"/>
    </row>
    <row r="16680" spans="1:1" s="1" customFormat="1" x14ac:dyDescent="0.3">
      <c r="A16680" s="20"/>
    </row>
    <row r="16681" spans="1:1" s="1" customFormat="1" x14ac:dyDescent="0.3">
      <c r="A16681" s="20"/>
    </row>
    <row r="16682" spans="1:1" s="1" customFormat="1" x14ac:dyDescent="0.3">
      <c r="A16682" s="20"/>
    </row>
    <row r="16683" spans="1:1" s="1" customFormat="1" x14ac:dyDescent="0.3">
      <c r="A16683" s="20"/>
    </row>
    <row r="16684" spans="1:1" s="1" customFormat="1" x14ac:dyDescent="0.3">
      <c r="A16684" s="20"/>
    </row>
    <row r="16685" spans="1:1" s="1" customFormat="1" x14ac:dyDescent="0.3">
      <c r="A16685" s="20"/>
    </row>
    <row r="16686" spans="1:1" s="1" customFormat="1" x14ac:dyDescent="0.3">
      <c r="A16686" s="20"/>
    </row>
    <row r="16687" spans="1:1" s="1" customFormat="1" x14ac:dyDescent="0.3">
      <c r="A16687" s="20"/>
    </row>
    <row r="16688" spans="1:1" s="1" customFormat="1" x14ac:dyDescent="0.3">
      <c r="A16688" s="20"/>
    </row>
    <row r="16689" spans="1:1" s="1" customFormat="1" x14ac:dyDescent="0.3">
      <c r="A16689" s="20"/>
    </row>
    <row r="16690" spans="1:1" s="1" customFormat="1" x14ac:dyDescent="0.3">
      <c r="A16690" s="20"/>
    </row>
    <row r="16691" spans="1:1" s="1" customFormat="1" x14ac:dyDescent="0.3">
      <c r="A16691" s="20"/>
    </row>
    <row r="16692" spans="1:1" s="1" customFormat="1" x14ac:dyDescent="0.3">
      <c r="A16692" s="20"/>
    </row>
    <row r="16693" spans="1:1" s="1" customFormat="1" x14ac:dyDescent="0.3">
      <c r="A16693" s="20"/>
    </row>
    <row r="16694" spans="1:1" s="1" customFormat="1" x14ac:dyDescent="0.3">
      <c r="A16694" s="20"/>
    </row>
    <row r="16695" spans="1:1" s="1" customFormat="1" x14ac:dyDescent="0.3">
      <c r="A16695" s="20"/>
    </row>
    <row r="16696" spans="1:1" s="1" customFormat="1" x14ac:dyDescent="0.3">
      <c r="A16696" s="20"/>
    </row>
    <row r="16697" spans="1:1" s="1" customFormat="1" x14ac:dyDescent="0.3">
      <c r="A16697" s="20"/>
    </row>
    <row r="16698" spans="1:1" s="1" customFormat="1" x14ac:dyDescent="0.3">
      <c r="A16698" s="20"/>
    </row>
    <row r="16699" spans="1:1" s="1" customFormat="1" x14ac:dyDescent="0.3">
      <c r="A16699" s="20"/>
    </row>
    <row r="16700" spans="1:1" s="1" customFormat="1" x14ac:dyDescent="0.3">
      <c r="A16700" s="20"/>
    </row>
    <row r="16701" spans="1:1" s="1" customFormat="1" x14ac:dyDescent="0.3">
      <c r="A16701" s="20"/>
    </row>
    <row r="16702" spans="1:1" s="1" customFormat="1" x14ac:dyDescent="0.3">
      <c r="A16702" s="20"/>
    </row>
    <row r="16703" spans="1:1" s="1" customFormat="1" x14ac:dyDescent="0.3">
      <c r="A16703" s="20"/>
    </row>
    <row r="16704" spans="1:1" s="1" customFormat="1" x14ac:dyDescent="0.3">
      <c r="A16704" s="20"/>
    </row>
    <row r="16705" spans="1:1" s="1" customFormat="1" x14ac:dyDescent="0.3">
      <c r="A16705" s="20"/>
    </row>
    <row r="16706" spans="1:1" s="1" customFormat="1" x14ac:dyDescent="0.3">
      <c r="A16706" s="20"/>
    </row>
    <row r="16707" spans="1:1" s="1" customFormat="1" x14ac:dyDescent="0.3">
      <c r="A16707" s="20"/>
    </row>
    <row r="16708" spans="1:1" s="1" customFormat="1" x14ac:dyDescent="0.3">
      <c r="A16708" s="20"/>
    </row>
    <row r="16709" spans="1:1" s="1" customFormat="1" x14ac:dyDescent="0.3">
      <c r="A16709" s="20"/>
    </row>
    <row r="16710" spans="1:1" s="1" customFormat="1" x14ac:dyDescent="0.3">
      <c r="A16710" s="20"/>
    </row>
    <row r="16711" spans="1:1" s="1" customFormat="1" x14ac:dyDescent="0.3">
      <c r="A16711" s="20"/>
    </row>
    <row r="16712" spans="1:1" s="1" customFormat="1" x14ac:dyDescent="0.3">
      <c r="A16712" s="20"/>
    </row>
    <row r="16713" spans="1:1" s="1" customFormat="1" x14ac:dyDescent="0.3">
      <c r="A16713" s="20"/>
    </row>
    <row r="16714" spans="1:1" s="1" customFormat="1" x14ac:dyDescent="0.3">
      <c r="A16714" s="20"/>
    </row>
    <row r="16715" spans="1:1" s="1" customFormat="1" x14ac:dyDescent="0.3">
      <c r="A16715" s="20"/>
    </row>
    <row r="16716" spans="1:1" s="1" customFormat="1" x14ac:dyDescent="0.3">
      <c r="A16716" s="20"/>
    </row>
    <row r="16717" spans="1:1" s="1" customFormat="1" x14ac:dyDescent="0.3">
      <c r="A16717" s="20"/>
    </row>
    <row r="16718" spans="1:1" s="1" customFormat="1" x14ac:dyDescent="0.3">
      <c r="A16718" s="20"/>
    </row>
    <row r="16719" spans="1:1" s="1" customFormat="1" x14ac:dyDescent="0.3">
      <c r="A16719" s="20"/>
    </row>
    <row r="16720" spans="1:1" s="1" customFormat="1" x14ac:dyDescent="0.3">
      <c r="A16720" s="20"/>
    </row>
    <row r="16721" spans="1:1" s="1" customFormat="1" x14ac:dyDescent="0.3">
      <c r="A16721" s="20"/>
    </row>
    <row r="16722" spans="1:1" s="1" customFormat="1" x14ac:dyDescent="0.3">
      <c r="A16722" s="20"/>
    </row>
    <row r="16723" spans="1:1" s="1" customFormat="1" x14ac:dyDescent="0.3">
      <c r="A16723" s="20"/>
    </row>
    <row r="16724" spans="1:1" s="1" customFormat="1" x14ac:dyDescent="0.3">
      <c r="A16724" s="20"/>
    </row>
    <row r="16725" spans="1:1" s="1" customFormat="1" x14ac:dyDescent="0.3">
      <c r="A16725" s="20"/>
    </row>
    <row r="16726" spans="1:1" s="1" customFormat="1" x14ac:dyDescent="0.3">
      <c r="A16726" s="20"/>
    </row>
    <row r="16727" spans="1:1" s="1" customFormat="1" x14ac:dyDescent="0.3">
      <c r="A16727" s="20"/>
    </row>
    <row r="16728" spans="1:1" s="1" customFormat="1" x14ac:dyDescent="0.3">
      <c r="A16728" s="20"/>
    </row>
    <row r="16729" spans="1:1" s="1" customFormat="1" x14ac:dyDescent="0.3">
      <c r="A16729" s="20"/>
    </row>
    <row r="16730" spans="1:1" s="1" customFormat="1" x14ac:dyDescent="0.3">
      <c r="A16730" s="20"/>
    </row>
    <row r="16731" spans="1:1" s="1" customFormat="1" x14ac:dyDescent="0.3">
      <c r="A16731" s="20"/>
    </row>
    <row r="16732" spans="1:1" s="1" customFormat="1" x14ac:dyDescent="0.3">
      <c r="A16732" s="20"/>
    </row>
    <row r="16733" spans="1:1" s="1" customFormat="1" x14ac:dyDescent="0.3">
      <c r="A16733" s="20"/>
    </row>
    <row r="16734" spans="1:1" s="1" customFormat="1" x14ac:dyDescent="0.3">
      <c r="A16734" s="20"/>
    </row>
    <row r="16735" spans="1:1" s="1" customFormat="1" x14ac:dyDescent="0.3">
      <c r="A16735" s="20"/>
    </row>
    <row r="16736" spans="1:1" s="1" customFormat="1" x14ac:dyDescent="0.3">
      <c r="A16736" s="20"/>
    </row>
    <row r="16737" spans="1:1" s="1" customFormat="1" x14ac:dyDescent="0.3">
      <c r="A16737" s="20"/>
    </row>
    <row r="16738" spans="1:1" s="1" customFormat="1" x14ac:dyDescent="0.3">
      <c r="A16738" s="20"/>
    </row>
    <row r="16739" spans="1:1" s="1" customFormat="1" x14ac:dyDescent="0.3">
      <c r="A16739" s="20"/>
    </row>
    <row r="16740" spans="1:1" s="1" customFormat="1" x14ac:dyDescent="0.3">
      <c r="A16740" s="20"/>
    </row>
    <row r="16741" spans="1:1" s="1" customFormat="1" x14ac:dyDescent="0.3">
      <c r="A16741" s="20"/>
    </row>
    <row r="16742" spans="1:1" s="1" customFormat="1" x14ac:dyDescent="0.3">
      <c r="A16742" s="20"/>
    </row>
    <row r="16743" spans="1:1" s="1" customFormat="1" x14ac:dyDescent="0.3">
      <c r="A16743" s="20"/>
    </row>
    <row r="16744" spans="1:1" s="1" customFormat="1" x14ac:dyDescent="0.3">
      <c r="A16744" s="20"/>
    </row>
    <row r="16745" spans="1:1" s="1" customFormat="1" x14ac:dyDescent="0.3">
      <c r="A16745" s="20"/>
    </row>
    <row r="16746" spans="1:1" s="1" customFormat="1" x14ac:dyDescent="0.3">
      <c r="A16746" s="20"/>
    </row>
    <row r="16747" spans="1:1" s="1" customFormat="1" x14ac:dyDescent="0.3">
      <c r="A16747" s="20"/>
    </row>
    <row r="16748" spans="1:1" s="1" customFormat="1" x14ac:dyDescent="0.3">
      <c r="A16748" s="20"/>
    </row>
    <row r="16749" spans="1:1" s="1" customFormat="1" x14ac:dyDescent="0.3">
      <c r="A16749" s="20"/>
    </row>
    <row r="16750" spans="1:1" s="1" customFormat="1" x14ac:dyDescent="0.3">
      <c r="A16750" s="20"/>
    </row>
    <row r="16751" spans="1:1" s="1" customFormat="1" x14ac:dyDescent="0.3">
      <c r="A16751" s="20"/>
    </row>
    <row r="16752" spans="1:1" s="1" customFormat="1" x14ac:dyDescent="0.3">
      <c r="A16752" s="20"/>
    </row>
    <row r="16753" spans="1:1" s="1" customFormat="1" x14ac:dyDescent="0.3">
      <c r="A16753" s="20"/>
    </row>
    <row r="16754" spans="1:1" s="1" customFormat="1" x14ac:dyDescent="0.3">
      <c r="A16754" s="20"/>
    </row>
    <row r="16755" spans="1:1" s="1" customFormat="1" x14ac:dyDescent="0.3">
      <c r="A16755" s="20"/>
    </row>
    <row r="16756" spans="1:1" s="1" customFormat="1" x14ac:dyDescent="0.3">
      <c r="A16756" s="20"/>
    </row>
    <row r="16757" spans="1:1" s="1" customFormat="1" x14ac:dyDescent="0.3">
      <c r="A16757" s="20"/>
    </row>
    <row r="16758" spans="1:1" s="1" customFormat="1" x14ac:dyDescent="0.3">
      <c r="A16758" s="20"/>
    </row>
    <row r="16759" spans="1:1" s="1" customFormat="1" x14ac:dyDescent="0.3">
      <c r="A16759" s="20"/>
    </row>
    <row r="16760" spans="1:1" s="1" customFormat="1" x14ac:dyDescent="0.3">
      <c r="A16760" s="20"/>
    </row>
    <row r="16761" spans="1:1" s="1" customFormat="1" x14ac:dyDescent="0.3">
      <c r="A16761" s="20"/>
    </row>
    <row r="16762" spans="1:1" s="1" customFormat="1" x14ac:dyDescent="0.3">
      <c r="A16762" s="20"/>
    </row>
    <row r="16763" spans="1:1" s="1" customFormat="1" x14ac:dyDescent="0.3">
      <c r="A16763" s="20"/>
    </row>
    <row r="16764" spans="1:1" s="1" customFormat="1" x14ac:dyDescent="0.3">
      <c r="A16764" s="20"/>
    </row>
    <row r="16765" spans="1:1" s="1" customFormat="1" x14ac:dyDescent="0.3">
      <c r="A16765" s="20"/>
    </row>
    <row r="16766" spans="1:1" s="1" customFormat="1" x14ac:dyDescent="0.3">
      <c r="A16766" s="20"/>
    </row>
    <row r="16767" spans="1:1" s="1" customFormat="1" x14ac:dyDescent="0.3">
      <c r="A16767" s="20"/>
    </row>
    <row r="16768" spans="1:1" s="1" customFormat="1" x14ac:dyDescent="0.3">
      <c r="A16768" s="20"/>
    </row>
    <row r="16769" spans="1:1" s="1" customFormat="1" x14ac:dyDescent="0.3">
      <c r="A16769" s="20"/>
    </row>
    <row r="16770" spans="1:1" s="1" customFormat="1" x14ac:dyDescent="0.3">
      <c r="A16770" s="20"/>
    </row>
    <row r="16771" spans="1:1" s="1" customFormat="1" x14ac:dyDescent="0.3">
      <c r="A16771" s="20"/>
    </row>
    <row r="16772" spans="1:1" s="1" customFormat="1" x14ac:dyDescent="0.3">
      <c r="A16772" s="20"/>
    </row>
    <row r="16773" spans="1:1" s="1" customFormat="1" x14ac:dyDescent="0.3">
      <c r="A16773" s="20"/>
    </row>
    <row r="16774" spans="1:1" s="1" customFormat="1" x14ac:dyDescent="0.3">
      <c r="A16774" s="20"/>
    </row>
    <row r="16775" spans="1:1" s="1" customFormat="1" x14ac:dyDescent="0.3">
      <c r="A16775" s="20"/>
    </row>
    <row r="16776" spans="1:1" s="1" customFormat="1" x14ac:dyDescent="0.3">
      <c r="A16776" s="20"/>
    </row>
    <row r="16777" spans="1:1" s="1" customFormat="1" x14ac:dyDescent="0.3">
      <c r="A16777" s="20"/>
    </row>
    <row r="16778" spans="1:1" s="1" customFormat="1" x14ac:dyDescent="0.3">
      <c r="A16778" s="20"/>
    </row>
    <row r="16779" spans="1:1" s="1" customFormat="1" x14ac:dyDescent="0.3">
      <c r="A16779" s="20"/>
    </row>
    <row r="16780" spans="1:1" s="1" customFormat="1" x14ac:dyDescent="0.3">
      <c r="A16780" s="20"/>
    </row>
    <row r="16781" spans="1:1" s="1" customFormat="1" x14ac:dyDescent="0.3">
      <c r="A16781" s="20"/>
    </row>
    <row r="16782" spans="1:1" s="1" customFormat="1" x14ac:dyDescent="0.3">
      <c r="A16782" s="20"/>
    </row>
    <row r="16783" spans="1:1" s="1" customFormat="1" x14ac:dyDescent="0.3">
      <c r="A16783" s="20"/>
    </row>
    <row r="16784" spans="1:1" s="1" customFormat="1" x14ac:dyDescent="0.3">
      <c r="A16784" s="20"/>
    </row>
    <row r="16785" spans="1:1" s="1" customFormat="1" x14ac:dyDescent="0.3">
      <c r="A16785" s="20"/>
    </row>
    <row r="16786" spans="1:1" s="1" customFormat="1" x14ac:dyDescent="0.3">
      <c r="A16786" s="20"/>
    </row>
    <row r="16787" spans="1:1" s="1" customFormat="1" x14ac:dyDescent="0.3">
      <c r="A16787" s="20"/>
    </row>
    <row r="16788" spans="1:1" s="1" customFormat="1" x14ac:dyDescent="0.3">
      <c r="A16788" s="20"/>
    </row>
    <row r="16789" spans="1:1" s="1" customFormat="1" x14ac:dyDescent="0.3">
      <c r="A16789" s="20"/>
    </row>
    <row r="16790" spans="1:1" s="1" customFormat="1" x14ac:dyDescent="0.3">
      <c r="A16790" s="20"/>
    </row>
    <row r="16791" spans="1:1" s="1" customFormat="1" x14ac:dyDescent="0.3">
      <c r="A16791" s="20"/>
    </row>
    <row r="16792" spans="1:1" s="1" customFormat="1" x14ac:dyDescent="0.3">
      <c r="A16792" s="20"/>
    </row>
    <row r="16793" spans="1:1" s="1" customFormat="1" x14ac:dyDescent="0.3">
      <c r="A16793" s="20"/>
    </row>
    <row r="16794" spans="1:1" s="1" customFormat="1" x14ac:dyDescent="0.3">
      <c r="A16794" s="20"/>
    </row>
    <row r="16795" spans="1:1" s="1" customFormat="1" x14ac:dyDescent="0.3">
      <c r="A16795" s="20"/>
    </row>
    <row r="16796" spans="1:1" s="1" customFormat="1" x14ac:dyDescent="0.3">
      <c r="A16796" s="20"/>
    </row>
    <row r="16797" spans="1:1" s="1" customFormat="1" x14ac:dyDescent="0.3">
      <c r="A16797" s="20"/>
    </row>
    <row r="16798" spans="1:1" s="1" customFormat="1" x14ac:dyDescent="0.3">
      <c r="A16798" s="20"/>
    </row>
    <row r="16799" spans="1:1" s="1" customFormat="1" x14ac:dyDescent="0.3">
      <c r="A16799" s="20"/>
    </row>
    <row r="16800" spans="1:1" s="1" customFormat="1" x14ac:dyDescent="0.3">
      <c r="A16800" s="20"/>
    </row>
    <row r="16801" spans="1:1" s="1" customFormat="1" x14ac:dyDescent="0.3">
      <c r="A16801" s="20"/>
    </row>
    <row r="16802" spans="1:1" s="1" customFormat="1" x14ac:dyDescent="0.3">
      <c r="A16802" s="20"/>
    </row>
    <row r="16803" spans="1:1" s="1" customFormat="1" x14ac:dyDescent="0.3">
      <c r="A16803" s="20"/>
    </row>
    <row r="16804" spans="1:1" s="1" customFormat="1" x14ac:dyDescent="0.3">
      <c r="A16804" s="20"/>
    </row>
    <row r="16805" spans="1:1" s="1" customFormat="1" x14ac:dyDescent="0.3">
      <c r="A16805" s="20"/>
    </row>
    <row r="16806" spans="1:1" s="1" customFormat="1" x14ac:dyDescent="0.3">
      <c r="A16806" s="20"/>
    </row>
    <row r="16807" spans="1:1" s="1" customFormat="1" x14ac:dyDescent="0.3">
      <c r="A16807" s="20"/>
    </row>
    <row r="16808" spans="1:1" s="1" customFormat="1" x14ac:dyDescent="0.3">
      <c r="A16808" s="20"/>
    </row>
    <row r="16809" spans="1:1" s="1" customFormat="1" x14ac:dyDescent="0.3">
      <c r="A16809" s="20"/>
    </row>
    <row r="16810" spans="1:1" s="1" customFormat="1" x14ac:dyDescent="0.3">
      <c r="A16810" s="20"/>
    </row>
    <row r="16811" spans="1:1" s="1" customFormat="1" x14ac:dyDescent="0.3">
      <c r="A16811" s="20"/>
    </row>
    <row r="16812" spans="1:1" s="1" customFormat="1" x14ac:dyDescent="0.3">
      <c r="A16812" s="20"/>
    </row>
    <row r="16813" spans="1:1" s="1" customFormat="1" x14ac:dyDescent="0.3">
      <c r="A16813" s="20"/>
    </row>
    <row r="16814" spans="1:1" s="1" customFormat="1" x14ac:dyDescent="0.3">
      <c r="A16814" s="20"/>
    </row>
    <row r="16815" spans="1:1" s="1" customFormat="1" x14ac:dyDescent="0.3">
      <c r="A16815" s="20"/>
    </row>
    <row r="16816" spans="1:1" s="1" customFormat="1" x14ac:dyDescent="0.3">
      <c r="A16816" s="20"/>
    </row>
    <row r="16817" spans="1:1" s="1" customFormat="1" x14ac:dyDescent="0.3">
      <c r="A16817" s="20"/>
    </row>
    <row r="16818" spans="1:1" s="1" customFormat="1" x14ac:dyDescent="0.3">
      <c r="A16818" s="20"/>
    </row>
    <row r="16819" spans="1:1" s="1" customFormat="1" x14ac:dyDescent="0.3">
      <c r="A16819" s="20"/>
    </row>
    <row r="16820" spans="1:1" s="1" customFormat="1" x14ac:dyDescent="0.3">
      <c r="A16820" s="20"/>
    </row>
    <row r="16821" spans="1:1" s="1" customFormat="1" x14ac:dyDescent="0.3">
      <c r="A16821" s="20"/>
    </row>
    <row r="16822" spans="1:1" s="1" customFormat="1" x14ac:dyDescent="0.3">
      <c r="A16822" s="20"/>
    </row>
    <row r="16823" spans="1:1" s="1" customFormat="1" x14ac:dyDescent="0.3">
      <c r="A16823" s="20"/>
    </row>
    <row r="16824" spans="1:1" s="1" customFormat="1" x14ac:dyDescent="0.3">
      <c r="A16824" s="20"/>
    </row>
    <row r="16825" spans="1:1" s="1" customFormat="1" x14ac:dyDescent="0.3">
      <c r="A16825" s="20"/>
    </row>
    <row r="16826" spans="1:1" s="1" customFormat="1" x14ac:dyDescent="0.3">
      <c r="A16826" s="20"/>
    </row>
    <row r="16827" spans="1:1" s="1" customFormat="1" x14ac:dyDescent="0.3">
      <c r="A16827" s="20"/>
    </row>
    <row r="16828" spans="1:1" s="1" customFormat="1" x14ac:dyDescent="0.3">
      <c r="A16828" s="20"/>
    </row>
    <row r="16829" spans="1:1" s="1" customFormat="1" x14ac:dyDescent="0.3">
      <c r="A16829" s="20"/>
    </row>
    <row r="16830" spans="1:1" s="1" customFormat="1" x14ac:dyDescent="0.3">
      <c r="A16830" s="20"/>
    </row>
    <row r="16831" spans="1:1" s="1" customFormat="1" x14ac:dyDescent="0.3">
      <c r="A16831" s="20"/>
    </row>
    <row r="16832" spans="1:1" s="1" customFormat="1" x14ac:dyDescent="0.3">
      <c r="A16832" s="20"/>
    </row>
    <row r="16833" spans="1:1" s="1" customFormat="1" x14ac:dyDescent="0.3">
      <c r="A16833" s="20"/>
    </row>
    <row r="16834" spans="1:1" s="1" customFormat="1" x14ac:dyDescent="0.3">
      <c r="A16834" s="20"/>
    </row>
    <row r="16835" spans="1:1" s="1" customFormat="1" x14ac:dyDescent="0.3">
      <c r="A16835" s="20"/>
    </row>
    <row r="16836" spans="1:1" s="1" customFormat="1" x14ac:dyDescent="0.3">
      <c r="A16836" s="20"/>
    </row>
    <row r="16837" spans="1:1" s="1" customFormat="1" x14ac:dyDescent="0.3">
      <c r="A16837" s="20"/>
    </row>
    <row r="16838" spans="1:1" s="1" customFormat="1" x14ac:dyDescent="0.3">
      <c r="A16838" s="20"/>
    </row>
    <row r="16839" spans="1:1" s="1" customFormat="1" x14ac:dyDescent="0.3">
      <c r="A16839" s="20"/>
    </row>
    <row r="16840" spans="1:1" s="1" customFormat="1" x14ac:dyDescent="0.3">
      <c r="A16840" s="20"/>
    </row>
    <row r="16841" spans="1:1" s="1" customFormat="1" x14ac:dyDescent="0.3">
      <c r="A16841" s="20"/>
    </row>
    <row r="16842" spans="1:1" s="1" customFormat="1" x14ac:dyDescent="0.3">
      <c r="A16842" s="20"/>
    </row>
    <row r="16843" spans="1:1" s="1" customFormat="1" x14ac:dyDescent="0.3">
      <c r="A16843" s="20"/>
    </row>
    <row r="16844" spans="1:1" s="1" customFormat="1" x14ac:dyDescent="0.3">
      <c r="A16844" s="20"/>
    </row>
    <row r="16845" spans="1:1" s="1" customFormat="1" x14ac:dyDescent="0.3">
      <c r="A16845" s="20"/>
    </row>
    <row r="16846" spans="1:1" s="1" customFormat="1" x14ac:dyDescent="0.3">
      <c r="A16846" s="20"/>
    </row>
    <row r="16847" spans="1:1" s="1" customFormat="1" x14ac:dyDescent="0.3">
      <c r="A16847" s="20"/>
    </row>
    <row r="16848" spans="1:1" s="1" customFormat="1" x14ac:dyDescent="0.3">
      <c r="A16848" s="20"/>
    </row>
    <row r="16849" spans="1:1" s="1" customFormat="1" x14ac:dyDescent="0.3">
      <c r="A16849" s="20"/>
    </row>
    <row r="16850" spans="1:1" s="1" customFormat="1" x14ac:dyDescent="0.3">
      <c r="A16850" s="20"/>
    </row>
    <row r="16851" spans="1:1" s="1" customFormat="1" x14ac:dyDescent="0.3">
      <c r="A16851" s="20"/>
    </row>
    <row r="16852" spans="1:1" s="1" customFormat="1" x14ac:dyDescent="0.3">
      <c r="A16852" s="20"/>
    </row>
    <row r="16853" spans="1:1" s="1" customFormat="1" x14ac:dyDescent="0.3">
      <c r="A16853" s="20"/>
    </row>
    <row r="16854" spans="1:1" s="1" customFormat="1" x14ac:dyDescent="0.3">
      <c r="A16854" s="20"/>
    </row>
    <row r="16855" spans="1:1" s="1" customFormat="1" x14ac:dyDescent="0.3">
      <c r="A16855" s="20"/>
    </row>
    <row r="16856" spans="1:1" s="1" customFormat="1" x14ac:dyDescent="0.3">
      <c r="A16856" s="20"/>
    </row>
    <row r="16857" spans="1:1" s="1" customFormat="1" x14ac:dyDescent="0.3">
      <c r="A16857" s="20"/>
    </row>
    <row r="16858" spans="1:1" s="1" customFormat="1" x14ac:dyDescent="0.3">
      <c r="A16858" s="20"/>
    </row>
    <row r="16859" spans="1:1" s="1" customFormat="1" x14ac:dyDescent="0.3">
      <c r="A16859" s="20"/>
    </row>
    <row r="16860" spans="1:1" s="1" customFormat="1" x14ac:dyDescent="0.3">
      <c r="A16860" s="20"/>
    </row>
    <row r="16861" spans="1:1" s="1" customFormat="1" x14ac:dyDescent="0.3">
      <c r="A16861" s="20"/>
    </row>
    <row r="16862" spans="1:1" s="1" customFormat="1" x14ac:dyDescent="0.3">
      <c r="A16862" s="20"/>
    </row>
    <row r="16863" spans="1:1" s="1" customFormat="1" x14ac:dyDescent="0.3">
      <c r="A16863" s="20"/>
    </row>
    <row r="16864" spans="1:1" s="1" customFormat="1" x14ac:dyDescent="0.3">
      <c r="A16864" s="20"/>
    </row>
    <row r="16865" spans="1:1" s="1" customFormat="1" x14ac:dyDescent="0.3">
      <c r="A16865" s="20"/>
    </row>
    <row r="16866" spans="1:1" s="1" customFormat="1" x14ac:dyDescent="0.3">
      <c r="A16866" s="20"/>
    </row>
    <row r="16867" spans="1:1" s="1" customFormat="1" x14ac:dyDescent="0.3">
      <c r="A16867" s="20"/>
    </row>
    <row r="16868" spans="1:1" s="1" customFormat="1" x14ac:dyDescent="0.3">
      <c r="A16868" s="20"/>
    </row>
    <row r="16869" spans="1:1" s="1" customFormat="1" x14ac:dyDescent="0.3">
      <c r="A16869" s="20"/>
    </row>
    <row r="16870" spans="1:1" s="1" customFormat="1" x14ac:dyDescent="0.3">
      <c r="A16870" s="20"/>
    </row>
    <row r="16871" spans="1:1" s="1" customFormat="1" x14ac:dyDescent="0.3">
      <c r="A16871" s="20"/>
    </row>
    <row r="16872" spans="1:1" s="1" customFormat="1" x14ac:dyDescent="0.3">
      <c r="A16872" s="20"/>
    </row>
    <row r="16873" spans="1:1" s="1" customFormat="1" x14ac:dyDescent="0.3">
      <c r="A16873" s="20"/>
    </row>
    <row r="16874" spans="1:1" s="1" customFormat="1" x14ac:dyDescent="0.3">
      <c r="A16874" s="20"/>
    </row>
    <row r="16875" spans="1:1" s="1" customFormat="1" x14ac:dyDescent="0.3">
      <c r="A16875" s="20"/>
    </row>
    <row r="16876" spans="1:1" s="1" customFormat="1" x14ac:dyDescent="0.3">
      <c r="A16876" s="20"/>
    </row>
    <row r="16877" spans="1:1" s="1" customFormat="1" x14ac:dyDescent="0.3">
      <c r="A16877" s="20"/>
    </row>
    <row r="16878" spans="1:1" s="1" customFormat="1" x14ac:dyDescent="0.3">
      <c r="A16878" s="20"/>
    </row>
    <row r="16879" spans="1:1" s="1" customFormat="1" x14ac:dyDescent="0.3">
      <c r="A16879" s="20"/>
    </row>
    <row r="16880" spans="1:1" s="1" customFormat="1" x14ac:dyDescent="0.3">
      <c r="A16880" s="20"/>
    </row>
    <row r="16881" spans="1:1" s="1" customFormat="1" x14ac:dyDescent="0.3">
      <c r="A16881" s="20"/>
    </row>
    <row r="16882" spans="1:1" s="1" customFormat="1" x14ac:dyDescent="0.3">
      <c r="A16882" s="20"/>
    </row>
    <row r="16883" spans="1:1" s="1" customFormat="1" x14ac:dyDescent="0.3">
      <c r="A16883" s="20"/>
    </row>
    <row r="16884" spans="1:1" s="1" customFormat="1" x14ac:dyDescent="0.3">
      <c r="A16884" s="20"/>
    </row>
    <row r="16885" spans="1:1" s="1" customFormat="1" x14ac:dyDescent="0.3">
      <c r="A16885" s="20"/>
    </row>
    <row r="16886" spans="1:1" s="1" customFormat="1" x14ac:dyDescent="0.3">
      <c r="A16886" s="20"/>
    </row>
    <row r="16887" spans="1:1" s="1" customFormat="1" x14ac:dyDescent="0.3">
      <c r="A16887" s="20"/>
    </row>
    <row r="16888" spans="1:1" s="1" customFormat="1" x14ac:dyDescent="0.3">
      <c r="A16888" s="20"/>
    </row>
    <row r="16889" spans="1:1" s="1" customFormat="1" x14ac:dyDescent="0.3">
      <c r="A16889" s="20"/>
    </row>
    <row r="16890" spans="1:1" s="1" customFormat="1" x14ac:dyDescent="0.3">
      <c r="A16890" s="20"/>
    </row>
    <row r="16891" spans="1:1" s="1" customFormat="1" x14ac:dyDescent="0.3">
      <c r="A16891" s="20"/>
    </row>
    <row r="16892" spans="1:1" s="1" customFormat="1" x14ac:dyDescent="0.3">
      <c r="A16892" s="20"/>
    </row>
    <row r="16893" spans="1:1" s="1" customFormat="1" x14ac:dyDescent="0.3">
      <c r="A16893" s="20"/>
    </row>
    <row r="16894" spans="1:1" s="1" customFormat="1" x14ac:dyDescent="0.3">
      <c r="A16894" s="20"/>
    </row>
    <row r="16895" spans="1:1" s="1" customFormat="1" x14ac:dyDescent="0.3">
      <c r="A16895" s="20"/>
    </row>
    <row r="16896" spans="1:1" s="1" customFormat="1" x14ac:dyDescent="0.3">
      <c r="A16896" s="20"/>
    </row>
    <row r="16897" spans="1:1" s="1" customFormat="1" x14ac:dyDescent="0.3">
      <c r="A16897" s="20"/>
    </row>
    <row r="16898" spans="1:1" s="1" customFormat="1" x14ac:dyDescent="0.3">
      <c r="A16898" s="20"/>
    </row>
    <row r="16899" spans="1:1" s="1" customFormat="1" x14ac:dyDescent="0.3">
      <c r="A16899" s="20"/>
    </row>
    <row r="16900" spans="1:1" s="1" customFormat="1" x14ac:dyDescent="0.3">
      <c r="A16900" s="20"/>
    </row>
    <row r="16901" spans="1:1" s="1" customFormat="1" x14ac:dyDescent="0.3">
      <c r="A16901" s="20"/>
    </row>
    <row r="16902" spans="1:1" s="1" customFormat="1" x14ac:dyDescent="0.3">
      <c r="A16902" s="20"/>
    </row>
    <row r="16903" spans="1:1" s="1" customFormat="1" x14ac:dyDescent="0.3">
      <c r="A16903" s="20"/>
    </row>
    <row r="16904" spans="1:1" s="1" customFormat="1" x14ac:dyDescent="0.3">
      <c r="A16904" s="20"/>
    </row>
    <row r="16905" spans="1:1" s="1" customFormat="1" x14ac:dyDescent="0.3">
      <c r="A16905" s="20"/>
    </row>
    <row r="16906" spans="1:1" s="1" customFormat="1" x14ac:dyDescent="0.3">
      <c r="A16906" s="20"/>
    </row>
    <row r="16907" spans="1:1" s="1" customFormat="1" x14ac:dyDescent="0.3">
      <c r="A16907" s="20"/>
    </row>
    <row r="16908" spans="1:1" s="1" customFormat="1" x14ac:dyDescent="0.3">
      <c r="A16908" s="20"/>
    </row>
    <row r="16909" spans="1:1" s="1" customFormat="1" x14ac:dyDescent="0.3">
      <c r="A16909" s="20"/>
    </row>
    <row r="16910" spans="1:1" s="1" customFormat="1" x14ac:dyDescent="0.3">
      <c r="A16910" s="20"/>
    </row>
    <row r="16911" spans="1:1" s="1" customFormat="1" x14ac:dyDescent="0.3">
      <c r="A16911" s="20"/>
    </row>
    <row r="16912" spans="1:1" s="1" customFormat="1" x14ac:dyDescent="0.3">
      <c r="A16912" s="20"/>
    </row>
    <row r="16913" spans="1:1" s="1" customFormat="1" x14ac:dyDescent="0.3">
      <c r="A16913" s="20"/>
    </row>
    <row r="16914" spans="1:1" s="1" customFormat="1" x14ac:dyDescent="0.3">
      <c r="A16914" s="20"/>
    </row>
    <row r="16915" spans="1:1" s="1" customFormat="1" x14ac:dyDescent="0.3">
      <c r="A16915" s="20"/>
    </row>
    <row r="16916" spans="1:1" s="1" customFormat="1" x14ac:dyDescent="0.3">
      <c r="A16916" s="20"/>
    </row>
    <row r="16917" spans="1:1" s="1" customFormat="1" x14ac:dyDescent="0.3">
      <c r="A16917" s="20"/>
    </row>
    <row r="16918" spans="1:1" s="1" customFormat="1" x14ac:dyDescent="0.3">
      <c r="A16918" s="20"/>
    </row>
    <row r="16919" spans="1:1" s="1" customFormat="1" x14ac:dyDescent="0.3">
      <c r="A16919" s="20"/>
    </row>
    <row r="16920" spans="1:1" s="1" customFormat="1" x14ac:dyDescent="0.3">
      <c r="A16920" s="20"/>
    </row>
    <row r="16921" spans="1:1" s="1" customFormat="1" x14ac:dyDescent="0.3">
      <c r="A16921" s="20"/>
    </row>
    <row r="16922" spans="1:1" s="1" customFormat="1" x14ac:dyDescent="0.3">
      <c r="A16922" s="20"/>
    </row>
    <row r="16923" spans="1:1" s="1" customFormat="1" x14ac:dyDescent="0.3">
      <c r="A16923" s="20"/>
    </row>
    <row r="16924" spans="1:1" s="1" customFormat="1" x14ac:dyDescent="0.3">
      <c r="A16924" s="20"/>
    </row>
    <row r="16925" spans="1:1" s="1" customFormat="1" x14ac:dyDescent="0.3">
      <c r="A16925" s="20"/>
    </row>
    <row r="16926" spans="1:1" s="1" customFormat="1" x14ac:dyDescent="0.3">
      <c r="A16926" s="20"/>
    </row>
    <row r="16927" spans="1:1" s="1" customFormat="1" x14ac:dyDescent="0.3">
      <c r="A16927" s="20"/>
    </row>
    <row r="16928" spans="1:1" s="1" customFormat="1" x14ac:dyDescent="0.3">
      <c r="A16928" s="20"/>
    </row>
    <row r="16929" spans="1:1" s="1" customFormat="1" x14ac:dyDescent="0.3">
      <c r="A16929" s="20"/>
    </row>
    <row r="16930" spans="1:1" s="1" customFormat="1" x14ac:dyDescent="0.3">
      <c r="A16930" s="20"/>
    </row>
    <row r="16931" spans="1:1" s="1" customFormat="1" x14ac:dyDescent="0.3">
      <c r="A16931" s="20"/>
    </row>
    <row r="16932" spans="1:1" s="1" customFormat="1" x14ac:dyDescent="0.3">
      <c r="A16932" s="20"/>
    </row>
    <row r="16933" spans="1:1" s="1" customFormat="1" x14ac:dyDescent="0.3">
      <c r="A16933" s="20"/>
    </row>
    <row r="16934" spans="1:1" s="1" customFormat="1" x14ac:dyDescent="0.3">
      <c r="A16934" s="20"/>
    </row>
    <row r="16935" spans="1:1" s="1" customFormat="1" x14ac:dyDescent="0.3">
      <c r="A16935" s="20"/>
    </row>
    <row r="16936" spans="1:1" s="1" customFormat="1" x14ac:dyDescent="0.3">
      <c r="A16936" s="20"/>
    </row>
    <row r="16937" spans="1:1" s="1" customFormat="1" x14ac:dyDescent="0.3">
      <c r="A16937" s="20"/>
    </row>
    <row r="16938" spans="1:1" s="1" customFormat="1" x14ac:dyDescent="0.3">
      <c r="A16938" s="20"/>
    </row>
    <row r="16939" spans="1:1" s="1" customFormat="1" x14ac:dyDescent="0.3">
      <c r="A16939" s="20"/>
    </row>
    <row r="16940" spans="1:1" s="1" customFormat="1" x14ac:dyDescent="0.3">
      <c r="A16940" s="20"/>
    </row>
    <row r="16941" spans="1:1" s="1" customFormat="1" x14ac:dyDescent="0.3">
      <c r="A16941" s="20"/>
    </row>
    <row r="16942" spans="1:1" s="1" customFormat="1" x14ac:dyDescent="0.3">
      <c r="A16942" s="20"/>
    </row>
    <row r="16943" spans="1:1" s="1" customFormat="1" x14ac:dyDescent="0.3">
      <c r="A16943" s="20"/>
    </row>
    <row r="16944" spans="1:1" s="1" customFormat="1" x14ac:dyDescent="0.3">
      <c r="A16944" s="20"/>
    </row>
    <row r="16945" spans="1:1" s="1" customFormat="1" x14ac:dyDescent="0.3">
      <c r="A16945" s="20"/>
    </row>
    <row r="16946" spans="1:1" s="1" customFormat="1" x14ac:dyDescent="0.3">
      <c r="A16946" s="20"/>
    </row>
    <row r="16947" spans="1:1" s="1" customFormat="1" x14ac:dyDescent="0.3">
      <c r="A16947" s="20"/>
    </row>
    <row r="16948" spans="1:1" s="1" customFormat="1" x14ac:dyDescent="0.3">
      <c r="A16948" s="20"/>
    </row>
    <row r="16949" spans="1:1" s="1" customFormat="1" x14ac:dyDescent="0.3">
      <c r="A16949" s="20"/>
    </row>
    <row r="16950" spans="1:1" s="1" customFormat="1" x14ac:dyDescent="0.3">
      <c r="A16950" s="20"/>
    </row>
    <row r="16951" spans="1:1" s="1" customFormat="1" x14ac:dyDescent="0.3">
      <c r="A16951" s="20"/>
    </row>
    <row r="16952" spans="1:1" s="1" customFormat="1" x14ac:dyDescent="0.3">
      <c r="A16952" s="20"/>
    </row>
    <row r="16953" spans="1:1" s="1" customFormat="1" x14ac:dyDescent="0.3">
      <c r="A16953" s="20"/>
    </row>
    <row r="16954" spans="1:1" s="1" customFormat="1" x14ac:dyDescent="0.3">
      <c r="A16954" s="20"/>
    </row>
    <row r="16955" spans="1:1" s="1" customFormat="1" x14ac:dyDescent="0.3">
      <c r="A16955" s="20"/>
    </row>
    <row r="16956" spans="1:1" s="1" customFormat="1" x14ac:dyDescent="0.3">
      <c r="A16956" s="20"/>
    </row>
    <row r="16957" spans="1:1" s="1" customFormat="1" x14ac:dyDescent="0.3">
      <c r="A16957" s="20"/>
    </row>
    <row r="16958" spans="1:1" s="1" customFormat="1" x14ac:dyDescent="0.3">
      <c r="A16958" s="20"/>
    </row>
    <row r="16959" spans="1:1" s="1" customFormat="1" x14ac:dyDescent="0.3">
      <c r="A16959" s="20"/>
    </row>
    <row r="16960" spans="1:1" s="1" customFormat="1" x14ac:dyDescent="0.3">
      <c r="A16960" s="20"/>
    </row>
    <row r="16961" spans="1:1" s="1" customFormat="1" x14ac:dyDescent="0.3">
      <c r="A16961" s="20"/>
    </row>
    <row r="16962" spans="1:1" s="1" customFormat="1" x14ac:dyDescent="0.3">
      <c r="A16962" s="20"/>
    </row>
    <row r="16963" spans="1:1" s="1" customFormat="1" x14ac:dyDescent="0.3">
      <c r="A16963" s="20"/>
    </row>
    <row r="16964" spans="1:1" s="1" customFormat="1" x14ac:dyDescent="0.3">
      <c r="A16964" s="20"/>
    </row>
    <row r="16965" spans="1:1" s="1" customFormat="1" x14ac:dyDescent="0.3">
      <c r="A16965" s="20"/>
    </row>
    <row r="16966" spans="1:1" s="1" customFormat="1" x14ac:dyDescent="0.3">
      <c r="A16966" s="20"/>
    </row>
    <row r="16967" spans="1:1" s="1" customFormat="1" x14ac:dyDescent="0.3">
      <c r="A16967" s="20"/>
    </row>
    <row r="16968" spans="1:1" s="1" customFormat="1" x14ac:dyDescent="0.3">
      <c r="A16968" s="20"/>
    </row>
    <row r="16969" spans="1:1" s="1" customFormat="1" x14ac:dyDescent="0.3">
      <c r="A16969" s="20"/>
    </row>
    <row r="16970" spans="1:1" s="1" customFormat="1" x14ac:dyDescent="0.3">
      <c r="A16970" s="20"/>
    </row>
    <row r="16971" spans="1:1" s="1" customFormat="1" x14ac:dyDescent="0.3">
      <c r="A16971" s="20"/>
    </row>
    <row r="16972" spans="1:1" s="1" customFormat="1" x14ac:dyDescent="0.3">
      <c r="A16972" s="20"/>
    </row>
    <row r="16973" spans="1:1" s="1" customFormat="1" x14ac:dyDescent="0.3">
      <c r="A16973" s="20"/>
    </row>
    <row r="16974" spans="1:1" s="1" customFormat="1" x14ac:dyDescent="0.3">
      <c r="A16974" s="20"/>
    </row>
    <row r="16975" spans="1:1" s="1" customFormat="1" x14ac:dyDescent="0.3">
      <c r="A16975" s="20"/>
    </row>
    <row r="16976" spans="1:1" s="1" customFormat="1" x14ac:dyDescent="0.3">
      <c r="A16976" s="20"/>
    </row>
    <row r="16977" spans="1:1" s="1" customFormat="1" x14ac:dyDescent="0.3">
      <c r="A16977" s="20"/>
    </row>
    <row r="16978" spans="1:1" s="1" customFormat="1" x14ac:dyDescent="0.3">
      <c r="A16978" s="20"/>
    </row>
    <row r="16979" spans="1:1" s="1" customFormat="1" x14ac:dyDescent="0.3">
      <c r="A16979" s="20"/>
    </row>
    <row r="16980" spans="1:1" s="1" customFormat="1" x14ac:dyDescent="0.3">
      <c r="A16980" s="20"/>
    </row>
    <row r="16981" spans="1:1" s="1" customFormat="1" x14ac:dyDescent="0.3">
      <c r="A16981" s="20"/>
    </row>
    <row r="16982" spans="1:1" s="1" customFormat="1" x14ac:dyDescent="0.3">
      <c r="A16982" s="20"/>
    </row>
    <row r="16983" spans="1:1" s="1" customFormat="1" x14ac:dyDescent="0.3">
      <c r="A16983" s="20"/>
    </row>
    <row r="16984" spans="1:1" s="1" customFormat="1" x14ac:dyDescent="0.3">
      <c r="A16984" s="20"/>
    </row>
    <row r="16985" spans="1:1" s="1" customFormat="1" x14ac:dyDescent="0.3">
      <c r="A16985" s="20"/>
    </row>
    <row r="16986" spans="1:1" s="1" customFormat="1" x14ac:dyDescent="0.3">
      <c r="A16986" s="20"/>
    </row>
    <row r="16987" spans="1:1" s="1" customFormat="1" x14ac:dyDescent="0.3">
      <c r="A16987" s="20"/>
    </row>
    <row r="16988" spans="1:1" s="1" customFormat="1" x14ac:dyDescent="0.3">
      <c r="A16988" s="20"/>
    </row>
    <row r="16989" spans="1:1" s="1" customFormat="1" x14ac:dyDescent="0.3">
      <c r="A16989" s="20"/>
    </row>
    <row r="16990" spans="1:1" s="1" customFormat="1" x14ac:dyDescent="0.3">
      <c r="A16990" s="20"/>
    </row>
    <row r="16991" spans="1:1" s="1" customFormat="1" x14ac:dyDescent="0.3">
      <c r="A16991" s="20"/>
    </row>
    <row r="16992" spans="1:1" s="1" customFormat="1" x14ac:dyDescent="0.3">
      <c r="A16992" s="20"/>
    </row>
    <row r="16993" spans="1:1" s="1" customFormat="1" x14ac:dyDescent="0.3">
      <c r="A16993" s="20"/>
    </row>
    <row r="16994" spans="1:1" s="1" customFormat="1" x14ac:dyDescent="0.3">
      <c r="A16994" s="20"/>
    </row>
    <row r="16995" spans="1:1" s="1" customFormat="1" x14ac:dyDescent="0.3">
      <c r="A16995" s="20"/>
    </row>
    <row r="16996" spans="1:1" s="1" customFormat="1" x14ac:dyDescent="0.3">
      <c r="A16996" s="20"/>
    </row>
    <row r="16997" spans="1:1" s="1" customFormat="1" x14ac:dyDescent="0.3">
      <c r="A16997" s="20"/>
    </row>
    <row r="16998" spans="1:1" s="1" customFormat="1" x14ac:dyDescent="0.3">
      <c r="A16998" s="20"/>
    </row>
    <row r="16999" spans="1:1" s="1" customFormat="1" x14ac:dyDescent="0.3">
      <c r="A16999" s="20"/>
    </row>
    <row r="17000" spans="1:1" s="1" customFormat="1" x14ac:dyDescent="0.3">
      <c r="A17000" s="20"/>
    </row>
    <row r="17001" spans="1:1" s="1" customFormat="1" x14ac:dyDescent="0.3">
      <c r="A17001" s="20"/>
    </row>
    <row r="17002" spans="1:1" s="1" customFormat="1" x14ac:dyDescent="0.3">
      <c r="A17002" s="20"/>
    </row>
    <row r="17003" spans="1:1" s="1" customFormat="1" x14ac:dyDescent="0.3">
      <c r="A17003" s="20"/>
    </row>
    <row r="17004" spans="1:1" s="1" customFormat="1" x14ac:dyDescent="0.3">
      <c r="A17004" s="20"/>
    </row>
    <row r="17005" spans="1:1" s="1" customFormat="1" x14ac:dyDescent="0.3">
      <c r="A17005" s="20"/>
    </row>
    <row r="17006" spans="1:1" s="1" customFormat="1" x14ac:dyDescent="0.3">
      <c r="A17006" s="20"/>
    </row>
    <row r="17007" spans="1:1" s="1" customFormat="1" x14ac:dyDescent="0.3">
      <c r="A17007" s="20"/>
    </row>
    <row r="17008" spans="1:1" s="1" customFormat="1" x14ac:dyDescent="0.3">
      <c r="A17008" s="20"/>
    </row>
    <row r="17009" spans="1:1" s="1" customFormat="1" x14ac:dyDescent="0.3">
      <c r="A17009" s="20"/>
    </row>
    <row r="17010" spans="1:1" s="1" customFormat="1" x14ac:dyDescent="0.3">
      <c r="A17010" s="20"/>
    </row>
    <row r="17011" spans="1:1" s="1" customFormat="1" x14ac:dyDescent="0.3">
      <c r="A17011" s="20"/>
    </row>
    <row r="17012" spans="1:1" s="1" customFormat="1" x14ac:dyDescent="0.3">
      <c r="A17012" s="20"/>
    </row>
    <row r="17013" spans="1:1" s="1" customFormat="1" x14ac:dyDescent="0.3">
      <c r="A17013" s="20"/>
    </row>
    <row r="17014" spans="1:1" s="1" customFormat="1" x14ac:dyDescent="0.3">
      <c r="A17014" s="20"/>
    </row>
    <row r="17015" spans="1:1" s="1" customFormat="1" x14ac:dyDescent="0.3">
      <c r="A17015" s="20"/>
    </row>
    <row r="17016" spans="1:1" s="1" customFormat="1" x14ac:dyDescent="0.3">
      <c r="A17016" s="20"/>
    </row>
    <row r="17017" spans="1:1" s="1" customFormat="1" x14ac:dyDescent="0.3">
      <c r="A17017" s="20"/>
    </row>
    <row r="17018" spans="1:1" s="1" customFormat="1" x14ac:dyDescent="0.3">
      <c r="A17018" s="20"/>
    </row>
    <row r="17019" spans="1:1" s="1" customFormat="1" x14ac:dyDescent="0.3">
      <c r="A17019" s="20"/>
    </row>
    <row r="17020" spans="1:1" s="1" customFormat="1" x14ac:dyDescent="0.3">
      <c r="A17020" s="20"/>
    </row>
    <row r="17021" spans="1:1" s="1" customFormat="1" x14ac:dyDescent="0.3">
      <c r="A17021" s="20"/>
    </row>
    <row r="17022" spans="1:1" s="1" customFormat="1" x14ac:dyDescent="0.3">
      <c r="A17022" s="20"/>
    </row>
    <row r="17023" spans="1:1" s="1" customFormat="1" x14ac:dyDescent="0.3">
      <c r="A17023" s="20"/>
    </row>
    <row r="17024" spans="1:1" s="1" customFormat="1" x14ac:dyDescent="0.3">
      <c r="A17024" s="20"/>
    </row>
    <row r="17025" spans="1:1" s="1" customFormat="1" x14ac:dyDescent="0.3">
      <c r="A17025" s="20"/>
    </row>
    <row r="17026" spans="1:1" s="1" customFormat="1" x14ac:dyDescent="0.3">
      <c r="A17026" s="20"/>
    </row>
    <row r="17027" spans="1:1" s="1" customFormat="1" x14ac:dyDescent="0.3">
      <c r="A17027" s="20"/>
    </row>
    <row r="17028" spans="1:1" s="1" customFormat="1" x14ac:dyDescent="0.3">
      <c r="A17028" s="20"/>
    </row>
    <row r="17029" spans="1:1" s="1" customFormat="1" x14ac:dyDescent="0.3">
      <c r="A17029" s="20"/>
    </row>
    <row r="17030" spans="1:1" s="1" customFormat="1" x14ac:dyDescent="0.3">
      <c r="A17030" s="20"/>
    </row>
    <row r="17031" spans="1:1" s="1" customFormat="1" x14ac:dyDescent="0.3">
      <c r="A17031" s="20"/>
    </row>
    <row r="17032" spans="1:1" s="1" customFormat="1" x14ac:dyDescent="0.3">
      <c r="A17032" s="20"/>
    </row>
    <row r="17033" spans="1:1" s="1" customFormat="1" x14ac:dyDescent="0.3">
      <c r="A17033" s="20"/>
    </row>
    <row r="17034" spans="1:1" s="1" customFormat="1" x14ac:dyDescent="0.3">
      <c r="A17034" s="20"/>
    </row>
    <row r="17035" spans="1:1" s="1" customFormat="1" x14ac:dyDescent="0.3">
      <c r="A17035" s="20"/>
    </row>
    <row r="17036" spans="1:1" s="1" customFormat="1" x14ac:dyDescent="0.3">
      <c r="A17036" s="20"/>
    </row>
    <row r="17037" spans="1:1" s="1" customFormat="1" x14ac:dyDescent="0.3">
      <c r="A17037" s="20"/>
    </row>
    <row r="17038" spans="1:1" s="1" customFormat="1" x14ac:dyDescent="0.3">
      <c r="A17038" s="20"/>
    </row>
    <row r="17039" spans="1:1" s="1" customFormat="1" x14ac:dyDescent="0.3">
      <c r="A17039" s="20"/>
    </row>
    <row r="17040" spans="1:1" s="1" customFormat="1" x14ac:dyDescent="0.3">
      <c r="A17040" s="20"/>
    </row>
    <row r="17041" spans="1:1" s="1" customFormat="1" x14ac:dyDescent="0.3">
      <c r="A17041" s="20"/>
    </row>
    <row r="17042" spans="1:1" s="1" customFormat="1" x14ac:dyDescent="0.3">
      <c r="A17042" s="20"/>
    </row>
    <row r="17043" spans="1:1" s="1" customFormat="1" x14ac:dyDescent="0.3">
      <c r="A17043" s="20"/>
    </row>
    <row r="17044" spans="1:1" s="1" customFormat="1" x14ac:dyDescent="0.3">
      <c r="A17044" s="20"/>
    </row>
    <row r="17045" spans="1:1" s="1" customFormat="1" x14ac:dyDescent="0.3">
      <c r="A17045" s="20"/>
    </row>
    <row r="17046" spans="1:1" s="1" customFormat="1" x14ac:dyDescent="0.3">
      <c r="A17046" s="20"/>
    </row>
    <row r="17047" spans="1:1" s="1" customFormat="1" x14ac:dyDescent="0.3">
      <c r="A17047" s="20"/>
    </row>
    <row r="17048" spans="1:1" s="1" customFormat="1" x14ac:dyDescent="0.3">
      <c r="A17048" s="20"/>
    </row>
    <row r="17049" spans="1:1" s="1" customFormat="1" x14ac:dyDescent="0.3">
      <c r="A17049" s="20"/>
    </row>
    <row r="17050" spans="1:1" s="1" customFormat="1" x14ac:dyDescent="0.3">
      <c r="A17050" s="20"/>
    </row>
    <row r="17051" spans="1:1" s="1" customFormat="1" x14ac:dyDescent="0.3">
      <c r="A17051" s="20"/>
    </row>
    <row r="17052" spans="1:1" s="1" customFormat="1" x14ac:dyDescent="0.3">
      <c r="A17052" s="20"/>
    </row>
    <row r="17053" spans="1:1" s="1" customFormat="1" x14ac:dyDescent="0.3">
      <c r="A17053" s="20"/>
    </row>
    <row r="17054" spans="1:1" s="1" customFormat="1" x14ac:dyDescent="0.3">
      <c r="A17054" s="20"/>
    </row>
    <row r="17055" spans="1:1" s="1" customFormat="1" x14ac:dyDescent="0.3">
      <c r="A17055" s="20"/>
    </row>
    <row r="17056" spans="1:1" s="1" customFormat="1" x14ac:dyDescent="0.3">
      <c r="A17056" s="20"/>
    </row>
    <row r="17057" spans="1:1" s="1" customFormat="1" x14ac:dyDescent="0.3">
      <c r="A17057" s="20"/>
    </row>
    <row r="17058" spans="1:1" s="1" customFormat="1" x14ac:dyDescent="0.3">
      <c r="A17058" s="20"/>
    </row>
    <row r="17059" spans="1:1" s="1" customFormat="1" x14ac:dyDescent="0.3">
      <c r="A17059" s="20"/>
    </row>
    <row r="17060" spans="1:1" s="1" customFormat="1" x14ac:dyDescent="0.3">
      <c r="A17060" s="20"/>
    </row>
    <row r="17061" spans="1:1" s="1" customFormat="1" x14ac:dyDescent="0.3">
      <c r="A17061" s="20"/>
    </row>
    <row r="17062" spans="1:1" s="1" customFormat="1" x14ac:dyDescent="0.3">
      <c r="A17062" s="20"/>
    </row>
    <row r="17063" spans="1:1" s="1" customFormat="1" x14ac:dyDescent="0.3">
      <c r="A17063" s="20"/>
    </row>
    <row r="17064" spans="1:1" s="1" customFormat="1" x14ac:dyDescent="0.3">
      <c r="A17064" s="20"/>
    </row>
    <row r="17065" spans="1:1" s="1" customFormat="1" x14ac:dyDescent="0.3">
      <c r="A17065" s="20"/>
    </row>
    <row r="17066" spans="1:1" s="1" customFormat="1" x14ac:dyDescent="0.3">
      <c r="A17066" s="20"/>
    </row>
    <row r="17067" spans="1:1" s="1" customFormat="1" x14ac:dyDescent="0.3">
      <c r="A17067" s="20"/>
    </row>
    <row r="17068" spans="1:1" s="1" customFormat="1" x14ac:dyDescent="0.3">
      <c r="A17068" s="20"/>
    </row>
    <row r="17069" spans="1:1" s="1" customFormat="1" x14ac:dyDescent="0.3">
      <c r="A17069" s="20"/>
    </row>
    <row r="17070" spans="1:1" s="1" customFormat="1" x14ac:dyDescent="0.3">
      <c r="A17070" s="20"/>
    </row>
    <row r="17071" spans="1:1" s="1" customFormat="1" x14ac:dyDescent="0.3">
      <c r="A17071" s="20"/>
    </row>
    <row r="17072" spans="1:1" s="1" customFormat="1" x14ac:dyDescent="0.3">
      <c r="A17072" s="20"/>
    </row>
    <row r="17073" spans="1:1" s="1" customFormat="1" x14ac:dyDescent="0.3">
      <c r="A17073" s="20"/>
    </row>
    <row r="17074" spans="1:1" s="1" customFormat="1" x14ac:dyDescent="0.3">
      <c r="A17074" s="20"/>
    </row>
    <row r="17075" spans="1:1" s="1" customFormat="1" x14ac:dyDescent="0.3">
      <c r="A17075" s="20"/>
    </row>
    <row r="17076" spans="1:1" s="1" customFormat="1" x14ac:dyDescent="0.3">
      <c r="A17076" s="20"/>
    </row>
    <row r="17077" spans="1:1" s="1" customFormat="1" x14ac:dyDescent="0.3">
      <c r="A17077" s="20"/>
    </row>
    <row r="17078" spans="1:1" s="1" customFormat="1" x14ac:dyDescent="0.3">
      <c r="A17078" s="20"/>
    </row>
    <row r="17079" spans="1:1" s="1" customFormat="1" x14ac:dyDescent="0.3">
      <c r="A17079" s="20"/>
    </row>
    <row r="17080" spans="1:1" s="1" customFormat="1" x14ac:dyDescent="0.3">
      <c r="A17080" s="20"/>
    </row>
    <row r="17081" spans="1:1" s="1" customFormat="1" x14ac:dyDescent="0.3">
      <c r="A17081" s="20"/>
    </row>
    <row r="17082" spans="1:1" s="1" customFormat="1" x14ac:dyDescent="0.3">
      <c r="A17082" s="20"/>
    </row>
    <row r="17083" spans="1:1" s="1" customFormat="1" x14ac:dyDescent="0.3">
      <c r="A17083" s="20"/>
    </row>
    <row r="17084" spans="1:1" s="1" customFormat="1" x14ac:dyDescent="0.3">
      <c r="A17084" s="20"/>
    </row>
    <row r="17085" spans="1:1" s="1" customFormat="1" x14ac:dyDescent="0.3">
      <c r="A17085" s="20"/>
    </row>
    <row r="17086" spans="1:1" s="1" customFormat="1" x14ac:dyDescent="0.3">
      <c r="A17086" s="20"/>
    </row>
    <row r="17087" spans="1:1" s="1" customFormat="1" x14ac:dyDescent="0.3">
      <c r="A17087" s="20"/>
    </row>
    <row r="17088" spans="1:1" s="1" customFormat="1" x14ac:dyDescent="0.3">
      <c r="A17088" s="20"/>
    </row>
    <row r="17089" spans="1:1" s="1" customFormat="1" x14ac:dyDescent="0.3">
      <c r="A17089" s="20"/>
    </row>
    <row r="17090" spans="1:1" s="1" customFormat="1" x14ac:dyDescent="0.3">
      <c r="A17090" s="20"/>
    </row>
    <row r="17091" spans="1:1" s="1" customFormat="1" x14ac:dyDescent="0.3">
      <c r="A17091" s="20"/>
    </row>
    <row r="17092" spans="1:1" s="1" customFormat="1" x14ac:dyDescent="0.3">
      <c r="A17092" s="20"/>
    </row>
    <row r="17093" spans="1:1" s="1" customFormat="1" x14ac:dyDescent="0.3">
      <c r="A17093" s="20"/>
    </row>
    <row r="17094" spans="1:1" s="1" customFormat="1" x14ac:dyDescent="0.3">
      <c r="A17094" s="20"/>
    </row>
    <row r="17095" spans="1:1" s="1" customFormat="1" x14ac:dyDescent="0.3">
      <c r="A17095" s="20"/>
    </row>
    <row r="17096" spans="1:1" s="1" customFormat="1" x14ac:dyDescent="0.3">
      <c r="A17096" s="20"/>
    </row>
    <row r="17097" spans="1:1" s="1" customFormat="1" x14ac:dyDescent="0.3">
      <c r="A17097" s="20"/>
    </row>
    <row r="17098" spans="1:1" s="1" customFormat="1" x14ac:dyDescent="0.3">
      <c r="A17098" s="20"/>
    </row>
    <row r="17099" spans="1:1" s="1" customFormat="1" x14ac:dyDescent="0.3">
      <c r="A17099" s="20"/>
    </row>
    <row r="17100" spans="1:1" s="1" customFormat="1" x14ac:dyDescent="0.3">
      <c r="A17100" s="20"/>
    </row>
    <row r="17101" spans="1:1" s="1" customFormat="1" x14ac:dyDescent="0.3">
      <c r="A17101" s="20"/>
    </row>
    <row r="17102" spans="1:1" s="1" customFormat="1" x14ac:dyDescent="0.3">
      <c r="A17102" s="20"/>
    </row>
    <row r="17103" spans="1:1" s="1" customFormat="1" x14ac:dyDescent="0.3">
      <c r="A17103" s="20"/>
    </row>
    <row r="17104" spans="1:1" s="1" customFormat="1" x14ac:dyDescent="0.3">
      <c r="A17104" s="20"/>
    </row>
    <row r="17105" spans="1:1" s="1" customFormat="1" x14ac:dyDescent="0.3">
      <c r="A17105" s="20"/>
    </row>
    <row r="17106" spans="1:1" s="1" customFormat="1" x14ac:dyDescent="0.3">
      <c r="A17106" s="20"/>
    </row>
    <row r="17107" spans="1:1" s="1" customFormat="1" x14ac:dyDescent="0.3">
      <c r="A17107" s="20"/>
    </row>
    <row r="17108" spans="1:1" s="1" customFormat="1" x14ac:dyDescent="0.3">
      <c r="A17108" s="20"/>
    </row>
    <row r="17109" spans="1:1" s="1" customFormat="1" x14ac:dyDescent="0.3">
      <c r="A17109" s="20"/>
    </row>
    <row r="17110" spans="1:1" s="1" customFormat="1" x14ac:dyDescent="0.3">
      <c r="A17110" s="20"/>
    </row>
    <row r="17111" spans="1:1" s="1" customFormat="1" x14ac:dyDescent="0.3">
      <c r="A17111" s="20"/>
    </row>
    <row r="17112" spans="1:1" s="1" customFormat="1" x14ac:dyDescent="0.3">
      <c r="A17112" s="20"/>
    </row>
    <row r="17113" spans="1:1" s="1" customFormat="1" x14ac:dyDescent="0.3">
      <c r="A17113" s="20"/>
    </row>
    <row r="17114" spans="1:1" s="1" customFormat="1" x14ac:dyDescent="0.3">
      <c r="A17114" s="20"/>
    </row>
    <row r="17115" spans="1:1" s="1" customFormat="1" x14ac:dyDescent="0.3">
      <c r="A17115" s="20"/>
    </row>
    <row r="17116" spans="1:1" s="1" customFormat="1" x14ac:dyDescent="0.3">
      <c r="A17116" s="20"/>
    </row>
    <row r="17117" spans="1:1" s="1" customFormat="1" x14ac:dyDescent="0.3">
      <c r="A17117" s="20"/>
    </row>
    <row r="17118" spans="1:1" s="1" customFormat="1" x14ac:dyDescent="0.3">
      <c r="A17118" s="20"/>
    </row>
    <row r="17119" spans="1:1" s="1" customFormat="1" x14ac:dyDescent="0.3">
      <c r="A17119" s="20"/>
    </row>
    <row r="17120" spans="1:1" s="1" customFormat="1" x14ac:dyDescent="0.3">
      <c r="A17120" s="20"/>
    </row>
    <row r="17121" spans="1:1" s="1" customFormat="1" x14ac:dyDescent="0.3">
      <c r="A17121" s="20"/>
    </row>
    <row r="17122" spans="1:1" s="1" customFormat="1" x14ac:dyDescent="0.3">
      <c r="A17122" s="20"/>
    </row>
    <row r="17123" spans="1:1" s="1" customFormat="1" x14ac:dyDescent="0.3">
      <c r="A17123" s="20"/>
    </row>
    <row r="17124" spans="1:1" s="1" customFormat="1" x14ac:dyDescent="0.3">
      <c r="A17124" s="20"/>
    </row>
    <row r="17125" spans="1:1" s="1" customFormat="1" x14ac:dyDescent="0.3">
      <c r="A17125" s="20"/>
    </row>
    <row r="17126" spans="1:1" s="1" customFormat="1" x14ac:dyDescent="0.3">
      <c r="A17126" s="20"/>
    </row>
    <row r="17127" spans="1:1" s="1" customFormat="1" x14ac:dyDescent="0.3">
      <c r="A17127" s="20"/>
    </row>
    <row r="17128" spans="1:1" s="1" customFormat="1" x14ac:dyDescent="0.3">
      <c r="A17128" s="20"/>
    </row>
    <row r="17129" spans="1:1" s="1" customFormat="1" x14ac:dyDescent="0.3">
      <c r="A17129" s="20"/>
    </row>
    <row r="17130" spans="1:1" s="1" customFormat="1" x14ac:dyDescent="0.3">
      <c r="A17130" s="20"/>
    </row>
    <row r="17131" spans="1:1" s="1" customFormat="1" x14ac:dyDescent="0.3">
      <c r="A17131" s="20"/>
    </row>
    <row r="17132" spans="1:1" s="1" customFormat="1" x14ac:dyDescent="0.3">
      <c r="A17132" s="20"/>
    </row>
    <row r="17133" spans="1:1" s="1" customFormat="1" x14ac:dyDescent="0.3">
      <c r="A17133" s="20"/>
    </row>
    <row r="17134" spans="1:1" s="1" customFormat="1" x14ac:dyDescent="0.3">
      <c r="A17134" s="20"/>
    </row>
    <row r="17135" spans="1:1" s="1" customFormat="1" x14ac:dyDescent="0.3">
      <c r="A17135" s="20"/>
    </row>
    <row r="17136" spans="1:1" s="1" customFormat="1" x14ac:dyDescent="0.3">
      <c r="A17136" s="20"/>
    </row>
    <row r="17137" spans="1:1" s="1" customFormat="1" x14ac:dyDescent="0.3">
      <c r="A17137" s="20"/>
    </row>
    <row r="17138" spans="1:1" s="1" customFormat="1" x14ac:dyDescent="0.3">
      <c r="A17138" s="20"/>
    </row>
    <row r="17139" spans="1:1" s="1" customFormat="1" x14ac:dyDescent="0.3">
      <c r="A17139" s="20"/>
    </row>
    <row r="17140" spans="1:1" s="1" customFormat="1" x14ac:dyDescent="0.3">
      <c r="A17140" s="20"/>
    </row>
    <row r="17141" spans="1:1" s="1" customFormat="1" x14ac:dyDescent="0.3">
      <c r="A17141" s="20"/>
    </row>
    <row r="17142" spans="1:1" s="1" customFormat="1" x14ac:dyDescent="0.3">
      <c r="A17142" s="20"/>
    </row>
    <row r="17143" spans="1:1" s="1" customFormat="1" x14ac:dyDescent="0.3">
      <c r="A17143" s="20"/>
    </row>
    <row r="17144" spans="1:1" s="1" customFormat="1" x14ac:dyDescent="0.3">
      <c r="A17144" s="20"/>
    </row>
    <row r="17145" spans="1:1" s="1" customFormat="1" x14ac:dyDescent="0.3">
      <c r="A17145" s="20"/>
    </row>
    <row r="17146" spans="1:1" s="1" customFormat="1" x14ac:dyDescent="0.3">
      <c r="A17146" s="20"/>
    </row>
    <row r="17147" spans="1:1" s="1" customFormat="1" x14ac:dyDescent="0.3">
      <c r="A17147" s="20"/>
    </row>
    <row r="17148" spans="1:1" s="1" customFormat="1" x14ac:dyDescent="0.3">
      <c r="A17148" s="20"/>
    </row>
    <row r="17149" spans="1:1" s="1" customFormat="1" x14ac:dyDescent="0.3">
      <c r="A17149" s="20"/>
    </row>
    <row r="17150" spans="1:1" s="1" customFormat="1" x14ac:dyDescent="0.3">
      <c r="A17150" s="20"/>
    </row>
    <row r="17151" spans="1:1" s="1" customFormat="1" x14ac:dyDescent="0.3">
      <c r="A17151" s="20"/>
    </row>
    <row r="17152" spans="1:1" s="1" customFormat="1" x14ac:dyDescent="0.3">
      <c r="A17152" s="20"/>
    </row>
    <row r="17153" spans="1:1" s="1" customFormat="1" x14ac:dyDescent="0.3">
      <c r="A17153" s="20"/>
    </row>
    <row r="17154" spans="1:1" s="1" customFormat="1" x14ac:dyDescent="0.3">
      <c r="A17154" s="20"/>
    </row>
    <row r="17155" spans="1:1" s="1" customFormat="1" x14ac:dyDescent="0.3">
      <c r="A17155" s="20"/>
    </row>
    <row r="17156" spans="1:1" s="1" customFormat="1" x14ac:dyDescent="0.3">
      <c r="A17156" s="20"/>
    </row>
    <row r="17157" spans="1:1" s="1" customFormat="1" x14ac:dyDescent="0.3">
      <c r="A17157" s="20"/>
    </row>
    <row r="17158" spans="1:1" s="1" customFormat="1" x14ac:dyDescent="0.3">
      <c r="A17158" s="20"/>
    </row>
    <row r="17159" spans="1:1" s="1" customFormat="1" x14ac:dyDescent="0.3">
      <c r="A17159" s="20"/>
    </row>
    <row r="17160" spans="1:1" s="1" customFormat="1" x14ac:dyDescent="0.3">
      <c r="A17160" s="20"/>
    </row>
    <row r="17161" spans="1:1" s="1" customFormat="1" x14ac:dyDescent="0.3">
      <c r="A17161" s="20"/>
    </row>
    <row r="17162" spans="1:1" s="1" customFormat="1" x14ac:dyDescent="0.3">
      <c r="A17162" s="20"/>
    </row>
    <row r="17163" spans="1:1" s="1" customFormat="1" x14ac:dyDescent="0.3">
      <c r="A17163" s="20"/>
    </row>
    <row r="17164" spans="1:1" s="1" customFormat="1" x14ac:dyDescent="0.3">
      <c r="A17164" s="20"/>
    </row>
    <row r="17165" spans="1:1" s="1" customFormat="1" x14ac:dyDescent="0.3">
      <c r="A17165" s="20"/>
    </row>
    <row r="17166" spans="1:1" s="1" customFormat="1" x14ac:dyDescent="0.3">
      <c r="A17166" s="20"/>
    </row>
    <row r="17167" spans="1:1" s="1" customFormat="1" x14ac:dyDescent="0.3">
      <c r="A17167" s="20"/>
    </row>
    <row r="17168" spans="1:1" s="1" customFormat="1" x14ac:dyDescent="0.3">
      <c r="A17168" s="20"/>
    </row>
    <row r="17169" spans="1:1" s="1" customFormat="1" x14ac:dyDescent="0.3">
      <c r="A17169" s="20"/>
    </row>
    <row r="17170" spans="1:1" s="1" customFormat="1" x14ac:dyDescent="0.3">
      <c r="A17170" s="20"/>
    </row>
    <row r="17171" spans="1:1" s="1" customFormat="1" x14ac:dyDescent="0.3">
      <c r="A17171" s="20"/>
    </row>
    <row r="17172" spans="1:1" s="1" customFormat="1" x14ac:dyDescent="0.3">
      <c r="A17172" s="20"/>
    </row>
    <row r="17173" spans="1:1" s="1" customFormat="1" x14ac:dyDescent="0.3">
      <c r="A17173" s="20"/>
    </row>
    <row r="17174" spans="1:1" s="1" customFormat="1" x14ac:dyDescent="0.3">
      <c r="A17174" s="20"/>
    </row>
    <row r="17175" spans="1:1" s="1" customFormat="1" x14ac:dyDescent="0.3">
      <c r="A17175" s="20"/>
    </row>
    <row r="17176" spans="1:1" s="1" customFormat="1" x14ac:dyDescent="0.3">
      <c r="A17176" s="20"/>
    </row>
    <row r="17177" spans="1:1" s="1" customFormat="1" x14ac:dyDescent="0.3">
      <c r="A17177" s="20"/>
    </row>
    <row r="17178" spans="1:1" s="1" customFormat="1" x14ac:dyDescent="0.3">
      <c r="A17178" s="20"/>
    </row>
    <row r="17179" spans="1:1" s="1" customFormat="1" x14ac:dyDescent="0.3">
      <c r="A17179" s="20"/>
    </row>
    <row r="17180" spans="1:1" s="1" customFormat="1" x14ac:dyDescent="0.3">
      <c r="A17180" s="20"/>
    </row>
    <row r="17181" spans="1:1" s="1" customFormat="1" x14ac:dyDescent="0.3">
      <c r="A17181" s="20"/>
    </row>
    <row r="17182" spans="1:1" s="1" customFormat="1" x14ac:dyDescent="0.3">
      <c r="A17182" s="20"/>
    </row>
    <row r="17183" spans="1:1" s="1" customFormat="1" x14ac:dyDescent="0.3">
      <c r="A17183" s="20"/>
    </row>
    <row r="17184" spans="1:1" s="1" customFormat="1" x14ac:dyDescent="0.3">
      <c r="A17184" s="20"/>
    </row>
    <row r="17185" spans="1:1" s="1" customFormat="1" x14ac:dyDescent="0.3">
      <c r="A17185" s="20"/>
    </row>
    <row r="17186" spans="1:1" s="1" customFormat="1" x14ac:dyDescent="0.3">
      <c r="A17186" s="20"/>
    </row>
    <row r="17187" spans="1:1" s="1" customFormat="1" x14ac:dyDescent="0.3">
      <c r="A17187" s="20"/>
    </row>
    <row r="17188" spans="1:1" s="1" customFormat="1" x14ac:dyDescent="0.3">
      <c r="A17188" s="20"/>
    </row>
    <row r="17189" spans="1:1" s="1" customFormat="1" x14ac:dyDescent="0.3">
      <c r="A17189" s="20"/>
    </row>
    <row r="17190" spans="1:1" s="1" customFormat="1" x14ac:dyDescent="0.3">
      <c r="A17190" s="20"/>
    </row>
    <row r="17191" spans="1:1" s="1" customFormat="1" x14ac:dyDescent="0.3">
      <c r="A17191" s="20"/>
    </row>
    <row r="17192" spans="1:1" s="1" customFormat="1" x14ac:dyDescent="0.3">
      <c r="A17192" s="20"/>
    </row>
    <row r="17193" spans="1:1" s="1" customFormat="1" x14ac:dyDescent="0.3">
      <c r="A17193" s="20"/>
    </row>
    <row r="17194" spans="1:1" s="1" customFormat="1" x14ac:dyDescent="0.3">
      <c r="A17194" s="20"/>
    </row>
    <row r="17195" spans="1:1" s="1" customFormat="1" x14ac:dyDescent="0.3">
      <c r="A17195" s="20"/>
    </row>
    <row r="17196" spans="1:1" s="1" customFormat="1" x14ac:dyDescent="0.3">
      <c r="A17196" s="20"/>
    </row>
    <row r="17197" spans="1:1" s="1" customFormat="1" x14ac:dyDescent="0.3">
      <c r="A17197" s="20"/>
    </row>
    <row r="17198" spans="1:1" s="1" customFormat="1" x14ac:dyDescent="0.3">
      <c r="A17198" s="20"/>
    </row>
    <row r="17199" spans="1:1" s="1" customFormat="1" x14ac:dyDescent="0.3">
      <c r="A17199" s="20"/>
    </row>
    <row r="17200" spans="1:1" s="1" customFormat="1" x14ac:dyDescent="0.3">
      <c r="A17200" s="20"/>
    </row>
    <row r="17201" spans="1:1" s="1" customFormat="1" x14ac:dyDescent="0.3">
      <c r="A17201" s="20"/>
    </row>
    <row r="17202" spans="1:1" s="1" customFormat="1" x14ac:dyDescent="0.3">
      <c r="A17202" s="20"/>
    </row>
    <row r="17203" spans="1:1" s="1" customFormat="1" x14ac:dyDescent="0.3">
      <c r="A17203" s="20"/>
    </row>
    <row r="17204" spans="1:1" s="1" customFormat="1" x14ac:dyDescent="0.3">
      <c r="A17204" s="20"/>
    </row>
    <row r="17205" spans="1:1" s="1" customFormat="1" x14ac:dyDescent="0.3">
      <c r="A17205" s="20"/>
    </row>
    <row r="17206" spans="1:1" s="1" customFormat="1" x14ac:dyDescent="0.3">
      <c r="A17206" s="20"/>
    </row>
    <row r="17207" spans="1:1" s="1" customFormat="1" x14ac:dyDescent="0.3">
      <c r="A17207" s="20"/>
    </row>
    <row r="17208" spans="1:1" s="1" customFormat="1" x14ac:dyDescent="0.3">
      <c r="A17208" s="20"/>
    </row>
    <row r="17209" spans="1:1" s="1" customFormat="1" x14ac:dyDescent="0.3">
      <c r="A17209" s="20"/>
    </row>
    <row r="17210" spans="1:1" s="1" customFormat="1" x14ac:dyDescent="0.3">
      <c r="A17210" s="20"/>
    </row>
    <row r="17211" spans="1:1" s="1" customFormat="1" x14ac:dyDescent="0.3">
      <c r="A17211" s="20"/>
    </row>
    <row r="17212" spans="1:1" s="1" customFormat="1" x14ac:dyDescent="0.3">
      <c r="A17212" s="20"/>
    </row>
    <row r="17213" spans="1:1" s="1" customFormat="1" x14ac:dyDescent="0.3">
      <c r="A17213" s="20"/>
    </row>
    <row r="17214" spans="1:1" s="1" customFormat="1" x14ac:dyDescent="0.3">
      <c r="A17214" s="20"/>
    </row>
    <row r="17215" spans="1:1" s="1" customFormat="1" x14ac:dyDescent="0.3">
      <c r="A17215" s="20"/>
    </row>
    <row r="17216" spans="1:1" s="1" customFormat="1" x14ac:dyDescent="0.3">
      <c r="A17216" s="20"/>
    </row>
    <row r="17217" spans="1:1" s="1" customFormat="1" x14ac:dyDescent="0.3">
      <c r="A17217" s="20"/>
    </row>
    <row r="17218" spans="1:1" s="1" customFormat="1" x14ac:dyDescent="0.3">
      <c r="A17218" s="20"/>
    </row>
    <row r="17219" spans="1:1" s="1" customFormat="1" x14ac:dyDescent="0.3">
      <c r="A17219" s="20"/>
    </row>
    <row r="17220" spans="1:1" s="1" customFormat="1" x14ac:dyDescent="0.3">
      <c r="A17220" s="20"/>
    </row>
    <row r="17221" spans="1:1" s="1" customFormat="1" x14ac:dyDescent="0.3">
      <c r="A17221" s="20"/>
    </row>
    <row r="17222" spans="1:1" s="1" customFormat="1" x14ac:dyDescent="0.3">
      <c r="A17222" s="20"/>
    </row>
    <row r="17223" spans="1:1" s="1" customFormat="1" x14ac:dyDescent="0.3">
      <c r="A17223" s="20"/>
    </row>
    <row r="17224" spans="1:1" s="1" customFormat="1" x14ac:dyDescent="0.3">
      <c r="A17224" s="20"/>
    </row>
    <row r="17225" spans="1:1" s="1" customFormat="1" x14ac:dyDescent="0.3">
      <c r="A17225" s="20"/>
    </row>
    <row r="17226" spans="1:1" s="1" customFormat="1" x14ac:dyDescent="0.3">
      <c r="A17226" s="20"/>
    </row>
    <row r="17227" spans="1:1" s="1" customFormat="1" x14ac:dyDescent="0.3">
      <c r="A17227" s="20"/>
    </row>
    <row r="17228" spans="1:1" s="1" customFormat="1" x14ac:dyDescent="0.3">
      <c r="A17228" s="20"/>
    </row>
    <row r="17229" spans="1:1" s="1" customFormat="1" x14ac:dyDescent="0.3">
      <c r="A17229" s="20"/>
    </row>
    <row r="17230" spans="1:1" s="1" customFormat="1" x14ac:dyDescent="0.3">
      <c r="A17230" s="20"/>
    </row>
    <row r="17231" spans="1:1" s="1" customFormat="1" x14ac:dyDescent="0.3">
      <c r="A17231" s="20"/>
    </row>
    <row r="17232" spans="1:1" s="1" customFormat="1" x14ac:dyDescent="0.3">
      <c r="A17232" s="20"/>
    </row>
    <row r="17233" spans="1:1" s="1" customFormat="1" x14ac:dyDescent="0.3">
      <c r="A17233" s="20"/>
    </row>
    <row r="17234" spans="1:1" s="1" customFormat="1" x14ac:dyDescent="0.3">
      <c r="A17234" s="20"/>
    </row>
    <row r="17235" spans="1:1" s="1" customFormat="1" x14ac:dyDescent="0.3">
      <c r="A17235" s="20"/>
    </row>
    <row r="17236" spans="1:1" s="1" customFormat="1" x14ac:dyDescent="0.3">
      <c r="A17236" s="20"/>
    </row>
    <row r="17237" spans="1:1" s="1" customFormat="1" x14ac:dyDescent="0.3">
      <c r="A17237" s="20"/>
    </row>
    <row r="17238" spans="1:1" s="1" customFormat="1" x14ac:dyDescent="0.3">
      <c r="A17238" s="20"/>
    </row>
    <row r="17239" spans="1:1" s="1" customFormat="1" x14ac:dyDescent="0.3">
      <c r="A17239" s="20"/>
    </row>
    <row r="17240" spans="1:1" s="1" customFormat="1" x14ac:dyDescent="0.3">
      <c r="A17240" s="20"/>
    </row>
    <row r="17241" spans="1:1" s="1" customFormat="1" x14ac:dyDescent="0.3">
      <c r="A17241" s="20"/>
    </row>
    <row r="17242" spans="1:1" s="1" customFormat="1" x14ac:dyDescent="0.3">
      <c r="A17242" s="20"/>
    </row>
    <row r="17243" spans="1:1" s="1" customFormat="1" x14ac:dyDescent="0.3">
      <c r="A17243" s="20"/>
    </row>
    <row r="17244" spans="1:1" s="1" customFormat="1" x14ac:dyDescent="0.3">
      <c r="A17244" s="20"/>
    </row>
    <row r="17245" spans="1:1" s="1" customFormat="1" x14ac:dyDescent="0.3">
      <c r="A17245" s="20"/>
    </row>
    <row r="17246" spans="1:1" s="1" customFormat="1" x14ac:dyDescent="0.3">
      <c r="A17246" s="20"/>
    </row>
    <row r="17247" spans="1:1" s="1" customFormat="1" x14ac:dyDescent="0.3">
      <c r="A17247" s="20"/>
    </row>
    <row r="17248" spans="1:1" s="1" customFormat="1" x14ac:dyDescent="0.3">
      <c r="A17248" s="20"/>
    </row>
    <row r="17249" spans="1:1" s="1" customFormat="1" x14ac:dyDescent="0.3">
      <c r="A17249" s="20"/>
    </row>
    <row r="17250" spans="1:1" s="1" customFormat="1" x14ac:dyDescent="0.3">
      <c r="A17250" s="20"/>
    </row>
    <row r="17251" spans="1:1" s="1" customFormat="1" x14ac:dyDescent="0.3">
      <c r="A17251" s="20"/>
    </row>
    <row r="17252" spans="1:1" s="1" customFormat="1" x14ac:dyDescent="0.3">
      <c r="A17252" s="20"/>
    </row>
    <row r="17253" spans="1:1" s="1" customFormat="1" x14ac:dyDescent="0.3">
      <c r="A17253" s="20"/>
    </row>
    <row r="17254" spans="1:1" s="1" customFormat="1" x14ac:dyDescent="0.3">
      <c r="A17254" s="20"/>
    </row>
    <row r="17255" spans="1:1" s="1" customFormat="1" x14ac:dyDescent="0.3">
      <c r="A17255" s="20"/>
    </row>
    <row r="17256" spans="1:1" s="1" customFormat="1" x14ac:dyDescent="0.3">
      <c r="A17256" s="20"/>
    </row>
    <row r="17257" spans="1:1" s="1" customFormat="1" x14ac:dyDescent="0.3">
      <c r="A17257" s="20"/>
    </row>
    <row r="17258" spans="1:1" s="1" customFormat="1" x14ac:dyDescent="0.3">
      <c r="A17258" s="20"/>
    </row>
    <row r="17259" spans="1:1" s="1" customFormat="1" x14ac:dyDescent="0.3">
      <c r="A17259" s="20"/>
    </row>
    <row r="17260" spans="1:1" s="1" customFormat="1" x14ac:dyDescent="0.3">
      <c r="A17260" s="20"/>
    </row>
    <row r="17261" spans="1:1" s="1" customFormat="1" x14ac:dyDescent="0.3">
      <c r="A17261" s="20"/>
    </row>
    <row r="17262" spans="1:1" s="1" customFormat="1" x14ac:dyDescent="0.3">
      <c r="A17262" s="20"/>
    </row>
    <row r="17263" spans="1:1" s="1" customFormat="1" x14ac:dyDescent="0.3">
      <c r="A17263" s="20"/>
    </row>
    <row r="17264" spans="1:1" s="1" customFormat="1" x14ac:dyDescent="0.3">
      <c r="A17264" s="20"/>
    </row>
    <row r="17265" spans="1:1" s="1" customFormat="1" x14ac:dyDescent="0.3">
      <c r="A17265" s="20"/>
    </row>
    <row r="17266" spans="1:1" s="1" customFormat="1" x14ac:dyDescent="0.3">
      <c r="A17266" s="20"/>
    </row>
    <row r="17267" spans="1:1" s="1" customFormat="1" x14ac:dyDescent="0.3">
      <c r="A17267" s="20"/>
    </row>
    <row r="17268" spans="1:1" s="1" customFormat="1" x14ac:dyDescent="0.3">
      <c r="A17268" s="20"/>
    </row>
    <row r="17269" spans="1:1" s="1" customFormat="1" x14ac:dyDescent="0.3">
      <c r="A17269" s="20"/>
    </row>
    <row r="17270" spans="1:1" s="1" customFormat="1" x14ac:dyDescent="0.3">
      <c r="A17270" s="20"/>
    </row>
    <row r="17271" spans="1:1" s="1" customFormat="1" x14ac:dyDescent="0.3">
      <c r="A17271" s="20"/>
    </row>
    <row r="17272" spans="1:1" s="1" customFormat="1" x14ac:dyDescent="0.3">
      <c r="A17272" s="20"/>
    </row>
    <row r="17273" spans="1:1" s="1" customFormat="1" x14ac:dyDescent="0.3">
      <c r="A17273" s="20"/>
    </row>
    <row r="17274" spans="1:1" s="1" customFormat="1" x14ac:dyDescent="0.3">
      <c r="A17274" s="20"/>
    </row>
    <row r="17275" spans="1:1" s="1" customFormat="1" x14ac:dyDescent="0.3">
      <c r="A17275" s="20"/>
    </row>
    <row r="17276" spans="1:1" s="1" customFormat="1" x14ac:dyDescent="0.3">
      <c r="A17276" s="20"/>
    </row>
    <row r="17277" spans="1:1" s="1" customFormat="1" x14ac:dyDescent="0.3">
      <c r="A17277" s="20"/>
    </row>
    <row r="17278" spans="1:1" s="1" customFormat="1" x14ac:dyDescent="0.3">
      <c r="A17278" s="20"/>
    </row>
    <row r="17279" spans="1:1" s="1" customFormat="1" x14ac:dyDescent="0.3">
      <c r="A17279" s="20"/>
    </row>
    <row r="17280" spans="1:1" s="1" customFormat="1" x14ac:dyDescent="0.3">
      <c r="A17280" s="20"/>
    </row>
    <row r="17281" spans="1:1" s="1" customFormat="1" x14ac:dyDescent="0.3">
      <c r="A17281" s="20"/>
    </row>
    <row r="17282" spans="1:1" s="1" customFormat="1" x14ac:dyDescent="0.3">
      <c r="A17282" s="20"/>
    </row>
    <row r="17283" spans="1:1" s="1" customFormat="1" x14ac:dyDescent="0.3">
      <c r="A17283" s="20"/>
    </row>
    <row r="17284" spans="1:1" s="1" customFormat="1" x14ac:dyDescent="0.3">
      <c r="A17284" s="20"/>
    </row>
    <row r="17285" spans="1:1" s="1" customFormat="1" x14ac:dyDescent="0.3">
      <c r="A17285" s="20"/>
    </row>
    <row r="17286" spans="1:1" s="1" customFormat="1" x14ac:dyDescent="0.3">
      <c r="A17286" s="20"/>
    </row>
    <row r="17287" spans="1:1" s="1" customFormat="1" x14ac:dyDescent="0.3">
      <c r="A17287" s="20"/>
    </row>
    <row r="17288" spans="1:1" s="1" customFormat="1" x14ac:dyDescent="0.3">
      <c r="A17288" s="20"/>
    </row>
    <row r="17289" spans="1:1" s="1" customFormat="1" x14ac:dyDescent="0.3">
      <c r="A17289" s="20"/>
    </row>
    <row r="17290" spans="1:1" s="1" customFormat="1" x14ac:dyDescent="0.3">
      <c r="A17290" s="20"/>
    </row>
    <row r="17291" spans="1:1" s="1" customFormat="1" x14ac:dyDescent="0.3">
      <c r="A17291" s="20"/>
    </row>
    <row r="17292" spans="1:1" s="1" customFormat="1" x14ac:dyDescent="0.3">
      <c r="A17292" s="20"/>
    </row>
    <row r="17293" spans="1:1" s="1" customFormat="1" x14ac:dyDescent="0.3">
      <c r="A17293" s="20"/>
    </row>
    <row r="17294" spans="1:1" s="1" customFormat="1" x14ac:dyDescent="0.3">
      <c r="A17294" s="20"/>
    </row>
    <row r="17295" spans="1:1" s="1" customFormat="1" x14ac:dyDescent="0.3">
      <c r="A17295" s="20"/>
    </row>
    <row r="17296" spans="1:1" s="1" customFormat="1" x14ac:dyDescent="0.3">
      <c r="A17296" s="20"/>
    </row>
    <row r="17297" spans="1:1" s="1" customFormat="1" x14ac:dyDescent="0.3">
      <c r="A17297" s="20"/>
    </row>
    <row r="17298" spans="1:1" s="1" customFormat="1" x14ac:dyDescent="0.3">
      <c r="A17298" s="20"/>
    </row>
    <row r="17299" spans="1:1" s="1" customFormat="1" x14ac:dyDescent="0.3">
      <c r="A17299" s="20"/>
    </row>
    <row r="17300" spans="1:1" s="1" customFormat="1" x14ac:dyDescent="0.3">
      <c r="A17300" s="20"/>
    </row>
    <row r="17301" spans="1:1" s="1" customFormat="1" x14ac:dyDescent="0.3">
      <c r="A17301" s="20"/>
    </row>
    <row r="17302" spans="1:1" s="1" customFormat="1" x14ac:dyDescent="0.3">
      <c r="A17302" s="20"/>
    </row>
    <row r="17303" spans="1:1" s="1" customFormat="1" x14ac:dyDescent="0.3">
      <c r="A17303" s="20"/>
    </row>
    <row r="17304" spans="1:1" s="1" customFormat="1" x14ac:dyDescent="0.3">
      <c r="A17304" s="20"/>
    </row>
    <row r="17305" spans="1:1" s="1" customFormat="1" x14ac:dyDescent="0.3">
      <c r="A17305" s="20"/>
    </row>
    <row r="17306" spans="1:1" s="1" customFormat="1" x14ac:dyDescent="0.3">
      <c r="A17306" s="20"/>
    </row>
    <row r="17307" spans="1:1" s="1" customFormat="1" x14ac:dyDescent="0.3">
      <c r="A17307" s="20"/>
    </row>
    <row r="17308" spans="1:1" s="1" customFormat="1" x14ac:dyDescent="0.3">
      <c r="A17308" s="20"/>
    </row>
    <row r="17309" spans="1:1" s="1" customFormat="1" x14ac:dyDescent="0.3">
      <c r="A17309" s="20"/>
    </row>
    <row r="17310" spans="1:1" s="1" customFormat="1" x14ac:dyDescent="0.3">
      <c r="A17310" s="20"/>
    </row>
    <row r="17311" spans="1:1" s="1" customFormat="1" x14ac:dyDescent="0.3">
      <c r="A17311" s="20"/>
    </row>
    <row r="17312" spans="1:1" s="1" customFormat="1" x14ac:dyDescent="0.3">
      <c r="A17312" s="20"/>
    </row>
    <row r="17313" spans="1:1" s="1" customFormat="1" x14ac:dyDescent="0.3">
      <c r="A17313" s="20"/>
    </row>
    <row r="17314" spans="1:1" s="1" customFormat="1" x14ac:dyDescent="0.3">
      <c r="A17314" s="20"/>
    </row>
    <row r="17315" spans="1:1" s="1" customFormat="1" x14ac:dyDescent="0.3">
      <c r="A17315" s="20"/>
    </row>
    <row r="17316" spans="1:1" s="1" customFormat="1" x14ac:dyDescent="0.3">
      <c r="A17316" s="20"/>
    </row>
    <row r="17317" spans="1:1" s="1" customFormat="1" x14ac:dyDescent="0.3">
      <c r="A17317" s="20"/>
    </row>
    <row r="17318" spans="1:1" s="1" customFormat="1" x14ac:dyDescent="0.3">
      <c r="A17318" s="20"/>
    </row>
    <row r="17319" spans="1:1" s="1" customFormat="1" x14ac:dyDescent="0.3">
      <c r="A17319" s="20"/>
    </row>
    <row r="17320" spans="1:1" s="1" customFormat="1" x14ac:dyDescent="0.3">
      <c r="A17320" s="20"/>
    </row>
    <row r="17321" spans="1:1" s="1" customFormat="1" x14ac:dyDescent="0.3">
      <c r="A17321" s="20"/>
    </row>
    <row r="17322" spans="1:1" s="1" customFormat="1" x14ac:dyDescent="0.3">
      <c r="A17322" s="20"/>
    </row>
    <row r="17323" spans="1:1" s="1" customFormat="1" x14ac:dyDescent="0.3">
      <c r="A17323" s="20"/>
    </row>
    <row r="17324" spans="1:1" s="1" customFormat="1" x14ac:dyDescent="0.3">
      <c r="A17324" s="20"/>
    </row>
    <row r="17325" spans="1:1" s="1" customFormat="1" x14ac:dyDescent="0.3">
      <c r="A17325" s="20"/>
    </row>
    <row r="17326" spans="1:1" s="1" customFormat="1" x14ac:dyDescent="0.3">
      <c r="A17326" s="20"/>
    </row>
    <row r="17327" spans="1:1" s="1" customFormat="1" x14ac:dyDescent="0.3">
      <c r="A17327" s="20"/>
    </row>
    <row r="17328" spans="1:1" s="1" customFormat="1" x14ac:dyDescent="0.3">
      <c r="A17328" s="20"/>
    </row>
    <row r="17329" spans="1:1" s="1" customFormat="1" x14ac:dyDescent="0.3">
      <c r="A17329" s="20"/>
    </row>
    <row r="17330" spans="1:1" s="1" customFormat="1" x14ac:dyDescent="0.3">
      <c r="A17330" s="20"/>
    </row>
    <row r="17331" spans="1:1" s="1" customFormat="1" x14ac:dyDescent="0.3">
      <c r="A17331" s="20"/>
    </row>
    <row r="17332" spans="1:1" s="1" customFormat="1" x14ac:dyDescent="0.3">
      <c r="A17332" s="20"/>
    </row>
    <row r="17333" spans="1:1" s="1" customFormat="1" x14ac:dyDescent="0.3">
      <c r="A17333" s="20"/>
    </row>
    <row r="17334" spans="1:1" s="1" customFormat="1" x14ac:dyDescent="0.3">
      <c r="A17334" s="20"/>
    </row>
    <row r="17335" spans="1:1" s="1" customFormat="1" x14ac:dyDescent="0.3">
      <c r="A17335" s="20"/>
    </row>
    <row r="17336" spans="1:1" s="1" customFormat="1" x14ac:dyDescent="0.3">
      <c r="A17336" s="20"/>
    </row>
    <row r="17337" spans="1:1" s="1" customFormat="1" x14ac:dyDescent="0.3">
      <c r="A17337" s="20"/>
    </row>
    <row r="17338" spans="1:1" s="1" customFormat="1" x14ac:dyDescent="0.3">
      <c r="A17338" s="20"/>
    </row>
    <row r="17339" spans="1:1" s="1" customFormat="1" x14ac:dyDescent="0.3">
      <c r="A17339" s="20"/>
    </row>
    <row r="17340" spans="1:1" s="1" customFormat="1" x14ac:dyDescent="0.3">
      <c r="A17340" s="20"/>
    </row>
    <row r="17341" spans="1:1" s="1" customFormat="1" x14ac:dyDescent="0.3">
      <c r="A17341" s="20"/>
    </row>
    <row r="17342" spans="1:1" s="1" customFormat="1" x14ac:dyDescent="0.3">
      <c r="A17342" s="20"/>
    </row>
    <row r="17343" spans="1:1" s="1" customFormat="1" x14ac:dyDescent="0.3">
      <c r="A17343" s="20"/>
    </row>
    <row r="17344" spans="1:1" s="1" customFormat="1" x14ac:dyDescent="0.3">
      <c r="A17344" s="20"/>
    </row>
    <row r="17345" spans="1:1" s="1" customFormat="1" x14ac:dyDescent="0.3">
      <c r="A17345" s="20"/>
    </row>
    <row r="17346" spans="1:1" s="1" customFormat="1" x14ac:dyDescent="0.3">
      <c r="A17346" s="20"/>
    </row>
    <row r="17347" spans="1:1" s="1" customFormat="1" x14ac:dyDescent="0.3">
      <c r="A17347" s="20"/>
    </row>
    <row r="17348" spans="1:1" s="1" customFormat="1" x14ac:dyDescent="0.3">
      <c r="A17348" s="20"/>
    </row>
    <row r="17349" spans="1:1" s="1" customFormat="1" x14ac:dyDescent="0.3">
      <c r="A17349" s="20"/>
    </row>
    <row r="17350" spans="1:1" s="1" customFormat="1" x14ac:dyDescent="0.3">
      <c r="A17350" s="20"/>
    </row>
    <row r="17351" spans="1:1" s="1" customFormat="1" x14ac:dyDescent="0.3">
      <c r="A17351" s="20"/>
    </row>
    <row r="17352" spans="1:1" s="1" customFormat="1" x14ac:dyDescent="0.3">
      <c r="A17352" s="20"/>
    </row>
    <row r="17353" spans="1:1" s="1" customFormat="1" x14ac:dyDescent="0.3">
      <c r="A17353" s="20"/>
    </row>
    <row r="17354" spans="1:1" s="1" customFormat="1" x14ac:dyDescent="0.3">
      <c r="A17354" s="20"/>
    </row>
    <row r="17355" spans="1:1" s="1" customFormat="1" x14ac:dyDescent="0.3">
      <c r="A17355" s="20"/>
    </row>
    <row r="17356" spans="1:1" s="1" customFormat="1" x14ac:dyDescent="0.3">
      <c r="A17356" s="20"/>
    </row>
    <row r="17357" spans="1:1" s="1" customFormat="1" x14ac:dyDescent="0.3">
      <c r="A17357" s="20"/>
    </row>
    <row r="17358" spans="1:1" s="1" customFormat="1" x14ac:dyDescent="0.3">
      <c r="A17358" s="20"/>
    </row>
    <row r="17359" spans="1:1" s="1" customFormat="1" x14ac:dyDescent="0.3">
      <c r="A17359" s="20"/>
    </row>
    <row r="17360" spans="1:1" s="1" customFormat="1" x14ac:dyDescent="0.3">
      <c r="A17360" s="20"/>
    </row>
    <row r="17361" spans="1:1" s="1" customFormat="1" x14ac:dyDescent="0.3">
      <c r="A17361" s="20"/>
    </row>
    <row r="17362" spans="1:1" s="1" customFormat="1" x14ac:dyDescent="0.3">
      <c r="A17362" s="20"/>
    </row>
    <row r="17363" spans="1:1" s="1" customFormat="1" x14ac:dyDescent="0.3">
      <c r="A17363" s="20"/>
    </row>
    <row r="17364" spans="1:1" s="1" customFormat="1" x14ac:dyDescent="0.3">
      <c r="A17364" s="20"/>
    </row>
    <row r="17365" spans="1:1" s="1" customFormat="1" x14ac:dyDescent="0.3">
      <c r="A17365" s="20"/>
    </row>
    <row r="17366" spans="1:1" s="1" customFormat="1" x14ac:dyDescent="0.3">
      <c r="A17366" s="20"/>
    </row>
    <row r="17367" spans="1:1" s="1" customFormat="1" x14ac:dyDescent="0.3">
      <c r="A17367" s="20"/>
    </row>
    <row r="17368" spans="1:1" s="1" customFormat="1" x14ac:dyDescent="0.3">
      <c r="A17368" s="20"/>
    </row>
    <row r="17369" spans="1:1" s="1" customFormat="1" x14ac:dyDescent="0.3">
      <c r="A17369" s="20"/>
    </row>
    <row r="17370" spans="1:1" s="1" customFormat="1" x14ac:dyDescent="0.3">
      <c r="A17370" s="20"/>
    </row>
    <row r="17371" spans="1:1" s="1" customFormat="1" x14ac:dyDescent="0.3">
      <c r="A17371" s="20"/>
    </row>
    <row r="17372" spans="1:1" s="1" customFormat="1" x14ac:dyDescent="0.3">
      <c r="A17372" s="20"/>
    </row>
    <row r="17373" spans="1:1" s="1" customFormat="1" x14ac:dyDescent="0.3">
      <c r="A17373" s="20"/>
    </row>
    <row r="17374" spans="1:1" s="1" customFormat="1" x14ac:dyDescent="0.3">
      <c r="A17374" s="20"/>
    </row>
    <row r="17375" spans="1:1" s="1" customFormat="1" x14ac:dyDescent="0.3">
      <c r="A17375" s="20"/>
    </row>
    <row r="17376" spans="1:1" s="1" customFormat="1" x14ac:dyDescent="0.3">
      <c r="A17376" s="20"/>
    </row>
    <row r="17377" spans="1:1" s="1" customFormat="1" x14ac:dyDescent="0.3">
      <c r="A17377" s="20"/>
    </row>
    <row r="17378" spans="1:1" s="1" customFormat="1" x14ac:dyDescent="0.3">
      <c r="A17378" s="20"/>
    </row>
    <row r="17379" spans="1:1" s="1" customFormat="1" x14ac:dyDescent="0.3">
      <c r="A17379" s="20"/>
    </row>
    <row r="17380" spans="1:1" s="1" customFormat="1" x14ac:dyDescent="0.3">
      <c r="A17380" s="20"/>
    </row>
    <row r="17381" spans="1:1" s="1" customFormat="1" x14ac:dyDescent="0.3">
      <c r="A17381" s="20"/>
    </row>
    <row r="17382" spans="1:1" s="1" customFormat="1" x14ac:dyDescent="0.3">
      <c r="A17382" s="20"/>
    </row>
    <row r="17383" spans="1:1" s="1" customFormat="1" x14ac:dyDescent="0.3">
      <c r="A17383" s="20"/>
    </row>
    <row r="17384" spans="1:1" s="1" customFormat="1" x14ac:dyDescent="0.3">
      <c r="A17384" s="20"/>
    </row>
    <row r="17385" spans="1:1" s="1" customFormat="1" x14ac:dyDescent="0.3">
      <c r="A17385" s="20"/>
    </row>
    <row r="17386" spans="1:1" s="1" customFormat="1" x14ac:dyDescent="0.3">
      <c r="A17386" s="20"/>
    </row>
    <row r="17387" spans="1:1" s="1" customFormat="1" x14ac:dyDescent="0.3">
      <c r="A17387" s="20"/>
    </row>
    <row r="17388" spans="1:1" s="1" customFormat="1" x14ac:dyDescent="0.3">
      <c r="A17388" s="20"/>
    </row>
    <row r="17389" spans="1:1" s="1" customFormat="1" x14ac:dyDescent="0.3">
      <c r="A17389" s="20"/>
    </row>
    <row r="17390" spans="1:1" s="1" customFormat="1" x14ac:dyDescent="0.3">
      <c r="A17390" s="20"/>
    </row>
    <row r="17391" spans="1:1" s="1" customFormat="1" x14ac:dyDescent="0.3">
      <c r="A17391" s="20"/>
    </row>
    <row r="17392" spans="1:1" s="1" customFormat="1" x14ac:dyDescent="0.3">
      <c r="A17392" s="20"/>
    </row>
    <row r="17393" spans="1:1" s="1" customFormat="1" x14ac:dyDescent="0.3">
      <c r="A17393" s="20"/>
    </row>
    <row r="17394" spans="1:1" s="1" customFormat="1" x14ac:dyDescent="0.3">
      <c r="A17394" s="20"/>
    </row>
    <row r="17395" spans="1:1" s="1" customFormat="1" x14ac:dyDescent="0.3">
      <c r="A17395" s="20"/>
    </row>
    <row r="17396" spans="1:1" s="1" customFormat="1" x14ac:dyDescent="0.3">
      <c r="A17396" s="20"/>
    </row>
    <row r="17397" spans="1:1" s="1" customFormat="1" x14ac:dyDescent="0.3">
      <c r="A17397" s="20"/>
    </row>
    <row r="17398" spans="1:1" s="1" customFormat="1" x14ac:dyDescent="0.3">
      <c r="A17398" s="20"/>
    </row>
    <row r="17399" spans="1:1" s="1" customFormat="1" x14ac:dyDescent="0.3">
      <c r="A17399" s="20"/>
    </row>
    <row r="17400" spans="1:1" s="1" customFormat="1" x14ac:dyDescent="0.3">
      <c r="A17400" s="20"/>
    </row>
    <row r="17401" spans="1:1" s="1" customFormat="1" x14ac:dyDescent="0.3">
      <c r="A17401" s="20"/>
    </row>
    <row r="17402" spans="1:1" s="1" customFormat="1" x14ac:dyDescent="0.3">
      <c r="A17402" s="20"/>
    </row>
    <row r="17403" spans="1:1" s="1" customFormat="1" x14ac:dyDescent="0.3">
      <c r="A17403" s="20"/>
    </row>
    <row r="17404" spans="1:1" s="1" customFormat="1" x14ac:dyDescent="0.3">
      <c r="A17404" s="20"/>
    </row>
    <row r="17405" spans="1:1" s="1" customFormat="1" x14ac:dyDescent="0.3">
      <c r="A17405" s="20"/>
    </row>
    <row r="17406" spans="1:1" s="1" customFormat="1" x14ac:dyDescent="0.3">
      <c r="A17406" s="20"/>
    </row>
    <row r="17407" spans="1:1" s="1" customFormat="1" x14ac:dyDescent="0.3">
      <c r="A17407" s="20"/>
    </row>
    <row r="17408" spans="1:1" s="1" customFormat="1" x14ac:dyDescent="0.3">
      <c r="A17408" s="20"/>
    </row>
    <row r="17409" spans="1:1" s="1" customFormat="1" x14ac:dyDescent="0.3">
      <c r="A17409" s="20"/>
    </row>
    <row r="17410" spans="1:1" s="1" customFormat="1" x14ac:dyDescent="0.3">
      <c r="A17410" s="20"/>
    </row>
    <row r="17411" spans="1:1" s="1" customFormat="1" x14ac:dyDescent="0.3">
      <c r="A17411" s="20"/>
    </row>
    <row r="17412" spans="1:1" s="1" customFormat="1" x14ac:dyDescent="0.3">
      <c r="A17412" s="20"/>
    </row>
    <row r="17413" spans="1:1" s="1" customFormat="1" x14ac:dyDescent="0.3">
      <c r="A17413" s="20"/>
    </row>
    <row r="17414" spans="1:1" s="1" customFormat="1" x14ac:dyDescent="0.3">
      <c r="A17414" s="20"/>
    </row>
    <row r="17415" spans="1:1" s="1" customFormat="1" x14ac:dyDescent="0.3">
      <c r="A17415" s="20"/>
    </row>
    <row r="17416" spans="1:1" s="1" customFormat="1" x14ac:dyDescent="0.3">
      <c r="A17416" s="20"/>
    </row>
    <row r="17417" spans="1:1" s="1" customFormat="1" x14ac:dyDescent="0.3">
      <c r="A17417" s="20"/>
    </row>
    <row r="17418" spans="1:1" s="1" customFormat="1" x14ac:dyDescent="0.3">
      <c r="A17418" s="20"/>
    </row>
    <row r="17419" spans="1:1" s="1" customFormat="1" x14ac:dyDescent="0.3">
      <c r="A17419" s="20"/>
    </row>
    <row r="17420" spans="1:1" s="1" customFormat="1" x14ac:dyDescent="0.3">
      <c r="A17420" s="20"/>
    </row>
    <row r="17421" spans="1:1" s="1" customFormat="1" x14ac:dyDescent="0.3">
      <c r="A17421" s="20"/>
    </row>
    <row r="17422" spans="1:1" s="1" customFormat="1" x14ac:dyDescent="0.3">
      <c r="A17422" s="20"/>
    </row>
    <row r="17423" spans="1:1" s="1" customFormat="1" x14ac:dyDescent="0.3">
      <c r="A17423" s="20"/>
    </row>
    <row r="17424" spans="1:1" s="1" customFormat="1" x14ac:dyDescent="0.3">
      <c r="A17424" s="20"/>
    </row>
    <row r="17425" spans="1:1" s="1" customFormat="1" x14ac:dyDescent="0.3">
      <c r="A17425" s="20"/>
    </row>
    <row r="17426" spans="1:1" s="1" customFormat="1" x14ac:dyDescent="0.3">
      <c r="A17426" s="20"/>
    </row>
    <row r="17427" spans="1:1" s="1" customFormat="1" x14ac:dyDescent="0.3">
      <c r="A17427" s="20"/>
    </row>
    <row r="17428" spans="1:1" s="1" customFormat="1" x14ac:dyDescent="0.3">
      <c r="A17428" s="20"/>
    </row>
    <row r="17429" spans="1:1" s="1" customFormat="1" x14ac:dyDescent="0.3">
      <c r="A17429" s="20"/>
    </row>
    <row r="17430" spans="1:1" s="1" customFormat="1" x14ac:dyDescent="0.3">
      <c r="A17430" s="20"/>
    </row>
    <row r="17431" spans="1:1" s="1" customFormat="1" x14ac:dyDescent="0.3">
      <c r="A17431" s="20"/>
    </row>
    <row r="17432" spans="1:1" s="1" customFormat="1" x14ac:dyDescent="0.3">
      <c r="A17432" s="20"/>
    </row>
    <row r="17433" spans="1:1" s="1" customFormat="1" x14ac:dyDescent="0.3">
      <c r="A17433" s="20"/>
    </row>
    <row r="17434" spans="1:1" s="1" customFormat="1" x14ac:dyDescent="0.3">
      <c r="A17434" s="20"/>
    </row>
    <row r="17435" spans="1:1" s="1" customFormat="1" x14ac:dyDescent="0.3">
      <c r="A17435" s="20"/>
    </row>
    <row r="17436" spans="1:1" s="1" customFormat="1" x14ac:dyDescent="0.3">
      <c r="A17436" s="20"/>
    </row>
    <row r="17437" spans="1:1" s="1" customFormat="1" x14ac:dyDescent="0.3">
      <c r="A17437" s="20"/>
    </row>
    <row r="17438" spans="1:1" s="1" customFormat="1" x14ac:dyDescent="0.3">
      <c r="A17438" s="20"/>
    </row>
    <row r="17439" spans="1:1" s="1" customFormat="1" x14ac:dyDescent="0.3">
      <c r="A17439" s="20"/>
    </row>
    <row r="17440" spans="1:1" s="1" customFormat="1" x14ac:dyDescent="0.3">
      <c r="A17440" s="20"/>
    </row>
    <row r="17441" spans="1:1" s="1" customFormat="1" x14ac:dyDescent="0.3">
      <c r="A17441" s="20"/>
    </row>
    <row r="17442" spans="1:1" s="1" customFormat="1" x14ac:dyDescent="0.3">
      <c r="A17442" s="20"/>
    </row>
    <row r="17443" spans="1:1" s="1" customFormat="1" x14ac:dyDescent="0.3">
      <c r="A17443" s="20"/>
    </row>
    <row r="17444" spans="1:1" s="1" customFormat="1" x14ac:dyDescent="0.3">
      <c r="A17444" s="20"/>
    </row>
    <row r="17445" spans="1:1" s="1" customFormat="1" x14ac:dyDescent="0.3">
      <c r="A17445" s="20"/>
    </row>
    <row r="17446" spans="1:1" s="1" customFormat="1" x14ac:dyDescent="0.3">
      <c r="A17446" s="20"/>
    </row>
    <row r="17447" spans="1:1" s="1" customFormat="1" x14ac:dyDescent="0.3">
      <c r="A17447" s="20"/>
    </row>
    <row r="17448" spans="1:1" s="1" customFormat="1" x14ac:dyDescent="0.3">
      <c r="A17448" s="20"/>
    </row>
    <row r="17449" spans="1:1" s="1" customFormat="1" x14ac:dyDescent="0.3">
      <c r="A17449" s="20"/>
    </row>
    <row r="17450" spans="1:1" s="1" customFormat="1" x14ac:dyDescent="0.3">
      <c r="A17450" s="20"/>
    </row>
    <row r="17451" spans="1:1" s="1" customFormat="1" x14ac:dyDescent="0.3">
      <c r="A17451" s="20"/>
    </row>
    <row r="17452" spans="1:1" s="1" customFormat="1" x14ac:dyDescent="0.3">
      <c r="A17452" s="20"/>
    </row>
    <row r="17453" spans="1:1" s="1" customFormat="1" x14ac:dyDescent="0.3">
      <c r="A17453" s="20"/>
    </row>
    <row r="17454" spans="1:1" s="1" customFormat="1" x14ac:dyDescent="0.3">
      <c r="A17454" s="20"/>
    </row>
    <row r="17455" spans="1:1" s="1" customFormat="1" x14ac:dyDescent="0.3">
      <c r="A17455" s="20"/>
    </row>
    <row r="17456" spans="1:1" s="1" customFormat="1" x14ac:dyDescent="0.3">
      <c r="A17456" s="20"/>
    </row>
    <row r="17457" spans="1:1" s="1" customFormat="1" x14ac:dyDescent="0.3">
      <c r="A17457" s="20"/>
    </row>
    <row r="17458" spans="1:1" s="1" customFormat="1" x14ac:dyDescent="0.3">
      <c r="A17458" s="20"/>
    </row>
    <row r="17459" spans="1:1" s="1" customFormat="1" x14ac:dyDescent="0.3">
      <c r="A17459" s="20"/>
    </row>
    <row r="17460" spans="1:1" s="1" customFormat="1" x14ac:dyDescent="0.3">
      <c r="A17460" s="20"/>
    </row>
    <row r="17461" spans="1:1" s="1" customFormat="1" x14ac:dyDescent="0.3">
      <c r="A17461" s="20"/>
    </row>
    <row r="17462" spans="1:1" s="1" customFormat="1" x14ac:dyDescent="0.3">
      <c r="A17462" s="20"/>
    </row>
    <row r="17463" spans="1:1" s="1" customFormat="1" x14ac:dyDescent="0.3">
      <c r="A17463" s="20"/>
    </row>
    <row r="17464" spans="1:1" s="1" customFormat="1" x14ac:dyDescent="0.3">
      <c r="A17464" s="20"/>
    </row>
    <row r="17465" spans="1:1" s="1" customFormat="1" x14ac:dyDescent="0.3">
      <c r="A17465" s="20"/>
    </row>
    <row r="17466" spans="1:1" s="1" customFormat="1" x14ac:dyDescent="0.3">
      <c r="A17466" s="20"/>
    </row>
    <row r="17467" spans="1:1" s="1" customFormat="1" x14ac:dyDescent="0.3">
      <c r="A17467" s="20"/>
    </row>
    <row r="17468" spans="1:1" s="1" customFormat="1" x14ac:dyDescent="0.3">
      <c r="A17468" s="20"/>
    </row>
    <row r="17469" spans="1:1" s="1" customFormat="1" x14ac:dyDescent="0.3">
      <c r="A17469" s="20"/>
    </row>
    <row r="17470" spans="1:1" s="1" customFormat="1" x14ac:dyDescent="0.3">
      <c r="A17470" s="20"/>
    </row>
    <row r="17471" spans="1:1" s="1" customFormat="1" x14ac:dyDescent="0.3">
      <c r="A17471" s="20"/>
    </row>
    <row r="17472" spans="1:1" s="1" customFormat="1" x14ac:dyDescent="0.3">
      <c r="A17472" s="20"/>
    </row>
    <row r="17473" spans="1:1" s="1" customFormat="1" x14ac:dyDescent="0.3">
      <c r="A17473" s="20"/>
    </row>
    <row r="17474" spans="1:1" s="1" customFormat="1" x14ac:dyDescent="0.3">
      <c r="A17474" s="20"/>
    </row>
    <row r="17475" spans="1:1" s="1" customFormat="1" x14ac:dyDescent="0.3">
      <c r="A17475" s="20"/>
    </row>
    <row r="17476" spans="1:1" s="1" customFormat="1" x14ac:dyDescent="0.3">
      <c r="A17476" s="20"/>
    </row>
    <row r="17477" spans="1:1" s="1" customFormat="1" x14ac:dyDescent="0.3">
      <c r="A17477" s="20"/>
    </row>
    <row r="17478" spans="1:1" s="1" customFormat="1" x14ac:dyDescent="0.3">
      <c r="A17478" s="20"/>
    </row>
    <row r="17479" spans="1:1" s="1" customFormat="1" x14ac:dyDescent="0.3">
      <c r="A17479" s="20"/>
    </row>
    <row r="17480" spans="1:1" s="1" customFormat="1" x14ac:dyDescent="0.3">
      <c r="A17480" s="20"/>
    </row>
    <row r="17481" spans="1:1" s="1" customFormat="1" x14ac:dyDescent="0.3">
      <c r="A17481" s="20"/>
    </row>
    <row r="17482" spans="1:1" s="1" customFormat="1" x14ac:dyDescent="0.3">
      <c r="A17482" s="20"/>
    </row>
    <row r="17483" spans="1:1" s="1" customFormat="1" x14ac:dyDescent="0.3">
      <c r="A17483" s="20"/>
    </row>
    <row r="17484" spans="1:1" s="1" customFormat="1" x14ac:dyDescent="0.3">
      <c r="A17484" s="20"/>
    </row>
    <row r="17485" spans="1:1" s="1" customFormat="1" x14ac:dyDescent="0.3">
      <c r="A17485" s="20"/>
    </row>
    <row r="17486" spans="1:1" s="1" customFormat="1" x14ac:dyDescent="0.3">
      <c r="A17486" s="20"/>
    </row>
    <row r="17487" spans="1:1" s="1" customFormat="1" x14ac:dyDescent="0.3">
      <c r="A17487" s="20"/>
    </row>
    <row r="17488" spans="1:1" s="1" customFormat="1" x14ac:dyDescent="0.3">
      <c r="A17488" s="20"/>
    </row>
    <row r="17489" spans="1:1" s="1" customFormat="1" x14ac:dyDescent="0.3">
      <c r="A17489" s="20"/>
    </row>
    <row r="17490" spans="1:1" s="1" customFormat="1" x14ac:dyDescent="0.3">
      <c r="A17490" s="20"/>
    </row>
    <row r="17491" spans="1:1" s="1" customFormat="1" x14ac:dyDescent="0.3">
      <c r="A17491" s="20"/>
    </row>
    <row r="17492" spans="1:1" s="1" customFormat="1" x14ac:dyDescent="0.3">
      <c r="A17492" s="20"/>
    </row>
    <row r="17493" spans="1:1" s="1" customFormat="1" x14ac:dyDescent="0.3">
      <c r="A17493" s="20"/>
    </row>
    <row r="17494" spans="1:1" s="1" customFormat="1" x14ac:dyDescent="0.3">
      <c r="A17494" s="20"/>
    </row>
    <row r="17495" spans="1:1" s="1" customFormat="1" x14ac:dyDescent="0.3">
      <c r="A17495" s="20"/>
    </row>
    <row r="17496" spans="1:1" s="1" customFormat="1" x14ac:dyDescent="0.3">
      <c r="A17496" s="20"/>
    </row>
    <row r="17497" spans="1:1" s="1" customFormat="1" x14ac:dyDescent="0.3">
      <c r="A17497" s="20"/>
    </row>
    <row r="17498" spans="1:1" s="1" customFormat="1" x14ac:dyDescent="0.3">
      <c r="A17498" s="20"/>
    </row>
    <row r="17499" spans="1:1" s="1" customFormat="1" x14ac:dyDescent="0.3">
      <c r="A17499" s="20"/>
    </row>
    <row r="17500" spans="1:1" s="1" customFormat="1" x14ac:dyDescent="0.3">
      <c r="A17500" s="20"/>
    </row>
    <row r="17501" spans="1:1" s="1" customFormat="1" x14ac:dyDescent="0.3">
      <c r="A17501" s="20"/>
    </row>
    <row r="17502" spans="1:1" s="1" customFormat="1" x14ac:dyDescent="0.3">
      <c r="A17502" s="20"/>
    </row>
    <row r="17503" spans="1:1" s="1" customFormat="1" x14ac:dyDescent="0.3">
      <c r="A17503" s="20"/>
    </row>
    <row r="17504" spans="1:1" s="1" customFormat="1" x14ac:dyDescent="0.3">
      <c r="A17504" s="20"/>
    </row>
    <row r="17505" spans="1:1" s="1" customFormat="1" x14ac:dyDescent="0.3">
      <c r="A17505" s="20"/>
    </row>
    <row r="17506" spans="1:1" s="1" customFormat="1" x14ac:dyDescent="0.3">
      <c r="A17506" s="20"/>
    </row>
    <row r="17507" spans="1:1" s="1" customFormat="1" x14ac:dyDescent="0.3">
      <c r="A17507" s="20"/>
    </row>
    <row r="17508" spans="1:1" s="1" customFormat="1" x14ac:dyDescent="0.3">
      <c r="A17508" s="20"/>
    </row>
    <row r="17509" spans="1:1" s="1" customFormat="1" x14ac:dyDescent="0.3">
      <c r="A17509" s="20"/>
    </row>
    <row r="17510" spans="1:1" s="1" customFormat="1" x14ac:dyDescent="0.3">
      <c r="A17510" s="20"/>
    </row>
    <row r="17511" spans="1:1" s="1" customFormat="1" x14ac:dyDescent="0.3">
      <c r="A17511" s="20"/>
    </row>
    <row r="17512" spans="1:1" s="1" customFormat="1" x14ac:dyDescent="0.3">
      <c r="A17512" s="20"/>
    </row>
    <row r="17513" spans="1:1" s="1" customFormat="1" x14ac:dyDescent="0.3">
      <c r="A17513" s="20"/>
    </row>
    <row r="17514" spans="1:1" s="1" customFormat="1" x14ac:dyDescent="0.3">
      <c r="A17514" s="20"/>
    </row>
    <row r="17515" spans="1:1" s="1" customFormat="1" x14ac:dyDescent="0.3">
      <c r="A17515" s="20"/>
    </row>
    <row r="17516" spans="1:1" s="1" customFormat="1" x14ac:dyDescent="0.3">
      <c r="A17516" s="20"/>
    </row>
    <row r="17517" spans="1:1" s="1" customFormat="1" x14ac:dyDescent="0.3">
      <c r="A17517" s="20"/>
    </row>
    <row r="17518" spans="1:1" s="1" customFormat="1" x14ac:dyDescent="0.3">
      <c r="A17518" s="20"/>
    </row>
    <row r="17519" spans="1:1" s="1" customFormat="1" x14ac:dyDescent="0.3">
      <c r="A17519" s="20"/>
    </row>
    <row r="17520" spans="1:1" s="1" customFormat="1" x14ac:dyDescent="0.3">
      <c r="A17520" s="20"/>
    </row>
    <row r="17521" spans="1:1" s="1" customFormat="1" x14ac:dyDescent="0.3">
      <c r="A17521" s="20"/>
    </row>
    <row r="17522" spans="1:1" s="1" customFormat="1" x14ac:dyDescent="0.3">
      <c r="A17522" s="20"/>
    </row>
    <row r="17523" spans="1:1" s="1" customFormat="1" x14ac:dyDescent="0.3">
      <c r="A17523" s="20"/>
    </row>
    <row r="17524" spans="1:1" s="1" customFormat="1" x14ac:dyDescent="0.3">
      <c r="A17524" s="20"/>
    </row>
    <row r="17525" spans="1:1" s="1" customFormat="1" x14ac:dyDescent="0.3">
      <c r="A17525" s="20"/>
    </row>
    <row r="17526" spans="1:1" s="1" customFormat="1" x14ac:dyDescent="0.3">
      <c r="A17526" s="20"/>
    </row>
    <row r="17527" spans="1:1" s="1" customFormat="1" x14ac:dyDescent="0.3">
      <c r="A17527" s="20"/>
    </row>
    <row r="17528" spans="1:1" s="1" customFormat="1" x14ac:dyDescent="0.3">
      <c r="A17528" s="20"/>
    </row>
    <row r="17529" spans="1:1" s="1" customFormat="1" x14ac:dyDescent="0.3">
      <c r="A17529" s="20"/>
    </row>
    <row r="17530" spans="1:1" s="1" customFormat="1" x14ac:dyDescent="0.3">
      <c r="A17530" s="20"/>
    </row>
    <row r="17531" spans="1:1" s="1" customFormat="1" x14ac:dyDescent="0.3">
      <c r="A17531" s="20"/>
    </row>
    <row r="17532" spans="1:1" s="1" customFormat="1" x14ac:dyDescent="0.3">
      <c r="A17532" s="20"/>
    </row>
    <row r="17533" spans="1:1" s="1" customFormat="1" x14ac:dyDescent="0.3">
      <c r="A17533" s="20"/>
    </row>
    <row r="17534" spans="1:1" s="1" customFormat="1" x14ac:dyDescent="0.3">
      <c r="A17534" s="20"/>
    </row>
    <row r="17535" spans="1:1" s="1" customFormat="1" x14ac:dyDescent="0.3">
      <c r="A17535" s="20"/>
    </row>
    <row r="17536" spans="1:1" s="1" customFormat="1" x14ac:dyDescent="0.3">
      <c r="A17536" s="20"/>
    </row>
    <row r="17537" spans="1:1" s="1" customFormat="1" x14ac:dyDescent="0.3">
      <c r="A17537" s="20"/>
    </row>
    <row r="17538" spans="1:1" s="1" customFormat="1" x14ac:dyDescent="0.3">
      <c r="A17538" s="20"/>
    </row>
    <row r="17539" spans="1:1" s="1" customFormat="1" x14ac:dyDescent="0.3">
      <c r="A17539" s="20"/>
    </row>
    <row r="17540" spans="1:1" s="1" customFormat="1" x14ac:dyDescent="0.3">
      <c r="A17540" s="20"/>
    </row>
    <row r="17541" spans="1:1" s="1" customFormat="1" x14ac:dyDescent="0.3">
      <c r="A17541" s="20"/>
    </row>
    <row r="17542" spans="1:1" s="1" customFormat="1" x14ac:dyDescent="0.3">
      <c r="A17542" s="20"/>
    </row>
    <row r="17543" spans="1:1" s="1" customFormat="1" x14ac:dyDescent="0.3">
      <c r="A17543" s="20"/>
    </row>
    <row r="17544" spans="1:1" s="1" customFormat="1" x14ac:dyDescent="0.3">
      <c r="A17544" s="20"/>
    </row>
    <row r="17545" spans="1:1" s="1" customFormat="1" x14ac:dyDescent="0.3">
      <c r="A17545" s="20"/>
    </row>
    <row r="17546" spans="1:1" s="1" customFormat="1" x14ac:dyDescent="0.3">
      <c r="A17546" s="20"/>
    </row>
    <row r="17547" spans="1:1" s="1" customFormat="1" x14ac:dyDescent="0.3">
      <c r="A17547" s="20"/>
    </row>
    <row r="17548" spans="1:1" s="1" customFormat="1" x14ac:dyDescent="0.3">
      <c r="A17548" s="20"/>
    </row>
    <row r="17549" spans="1:1" s="1" customFormat="1" x14ac:dyDescent="0.3">
      <c r="A17549" s="20"/>
    </row>
    <row r="17550" spans="1:1" s="1" customFormat="1" x14ac:dyDescent="0.3">
      <c r="A17550" s="20"/>
    </row>
    <row r="17551" spans="1:1" s="1" customFormat="1" x14ac:dyDescent="0.3">
      <c r="A17551" s="20"/>
    </row>
    <row r="17552" spans="1:1" s="1" customFormat="1" x14ac:dyDescent="0.3">
      <c r="A17552" s="20"/>
    </row>
    <row r="17553" spans="1:1" s="1" customFormat="1" x14ac:dyDescent="0.3">
      <c r="A17553" s="20"/>
    </row>
    <row r="17554" spans="1:1" s="1" customFormat="1" x14ac:dyDescent="0.3">
      <c r="A17554" s="20"/>
    </row>
    <row r="17555" spans="1:1" s="1" customFormat="1" x14ac:dyDescent="0.3">
      <c r="A17555" s="20"/>
    </row>
    <row r="17556" spans="1:1" s="1" customFormat="1" x14ac:dyDescent="0.3">
      <c r="A17556" s="20"/>
    </row>
    <row r="17557" spans="1:1" s="1" customFormat="1" x14ac:dyDescent="0.3">
      <c r="A17557" s="20"/>
    </row>
    <row r="17558" spans="1:1" s="1" customFormat="1" x14ac:dyDescent="0.3">
      <c r="A17558" s="20"/>
    </row>
    <row r="17559" spans="1:1" s="1" customFormat="1" x14ac:dyDescent="0.3">
      <c r="A17559" s="20"/>
    </row>
    <row r="17560" spans="1:1" s="1" customFormat="1" x14ac:dyDescent="0.3">
      <c r="A17560" s="20"/>
    </row>
    <row r="17561" spans="1:1" s="1" customFormat="1" x14ac:dyDescent="0.3">
      <c r="A17561" s="20"/>
    </row>
    <row r="17562" spans="1:1" s="1" customFormat="1" x14ac:dyDescent="0.3">
      <c r="A17562" s="20"/>
    </row>
    <row r="17563" spans="1:1" s="1" customFormat="1" x14ac:dyDescent="0.3">
      <c r="A17563" s="20"/>
    </row>
    <row r="17564" spans="1:1" s="1" customFormat="1" x14ac:dyDescent="0.3">
      <c r="A17564" s="20"/>
    </row>
    <row r="17565" spans="1:1" s="1" customFormat="1" x14ac:dyDescent="0.3">
      <c r="A17565" s="20"/>
    </row>
    <row r="17566" spans="1:1" s="1" customFormat="1" x14ac:dyDescent="0.3">
      <c r="A17566" s="20"/>
    </row>
    <row r="17567" spans="1:1" s="1" customFormat="1" x14ac:dyDescent="0.3">
      <c r="A17567" s="20"/>
    </row>
    <row r="17568" spans="1:1" s="1" customFormat="1" x14ac:dyDescent="0.3">
      <c r="A17568" s="20"/>
    </row>
    <row r="17569" spans="1:1" s="1" customFormat="1" x14ac:dyDescent="0.3">
      <c r="A17569" s="20"/>
    </row>
    <row r="17570" spans="1:1" s="1" customFormat="1" x14ac:dyDescent="0.3">
      <c r="A17570" s="20"/>
    </row>
    <row r="17571" spans="1:1" s="1" customFormat="1" x14ac:dyDescent="0.3">
      <c r="A17571" s="20"/>
    </row>
    <row r="17572" spans="1:1" s="1" customFormat="1" x14ac:dyDescent="0.3">
      <c r="A17572" s="20"/>
    </row>
    <row r="17573" spans="1:1" s="1" customFormat="1" x14ac:dyDescent="0.3">
      <c r="A17573" s="20"/>
    </row>
    <row r="17574" spans="1:1" s="1" customFormat="1" x14ac:dyDescent="0.3">
      <c r="A17574" s="20"/>
    </row>
    <row r="17575" spans="1:1" s="1" customFormat="1" x14ac:dyDescent="0.3">
      <c r="A17575" s="20"/>
    </row>
    <row r="17576" spans="1:1" s="1" customFormat="1" x14ac:dyDescent="0.3">
      <c r="A17576" s="20"/>
    </row>
    <row r="17577" spans="1:1" s="1" customFormat="1" x14ac:dyDescent="0.3">
      <c r="A17577" s="20"/>
    </row>
    <row r="17578" spans="1:1" s="1" customFormat="1" x14ac:dyDescent="0.3">
      <c r="A17578" s="20"/>
    </row>
    <row r="17579" spans="1:1" s="1" customFormat="1" x14ac:dyDescent="0.3">
      <c r="A17579" s="20"/>
    </row>
    <row r="17580" spans="1:1" s="1" customFormat="1" x14ac:dyDescent="0.3">
      <c r="A17580" s="20"/>
    </row>
    <row r="17581" spans="1:1" s="1" customFormat="1" x14ac:dyDescent="0.3">
      <c r="A17581" s="20"/>
    </row>
    <row r="17582" spans="1:1" s="1" customFormat="1" x14ac:dyDescent="0.3">
      <c r="A17582" s="20"/>
    </row>
    <row r="17583" spans="1:1" s="1" customFormat="1" x14ac:dyDescent="0.3">
      <c r="A17583" s="20"/>
    </row>
    <row r="17584" spans="1:1" s="1" customFormat="1" x14ac:dyDescent="0.3">
      <c r="A17584" s="20"/>
    </row>
    <row r="17585" spans="1:1" s="1" customFormat="1" x14ac:dyDescent="0.3">
      <c r="A17585" s="20"/>
    </row>
    <row r="17586" spans="1:1" s="1" customFormat="1" x14ac:dyDescent="0.3">
      <c r="A17586" s="20"/>
    </row>
    <row r="17587" spans="1:1" s="1" customFormat="1" x14ac:dyDescent="0.3">
      <c r="A17587" s="20"/>
    </row>
    <row r="17588" spans="1:1" s="1" customFormat="1" x14ac:dyDescent="0.3">
      <c r="A17588" s="20"/>
    </row>
    <row r="17589" spans="1:1" s="1" customFormat="1" x14ac:dyDescent="0.3">
      <c r="A17589" s="20"/>
    </row>
    <row r="17590" spans="1:1" s="1" customFormat="1" x14ac:dyDescent="0.3">
      <c r="A17590" s="20"/>
    </row>
    <row r="17591" spans="1:1" s="1" customFormat="1" x14ac:dyDescent="0.3">
      <c r="A17591" s="20"/>
    </row>
    <row r="17592" spans="1:1" s="1" customFormat="1" x14ac:dyDescent="0.3">
      <c r="A17592" s="20"/>
    </row>
    <row r="17593" spans="1:1" s="1" customFormat="1" x14ac:dyDescent="0.3">
      <c r="A17593" s="20"/>
    </row>
    <row r="17594" spans="1:1" s="1" customFormat="1" x14ac:dyDescent="0.3">
      <c r="A17594" s="20"/>
    </row>
    <row r="17595" spans="1:1" s="1" customFormat="1" x14ac:dyDescent="0.3">
      <c r="A17595" s="20"/>
    </row>
    <row r="17596" spans="1:1" s="1" customFormat="1" x14ac:dyDescent="0.3">
      <c r="A17596" s="20"/>
    </row>
    <row r="17597" spans="1:1" s="1" customFormat="1" x14ac:dyDescent="0.3">
      <c r="A17597" s="20"/>
    </row>
    <row r="17598" spans="1:1" s="1" customFormat="1" x14ac:dyDescent="0.3">
      <c r="A17598" s="20"/>
    </row>
    <row r="17599" spans="1:1" s="1" customFormat="1" x14ac:dyDescent="0.3">
      <c r="A17599" s="20"/>
    </row>
    <row r="17600" spans="1:1" s="1" customFormat="1" x14ac:dyDescent="0.3">
      <c r="A17600" s="20"/>
    </row>
    <row r="17601" spans="1:1" s="1" customFormat="1" x14ac:dyDescent="0.3">
      <c r="A17601" s="20"/>
    </row>
    <row r="17602" spans="1:1" s="1" customFormat="1" x14ac:dyDescent="0.3">
      <c r="A17602" s="20"/>
    </row>
    <row r="17603" spans="1:1" s="1" customFormat="1" x14ac:dyDescent="0.3">
      <c r="A17603" s="20"/>
    </row>
    <row r="17604" spans="1:1" s="1" customFormat="1" x14ac:dyDescent="0.3">
      <c r="A17604" s="20"/>
    </row>
    <row r="17605" spans="1:1" s="1" customFormat="1" x14ac:dyDescent="0.3">
      <c r="A17605" s="20"/>
    </row>
    <row r="17606" spans="1:1" s="1" customFormat="1" x14ac:dyDescent="0.3">
      <c r="A17606" s="20"/>
    </row>
    <row r="17607" spans="1:1" s="1" customFormat="1" x14ac:dyDescent="0.3">
      <c r="A17607" s="20"/>
    </row>
    <row r="17608" spans="1:1" s="1" customFormat="1" x14ac:dyDescent="0.3">
      <c r="A17608" s="20"/>
    </row>
    <row r="17609" spans="1:1" s="1" customFormat="1" x14ac:dyDescent="0.3">
      <c r="A17609" s="20"/>
    </row>
    <row r="17610" spans="1:1" s="1" customFormat="1" x14ac:dyDescent="0.3">
      <c r="A17610" s="20"/>
    </row>
    <row r="17611" spans="1:1" s="1" customFormat="1" x14ac:dyDescent="0.3">
      <c r="A17611" s="20"/>
    </row>
    <row r="17612" spans="1:1" s="1" customFormat="1" x14ac:dyDescent="0.3">
      <c r="A17612" s="20"/>
    </row>
    <row r="17613" spans="1:1" s="1" customFormat="1" x14ac:dyDescent="0.3">
      <c r="A17613" s="20"/>
    </row>
    <row r="17614" spans="1:1" s="1" customFormat="1" x14ac:dyDescent="0.3">
      <c r="A17614" s="20"/>
    </row>
    <row r="17615" spans="1:1" s="1" customFormat="1" x14ac:dyDescent="0.3">
      <c r="A17615" s="20"/>
    </row>
    <row r="17616" spans="1:1" s="1" customFormat="1" x14ac:dyDescent="0.3">
      <c r="A17616" s="20"/>
    </row>
    <row r="17617" spans="1:1" s="1" customFormat="1" x14ac:dyDescent="0.3">
      <c r="A17617" s="20"/>
    </row>
    <row r="17618" spans="1:1" s="1" customFormat="1" x14ac:dyDescent="0.3">
      <c r="A17618" s="20"/>
    </row>
    <row r="17619" spans="1:1" s="1" customFormat="1" x14ac:dyDescent="0.3">
      <c r="A17619" s="20"/>
    </row>
    <row r="17620" spans="1:1" s="1" customFormat="1" x14ac:dyDescent="0.3">
      <c r="A17620" s="20"/>
    </row>
    <row r="17621" spans="1:1" s="1" customFormat="1" x14ac:dyDescent="0.3">
      <c r="A17621" s="20"/>
    </row>
    <row r="17622" spans="1:1" s="1" customFormat="1" x14ac:dyDescent="0.3">
      <c r="A17622" s="20"/>
    </row>
    <row r="17623" spans="1:1" s="1" customFormat="1" x14ac:dyDescent="0.3">
      <c r="A17623" s="20"/>
    </row>
    <row r="17624" spans="1:1" s="1" customFormat="1" x14ac:dyDescent="0.3">
      <c r="A17624" s="20"/>
    </row>
    <row r="17625" spans="1:1" s="1" customFormat="1" x14ac:dyDescent="0.3">
      <c r="A17625" s="20"/>
    </row>
    <row r="17626" spans="1:1" s="1" customFormat="1" x14ac:dyDescent="0.3">
      <c r="A17626" s="20"/>
    </row>
    <row r="17627" spans="1:1" s="1" customFormat="1" x14ac:dyDescent="0.3">
      <c r="A17627" s="20"/>
    </row>
    <row r="17628" spans="1:1" s="1" customFormat="1" x14ac:dyDescent="0.3">
      <c r="A17628" s="20"/>
    </row>
    <row r="17629" spans="1:1" s="1" customFormat="1" x14ac:dyDescent="0.3">
      <c r="A17629" s="20"/>
    </row>
    <row r="17630" spans="1:1" s="1" customFormat="1" x14ac:dyDescent="0.3">
      <c r="A17630" s="20"/>
    </row>
    <row r="17631" spans="1:1" s="1" customFormat="1" x14ac:dyDescent="0.3">
      <c r="A17631" s="20"/>
    </row>
    <row r="17632" spans="1:1" s="1" customFormat="1" x14ac:dyDescent="0.3">
      <c r="A17632" s="20"/>
    </row>
    <row r="17633" spans="1:1" s="1" customFormat="1" x14ac:dyDescent="0.3">
      <c r="A17633" s="20"/>
    </row>
    <row r="17634" spans="1:1" s="1" customFormat="1" x14ac:dyDescent="0.3">
      <c r="A17634" s="20"/>
    </row>
    <row r="17635" spans="1:1" s="1" customFormat="1" x14ac:dyDescent="0.3">
      <c r="A17635" s="20"/>
    </row>
    <row r="17636" spans="1:1" s="1" customFormat="1" x14ac:dyDescent="0.3">
      <c r="A17636" s="20"/>
    </row>
    <row r="17637" spans="1:1" s="1" customFormat="1" x14ac:dyDescent="0.3">
      <c r="A17637" s="20"/>
    </row>
    <row r="17638" spans="1:1" s="1" customFormat="1" x14ac:dyDescent="0.3">
      <c r="A17638" s="20"/>
    </row>
    <row r="17639" spans="1:1" s="1" customFormat="1" x14ac:dyDescent="0.3">
      <c r="A17639" s="20"/>
    </row>
    <row r="17640" spans="1:1" s="1" customFormat="1" x14ac:dyDescent="0.3">
      <c r="A17640" s="20"/>
    </row>
    <row r="17641" spans="1:1" s="1" customFormat="1" x14ac:dyDescent="0.3">
      <c r="A17641" s="20"/>
    </row>
    <row r="17642" spans="1:1" s="1" customFormat="1" x14ac:dyDescent="0.3">
      <c r="A17642" s="20"/>
    </row>
    <row r="17643" spans="1:1" s="1" customFormat="1" x14ac:dyDescent="0.3">
      <c r="A17643" s="20"/>
    </row>
    <row r="17644" spans="1:1" s="1" customFormat="1" x14ac:dyDescent="0.3">
      <c r="A17644" s="20"/>
    </row>
    <row r="17645" spans="1:1" s="1" customFormat="1" x14ac:dyDescent="0.3">
      <c r="A17645" s="20"/>
    </row>
    <row r="17646" spans="1:1" s="1" customFormat="1" x14ac:dyDescent="0.3">
      <c r="A17646" s="20"/>
    </row>
    <row r="17647" spans="1:1" s="1" customFormat="1" x14ac:dyDescent="0.3">
      <c r="A17647" s="20"/>
    </row>
    <row r="17648" spans="1:1" s="1" customFormat="1" x14ac:dyDescent="0.3">
      <c r="A17648" s="20"/>
    </row>
    <row r="17649" spans="1:1" s="1" customFormat="1" x14ac:dyDescent="0.3">
      <c r="A17649" s="20"/>
    </row>
    <row r="17650" spans="1:1" s="1" customFormat="1" x14ac:dyDescent="0.3">
      <c r="A17650" s="20"/>
    </row>
    <row r="17651" spans="1:1" s="1" customFormat="1" x14ac:dyDescent="0.3">
      <c r="A17651" s="20"/>
    </row>
    <row r="17652" spans="1:1" s="1" customFormat="1" x14ac:dyDescent="0.3">
      <c r="A17652" s="20"/>
    </row>
    <row r="17653" spans="1:1" s="1" customFormat="1" x14ac:dyDescent="0.3">
      <c r="A17653" s="20"/>
    </row>
    <row r="17654" spans="1:1" s="1" customFormat="1" x14ac:dyDescent="0.3">
      <c r="A17654" s="20"/>
    </row>
    <row r="17655" spans="1:1" s="1" customFormat="1" x14ac:dyDescent="0.3">
      <c r="A17655" s="20"/>
    </row>
    <row r="17656" spans="1:1" s="1" customFormat="1" x14ac:dyDescent="0.3">
      <c r="A17656" s="20"/>
    </row>
    <row r="17657" spans="1:1" s="1" customFormat="1" x14ac:dyDescent="0.3">
      <c r="A17657" s="20"/>
    </row>
    <row r="17658" spans="1:1" s="1" customFormat="1" x14ac:dyDescent="0.3">
      <c r="A17658" s="20"/>
    </row>
    <row r="17659" spans="1:1" s="1" customFormat="1" x14ac:dyDescent="0.3">
      <c r="A17659" s="20"/>
    </row>
    <row r="17660" spans="1:1" s="1" customFormat="1" x14ac:dyDescent="0.3">
      <c r="A17660" s="20"/>
    </row>
    <row r="17661" spans="1:1" s="1" customFormat="1" x14ac:dyDescent="0.3">
      <c r="A17661" s="20"/>
    </row>
    <row r="17662" spans="1:1" s="1" customFormat="1" x14ac:dyDescent="0.3">
      <c r="A17662" s="20"/>
    </row>
    <row r="17663" spans="1:1" s="1" customFormat="1" x14ac:dyDescent="0.3">
      <c r="A17663" s="20"/>
    </row>
    <row r="17664" spans="1:1" s="1" customFormat="1" x14ac:dyDescent="0.3">
      <c r="A17664" s="20"/>
    </row>
    <row r="17665" spans="1:1" s="1" customFormat="1" x14ac:dyDescent="0.3">
      <c r="A17665" s="20"/>
    </row>
    <row r="17666" spans="1:1" s="1" customFormat="1" x14ac:dyDescent="0.3">
      <c r="A17666" s="20"/>
    </row>
    <row r="17667" spans="1:1" s="1" customFormat="1" x14ac:dyDescent="0.3">
      <c r="A17667" s="20"/>
    </row>
    <row r="17668" spans="1:1" s="1" customFormat="1" x14ac:dyDescent="0.3">
      <c r="A17668" s="20"/>
    </row>
    <row r="17669" spans="1:1" s="1" customFormat="1" x14ac:dyDescent="0.3">
      <c r="A17669" s="20"/>
    </row>
    <row r="17670" spans="1:1" s="1" customFormat="1" x14ac:dyDescent="0.3">
      <c r="A17670" s="20"/>
    </row>
    <row r="17671" spans="1:1" s="1" customFormat="1" x14ac:dyDescent="0.3">
      <c r="A17671" s="20"/>
    </row>
    <row r="17672" spans="1:1" s="1" customFormat="1" x14ac:dyDescent="0.3">
      <c r="A17672" s="20"/>
    </row>
    <row r="17673" spans="1:1" s="1" customFormat="1" x14ac:dyDescent="0.3">
      <c r="A17673" s="20"/>
    </row>
    <row r="17674" spans="1:1" s="1" customFormat="1" x14ac:dyDescent="0.3">
      <c r="A17674" s="20"/>
    </row>
    <row r="17675" spans="1:1" s="1" customFormat="1" x14ac:dyDescent="0.3">
      <c r="A17675" s="20"/>
    </row>
    <row r="17676" spans="1:1" s="1" customFormat="1" x14ac:dyDescent="0.3">
      <c r="A17676" s="20"/>
    </row>
    <row r="17677" spans="1:1" s="1" customFormat="1" x14ac:dyDescent="0.3">
      <c r="A17677" s="20"/>
    </row>
    <row r="17678" spans="1:1" s="1" customFormat="1" x14ac:dyDescent="0.3">
      <c r="A17678" s="20"/>
    </row>
    <row r="17679" spans="1:1" s="1" customFormat="1" x14ac:dyDescent="0.3">
      <c r="A17679" s="20"/>
    </row>
    <row r="17680" spans="1:1" s="1" customFormat="1" x14ac:dyDescent="0.3">
      <c r="A17680" s="20"/>
    </row>
    <row r="17681" spans="1:1" s="1" customFormat="1" x14ac:dyDescent="0.3">
      <c r="A17681" s="20"/>
    </row>
    <row r="17682" spans="1:1" s="1" customFormat="1" x14ac:dyDescent="0.3">
      <c r="A17682" s="20"/>
    </row>
    <row r="17683" spans="1:1" s="1" customFormat="1" x14ac:dyDescent="0.3">
      <c r="A17683" s="20"/>
    </row>
    <row r="17684" spans="1:1" s="1" customFormat="1" x14ac:dyDescent="0.3">
      <c r="A17684" s="20"/>
    </row>
    <row r="17685" spans="1:1" s="1" customFormat="1" x14ac:dyDescent="0.3">
      <c r="A17685" s="20"/>
    </row>
    <row r="17686" spans="1:1" s="1" customFormat="1" x14ac:dyDescent="0.3">
      <c r="A17686" s="20"/>
    </row>
    <row r="17687" spans="1:1" s="1" customFormat="1" x14ac:dyDescent="0.3">
      <c r="A17687" s="20"/>
    </row>
    <row r="17688" spans="1:1" s="1" customFormat="1" x14ac:dyDescent="0.3">
      <c r="A17688" s="20"/>
    </row>
    <row r="17689" spans="1:1" s="1" customFormat="1" x14ac:dyDescent="0.3">
      <c r="A17689" s="20"/>
    </row>
    <row r="17690" spans="1:1" s="1" customFormat="1" x14ac:dyDescent="0.3">
      <c r="A17690" s="20"/>
    </row>
    <row r="17691" spans="1:1" s="1" customFormat="1" x14ac:dyDescent="0.3">
      <c r="A17691" s="20"/>
    </row>
    <row r="17692" spans="1:1" s="1" customFormat="1" x14ac:dyDescent="0.3">
      <c r="A17692" s="20"/>
    </row>
    <row r="17693" spans="1:1" s="1" customFormat="1" x14ac:dyDescent="0.3">
      <c r="A17693" s="20"/>
    </row>
    <row r="17694" spans="1:1" s="1" customFormat="1" x14ac:dyDescent="0.3">
      <c r="A17694" s="20"/>
    </row>
    <row r="17695" spans="1:1" s="1" customFormat="1" x14ac:dyDescent="0.3">
      <c r="A17695" s="20"/>
    </row>
    <row r="17696" spans="1:1" s="1" customFormat="1" x14ac:dyDescent="0.3">
      <c r="A17696" s="20"/>
    </row>
    <row r="17697" spans="1:1" s="1" customFormat="1" x14ac:dyDescent="0.3">
      <c r="A17697" s="20"/>
    </row>
    <row r="17698" spans="1:1" s="1" customFormat="1" x14ac:dyDescent="0.3">
      <c r="A17698" s="20"/>
    </row>
    <row r="17699" spans="1:1" s="1" customFormat="1" x14ac:dyDescent="0.3">
      <c r="A17699" s="20"/>
    </row>
    <row r="17700" spans="1:1" s="1" customFormat="1" x14ac:dyDescent="0.3">
      <c r="A17700" s="20"/>
    </row>
    <row r="17701" spans="1:1" s="1" customFormat="1" x14ac:dyDescent="0.3">
      <c r="A17701" s="20"/>
    </row>
    <row r="17702" spans="1:1" s="1" customFormat="1" x14ac:dyDescent="0.3">
      <c r="A17702" s="20"/>
    </row>
    <row r="17703" spans="1:1" s="1" customFormat="1" x14ac:dyDescent="0.3">
      <c r="A17703" s="20"/>
    </row>
    <row r="17704" spans="1:1" s="1" customFormat="1" x14ac:dyDescent="0.3">
      <c r="A17704" s="20"/>
    </row>
    <row r="17705" spans="1:1" s="1" customFormat="1" x14ac:dyDescent="0.3">
      <c r="A17705" s="20"/>
    </row>
    <row r="17706" spans="1:1" s="1" customFormat="1" x14ac:dyDescent="0.3">
      <c r="A17706" s="20"/>
    </row>
    <row r="17707" spans="1:1" s="1" customFormat="1" x14ac:dyDescent="0.3">
      <c r="A17707" s="20"/>
    </row>
    <row r="17708" spans="1:1" s="1" customFormat="1" x14ac:dyDescent="0.3">
      <c r="A17708" s="20"/>
    </row>
    <row r="17709" spans="1:1" s="1" customFormat="1" x14ac:dyDescent="0.3">
      <c r="A17709" s="20"/>
    </row>
    <row r="17710" spans="1:1" s="1" customFormat="1" x14ac:dyDescent="0.3">
      <c r="A17710" s="20"/>
    </row>
    <row r="17711" spans="1:1" s="1" customFormat="1" x14ac:dyDescent="0.3">
      <c r="A17711" s="20"/>
    </row>
    <row r="17712" spans="1:1" s="1" customFormat="1" x14ac:dyDescent="0.3">
      <c r="A17712" s="20"/>
    </row>
    <row r="17713" spans="1:1" s="1" customFormat="1" x14ac:dyDescent="0.3">
      <c r="A17713" s="20"/>
    </row>
    <row r="17714" spans="1:1" s="1" customFormat="1" x14ac:dyDescent="0.3">
      <c r="A17714" s="20"/>
    </row>
    <row r="17715" spans="1:1" s="1" customFormat="1" x14ac:dyDescent="0.3">
      <c r="A17715" s="20"/>
    </row>
    <row r="17716" spans="1:1" s="1" customFormat="1" x14ac:dyDescent="0.3">
      <c r="A17716" s="20"/>
    </row>
    <row r="17717" spans="1:1" s="1" customFormat="1" x14ac:dyDescent="0.3">
      <c r="A17717" s="20"/>
    </row>
    <row r="17718" spans="1:1" s="1" customFormat="1" x14ac:dyDescent="0.3">
      <c r="A17718" s="20"/>
    </row>
    <row r="17719" spans="1:1" s="1" customFormat="1" x14ac:dyDescent="0.3">
      <c r="A17719" s="20"/>
    </row>
    <row r="17720" spans="1:1" s="1" customFormat="1" x14ac:dyDescent="0.3">
      <c r="A17720" s="20"/>
    </row>
    <row r="17721" spans="1:1" s="1" customFormat="1" x14ac:dyDescent="0.3">
      <c r="A17721" s="20"/>
    </row>
    <row r="17722" spans="1:1" s="1" customFormat="1" x14ac:dyDescent="0.3">
      <c r="A17722" s="20"/>
    </row>
    <row r="17723" spans="1:1" s="1" customFormat="1" x14ac:dyDescent="0.3">
      <c r="A17723" s="20"/>
    </row>
    <row r="17724" spans="1:1" s="1" customFormat="1" x14ac:dyDescent="0.3">
      <c r="A17724" s="20"/>
    </row>
    <row r="17725" spans="1:1" s="1" customFormat="1" x14ac:dyDescent="0.3">
      <c r="A17725" s="20"/>
    </row>
    <row r="17726" spans="1:1" s="1" customFormat="1" x14ac:dyDescent="0.3">
      <c r="A17726" s="20"/>
    </row>
    <row r="17727" spans="1:1" s="1" customFormat="1" x14ac:dyDescent="0.3">
      <c r="A17727" s="20"/>
    </row>
    <row r="17728" spans="1:1" s="1" customFormat="1" x14ac:dyDescent="0.3">
      <c r="A17728" s="20"/>
    </row>
    <row r="17729" spans="1:1" s="1" customFormat="1" x14ac:dyDescent="0.3">
      <c r="A17729" s="20"/>
    </row>
    <row r="17730" spans="1:1" s="1" customFormat="1" x14ac:dyDescent="0.3">
      <c r="A17730" s="20"/>
    </row>
    <row r="17731" spans="1:1" s="1" customFormat="1" x14ac:dyDescent="0.3">
      <c r="A17731" s="20"/>
    </row>
    <row r="17732" spans="1:1" s="1" customFormat="1" x14ac:dyDescent="0.3">
      <c r="A17732" s="20"/>
    </row>
    <row r="17733" spans="1:1" s="1" customFormat="1" x14ac:dyDescent="0.3">
      <c r="A17733" s="20"/>
    </row>
    <row r="17734" spans="1:1" s="1" customFormat="1" x14ac:dyDescent="0.3">
      <c r="A17734" s="20"/>
    </row>
    <row r="17735" spans="1:1" s="1" customFormat="1" x14ac:dyDescent="0.3">
      <c r="A17735" s="20"/>
    </row>
    <row r="17736" spans="1:1" s="1" customFormat="1" x14ac:dyDescent="0.3">
      <c r="A17736" s="20"/>
    </row>
    <row r="17737" spans="1:1" s="1" customFormat="1" x14ac:dyDescent="0.3">
      <c r="A17737" s="20"/>
    </row>
    <row r="17738" spans="1:1" s="1" customFormat="1" x14ac:dyDescent="0.3">
      <c r="A17738" s="20"/>
    </row>
    <row r="17739" spans="1:1" s="1" customFormat="1" x14ac:dyDescent="0.3">
      <c r="A17739" s="20"/>
    </row>
    <row r="17740" spans="1:1" s="1" customFormat="1" x14ac:dyDescent="0.3">
      <c r="A17740" s="20"/>
    </row>
    <row r="17741" spans="1:1" s="1" customFormat="1" x14ac:dyDescent="0.3">
      <c r="A17741" s="20"/>
    </row>
    <row r="17742" spans="1:1" s="1" customFormat="1" x14ac:dyDescent="0.3">
      <c r="A17742" s="20"/>
    </row>
    <row r="17743" spans="1:1" s="1" customFormat="1" x14ac:dyDescent="0.3">
      <c r="A17743" s="20"/>
    </row>
    <row r="17744" spans="1:1" s="1" customFormat="1" x14ac:dyDescent="0.3">
      <c r="A17744" s="20"/>
    </row>
    <row r="17745" spans="1:1" s="1" customFormat="1" x14ac:dyDescent="0.3">
      <c r="A17745" s="20"/>
    </row>
    <row r="17746" spans="1:1" s="1" customFormat="1" x14ac:dyDescent="0.3">
      <c r="A17746" s="20"/>
    </row>
    <row r="17747" spans="1:1" s="1" customFormat="1" x14ac:dyDescent="0.3">
      <c r="A17747" s="20"/>
    </row>
    <row r="17748" spans="1:1" s="1" customFormat="1" x14ac:dyDescent="0.3">
      <c r="A17748" s="20"/>
    </row>
    <row r="17749" spans="1:1" s="1" customFormat="1" x14ac:dyDescent="0.3">
      <c r="A17749" s="20"/>
    </row>
    <row r="17750" spans="1:1" s="1" customFormat="1" x14ac:dyDescent="0.3">
      <c r="A17750" s="20"/>
    </row>
    <row r="17751" spans="1:1" s="1" customFormat="1" x14ac:dyDescent="0.3">
      <c r="A17751" s="20"/>
    </row>
    <row r="17752" spans="1:1" s="1" customFormat="1" x14ac:dyDescent="0.3">
      <c r="A17752" s="20"/>
    </row>
    <row r="17753" spans="1:1" s="1" customFormat="1" x14ac:dyDescent="0.3">
      <c r="A17753" s="20"/>
    </row>
    <row r="17754" spans="1:1" s="1" customFormat="1" x14ac:dyDescent="0.3">
      <c r="A17754" s="20"/>
    </row>
    <row r="17755" spans="1:1" s="1" customFormat="1" x14ac:dyDescent="0.3">
      <c r="A17755" s="20"/>
    </row>
    <row r="17756" spans="1:1" s="1" customFormat="1" x14ac:dyDescent="0.3">
      <c r="A17756" s="20"/>
    </row>
    <row r="17757" spans="1:1" s="1" customFormat="1" x14ac:dyDescent="0.3">
      <c r="A17757" s="20"/>
    </row>
    <row r="17758" spans="1:1" s="1" customFormat="1" x14ac:dyDescent="0.3">
      <c r="A17758" s="20"/>
    </row>
    <row r="17759" spans="1:1" s="1" customFormat="1" x14ac:dyDescent="0.3">
      <c r="A17759" s="20"/>
    </row>
    <row r="17760" spans="1:1" s="1" customFormat="1" x14ac:dyDescent="0.3">
      <c r="A17760" s="20"/>
    </row>
    <row r="17761" spans="1:1" s="1" customFormat="1" x14ac:dyDescent="0.3">
      <c r="A17761" s="20"/>
    </row>
    <row r="17762" spans="1:1" s="1" customFormat="1" x14ac:dyDescent="0.3">
      <c r="A17762" s="20"/>
    </row>
    <row r="17763" spans="1:1" s="1" customFormat="1" x14ac:dyDescent="0.3">
      <c r="A17763" s="20"/>
    </row>
    <row r="17764" spans="1:1" s="1" customFormat="1" x14ac:dyDescent="0.3">
      <c r="A17764" s="20"/>
    </row>
    <row r="17765" spans="1:1" s="1" customFormat="1" x14ac:dyDescent="0.3">
      <c r="A17765" s="20"/>
    </row>
    <row r="17766" spans="1:1" s="1" customFormat="1" x14ac:dyDescent="0.3">
      <c r="A17766" s="20"/>
    </row>
    <row r="17767" spans="1:1" s="1" customFormat="1" x14ac:dyDescent="0.3">
      <c r="A17767" s="20"/>
    </row>
    <row r="17768" spans="1:1" s="1" customFormat="1" x14ac:dyDescent="0.3">
      <c r="A17768" s="20"/>
    </row>
    <row r="17769" spans="1:1" s="1" customFormat="1" x14ac:dyDescent="0.3">
      <c r="A17769" s="20"/>
    </row>
    <row r="17770" spans="1:1" s="1" customFormat="1" x14ac:dyDescent="0.3">
      <c r="A17770" s="20"/>
    </row>
    <row r="17771" spans="1:1" s="1" customFormat="1" x14ac:dyDescent="0.3">
      <c r="A17771" s="20"/>
    </row>
    <row r="17772" spans="1:1" s="1" customFormat="1" x14ac:dyDescent="0.3">
      <c r="A17772" s="20"/>
    </row>
    <row r="17773" spans="1:1" s="1" customFormat="1" x14ac:dyDescent="0.3">
      <c r="A17773" s="20"/>
    </row>
    <row r="17774" spans="1:1" s="1" customFormat="1" x14ac:dyDescent="0.3">
      <c r="A17774" s="20"/>
    </row>
    <row r="17775" spans="1:1" s="1" customFormat="1" x14ac:dyDescent="0.3">
      <c r="A17775" s="20"/>
    </row>
    <row r="17776" spans="1:1" s="1" customFormat="1" x14ac:dyDescent="0.3">
      <c r="A17776" s="20"/>
    </row>
    <row r="17777" spans="1:1" s="1" customFormat="1" x14ac:dyDescent="0.3">
      <c r="A17777" s="20"/>
    </row>
    <row r="17778" spans="1:1" s="1" customFormat="1" x14ac:dyDescent="0.3">
      <c r="A17778" s="20"/>
    </row>
    <row r="17779" spans="1:1" s="1" customFormat="1" x14ac:dyDescent="0.3">
      <c r="A17779" s="20"/>
    </row>
    <row r="17780" spans="1:1" s="1" customFormat="1" x14ac:dyDescent="0.3">
      <c r="A17780" s="20"/>
    </row>
    <row r="17781" spans="1:1" s="1" customFormat="1" x14ac:dyDescent="0.3">
      <c r="A17781" s="20"/>
    </row>
    <row r="17782" spans="1:1" s="1" customFormat="1" x14ac:dyDescent="0.3">
      <c r="A17782" s="20"/>
    </row>
    <row r="17783" spans="1:1" s="1" customFormat="1" x14ac:dyDescent="0.3">
      <c r="A17783" s="20"/>
    </row>
    <row r="17784" spans="1:1" s="1" customFormat="1" x14ac:dyDescent="0.3">
      <c r="A17784" s="20"/>
    </row>
    <row r="17785" spans="1:1" s="1" customFormat="1" x14ac:dyDescent="0.3">
      <c r="A17785" s="20"/>
    </row>
    <row r="17786" spans="1:1" s="1" customFormat="1" x14ac:dyDescent="0.3">
      <c r="A17786" s="20"/>
    </row>
    <row r="17787" spans="1:1" s="1" customFormat="1" x14ac:dyDescent="0.3">
      <c r="A17787" s="20"/>
    </row>
    <row r="17788" spans="1:1" s="1" customFormat="1" x14ac:dyDescent="0.3">
      <c r="A17788" s="20"/>
    </row>
    <row r="17789" spans="1:1" s="1" customFormat="1" x14ac:dyDescent="0.3">
      <c r="A17789" s="20"/>
    </row>
    <row r="17790" spans="1:1" s="1" customFormat="1" x14ac:dyDescent="0.3">
      <c r="A17790" s="20"/>
    </row>
    <row r="17791" spans="1:1" s="1" customFormat="1" x14ac:dyDescent="0.3">
      <c r="A17791" s="20"/>
    </row>
    <row r="17792" spans="1:1" s="1" customFormat="1" x14ac:dyDescent="0.3">
      <c r="A17792" s="20"/>
    </row>
    <row r="17793" spans="1:1" s="1" customFormat="1" x14ac:dyDescent="0.3">
      <c r="A17793" s="20"/>
    </row>
    <row r="17794" spans="1:1" s="1" customFormat="1" x14ac:dyDescent="0.3">
      <c r="A17794" s="20"/>
    </row>
    <row r="17795" spans="1:1" s="1" customFormat="1" x14ac:dyDescent="0.3">
      <c r="A17795" s="20"/>
    </row>
    <row r="17796" spans="1:1" s="1" customFormat="1" x14ac:dyDescent="0.3">
      <c r="A17796" s="20"/>
    </row>
    <row r="17797" spans="1:1" s="1" customFormat="1" x14ac:dyDescent="0.3">
      <c r="A17797" s="20"/>
    </row>
    <row r="17798" spans="1:1" s="1" customFormat="1" x14ac:dyDescent="0.3">
      <c r="A17798" s="20"/>
    </row>
    <row r="17799" spans="1:1" s="1" customFormat="1" x14ac:dyDescent="0.3">
      <c r="A17799" s="20"/>
    </row>
    <row r="17800" spans="1:1" s="1" customFormat="1" x14ac:dyDescent="0.3">
      <c r="A17800" s="20"/>
    </row>
    <row r="17801" spans="1:1" s="1" customFormat="1" x14ac:dyDescent="0.3">
      <c r="A17801" s="20"/>
    </row>
    <row r="17802" spans="1:1" s="1" customFormat="1" x14ac:dyDescent="0.3">
      <c r="A17802" s="20"/>
    </row>
    <row r="17803" spans="1:1" s="1" customFormat="1" x14ac:dyDescent="0.3">
      <c r="A17803" s="20"/>
    </row>
    <row r="17804" spans="1:1" s="1" customFormat="1" x14ac:dyDescent="0.3">
      <c r="A17804" s="20"/>
    </row>
    <row r="17805" spans="1:1" s="1" customFormat="1" x14ac:dyDescent="0.3">
      <c r="A17805" s="20"/>
    </row>
    <row r="17806" spans="1:1" s="1" customFormat="1" x14ac:dyDescent="0.3">
      <c r="A17806" s="20"/>
    </row>
    <row r="17807" spans="1:1" s="1" customFormat="1" x14ac:dyDescent="0.3">
      <c r="A17807" s="20"/>
    </row>
    <row r="17808" spans="1:1" s="1" customFormat="1" x14ac:dyDescent="0.3">
      <c r="A17808" s="20"/>
    </row>
    <row r="17809" spans="1:1" s="1" customFormat="1" x14ac:dyDescent="0.3">
      <c r="A17809" s="20"/>
    </row>
    <row r="17810" spans="1:1" s="1" customFormat="1" x14ac:dyDescent="0.3">
      <c r="A17810" s="20"/>
    </row>
    <row r="17811" spans="1:1" s="1" customFormat="1" x14ac:dyDescent="0.3">
      <c r="A17811" s="20"/>
    </row>
    <row r="17812" spans="1:1" s="1" customFormat="1" x14ac:dyDescent="0.3">
      <c r="A17812" s="20"/>
    </row>
    <row r="17813" spans="1:1" s="1" customFormat="1" x14ac:dyDescent="0.3">
      <c r="A17813" s="20"/>
    </row>
    <row r="17814" spans="1:1" s="1" customFormat="1" x14ac:dyDescent="0.3">
      <c r="A17814" s="20"/>
    </row>
    <row r="17815" spans="1:1" s="1" customFormat="1" x14ac:dyDescent="0.3">
      <c r="A17815" s="20"/>
    </row>
    <row r="17816" spans="1:1" s="1" customFormat="1" x14ac:dyDescent="0.3">
      <c r="A17816" s="20"/>
    </row>
    <row r="17817" spans="1:1" s="1" customFormat="1" x14ac:dyDescent="0.3">
      <c r="A17817" s="20"/>
    </row>
    <row r="17818" spans="1:1" s="1" customFormat="1" x14ac:dyDescent="0.3">
      <c r="A17818" s="20"/>
    </row>
    <row r="17819" spans="1:1" s="1" customFormat="1" x14ac:dyDescent="0.3">
      <c r="A17819" s="20"/>
    </row>
    <row r="17820" spans="1:1" s="1" customFormat="1" x14ac:dyDescent="0.3">
      <c r="A17820" s="20"/>
    </row>
    <row r="17821" spans="1:1" s="1" customFormat="1" x14ac:dyDescent="0.3">
      <c r="A17821" s="20"/>
    </row>
    <row r="17822" spans="1:1" s="1" customFormat="1" x14ac:dyDescent="0.3">
      <c r="A17822" s="20"/>
    </row>
    <row r="17823" spans="1:1" s="1" customFormat="1" x14ac:dyDescent="0.3">
      <c r="A17823" s="20"/>
    </row>
    <row r="17824" spans="1:1" s="1" customFormat="1" x14ac:dyDescent="0.3">
      <c r="A17824" s="20"/>
    </row>
    <row r="17825" spans="1:1" s="1" customFormat="1" x14ac:dyDescent="0.3">
      <c r="A17825" s="20"/>
    </row>
    <row r="17826" spans="1:1" s="1" customFormat="1" x14ac:dyDescent="0.3">
      <c r="A17826" s="20"/>
    </row>
    <row r="17827" spans="1:1" s="1" customFormat="1" x14ac:dyDescent="0.3">
      <c r="A17827" s="20"/>
    </row>
    <row r="17828" spans="1:1" s="1" customFormat="1" x14ac:dyDescent="0.3">
      <c r="A17828" s="20"/>
    </row>
    <row r="17829" spans="1:1" s="1" customFormat="1" x14ac:dyDescent="0.3">
      <c r="A17829" s="20"/>
    </row>
    <row r="17830" spans="1:1" s="1" customFormat="1" x14ac:dyDescent="0.3">
      <c r="A17830" s="20"/>
    </row>
    <row r="17831" spans="1:1" s="1" customFormat="1" x14ac:dyDescent="0.3">
      <c r="A17831" s="20"/>
    </row>
    <row r="17832" spans="1:1" s="1" customFormat="1" x14ac:dyDescent="0.3">
      <c r="A17832" s="20"/>
    </row>
    <row r="17833" spans="1:1" s="1" customFormat="1" x14ac:dyDescent="0.3">
      <c r="A17833" s="20"/>
    </row>
    <row r="17834" spans="1:1" s="1" customFormat="1" x14ac:dyDescent="0.3">
      <c r="A17834" s="20"/>
    </row>
    <row r="17835" spans="1:1" s="1" customFormat="1" x14ac:dyDescent="0.3">
      <c r="A17835" s="20"/>
    </row>
    <row r="17836" spans="1:1" s="1" customFormat="1" x14ac:dyDescent="0.3">
      <c r="A17836" s="20"/>
    </row>
    <row r="17837" spans="1:1" s="1" customFormat="1" x14ac:dyDescent="0.3">
      <c r="A17837" s="20"/>
    </row>
    <row r="17838" spans="1:1" s="1" customFormat="1" x14ac:dyDescent="0.3">
      <c r="A17838" s="20"/>
    </row>
    <row r="17839" spans="1:1" s="1" customFormat="1" x14ac:dyDescent="0.3">
      <c r="A17839" s="20"/>
    </row>
    <row r="17840" spans="1:1" s="1" customFormat="1" x14ac:dyDescent="0.3">
      <c r="A17840" s="20"/>
    </row>
    <row r="17841" spans="1:1" s="1" customFormat="1" x14ac:dyDescent="0.3">
      <c r="A17841" s="20"/>
    </row>
    <row r="17842" spans="1:1" s="1" customFormat="1" x14ac:dyDescent="0.3">
      <c r="A17842" s="20"/>
    </row>
    <row r="17843" spans="1:1" s="1" customFormat="1" x14ac:dyDescent="0.3">
      <c r="A17843" s="20"/>
    </row>
    <row r="17844" spans="1:1" s="1" customFormat="1" x14ac:dyDescent="0.3">
      <c r="A17844" s="20"/>
    </row>
    <row r="17845" spans="1:1" s="1" customFormat="1" x14ac:dyDescent="0.3">
      <c r="A17845" s="20"/>
    </row>
    <row r="17846" spans="1:1" s="1" customFormat="1" x14ac:dyDescent="0.3">
      <c r="A17846" s="20"/>
    </row>
    <row r="17847" spans="1:1" s="1" customFormat="1" x14ac:dyDescent="0.3">
      <c r="A17847" s="20"/>
    </row>
    <row r="17848" spans="1:1" s="1" customFormat="1" x14ac:dyDescent="0.3">
      <c r="A17848" s="20"/>
    </row>
    <row r="17849" spans="1:1" s="1" customFormat="1" x14ac:dyDescent="0.3">
      <c r="A17849" s="20"/>
    </row>
    <row r="17850" spans="1:1" s="1" customFormat="1" x14ac:dyDescent="0.3">
      <c r="A17850" s="20"/>
    </row>
    <row r="17851" spans="1:1" s="1" customFormat="1" x14ac:dyDescent="0.3">
      <c r="A17851" s="20"/>
    </row>
    <row r="17852" spans="1:1" s="1" customFormat="1" x14ac:dyDescent="0.3">
      <c r="A17852" s="20"/>
    </row>
    <row r="17853" spans="1:1" s="1" customFormat="1" x14ac:dyDescent="0.3">
      <c r="A17853" s="20"/>
    </row>
    <row r="17854" spans="1:1" s="1" customFormat="1" x14ac:dyDescent="0.3">
      <c r="A17854" s="20"/>
    </row>
    <row r="17855" spans="1:1" s="1" customFormat="1" x14ac:dyDescent="0.3">
      <c r="A17855" s="20"/>
    </row>
    <row r="17856" spans="1:1" s="1" customFormat="1" x14ac:dyDescent="0.3">
      <c r="A17856" s="20"/>
    </row>
    <row r="17857" spans="1:1" s="1" customFormat="1" x14ac:dyDescent="0.3">
      <c r="A17857" s="20"/>
    </row>
    <row r="17858" spans="1:1" s="1" customFormat="1" x14ac:dyDescent="0.3">
      <c r="A17858" s="20"/>
    </row>
    <row r="17859" spans="1:1" s="1" customFormat="1" x14ac:dyDescent="0.3">
      <c r="A17859" s="20"/>
    </row>
    <row r="17860" spans="1:1" s="1" customFormat="1" x14ac:dyDescent="0.3">
      <c r="A17860" s="20"/>
    </row>
    <row r="17861" spans="1:1" s="1" customFormat="1" x14ac:dyDescent="0.3">
      <c r="A17861" s="20"/>
    </row>
    <row r="17862" spans="1:1" s="1" customFormat="1" x14ac:dyDescent="0.3">
      <c r="A17862" s="20"/>
    </row>
    <row r="17863" spans="1:1" s="1" customFormat="1" x14ac:dyDescent="0.3">
      <c r="A17863" s="20"/>
    </row>
    <row r="17864" spans="1:1" s="1" customFormat="1" x14ac:dyDescent="0.3">
      <c r="A17864" s="20"/>
    </row>
    <row r="17865" spans="1:1" s="1" customFormat="1" x14ac:dyDescent="0.3">
      <c r="A17865" s="20"/>
    </row>
    <row r="17866" spans="1:1" s="1" customFormat="1" x14ac:dyDescent="0.3">
      <c r="A17866" s="20"/>
    </row>
    <row r="17867" spans="1:1" s="1" customFormat="1" x14ac:dyDescent="0.3">
      <c r="A17867" s="20"/>
    </row>
    <row r="17868" spans="1:1" s="1" customFormat="1" x14ac:dyDescent="0.3">
      <c r="A17868" s="20"/>
    </row>
    <row r="17869" spans="1:1" s="1" customFormat="1" x14ac:dyDescent="0.3">
      <c r="A17869" s="20"/>
    </row>
    <row r="17870" spans="1:1" s="1" customFormat="1" x14ac:dyDescent="0.3">
      <c r="A17870" s="20"/>
    </row>
    <row r="17871" spans="1:1" s="1" customFormat="1" x14ac:dyDescent="0.3">
      <c r="A17871" s="20"/>
    </row>
    <row r="17872" spans="1:1" s="1" customFormat="1" x14ac:dyDescent="0.3">
      <c r="A17872" s="20"/>
    </row>
    <row r="17873" spans="1:1" s="1" customFormat="1" x14ac:dyDescent="0.3">
      <c r="A17873" s="20"/>
    </row>
    <row r="17874" spans="1:1" s="1" customFormat="1" x14ac:dyDescent="0.3">
      <c r="A17874" s="20"/>
    </row>
    <row r="17875" spans="1:1" s="1" customFormat="1" x14ac:dyDescent="0.3">
      <c r="A17875" s="20"/>
    </row>
    <row r="17876" spans="1:1" s="1" customFormat="1" x14ac:dyDescent="0.3">
      <c r="A17876" s="20"/>
    </row>
    <row r="17877" spans="1:1" s="1" customFormat="1" x14ac:dyDescent="0.3">
      <c r="A17877" s="20"/>
    </row>
    <row r="17878" spans="1:1" s="1" customFormat="1" x14ac:dyDescent="0.3">
      <c r="A17878" s="20"/>
    </row>
    <row r="17879" spans="1:1" s="1" customFormat="1" x14ac:dyDescent="0.3">
      <c r="A17879" s="20"/>
    </row>
    <row r="17880" spans="1:1" s="1" customFormat="1" x14ac:dyDescent="0.3">
      <c r="A17880" s="20"/>
    </row>
    <row r="17881" spans="1:1" s="1" customFormat="1" x14ac:dyDescent="0.3">
      <c r="A17881" s="20"/>
    </row>
    <row r="17882" spans="1:1" s="1" customFormat="1" x14ac:dyDescent="0.3">
      <c r="A17882" s="20"/>
    </row>
    <row r="17883" spans="1:1" s="1" customFormat="1" x14ac:dyDescent="0.3">
      <c r="A17883" s="20"/>
    </row>
    <row r="17884" spans="1:1" s="1" customFormat="1" x14ac:dyDescent="0.3">
      <c r="A17884" s="20"/>
    </row>
    <row r="17885" spans="1:1" s="1" customFormat="1" x14ac:dyDescent="0.3">
      <c r="A17885" s="20"/>
    </row>
    <row r="17886" spans="1:1" s="1" customFormat="1" x14ac:dyDescent="0.3">
      <c r="A17886" s="20"/>
    </row>
    <row r="17887" spans="1:1" s="1" customFormat="1" x14ac:dyDescent="0.3">
      <c r="A17887" s="20"/>
    </row>
    <row r="17888" spans="1:1" s="1" customFormat="1" x14ac:dyDescent="0.3">
      <c r="A17888" s="20"/>
    </row>
    <row r="17889" spans="1:1" s="1" customFormat="1" x14ac:dyDescent="0.3">
      <c r="A17889" s="20"/>
    </row>
    <row r="17890" spans="1:1" s="1" customFormat="1" x14ac:dyDescent="0.3">
      <c r="A17890" s="20"/>
    </row>
    <row r="17891" spans="1:1" s="1" customFormat="1" x14ac:dyDescent="0.3">
      <c r="A17891" s="20"/>
    </row>
    <row r="17892" spans="1:1" s="1" customFormat="1" x14ac:dyDescent="0.3">
      <c r="A17892" s="20"/>
    </row>
    <row r="17893" spans="1:1" s="1" customFormat="1" x14ac:dyDescent="0.3">
      <c r="A17893" s="20"/>
    </row>
    <row r="17894" spans="1:1" s="1" customFormat="1" x14ac:dyDescent="0.3">
      <c r="A17894" s="20"/>
    </row>
    <row r="17895" spans="1:1" s="1" customFormat="1" x14ac:dyDescent="0.3">
      <c r="A17895" s="20"/>
    </row>
    <row r="17896" spans="1:1" s="1" customFormat="1" x14ac:dyDescent="0.3">
      <c r="A17896" s="20"/>
    </row>
    <row r="17897" spans="1:1" s="1" customFormat="1" x14ac:dyDescent="0.3">
      <c r="A17897" s="20"/>
    </row>
    <row r="17898" spans="1:1" s="1" customFormat="1" x14ac:dyDescent="0.3">
      <c r="A17898" s="20"/>
    </row>
    <row r="17899" spans="1:1" s="1" customFormat="1" x14ac:dyDescent="0.3">
      <c r="A17899" s="20"/>
    </row>
    <row r="17900" spans="1:1" s="1" customFormat="1" x14ac:dyDescent="0.3">
      <c r="A17900" s="20"/>
    </row>
    <row r="17901" spans="1:1" s="1" customFormat="1" x14ac:dyDescent="0.3">
      <c r="A17901" s="20"/>
    </row>
    <row r="17902" spans="1:1" s="1" customFormat="1" x14ac:dyDescent="0.3">
      <c r="A17902" s="20"/>
    </row>
    <row r="17903" spans="1:1" s="1" customFormat="1" x14ac:dyDescent="0.3">
      <c r="A17903" s="20"/>
    </row>
    <row r="17904" spans="1:1" s="1" customFormat="1" x14ac:dyDescent="0.3">
      <c r="A17904" s="20"/>
    </row>
    <row r="17905" spans="1:1" s="1" customFormat="1" x14ac:dyDescent="0.3">
      <c r="A17905" s="20"/>
    </row>
    <row r="17906" spans="1:1" s="1" customFormat="1" x14ac:dyDescent="0.3">
      <c r="A17906" s="20"/>
    </row>
    <row r="17907" spans="1:1" s="1" customFormat="1" x14ac:dyDescent="0.3">
      <c r="A17907" s="20"/>
    </row>
    <row r="17908" spans="1:1" s="1" customFormat="1" x14ac:dyDescent="0.3">
      <c r="A17908" s="20"/>
    </row>
    <row r="17909" spans="1:1" s="1" customFormat="1" x14ac:dyDescent="0.3">
      <c r="A17909" s="20"/>
    </row>
    <row r="17910" spans="1:1" s="1" customFormat="1" x14ac:dyDescent="0.3">
      <c r="A17910" s="20"/>
    </row>
    <row r="17911" spans="1:1" s="1" customFormat="1" x14ac:dyDescent="0.3">
      <c r="A17911" s="20"/>
    </row>
    <row r="17912" spans="1:1" s="1" customFormat="1" x14ac:dyDescent="0.3">
      <c r="A17912" s="20"/>
    </row>
    <row r="17913" spans="1:1" s="1" customFormat="1" x14ac:dyDescent="0.3">
      <c r="A17913" s="20"/>
    </row>
    <row r="17914" spans="1:1" s="1" customFormat="1" x14ac:dyDescent="0.3">
      <c r="A17914" s="20"/>
    </row>
    <row r="17915" spans="1:1" s="1" customFormat="1" x14ac:dyDescent="0.3">
      <c r="A17915" s="20"/>
    </row>
    <row r="17916" spans="1:1" s="1" customFormat="1" x14ac:dyDescent="0.3">
      <c r="A17916" s="20"/>
    </row>
    <row r="17917" spans="1:1" s="1" customFormat="1" x14ac:dyDescent="0.3">
      <c r="A17917" s="20"/>
    </row>
    <row r="17918" spans="1:1" s="1" customFormat="1" x14ac:dyDescent="0.3">
      <c r="A17918" s="20"/>
    </row>
    <row r="17919" spans="1:1" s="1" customFormat="1" x14ac:dyDescent="0.3">
      <c r="A17919" s="20"/>
    </row>
    <row r="17920" spans="1:1" s="1" customFormat="1" x14ac:dyDescent="0.3">
      <c r="A17920" s="20"/>
    </row>
    <row r="17921" spans="1:1" s="1" customFormat="1" x14ac:dyDescent="0.3">
      <c r="A17921" s="20"/>
    </row>
    <row r="17922" spans="1:1" s="1" customFormat="1" x14ac:dyDescent="0.3">
      <c r="A17922" s="20"/>
    </row>
    <row r="17923" spans="1:1" s="1" customFormat="1" x14ac:dyDescent="0.3">
      <c r="A17923" s="20"/>
    </row>
    <row r="17924" spans="1:1" s="1" customFormat="1" x14ac:dyDescent="0.3">
      <c r="A17924" s="20"/>
    </row>
    <row r="17925" spans="1:1" s="1" customFormat="1" x14ac:dyDescent="0.3">
      <c r="A17925" s="20"/>
    </row>
    <row r="17926" spans="1:1" s="1" customFormat="1" x14ac:dyDescent="0.3">
      <c r="A17926" s="20"/>
    </row>
    <row r="17927" spans="1:1" s="1" customFormat="1" x14ac:dyDescent="0.3">
      <c r="A17927" s="20"/>
    </row>
    <row r="17928" spans="1:1" s="1" customFormat="1" x14ac:dyDescent="0.3">
      <c r="A17928" s="20"/>
    </row>
    <row r="17929" spans="1:1" s="1" customFormat="1" x14ac:dyDescent="0.3">
      <c r="A17929" s="20"/>
    </row>
    <row r="17930" spans="1:1" s="1" customFormat="1" x14ac:dyDescent="0.3">
      <c r="A17930" s="20"/>
    </row>
    <row r="17931" spans="1:1" s="1" customFormat="1" x14ac:dyDescent="0.3">
      <c r="A17931" s="20"/>
    </row>
    <row r="17932" spans="1:1" s="1" customFormat="1" x14ac:dyDescent="0.3">
      <c r="A17932" s="20"/>
    </row>
    <row r="17933" spans="1:1" s="1" customFormat="1" x14ac:dyDescent="0.3">
      <c r="A17933" s="20"/>
    </row>
    <row r="17934" spans="1:1" s="1" customFormat="1" x14ac:dyDescent="0.3">
      <c r="A17934" s="20"/>
    </row>
    <row r="17935" spans="1:1" s="1" customFormat="1" x14ac:dyDescent="0.3">
      <c r="A17935" s="20"/>
    </row>
    <row r="17936" spans="1:1" s="1" customFormat="1" x14ac:dyDescent="0.3">
      <c r="A17936" s="20"/>
    </row>
    <row r="17937" spans="1:1" s="1" customFormat="1" x14ac:dyDescent="0.3">
      <c r="A17937" s="20"/>
    </row>
    <row r="17938" spans="1:1" s="1" customFormat="1" x14ac:dyDescent="0.3">
      <c r="A17938" s="20"/>
    </row>
    <row r="17939" spans="1:1" s="1" customFormat="1" x14ac:dyDescent="0.3">
      <c r="A17939" s="20"/>
    </row>
    <row r="17940" spans="1:1" s="1" customFormat="1" x14ac:dyDescent="0.3">
      <c r="A17940" s="20"/>
    </row>
    <row r="17941" spans="1:1" s="1" customFormat="1" x14ac:dyDescent="0.3">
      <c r="A17941" s="20"/>
    </row>
    <row r="17942" spans="1:1" s="1" customFormat="1" x14ac:dyDescent="0.3">
      <c r="A17942" s="20"/>
    </row>
    <row r="17943" spans="1:1" s="1" customFormat="1" x14ac:dyDescent="0.3">
      <c r="A17943" s="20"/>
    </row>
    <row r="17944" spans="1:1" s="1" customFormat="1" x14ac:dyDescent="0.3">
      <c r="A17944" s="20"/>
    </row>
    <row r="17945" spans="1:1" s="1" customFormat="1" x14ac:dyDescent="0.3">
      <c r="A17945" s="20"/>
    </row>
    <row r="17946" spans="1:1" s="1" customFormat="1" x14ac:dyDescent="0.3">
      <c r="A17946" s="20"/>
    </row>
    <row r="17947" spans="1:1" s="1" customFormat="1" x14ac:dyDescent="0.3">
      <c r="A17947" s="20"/>
    </row>
    <row r="17948" spans="1:1" s="1" customFormat="1" x14ac:dyDescent="0.3">
      <c r="A17948" s="20"/>
    </row>
    <row r="17949" spans="1:1" s="1" customFormat="1" x14ac:dyDescent="0.3">
      <c r="A17949" s="20"/>
    </row>
    <row r="17950" spans="1:1" s="1" customFormat="1" x14ac:dyDescent="0.3">
      <c r="A17950" s="20"/>
    </row>
    <row r="17951" spans="1:1" s="1" customFormat="1" x14ac:dyDescent="0.3">
      <c r="A17951" s="20"/>
    </row>
    <row r="17952" spans="1:1" s="1" customFormat="1" x14ac:dyDescent="0.3">
      <c r="A17952" s="20"/>
    </row>
    <row r="17953" spans="1:1" s="1" customFormat="1" x14ac:dyDescent="0.3">
      <c r="A17953" s="20"/>
    </row>
    <row r="17954" spans="1:1" s="1" customFormat="1" x14ac:dyDescent="0.3">
      <c r="A17954" s="20"/>
    </row>
    <row r="17955" spans="1:1" s="1" customFormat="1" x14ac:dyDescent="0.3">
      <c r="A17955" s="20"/>
    </row>
    <row r="17956" spans="1:1" s="1" customFormat="1" x14ac:dyDescent="0.3">
      <c r="A17956" s="20"/>
    </row>
    <row r="17957" spans="1:1" s="1" customFormat="1" x14ac:dyDescent="0.3">
      <c r="A17957" s="20"/>
    </row>
    <row r="17958" spans="1:1" s="1" customFormat="1" x14ac:dyDescent="0.3">
      <c r="A17958" s="20"/>
    </row>
    <row r="17959" spans="1:1" s="1" customFormat="1" x14ac:dyDescent="0.3">
      <c r="A17959" s="20"/>
    </row>
    <row r="17960" spans="1:1" s="1" customFormat="1" x14ac:dyDescent="0.3">
      <c r="A17960" s="20"/>
    </row>
    <row r="17961" spans="1:1" s="1" customFormat="1" x14ac:dyDescent="0.3">
      <c r="A17961" s="20"/>
    </row>
    <row r="17962" spans="1:1" s="1" customFormat="1" x14ac:dyDescent="0.3">
      <c r="A17962" s="20"/>
    </row>
    <row r="17963" spans="1:1" s="1" customFormat="1" x14ac:dyDescent="0.3">
      <c r="A17963" s="20"/>
    </row>
    <row r="17964" spans="1:1" s="1" customFormat="1" x14ac:dyDescent="0.3">
      <c r="A17964" s="20"/>
    </row>
    <row r="17965" spans="1:1" s="1" customFormat="1" x14ac:dyDescent="0.3">
      <c r="A17965" s="20"/>
    </row>
    <row r="17966" spans="1:1" s="1" customFormat="1" x14ac:dyDescent="0.3">
      <c r="A17966" s="20"/>
    </row>
    <row r="17967" spans="1:1" s="1" customFormat="1" x14ac:dyDescent="0.3">
      <c r="A17967" s="20"/>
    </row>
    <row r="17968" spans="1:1" s="1" customFormat="1" x14ac:dyDescent="0.3">
      <c r="A17968" s="20"/>
    </row>
    <row r="17969" spans="1:1" s="1" customFormat="1" x14ac:dyDescent="0.3">
      <c r="A17969" s="20"/>
    </row>
    <row r="17970" spans="1:1" s="1" customFormat="1" x14ac:dyDescent="0.3">
      <c r="A17970" s="20"/>
    </row>
    <row r="17971" spans="1:1" s="1" customFormat="1" x14ac:dyDescent="0.3">
      <c r="A17971" s="20"/>
    </row>
    <row r="17972" spans="1:1" s="1" customFormat="1" x14ac:dyDescent="0.3">
      <c r="A17972" s="20"/>
    </row>
    <row r="17973" spans="1:1" s="1" customFormat="1" x14ac:dyDescent="0.3">
      <c r="A17973" s="20"/>
    </row>
    <row r="17974" spans="1:1" s="1" customFormat="1" x14ac:dyDescent="0.3">
      <c r="A17974" s="20"/>
    </row>
    <row r="17975" spans="1:1" s="1" customFormat="1" x14ac:dyDescent="0.3">
      <c r="A17975" s="20"/>
    </row>
    <row r="17976" spans="1:1" s="1" customFormat="1" x14ac:dyDescent="0.3">
      <c r="A17976" s="20"/>
    </row>
    <row r="17977" spans="1:1" s="1" customFormat="1" x14ac:dyDescent="0.3">
      <c r="A17977" s="20"/>
    </row>
    <row r="17978" spans="1:1" s="1" customFormat="1" x14ac:dyDescent="0.3">
      <c r="A17978" s="20"/>
    </row>
    <row r="17979" spans="1:1" s="1" customFormat="1" x14ac:dyDescent="0.3">
      <c r="A17979" s="20"/>
    </row>
    <row r="17980" spans="1:1" s="1" customFormat="1" x14ac:dyDescent="0.3">
      <c r="A17980" s="20"/>
    </row>
    <row r="17981" spans="1:1" s="1" customFormat="1" x14ac:dyDescent="0.3">
      <c r="A17981" s="20"/>
    </row>
    <row r="17982" spans="1:1" s="1" customFormat="1" x14ac:dyDescent="0.3">
      <c r="A17982" s="20"/>
    </row>
    <row r="17983" spans="1:1" s="1" customFormat="1" x14ac:dyDescent="0.3">
      <c r="A17983" s="20"/>
    </row>
    <row r="17984" spans="1:1" s="1" customFormat="1" x14ac:dyDescent="0.3">
      <c r="A17984" s="20"/>
    </row>
    <row r="17985" spans="1:1" s="1" customFormat="1" x14ac:dyDescent="0.3">
      <c r="A17985" s="20"/>
    </row>
    <row r="17986" spans="1:1" s="1" customFormat="1" x14ac:dyDescent="0.3">
      <c r="A17986" s="20"/>
    </row>
    <row r="17987" spans="1:1" s="1" customFormat="1" x14ac:dyDescent="0.3">
      <c r="A17987" s="20"/>
    </row>
    <row r="17988" spans="1:1" s="1" customFormat="1" x14ac:dyDescent="0.3">
      <c r="A17988" s="20"/>
    </row>
    <row r="17989" spans="1:1" s="1" customFormat="1" x14ac:dyDescent="0.3">
      <c r="A17989" s="20"/>
    </row>
    <row r="17990" spans="1:1" s="1" customFormat="1" x14ac:dyDescent="0.3">
      <c r="A17990" s="20"/>
    </row>
    <row r="17991" spans="1:1" s="1" customFormat="1" x14ac:dyDescent="0.3">
      <c r="A17991" s="20"/>
    </row>
    <row r="17992" spans="1:1" s="1" customFormat="1" x14ac:dyDescent="0.3">
      <c r="A17992" s="20"/>
    </row>
    <row r="17993" spans="1:1" s="1" customFormat="1" x14ac:dyDescent="0.3">
      <c r="A17993" s="20"/>
    </row>
    <row r="17994" spans="1:1" s="1" customFormat="1" x14ac:dyDescent="0.3">
      <c r="A17994" s="20"/>
    </row>
    <row r="17995" spans="1:1" s="1" customFormat="1" x14ac:dyDescent="0.3">
      <c r="A17995" s="20"/>
    </row>
    <row r="17996" spans="1:1" s="1" customFormat="1" x14ac:dyDescent="0.3">
      <c r="A17996" s="20"/>
    </row>
    <row r="17997" spans="1:1" s="1" customFormat="1" x14ac:dyDescent="0.3">
      <c r="A17997" s="20"/>
    </row>
    <row r="17998" spans="1:1" s="1" customFormat="1" x14ac:dyDescent="0.3">
      <c r="A17998" s="20"/>
    </row>
    <row r="17999" spans="1:1" s="1" customFormat="1" x14ac:dyDescent="0.3">
      <c r="A17999" s="20"/>
    </row>
    <row r="18000" spans="1:1" s="1" customFormat="1" x14ac:dyDescent="0.3">
      <c r="A18000" s="20"/>
    </row>
    <row r="18001" spans="1:1" s="1" customFormat="1" x14ac:dyDescent="0.3">
      <c r="A18001" s="20"/>
    </row>
    <row r="18002" spans="1:1" s="1" customFormat="1" x14ac:dyDescent="0.3">
      <c r="A18002" s="20"/>
    </row>
    <row r="18003" spans="1:1" s="1" customFormat="1" x14ac:dyDescent="0.3">
      <c r="A18003" s="20"/>
    </row>
    <row r="18004" spans="1:1" s="1" customFormat="1" x14ac:dyDescent="0.3">
      <c r="A18004" s="20"/>
    </row>
    <row r="18005" spans="1:1" s="1" customFormat="1" x14ac:dyDescent="0.3">
      <c r="A18005" s="20"/>
    </row>
    <row r="18006" spans="1:1" s="1" customFormat="1" x14ac:dyDescent="0.3">
      <c r="A18006" s="20"/>
    </row>
    <row r="18007" spans="1:1" s="1" customFormat="1" x14ac:dyDescent="0.3">
      <c r="A18007" s="20"/>
    </row>
    <row r="18008" spans="1:1" s="1" customFormat="1" x14ac:dyDescent="0.3">
      <c r="A18008" s="20"/>
    </row>
    <row r="18009" spans="1:1" s="1" customFormat="1" x14ac:dyDescent="0.3">
      <c r="A18009" s="20"/>
    </row>
    <row r="18010" spans="1:1" s="1" customFormat="1" x14ac:dyDescent="0.3">
      <c r="A18010" s="20"/>
    </row>
    <row r="18011" spans="1:1" s="1" customFormat="1" x14ac:dyDescent="0.3">
      <c r="A18011" s="20"/>
    </row>
    <row r="18012" spans="1:1" s="1" customFormat="1" x14ac:dyDescent="0.3">
      <c r="A18012" s="20"/>
    </row>
    <row r="18013" spans="1:1" s="1" customFormat="1" x14ac:dyDescent="0.3">
      <c r="A18013" s="20"/>
    </row>
    <row r="18014" spans="1:1" s="1" customFormat="1" x14ac:dyDescent="0.3">
      <c r="A18014" s="20"/>
    </row>
    <row r="18015" spans="1:1" s="1" customFormat="1" x14ac:dyDescent="0.3">
      <c r="A18015" s="20"/>
    </row>
    <row r="18016" spans="1:1" s="1" customFormat="1" x14ac:dyDescent="0.3">
      <c r="A18016" s="20"/>
    </row>
    <row r="18017" spans="1:1" s="1" customFormat="1" x14ac:dyDescent="0.3">
      <c r="A18017" s="20"/>
    </row>
    <row r="18018" spans="1:1" s="1" customFormat="1" x14ac:dyDescent="0.3">
      <c r="A18018" s="20"/>
    </row>
    <row r="18019" spans="1:1" s="1" customFormat="1" x14ac:dyDescent="0.3">
      <c r="A18019" s="20"/>
    </row>
    <row r="18020" spans="1:1" s="1" customFormat="1" x14ac:dyDescent="0.3">
      <c r="A18020" s="20"/>
    </row>
    <row r="18021" spans="1:1" s="1" customFormat="1" x14ac:dyDescent="0.3">
      <c r="A18021" s="20"/>
    </row>
    <row r="18022" spans="1:1" s="1" customFormat="1" x14ac:dyDescent="0.3">
      <c r="A18022" s="20"/>
    </row>
    <row r="18023" spans="1:1" s="1" customFormat="1" x14ac:dyDescent="0.3">
      <c r="A18023" s="20"/>
    </row>
    <row r="18024" spans="1:1" s="1" customFormat="1" x14ac:dyDescent="0.3">
      <c r="A18024" s="20"/>
    </row>
    <row r="18025" spans="1:1" s="1" customFormat="1" x14ac:dyDescent="0.3">
      <c r="A18025" s="20"/>
    </row>
    <row r="18026" spans="1:1" s="1" customFormat="1" x14ac:dyDescent="0.3">
      <c r="A18026" s="20"/>
    </row>
    <row r="18027" spans="1:1" s="1" customFormat="1" x14ac:dyDescent="0.3">
      <c r="A18027" s="20"/>
    </row>
    <row r="18028" spans="1:1" s="1" customFormat="1" x14ac:dyDescent="0.3">
      <c r="A18028" s="20"/>
    </row>
    <row r="18029" spans="1:1" s="1" customFormat="1" x14ac:dyDescent="0.3">
      <c r="A18029" s="20"/>
    </row>
    <row r="18030" spans="1:1" s="1" customFormat="1" x14ac:dyDescent="0.3">
      <c r="A18030" s="20"/>
    </row>
    <row r="18031" spans="1:1" s="1" customFormat="1" x14ac:dyDescent="0.3">
      <c r="A18031" s="20"/>
    </row>
    <row r="18032" spans="1:1" s="1" customFormat="1" x14ac:dyDescent="0.3">
      <c r="A18032" s="20"/>
    </row>
    <row r="18033" spans="1:1" s="1" customFormat="1" x14ac:dyDescent="0.3">
      <c r="A18033" s="20"/>
    </row>
    <row r="18034" spans="1:1" s="1" customFormat="1" x14ac:dyDescent="0.3">
      <c r="A18034" s="20"/>
    </row>
    <row r="18035" spans="1:1" s="1" customFormat="1" x14ac:dyDescent="0.3">
      <c r="A18035" s="20"/>
    </row>
    <row r="18036" spans="1:1" s="1" customFormat="1" x14ac:dyDescent="0.3">
      <c r="A18036" s="20"/>
    </row>
    <row r="18037" spans="1:1" s="1" customFormat="1" x14ac:dyDescent="0.3">
      <c r="A18037" s="20"/>
    </row>
    <row r="18038" spans="1:1" s="1" customFormat="1" x14ac:dyDescent="0.3">
      <c r="A18038" s="20"/>
    </row>
    <row r="18039" spans="1:1" s="1" customFormat="1" x14ac:dyDescent="0.3">
      <c r="A18039" s="20"/>
    </row>
    <row r="18040" spans="1:1" s="1" customFormat="1" x14ac:dyDescent="0.3">
      <c r="A18040" s="20"/>
    </row>
    <row r="18041" spans="1:1" s="1" customFormat="1" x14ac:dyDescent="0.3">
      <c r="A18041" s="20"/>
    </row>
    <row r="18042" spans="1:1" s="1" customFormat="1" x14ac:dyDescent="0.3">
      <c r="A18042" s="20"/>
    </row>
    <row r="18043" spans="1:1" s="1" customFormat="1" x14ac:dyDescent="0.3">
      <c r="A18043" s="20"/>
    </row>
    <row r="18044" spans="1:1" s="1" customFormat="1" x14ac:dyDescent="0.3">
      <c r="A18044" s="20"/>
    </row>
    <row r="18045" spans="1:1" s="1" customFormat="1" x14ac:dyDescent="0.3">
      <c r="A18045" s="20"/>
    </row>
    <row r="18046" spans="1:1" s="1" customFormat="1" x14ac:dyDescent="0.3">
      <c r="A18046" s="20"/>
    </row>
    <row r="18047" spans="1:1" s="1" customFormat="1" x14ac:dyDescent="0.3">
      <c r="A18047" s="20"/>
    </row>
    <row r="18048" spans="1:1" s="1" customFormat="1" x14ac:dyDescent="0.3">
      <c r="A18048" s="20"/>
    </row>
    <row r="18049" spans="1:1" s="1" customFormat="1" x14ac:dyDescent="0.3">
      <c r="A18049" s="20"/>
    </row>
    <row r="18050" spans="1:1" s="1" customFormat="1" x14ac:dyDescent="0.3">
      <c r="A18050" s="20"/>
    </row>
    <row r="18051" spans="1:1" s="1" customFormat="1" x14ac:dyDescent="0.3">
      <c r="A18051" s="20"/>
    </row>
    <row r="18052" spans="1:1" s="1" customFormat="1" x14ac:dyDescent="0.3">
      <c r="A18052" s="20"/>
    </row>
    <row r="18053" spans="1:1" s="1" customFormat="1" x14ac:dyDescent="0.3">
      <c r="A18053" s="20"/>
    </row>
    <row r="18054" spans="1:1" s="1" customFormat="1" x14ac:dyDescent="0.3">
      <c r="A18054" s="20"/>
    </row>
    <row r="18055" spans="1:1" s="1" customFormat="1" x14ac:dyDescent="0.3">
      <c r="A18055" s="20"/>
    </row>
    <row r="18056" spans="1:1" s="1" customFormat="1" x14ac:dyDescent="0.3">
      <c r="A18056" s="20"/>
    </row>
    <row r="18057" spans="1:1" s="1" customFormat="1" x14ac:dyDescent="0.3">
      <c r="A18057" s="20"/>
    </row>
    <row r="18058" spans="1:1" s="1" customFormat="1" x14ac:dyDescent="0.3">
      <c r="A18058" s="20"/>
    </row>
    <row r="18059" spans="1:1" s="1" customFormat="1" x14ac:dyDescent="0.3">
      <c r="A18059" s="20"/>
    </row>
    <row r="18060" spans="1:1" s="1" customFormat="1" x14ac:dyDescent="0.3">
      <c r="A18060" s="20"/>
    </row>
    <row r="18061" spans="1:1" s="1" customFormat="1" x14ac:dyDescent="0.3">
      <c r="A18061" s="20"/>
    </row>
    <row r="18062" spans="1:1" s="1" customFormat="1" x14ac:dyDescent="0.3">
      <c r="A18062" s="20"/>
    </row>
    <row r="18063" spans="1:1" s="1" customFormat="1" x14ac:dyDescent="0.3">
      <c r="A18063" s="20"/>
    </row>
    <row r="18064" spans="1:1" s="1" customFormat="1" x14ac:dyDescent="0.3">
      <c r="A18064" s="20"/>
    </row>
    <row r="18065" spans="1:1" s="1" customFormat="1" x14ac:dyDescent="0.3">
      <c r="A18065" s="20"/>
    </row>
    <row r="18066" spans="1:1" s="1" customFormat="1" x14ac:dyDescent="0.3">
      <c r="A18066" s="20"/>
    </row>
    <row r="18067" spans="1:1" s="1" customFormat="1" x14ac:dyDescent="0.3">
      <c r="A18067" s="20"/>
    </row>
    <row r="18068" spans="1:1" s="1" customFormat="1" x14ac:dyDescent="0.3">
      <c r="A18068" s="20"/>
    </row>
    <row r="18069" spans="1:1" s="1" customFormat="1" x14ac:dyDescent="0.3">
      <c r="A18069" s="20"/>
    </row>
    <row r="18070" spans="1:1" s="1" customFormat="1" x14ac:dyDescent="0.3">
      <c r="A18070" s="20"/>
    </row>
    <row r="18071" spans="1:1" s="1" customFormat="1" x14ac:dyDescent="0.3">
      <c r="A18071" s="20"/>
    </row>
    <row r="18072" spans="1:1" s="1" customFormat="1" x14ac:dyDescent="0.3">
      <c r="A18072" s="20"/>
    </row>
    <row r="18073" spans="1:1" s="1" customFormat="1" x14ac:dyDescent="0.3">
      <c r="A18073" s="20"/>
    </row>
    <row r="18074" spans="1:1" s="1" customFormat="1" x14ac:dyDescent="0.3">
      <c r="A18074" s="20"/>
    </row>
    <row r="18075" spans="1:1" s="1" customFormat="1" x14ac:dyDescent="0.3">
      <c r="A18075" s="20"/>
    </row>
    <row r="18076" spans="1:1" s="1" customFormat="1" x14ac:dyDescent="0.3">
      <c r="A18076" s="20"/>
    </row>
    <row r="18077" spans="1:1" s="1" customFormat="1" x14ac:dyDescent="0.3">
      <c r="A18077" s="20"/>
    </row>
    <row r="18078" spans="1:1" s="1" customFormat="1" x14ac:dyDescent="0.3">
      <c r="A18078" s="20"/>
    </row>
    <row r="18079" spans="1:1" s="1" customFormat="1" x14ac:dyDescent="0.3">
      <c r="A18079" s="20"/>
    </row>
    <row r="18080" spans="1:1" s="1" customFormat="1" x14ac:dyDescent="0.3">
      <c r="A18080" s="20"/>
    </row>
    <row r="18081" spans="1:1" s="1" customFormat="1" x14ac:dyDescent="0.3">
      <c r="A18081" s="20"/>
    </row>
    <row r="18082" spans="1:1" s="1" customFormat="1" x14ac:dyDescent="0.3">
      <c r="A18082" s="20"/>
    </row>
    <row r="18083" spans="1:1" s="1" customFormat="1" x14ac:dyDescent="0.3">
      <c r="A18083" s="20"/>
    </row>
    <row r="18084" spans="1:1" s="1" customFormat="1" x14ac:dyDescent="0.3">
      <c r="A18084" s="20"/>
    </row>
    <row r="18085" spans="1:1" s="1" customFormat="1" x14ac:dyDescent="0.3">
      <c r="A18085" s="20"/>
    </row>
    <row r="18086" spans="1:1" s="1" customFormat="1" x14ac:dyDescent="0.3">
      <c r="A18086" s="20"/>
    </row>
    <row r="18087" spans="1:1" s="1" customFormat="1" x14ac:dyDescent="0.3">
      <c r="A18087" s="20"/>
    </row>
    <row r="18088" spans="1:1" s="1" customFormat="1" x14ac:dyDescent="0.3">
      <c r="A18088" s="20"/>
    </row>
    <row r="18089" spans="1:1" s="1" customFormat="1" x14ac:dyDescent="0.3">
      <c r="A18089" s="20"/>
    </row>
    <row r="18090" spans="1:1" s="1" customFormat="1" x14ac:dyDescent="0.3">
      <c r="A18090" s="20"/>
    </row>
    <row r="18091" spans="1:1" s="1" customFormat="1" x14ac:dyDescent="0.3">
      <c r="A18091" s="20"/>
    </row>
    <row r="18092" spans="1:1" s="1" customFormat="1" x14ac:dyDescent="0.3">
      <c r="A18092" s="20"/>
    </row>
    <row r="18093" spans="1:1" s="1" customFormat="1" x14ac:dyDescent="0.3">
      <c r="A18093" s="20"/>
    </row>
    <row r="18094" spans="1:1" s="1" customFormat="1" x14ac:dyDescent="0.3">
      <c r="A18094" s="20"/>
    </row>
    <row r="18095" spans="1:1" s="1" customFormat="1" x14ac:dyDescent="0.3">
      <c r="A18095" s="20"/>
    </row>
    <row r="18096" spans="1:1" s="1" customFormat="1" x14ac:dyDescent="0.3">
      <c r="A18096" s="20"/>
    </row>
    <row r="18097" spans="1:1" s="1" customFormat="1" x14ac:dyDescent="0.3">
      <c r="A18097" s="20"/>
    </row>
    <row r="18098" spans="1:1" s="1" customFormat="1" x14ac:dyDescent="0.3">
      <c r="A18098" s="20"/>
    </row>
    <row r="18099" spans="1:1" s="1" customFormat="1" x14ac:dyDescent="0.3">
      <c r="A18099" s="20"/>
    </row>
    <row r="18100" spans="1:1" s="1" customFormat="1" x14ac:dyDescent="0.3">
      <c r="A18100" s="20"/>
    </row>
    <row r="18101" spans="1:1" s="1" customFormat="1" x14ac:dyDescent="0.3">
      <c r="A18101" s="20"/>
    </row>
    <row r="18102" spans="1:1" s="1" customFormat="1" x14ac:dyDescent="0.3">
      <c r="A18102" s="20"/>
    </row>
    <row r="18103" spans="1:1" s="1" customFormat="1" x14ac:dyDescent="0.3">
      <c r="A18103" s="20"/>
    </row>
    <row r="18104" spans="1:1" s="1" customFormat="1" x14ac:dyDescent="0.3">
      <c r="A18104" s="20"/>
    </row>
    <row r="18105" spans="1:1" s="1" customFormat="1" x14ac:dyDescent="0.3">
      <c r="A18105" s="20"/>
    </row>
    <row r="18106" spans="1:1" s="1" customFormat="1" x14ac:dyDescent="0.3">
      <c r="A18106" s="20"/>
    </row>
    <row r="18107" spans="1:1" s="1" customFormat="1" x14ac:dyDescent="0.3">
      <c r="A18107" s="20"/>
    </row>
    <row r="18108" spans="1:1" s="1" customFormat="1" x14ac:dyDescent="0.3">
      <c r="A18108" s="20"/>
    </row>
    <row r="18109" spans="1:1" s="1" customFormat="1" x14ac:dyDescent="0.3">
      <c r="A18109" s="20"/>
    </row>
    <row r="18110" spans="1:1" s="1" customFormat="1" x14ac:dyDescent="0.3">
      <c r="A18110" s="20"/>
    </row>
    <row r="18111" spans="1:1" s="1" customFormat="1" x14ac:dyDescent="0.3">
      <c r="A18111" s="20"/>
    </row>
    <row r="18112" spans="1:1" s="1" customFormat="1" x14ac:dyDescent="0.3">
      <c r="A18112" s="20"/>
    </row>
    <row r="18113" spans="1:1" s="1" customFormat="1" x14ac:dyDescent="0.3">
      <c r="A18113" s="20"/>
    </row>
    <row r="18114" spans="1:1" s="1" customFormat="1" x14ac:dyDescent="0.3">
      <c r="A18114" s="20"/>
    </row>
    <row r="18115" spans="1:1" s="1" customFormat="1" x14ac:dyDescent="0.3">
      <c r="A18115" s="20"/>
    </row>
    <row r="18116" spans="1:1" s="1" customFormat="1" x14ac:dyDescent="0.3">
      <c r="A18116" s="20"/>
    </row>
    <row r="18117" spans="1:1" s="1" customFormat="1" x14ac:dyDescent="0.3">
      <c r="A18117" s="20"/>
    </row>
    <row r="18118" spans="1:1" s="1" customFormat="1" x14ac:dyDescent="0.3">
      <c r="A18118" s="20"/>
    </row>
    <row r="18119" spans="1:1" s="1" customFormat="1" x14ac:dyDescent="0.3">
      <c r="A18119" s="20"/>
    </row>
    <row r="18120" spans="1:1" s="1" customFormat="1" x14ac:dyDescent="0.3">
      <c r="A18120" s="20"/>
    </row>
    <row r="18121" spans="1:1" s="1" customFormat="1" x14ac:dyDescent="0.3">
      <c r="A18121" s="20"/>
    </row>
    <row r="18122" spans="1:1" s="1" customFormat="1" x14ac:dyDescent="0.3">
      <c r="A18122" s="20"/>
    </row>
    <row r="18123" spans="1:1" s="1" customFormat="1" x14ac:dyDescent="0.3">
      <c r="A18123" s="20"/>
    </row>
    <row r="18124" spans="1:1" s="1" customFormat="1" x14ac:dyDescent="0.3">
      <c r="A18124" s="20"/>
    </row>
    <row r="18125" spans="1:1" s="1" customFormat="1" x14ac:dyDescent="0.3">
      <c r="A18125" s="20"/>
    </row>
    <row r="18126" spans="1:1" s="1" customFormat="1" x14ac:dyDescent="0.3">
      <c r="A18126" s="20"/>
    </row>
    <row r="18127" spans="1:1" s="1" customFormat="1" x14ac:dyDescent="0.3">
      <c r="A18127" s="20"/>
    </row>
    <row r="18128" spans="1:1" s="1" customFormat="1" x14ac:dyDescent="0.3">
      <c r="A18128" s="20"/>
    </row>
    <row r="18129" spans="1:1" s="1" customFormat="1" x14ac:dyDescent="0.3">
      <c r="A18129" s="20"/>
    </row>
    <row r="18130" spans="1:1" s="1" customFormat="1" x14ac:dyDescent="0.3">
      <c r="A18130" s="20"/>
    </row>
    <row r="18131" spans="1:1" s="1" customFormat="1" x14ac:dyDescent="0.3">
      <c r="A18131" s="20"/>
    </row>
    <row r="18132" spans="1:1" s="1" customFormat="1" x14ac:dyDescent="0.3">
      <c r="A18132" s="20"/>
    </row>
    <row r="18133" spans="1:1" s="1" customFormat="1" x14ac:dyDescent="0.3">
      <c r="A18133" s="20"/>
    </row>
    <row r="18134" spans="1:1" s="1" customFormat="1" x14ac:dyDescent="0.3">
      <c r="A18134" s="20"/>
    </row>
    <row r="18135" spans="1:1" s="1" customFormat="1" x14ac:dyDescent="0.3">
      <c r="A18135" s="20"/>
    </row>
    <row r="18136" spans="1:1" s="1" customFormat="1" x14ac:dyDescent="0.3">
      <c r="A18136" s="20"/>
    </row>
    <row r="18137" spans="1:1" s="1" customFormat="1" x14ac:dyDescent="0.3">
      <c r="A18137" s="20"/>
    </row>
    <row r="18138" spans="1:1" s="1" customFormat="1" x14ac:dyDescent="0.3">
      <c r="A18138" s="20"/>
    </row>
    <row r="18139" spans="1:1" s="1" customFormat="1" x14ac:dyDescent="0.3">
      <c r="A18139" s="20"/>
    </row>
    <row r="18140" spans="1:1" s="1" customFormat="1" x14ac:dyDescent="0.3">
      <c r="A18140" s="20"/>
    </row>
    <row r="18141" spans="1:1" s="1" customFormat="1" x14ac:dyDescent="0.3">
      <c r="A18141" s="20"/>
    </row>
    <row r="18142" spans="1:1" s="1" customFormat="1" x14ac:dyDescent="0.3">
      <c r="A18142" s="20"/>
    </row>
    <row r="18143" spans="1:1" s="1" customFormat="1" x14ac:dyDescent="0.3">
      <c r="A18143" s="20"/>
    </row>
    <row r="18144" spans="1:1" s="1" customFormat="1" x14ac:dyDescent="0.3">
      <c r="A18144" s="20"/>
    </row>
    <row r="18145" spans="1:1" s="1" customFormat="1" x14ac:dyDescent="0.3">
      <c r="A18145" s="20"/>
    </row>
    <row r="18146" spans="1:1" s="1" customFormat="1" x14ac:dyDescent="0.3">
      <c r="A18146" s="20"/>
    </row>
    <row r="18147" spans="1:1" s="1" customFormat="1" x14ac:dyDescent="0.3">
      <c r="A18147" s="20"/>
    </row>
    <row r="18148" spans="1:1" s="1" customFormat="1" x14ac:dyDescent="0.3">
      <c r="A18148" s="20"/>
    </row>
    <row r="18149" spans="1:1" s="1" customFormat="1" x14ac:dyDescent="0.3">
      <c r="A18149" s="20"/>
    </row>
    <row r="18150" spans="1:1" s="1" customFormat="1" x14ac:dyDescent="0.3">
      <c r="A18150" s="20"/>
    </row>
    <row r="18151" spans="1:1" s="1" customFormat="1" x14ac:dyDescent="0.3">
      <c r="A18151" s="20"/>
    </row>
    <row r="18152" spans="1:1" s="1" customFormat="1" x14ac:dyDescent="0.3">
      <c r="A18152" s="20"/>
    </row>
    <row r="18153" spans="1:1" s="1" customFormat="1" x14ac:dyDescent="0.3">
      <c r="A18153" s="20"/>
    </row>
    <row r="18154" spans="1:1" s="1" customFormat="1" x14ac:dyDescent="0.3">
      <c r="A18154" s="20"/>
    </row>
    <row r="18155" spans="1:1" s="1" customFormat="1" x14ac:dyDescent="0.3">
      <c r="A18155" s="20"/>
    </row>
    <row r="18156" spans="1:1" s="1" customFormat="1" x14ac:dyDescent="0.3">
      <c r="A18156" s="20"/>
    </row>
    <row r="18157" spans="1:1" s="1" customFormat="1" x14ac:dyDescent="0.3">
      <c r="A18157" s="20"/>
    </row>
    <row r="18158" spans="1:1" s="1" customFormat="1" x14ac:dyDescent="0.3">
      <c r="A18158" s="20"/>
    </row>
    <row r="18159" spans="1:1" s="1" customFormat="1" x14ac:dyDescent="0.3">
      <c r="A18159" s="20"/>
    </row>
    <row r="18160" spans="1:1" s="1" customFormat="1" x14ac:dyDescent="0.3">
      <c r="A18160" s="20"/>
    </row>
    <row r="18161" spans="1:1" s="1" customFormat="1" x14ac:dyDescent="0.3">
      <c r="A18161" s="20"/>
    </row>
    <row r="18162" spans="1:1" s="1" customFormat="1" x14ac:dyDescent="0.3">
      <c r="A18162" s="20"/>
    </row>
    <row r="18163" spans="1:1" s="1" customFormat="1" x14ac:dyDescent="0.3">
      <c r="A18163" s="20"/>
    </row>
    <row r="18164" spans="1:1" s="1" customFormat="1" x14ac:dyDescent="0.3">
      <c r="A18164" s="20"/>
    </row>
    <row r="18165" spans="1:1" s="1" customFormat="1" x14ac:dyDescent="0.3">
      <c r="A18165" s="20"/>
    </row>
    <row r="18166" spans="1:1" s="1" customFormat="1" x14ac:dyDescent="0.3">
      <c r="A18166" s="20"/>
    </row>
    <row r="18167" spans="1:1" s="1" customFormat="1" x14ac:dyDescent="0.3">
      <c r="A18167" s="20"/>
    </row>
    <row r="18168" spans="1:1" s="1" customFormat="1" x14ac:dyDescent="0.3">
      <c r="A18168" s="20"/>
    </row>
    <row r="18169" spans="1:1" s="1" customFormat="1" x14ac:dyDescent="0.3">
      <c r="A18169" s="20"/>
    </row>
    <row r="18170" spans="1:1" s="1" customFormat="1" x14ac:dyDescent="0.3">
      <c r="A18170" s="20"/>
    </row>
    <row r="18171" spans="1:1" s="1" customFormat="1" x14ac:dyDescent="0.3">
      <c r="A18171" s="20"/>
    </row>
    <row r="18172" spans="1:1" s="1" customFormat="1" x14ac:dyDescent="0.3">
      <c r="A18172" s="20"/>
    </row>
    <row r="18173" spans="1:1" s="1" customFormat="1" x14ac:dyDescent="0.3">
      <c r="A18173" s="20"/>
    </row>
    <row r="18174" spans="1:1" s="1" customFormat="1" x14ac:dyDescent="0.3">
      <c r="A18174" s="20"/>
    </row>
    <row r="18175" spans="1:1" s="1" customFormat="1" x14ac:dyDescent="0.3">
      <c r="A18175" s="20"/>
    </row>
    <row r="18176" spans="1:1" s="1" customFormat="1" x14ac:dyDescent="0.3">
      <c r="A18176" s="20"/>
    </row>
    <row r="18177" spans="1:1" s="1" customFormat="1" x14ac:dyDescent="0.3">
      <c r="A18177" s="20"/>
    </row>
    <row r="18178" spans="1:1" s="1" customFormat="1" x14ac:dyDescent="0.3">
      <c r="A18178" s="20"/>
    </row>
    <row r="18179" spans="1:1" s="1" customFormat="1" x14ac:dyDescent="0.3">
      <c r="A18179" s="20"/>
    </row>
    <row r="18180" spans="1:1" s="1" customFormat="1" x14ac:dyDescent="0.3">
      <c r="A18180" s="20"/>
    </row>
    <row r="18181" spans="1:1" s="1" customFormat="1" x14ac:dyDescent="0.3">
      <c r="A18181" s="20"/>
    </row>
    <row r="18182" spans="1:1" s="1" customFormat="1" x14ac:dyDescent="0.3">
      <c r="A18182" s="20"/>
    </row>
    <row r="18183" spans="1:1" s="1" customFormat="1" x14ac:dyDescent="0.3">
      <c r="A18183" s="20"/>
    </row>
    <row r="18184" spans="1:1" s="1" customFormat="1" x14ac:dyDescent="0.3">
      <c r="A18184" s="20"/>
    </row>
    <row r="18185" spans="1:1" s="1" customFormat="1" x14ac:dyDescent="0.3">
      <c r="A18185" s="20"/>
    </row>
    <row r="18186" spans="1:1" s="1" customFormat="1" x14ac:dyDescent="0.3">
      <c r="A18186" s="20"/>
    </row>
    <row r="18187" spans="1:1" s="1" customFormat="1" x14ac:dyDescent="0.3">
      <c r="A18187" s="20"/>
    </row>
    <row r="18188" spans="1:1" s="1" customFormat="1" x14ac:dyDescent="0.3">
      <c r="A18188" s="20"/>
    </row>
    <row r="18189" spans="1:1" s="1" customFormat="1" x14ac:dyDescent="0.3">
      <c r="A18189" s="20"/>
    </row>
    <row r="18190" spans="1:1" s="1" customFormat="1" x14ac:dyDescent="0.3">
      <c r="A18190" s="20"/>
    </row>
    <row r="18191" spans="1:1" s="1" customFormat="1" x14ac:dyDescent="0.3">
      <c r="A18191" s="20"/>
    </row>
    <row r="18192" spans="1:1" s="1" customFormat="1" x14ac:dyDescent="0.3">
      <c r="A18192" s="20"/>
    </row>
    <row r="18193" spans="1:1" s="1" customFormat="1" x14ac:dyDescent="0.3">
      <c r="A18193" s="20"/>
    </row>
    <row r="18194" spans="1:1" s="1" customFormat="1" x14ac:dyDescent="0.3">
      <c r="A18194" s="20"/>
    </row>
    <row r="18195" spans="1:1" s="1" customFormat="1" x14ac:dyDescent="0.3">
      <c r="A18195" s="20"/>
    </row>
    <row r="18196" spans="1:1" s="1" customFormat="1" x14ac:dyDescent="0.3">
      <c r="A18196" s="20"/>
    </row>
    <row r="18197" spans="1:1" s="1" customFormat="1" x14ac:dyDescent="0.3">
      <c r="A18197" s="20"/>
    </row>
    <row r="18198" spans="1:1" s="1" customFormat="1" x14ac:dyDescent="0.3">
      <c r="A18198" s="20"/>
    </row>
    <row r="18199" spans="1:1" s="1" customFormat="1" x14ac:dyDescent="0.3">
      <c r="A18199" s="20"/>
    </row>
    <row r="18200" spans="1:1" s="1" customFormat="1" x14ac:dyDescent="0.3">
      <c r="A18200" s="20"/>
    </row>
    <row r="18201" spans="1:1" s="1" customFormat="1" x14ac:dyDescent="0.3">
      <c r="A18201" s="20"/>
    </row>
    <row r="18202" spans="1:1" s="1" customFormat="1" x14ac:dyDescent="0.3">
      <c r="A18202" s="20"/>
    </row>
    <row r="18203" spans="1:1" s="1" customFormat="1" x14ac:dyDescent="0.3">
      <c r="A18203" s="20"/>
    </row>
    <row r="18204" spans="1:1" s="1" customFormat="1" x14ac:dyDescent="0.3">
      <c r="A18204" s="20"/>
    </row>
    <row r="18205" spans="1:1" s="1" customFormat="1" x14ac:dyDescent="0.3">
      <c r="A18205" s="20"/>
    </row>
    <row r="18206" spans="1:1" s="1" customFormat="1" x14ac:dyDescent="0.3">
      <c r="A18206" s="20"/>
    </row>
    <row r="18207" spans="1:1" s="1" customFormat="1" x14ac:dyDescent="0.3">
      <c r="A18207" s="20"/>
    </row>
    <row r="18208" spans="1:1" s="1" customFormat="1" x14ac:dyDescent="0.3">
      <c r="A18208" s="20"/>
    </row>
    <row r="18209" spans="1:1" s="1" customFormat="1" x14ac:dyDescent="0.3">
      <c r="A18209" s="20"/>
    </row>
    <row r="18210" spans="1:1" s="1" customFormat="1" x14ac:dyDescent="0.3">
      <c r="A18210" s="20"/>
    </row>
    <row r="18211" spans="1:1" s="1" customFormat="1" x14ac:dyDescent="0.3">
      <c r="A18211" s="20"/>
    </row>
    <row r="18212" spans="1:1" s="1" customFormat="1" x14ac:dyDescent="0.3">
      <c r="A18212" s="20"/>
    </row>
    <row r="18213" spans="1:1" s="1" customFormat="1" x14ac:dyDescent="0.3">
      <c r="A18213" s="20"/>
    </row>
    <row r="18214" spans="1:1" s="1" customFormat="1" x14ac:dyDescent="0.3">
      <c r="A18214" s="20"/>
    </row>
    <row r="18215" spans="1:1" s="1" customFormat="1" x14ac:dyDescent="0.3">
      <c r="A18215" s="20"/>
    </row>
    <row r="18216" spans="1:1" s="1" customFormat="1" x14ac:dyDescent="0.3">
      <c r="A18216" s="20"/>
    </row>
    <row r="18217" spans="1:1" s="1" customFormat="1" x14ac:dyDescent="0.3">
      <c r="A18217" s="20"/>
    </row>
    <row r="18218" spans="1:1" s="1" customFormat="1" x14ac:dyDescent="0.3">
      <c r="A18218" s="20"/>
    </row>
    <row r="18219" spans="1:1" s="1" customFormat="1" x14ac:dyDescent="0.3">
      <c r="A18219" s="20"/>
    </row>
    <row r="18220" spans="1:1" s="1" customFormat="1" x14ac:dyDescent="0.3">
      <c r="A18220" s="20"/>
    </row>
    <row r="18221" spans="1:1" s="1" customFormat="1" x14ac:dyDescent="0.3">
      <c r="A18221" s="20"/>
    </row>
    <row r="18222" spans="1:1" s="1" customFormat="1" x14ac:dyDescent="0.3">
      <c r="A18222" s="20"/>
    </row>
    <row r="18223" spans="1:1" s="1" customFormat="1" x14ac:dyDescent="0.3">
      <c r="A18223" s="20"/>
    </row>
    <row r="18224" spans="1:1" s="1" customFormat="1" x14ac:dyDescent="0.3">
      <c r="A18224" s="20"/>
    </row>
    <row r="18225" spans="1:1" s="1" customFormat="1" x14ac:dyDescent="0.3">
      <c r="A18225" s="20"/>
    </row>
    <row r="18226" spans="1:1" s="1" customFormat="1" x14ac:dyDescent="0.3">
      <c r="A18226" s="20"/>
    </row>
    <row r="18227" spans="1:1" s="1" customFormat="1" x14ac:dyDescent="0.3">
      <c r="A18227" s="20"/>
    </row>
    <row r="18228" spans="1:1" s="1" customFormat="1" x14ac:dyDescent="0.3">
      <c r="A18228" s="20"/>
    </row>
    <row r="18229" spans="1:1" s="1" customFormat="1" x14ac:dyDescent="0.3">
      <c r="A18229" s="20"/>
    </row>
    <row r="18230" spans="1:1" s="1" customFormat="1" x14ac:dyDescent="0.3">
      <c r="A18230" s="20"/>
    </row>
    <row r="18231" spans="1:1" s="1" customFormat="1" x14ac:dyDescent="0.3">
      <c r="A18231" s="20"/>
    </row>
    <row r="18232" spans="1:1" s="1" customFormat="1" x14ac:dyDescent="0.3">
      <c r="A18232" s="20"/>
    </row>
    <row r="18233" spans="1:1" s="1" customFormat="1" x14ac:dyDescent="0.3">
      <c r="A18233" s="20"/>
    </row>
    <row r="18234" spans="1:1" s="1" customFormat="1" x14ac:dyDescent="0.3">
      <c r="A18234" s="20"/>
    </row>
    <row r="18235" spans="1:1" s="1" customFormat="1" x14ac:dyDescent="0.3">
      <c r="A18235" s="20"/>
    </row>
    <row r="18236" spans="1:1" s="1" customFormat="1" x14ac:dyDescent="0.3">
      <c r="A18236" s="20"/>
    </row>
    <row r="18237" spans="1:1" s="1" customFormat="1" x14ac:dyDescent="0.3">
      <c r="A18237" s="20"/>
    </row>
    <row r="18238" spans="1:1" s="1" customFormat="1" x14ac:dyDescent="0.3">
      <c r="A18238" s="20"/>
    </row>
    <row r="18239" spans="1:1" s="1" customFormat="1" x14ac:dyDescent="0.3">
      <c r="A18239" s="20"/>
    </row>
    <row r="18240" spans="1:1" s="1" customFormat="1" x14ac:dyDescent="0.3">
      <c r="A18240" s="20"/>
    </row>
    <row r="18241" spans="1:1" s="1" customFormat="1" x14ac:dyDescent="0.3">
      <c r="A18241" s="20"/>
    </row>
    <row r="18242" spans="1:1" s="1" customFormat="1" x14ac:dyDescent="0.3">
      <c r="A18242" s="20"/>
    </row>
    <row r="18243" spans="1:1" s="1" customFormat="1" x14ac:dyDescent="0.3">
      <c r="A18243" s="20"/>
    </row>
    <row r="18244" spans="1:1" s="1" customFormat="1" x14ac:dyDescent="0.3">
      <c r="A18244" s="20"/>
    </row>
    <row r="18245" spans="1:1" s="1" customFormat="1" x14ac:dyDescent="0.3">
      <c r="A18245" s="20"/>
    </row>
    <row r="18246" spans="1:1" s="1" customFormat="1" x14ac:dyDescent="0.3">
      <c r="A18246" s="20"/>
    </row>
    <row r="18247" spans="1:1" s="1" customFormat="1" x14ac:dyDescent="0.3">
      <c r="A18247" s="20"/>
    </row>
    <row r="18248" spans="1:1" s="1" customFormat="1" x14ac:dyDescent="0.3">
      <c r="A18248" s="20"/>
    </row>
    <row r="18249" spans="1:1" s="1" customFormat="1" x14ac:dyDescent="0.3">
      <c r="A18249" s="20"/>
    </row>
    <row r="18250" spans="1:1" s="1" customFormat="1" x14ac:dyDescent="0.3">
      <c r="A18250" s="20"/>
    </row>
    <row r="18251" spans="1:1" s="1" customFormat="1" x14ac:dyDescent="0.3">
      <c r="A18251" s="20"/>
    </row>
    <row r="18252" spans="1:1" s="1" customFormat="1" x14ac:dyDescent="0.3">
      <c r="A18252" s="20"/>
    </row>
    <row r="18253" spans="1:1" s="1" customFormat="1" x14ac:dyDescent="0.3">
      <c r="A18253" s="20"/>
    </row>
    <row r="18254" spans="1:1" s="1" customFormat="1" x14ac:dyDescent="0.3">
      <c r="A18254" s="20"/>
    </row>
    <row r="18255" spans="1:1" s="1" customFormat="1" x14ac:dyDescent="0.3">
      <c r="A18255" s="20"/>
    </row>
    <row r="18256" spans="1:1" s="1" customFormat="1" x14ac:dyDescent="0.3">
      <c r="A18256" s="20"/>
    </row>
    <row r="18257" spans="1:1" s="1" customFormat="1" x14ac:dyDescent="0.3">
      <c r="A18257" s="20"/>
    </row>
    <row r="18258" spans="1:1" s="1" customFormat="1" x14ac:dyDescent="0.3">
      <c r="A18258" s="20"/>
    </row>
    <row r="18259" spans="1:1" s="1" customFormat="1" x14ac:dyDescent="0.3">
      <c r="A18259" s="20"/>
    </row>
    <row r="18260" spans="1:1" s="1" customFormat="1" x14ac:dyDescent="0.3">
      <c r="A18260" s="20"/>
    </row>
    <row r="18261" spans="1:1" s="1" customFormat="1" x14ac:dyDescent="0.3">
      <c r="A18261" s="20"/>
    </row>
    <row r="18262" spans="1:1" s="1" customFormat="1" x14ac:dyDescent="0.3">
      <c r="A18262" s="20"/>
    </row>
    <row r="18263" spans="1:1" s="1" customFormat="1" x14ac:dyDescent="0.3">
      <c r="A18263" s="20"/>
    </row>
    <row r="18264" spans="1:1" s="1" customFormat="1" x14ac:dyDescent="0.3">
      <c r="A18264" s="20"/>
    </row>
    <row r="18265" spans="1:1" s="1" customFormat="1" x14ac:dyDescent="0.3">
      <c r="A18265" s="20"/>
    </row>
    <row r="18266" spans="1:1" s="1" customFormat="1" x14ac:dyDescent="0.3">
      <c r="A18266" s="20"/>
    </row>
    <row r="18267" spans="1:1" s="1" customFormat="1" x14ac:dyDescent="0.3">
      <c r="A18267" s="20"/>
    </row>
    <row r="18268" spans="1:1" s="1" customFormat="1" x14ac:dyDescent="0.3">
      <c r="A18268" s="20"/>
    </row>
    <row r="18269" spans="1:1" s="1" customFormat="1" x14ac:dyDescent="0.3">
      <c r="A18269" s="20"/>
    </row>
    <row r="18270" spans="1:1" s="1" customFormat="1" x14ac:dyDescent="0.3">
      <c r="A18270" s="20"/>
    </row>
    <row r="18271" spans="1:1" s="1" customFormat="1" x14ac:dyDescent="0.3">
      <c r="A18271" s="20"/>
    </row>
    <row r="18272" spans="1:1" s="1" customFormat="1" x14ac:dyDescent="0.3">
      <c r="A18272" s="20"/>
    </row>
    <row r="18273" spans="1:1" s="1" customFormat="1" x14ac:dyDescent="0.3">
      <c r="A18273" s="20"/>
    </row>
    <row r="18274" spans="1:1" s="1" customFormat="1" x14ac:dyDescent="0.3">
      <c r="A18274" s="20"/>
    </row>
    <row r="18275" spans="1:1" s="1" customFormat="1" x14ac:dyDescent="0.3">
      <c r="A18275" s="20"/>
    </row>
    <row r="18276" spans="1:1" s="1" customFormat="1" x14ac:dyDescent="0.3">
      <c r="A18276" s="20"/>
    </row>
    <row r="18277" spans="1:1" s="1" customFormat="1" x14ac:dyDescent="0.3">
      <c r="A18277" s="20"/>
    </row>
    <row r="18278" spans="1:1" s="1" customFormat="1" x14ac:dyDescent="0.3">
      <c r="A18278" s="20"/>
    </row>
    <row r="18279" spans="1:1" s="1" customFormat="1" x14ac:dyDescent="0.3">
      <c r="A18279" s="20"/>
    </row>
    <row r="18280" spans="1:1" s="1" customFormat="1" x14ac:dyDescent="0.3">
      <c r="A18280" s="20"/>
    </row>
    <row r="18281" spans="1:1" s="1" customFormat="1" x14ac:dyDescent="0.3">
      <c r="A18281" s="20"/>
    </row>
    <row r="18282" spans="1:1" s="1" customFormat="1" x14ac:dyDescent="0.3">
      <c r="A18282" s="20"/>
    </row>
    <row r="18283" spans="1:1" s="1" customFormat="1" x14ac:dyDescent="0.3">
      <c r="A18283" s="20"/>
    </row>
    <row r="18284" spans="1:1" s="1" customFormat="1" x14ac:dyDescent="0.3">
      <c r="A18284" s="20"/>
    </row>
    <row r="18285" spans="1:1" s="1" customFormat="1" x14ac:dyDescent="0.3">
      <c r="A18285" s="20"/>
    </row>
    <row r="18286" spans="1:1" s="1" customFormat="1" x14ac:dyDescent="0.3">
      <c r="A18286" s="20"/>
    </row>
    <row r="18287" spans="1:1" s="1" customFormat="1" x14ac:dyDescent="0.3">
      <c r="A18287" s="20"/>
    </row>
    <row r="18288" spans="1:1" s="1" customFormat="1" x14ac:dyDescent="0.3">
      <c r="A18288" s="20"/>
    </row>
    <row r="18289" spans="1:1" s="1" customFormat="1" x14ac:dyDescent="0.3">
      <c r="A18289" s="20"/>
    </row>
    <row r="18290" spans="1:1" s="1" customFormat="1" x14ac:dyDescent="0.3">
      <c r="A18290" s="20"/>
    </row>
    <row r="18291" spans="1:1" s="1" customFormat="1" x14ac:dyDescent="0.3">
      <c r="A18291" s="20"/>
    </row>
    <row r="18292" spans="1:1" s="1" customFormat="1" x14ac:dyDescent="0.3">
      <c r="A18292" s="20"/>
    </row>
    <row r="18293" spans="1:1" s="1" customFormat="1" x14ac:dyDescent="0.3">
      <c r="A18293" s="20"/>
    </row>
    <row r="18294" spans="1:1" s="1" customFormat="1" x14ac:dyDescent="0.3">
      <c r="A18294" s="20"/>
    </row>
    <row r="18295" spans="1:1" s="1" customFormat="1" x14ac:dyDescent="0.3">
      <c r="A18295" s="20"/>
    </row>
    <row r="18296" spans="1:1" s="1" customFormat="1" x14ac:dyDescent="0.3">
      <c r="A18296" s="20"/>
    </row>
    <row r="18297" spans="1:1" s="1" customFormat="1" x14ac:dyDescent="0.3">
      <c r="A18297" s="20"/>
    </row>
    <row r="18298" spans="1:1" s="1" customFormat="1" x14ac:dyDescent="0.3">
      <c r="A18298" s="20"/>
    </row>
    <row r="18299" spans="1:1" s="1" customFormat="1" x14ac:dyDescent="0.3">
      <c r="A18299" s="20"/>
    </row>
    <row r="18300" spans="1:1" s="1" customFormat="1" x14ac:dyDescent="0.3">
      <c r="A18300" s="20"/>
    </row>
    <row r="18301" spans="1:1" s="1" customFormat="1" x14ac:dyDescent="0.3">
      <c r="A18301" s="20"/>
    </row>
    <row r="18302" spans="1:1" s="1" customFormat="1" x14ac:dyDescent="0.3">
      <c r="A18302" s="20"/>
    </row>
    <row r="18303" spans="1:1" s="1" customFormat="1" x14ac:dyDescent="0.3">
      <c r="A18303" s="20"/>
    </row>
    <row r="18304" spans="1:1" s="1" customFormat="1" x14ac:dyDescent="0.3">
      <c r="A18304" s="20"/>
    </row>
    <row r="18305" spans="1:1" s="1" customFormat="1" x14ac:dyDescent="0.3">
      <c r="A18305" s="20"/>
    </row>
    <row r="18306" spans="1:1" s="1" customFormat="1" x14ac:dyDescent="0.3">
      <c r="A18306" s="20"/>
    </row>
    <row r="18307" spans="1:1" s="1" customFormat="1" x14ac:dyDescent="0.3">
      <c r="A18307" s="20"/>
    </row>
    <row r="18308" spans="1:1" s="1" customFormat="1" x14ac:dyDescent="0.3">
      <c r="A18308" s="20"/>
    </row>
    <row r="18309" spans="1:1" s="1" customFormat="1" x14ac:dyDescent="0.3">
      <c r="A18309" s="20"/>
    </row>
    <row r="18310" spans="1:1" s="1" customFormat="1" x14ac:dyDescent="0.3">
      <c r="A18310" s="20"/>
    </row>
    <row r="18311" spans="1:1" s="1" customFormat="1" x14ac:dyDescent="0.3">
      <c r="A18311" s="20"/>
    </row>
    <row r="18312" spans="1:1" s="1" customFormat="1" x14ac:dyDescent="0.3">
      <c r="A18312" s="20"/>
    </row>
    <row r="18313" spans="1:1" s="1" customFormat="1" x14ac:dyDescent="0.3">
      <c r="A18313" s="20"/>
    </row>
    <row r="18314" spans="1:1" s="1" customFormat="1" x14ac:dyDescent="0.3">
      <c r="A18314" s="20"/>
    </row>
    <row r="18315" spans="1:1" s="1" customFormat="1" x14ac:dyDescent="0.3">
      <c r="A18315" s="20"/>
    </row>
    <row r="18316" spans="1:1" s="1" customFormat="1" x14ac:dyDescent="0.3">
      <c r="A18316" s="20"/>
    </row>
    <row r="18317" spans="1:1" s="1" customFormat="1" x14ac:dyDescent="0.3">
      <c r="A18317" s="20"/>
    </row>
    <row r="18318" spans="1:1" s="1" customFormat="1" x14ac:dyDescent="0.3">
      <c r="A18318" s="20"/>
    </row>
    <row r="18319" spans="1:1" s="1" customFormat="1" x14ac:dyDescent="0.3">
      <c r="A18319" s="20"/>
    </row>
    <row r="18320" spans="1:1" s="1" customFormat="1" x14ac:dyDescent="0.3">
      <c r="A18320" s="20"/>
    </row>
    <row r="18321" spans="1:1" s="1" customFormat="1" x14ac:dyDescent="0.3">
      <c r="A18321" s="20"/>
    </row>
    <row r="18322" spans="1:1" s="1" customFormat="1" x14ac:dyDescent="0.3">
      <c r="A18322" s="20"/>
    </row>
    <row r="18323" spans="1:1" s="1" customFormat="1" x14ac:dyDescent="0.3">
      <c r="A18323" s="20"/>
    </row>
    <row r="18324" spans="1:1" s="1" customFormat="1" x14ac:dyDescent="0.3">
      <c r="A18324" s="20"/>
    </row>
    <row r="18325" spans="1:1" s="1" customFormat="1" x14ac:dyDescent="0.3">
      <c r="A18325" s="20"/>
    </row>
    <row r="18326" spans="1:1" s="1" customFormat="1" x14ac:dyDescent="0.3">
      <c r="A18326" s="20"/>
    </row>
    <row r="18327" spans="1:1" s="1" customFormat="1" x14ac:dyDescent="0.3">
      <c r="A18327" s="20"/>
    </row>
    <row r="18328" spans="1:1" s="1" customFormat="1" x14ac:dyDescent="0.3">
      <c r="A18328" s="20"/>
    </row>
    <row r="18329" spans="1:1" s="1" customFormat="1" x14ac:dyDescent="0.3">
      <c r="A18329" s="20"/>
    </row>
    <row r="18330" spans="1:1" s="1" customFormat="1" x14ac:dyDescent="0.3">
      <c r="A18330" s="20"/>
    </row>
    <row r="18331" spans="1:1" s="1" customFormat="1" x14ac:dyDescent="0.3">
      <c r="A18331" s="20"/>
    </row>
    <row r="18332" spans="1:1" s="1" customFormat="1" x14ac:dyDescent="0.3">
      <c r="A18332" s="20"/>
    </row>
    <row r="18333" spans="1:1" s="1" customFormat="1" x14ac:dyDescent="0.3">
      <c r="A18333" s="20"/>
    </row>
    <row r="18334" spans="1:1" s="1" customFormat="1" x14ac:dyDescent="0.3">
      <c r="A18334" s="20"/>
    </row>
    <row r="18335" spans="1:1" s="1" customFormat="1" x14ac:dyDescent="0.3">
      <c r="A18335" s="20"/>
    </row>
    <row r="18336" spans="1:1" s="1" customFormat="1" x14ac:dyDescent="0.3">
      <c r="A18336" s="20"/>
    </row>
    <row r="18337" spans="1:1" s="1" customFormat="1" x14ac:dyDescent="0.3">
      <c r="A18337" s="20"/>
    </row>
    <row r="18338" spans="1:1" s="1" customFormat="1" x14ac:dyDescent="0.3">
      <c r="A18338" s="20"/>
    </row>
    <row r="18339" spans="1:1" s="1" customFormat="1" x14ac:dyDescent="0.3">
      <c r="A18339" s="20"/>
    </row>
    <row r="18340" spans="1:1" s="1" customFormat="1" x14ac:dyDescent="0.3">
      <c r="A18340" s="20"/>
    </row>
    <row r="18341" spans="1:1" s="1" customFormat="1" x14ac:dyDescent="0.3">
      <c r="A18341" s="20"/>
    </row>
    <row r="18342" spans="1:1" s="1" customFormat="1" x14ac:dyDescent="0.3">
      <c r="A18342" s="20"/>
    </row>
    <row r="18343" spans="1:1" s="1" customFormat="1" x14ac:dyDescent="0.3">
      <c r="A18343" s="20"/>
    </row>
    <row r="18344" spans="1:1" s="1" customFormat="1" x14ac:dyDescent="0.3">
      <c r="A18344" s="20"/>
    </row>
    <row r="18345" spans="1:1" s="1" customFormat="1" x14ac:dyDescent="0.3">
      <c r="A18345" s="20"/>
    </row>
    <row r="18346" spans="1:1" s="1" customFormat="1" x14ac:dyDescent="0.3">
      <c r="A18346" s="20"/>
    </row>
    <row r="18347" spans="1:1" s="1" customFormat="1" x14ac:dyDescent="0.3">
      <c r="A18347" s="20"/>
    </row>
    <row r="18348" spans="1:1" s="1" customFormat="1" x14ac:dyDescent="0.3">
      <c r="A18348" s="20"/>
    </row>
    <row r="18349" spans="1:1" s="1" customFormat="1" x14ac:dyDescent="0.3">
      <c r="A18349" s="20"/>
    </row>
    <row r="18350" spans="1:1" s="1" customFormat="1" x14ac:dyDescent="0.3">
      <c r="A18350" s="20"/>
    </row>
    <row r="18351" spans="1:1" s="1" customFormat="1" x14ac:dyDescent="0.3">
      <c r="A18351" s="20"/>
    </row>
    <row r="18352" spans="1:1" s="1" customFormat="1" x14ac:dyDescent="0.3">
      <c r="A18352" s="20"/>
    </row>
    <row r="18353" spans="1:1" s="1" customFormat="1" x14ac:dyDescent="0.3">
      <c r="A18353" s="20"/>
    </row>
    <row r="18354" spans="1:1" s="1" customFormat="1" x14ac:dyDescent="0.3">
      <c r="A18354" s="20"/>
    </row>
    <row r="18355" spans="1:1" s="1" customFormat="1" x14ac:dyDescent="0.3">
      <c r="A18355" s="20"/>
    </row>
    <row r="18356" spans="1:1" s="1" customFormat="1" x14ac:dyDescent="0.3">
      <c r="A18356" s="20"/>
    </row>
    <row r="18357" spans="1:1" s="1" customFormat="1" x14ac:dyDescent="0.3">
      <c r="A18357" s="20"/>
    </row>
    <row r="18358" spans="1:1" s="1" customFormat="1" x14ac:dyDescent="0.3">
      <c r="A18358" s="20"/>
    </row>
    <row r="18359" spans="1:1" s="1" customFormat="1" x14ac:dyDescent="0.3">
      <c r="A18359" s="20"/>
    </row>
    <row r="18360" spans="1:1" s="1" customFormat="1" x14ac:dyDescent="0.3">
      <c r="A18360" s="20"/>
    </row>
    <row r="18361" spans="1:1" s="1" customFormat="1" x14ac:dyDescent="0.3">
      <c r="A18361" s="20"/>
    </row>
    <row r="18362" spans="1:1" s="1" customFormat="1" x14ac:dyDescent="0.3">
      <c r="A18362" s="20"/>
    </row>
    <row r="18363" spans="1:1" s="1" customFormat="1" x14ac:dyDescent="0.3">
      <c r="A18363" s="20"/>
    </row>
    <row r="18364" spans="1:1" s="1" customFormat="1" x14ac:dyDescent="0.3">
      <c r="A18364" s="20"/>
    </row>
    <row r="18365" spans="1:1" s="1" customFormat="1" x14ac:dyDescent="0.3">
      <c r="A18365" s="20"/>
    </row>
    <row r="18366" spans="1:1" s="1" customFormat="1" x14ac:dyDescent="0.3">
      <c r="A18366" s="20"/>
    </row>
    <row r="18367" spans="1:1" s="1" customFormat="1" x14ac:dyDescent="0.3">
      <c r="A18367" s="20"/>
    </row>
    <row r="18368" spans="1:1" s="1" customFormat="1" x14ac:dyDescent="0.3">
      <c r="A18368" s="20"/>
    </row>
    <row r="18369" spans="1:1" s="1" customFormat="1" x14ac:dyDescent="0.3">
      <c r="A18369" s="20"/>
    </row>
    <row r="18370" spans="1:1" s="1" customFormat="1" x14ac:dyDescent="0.3">
      <c r="A18370" s="20"/>
    </row>
    <row r="18371" spans="1:1" s="1" customFormat="1" x14ac:dyDescent="0.3">
      <c r="A18371" s="20"/>
    </row>
    <row r="18372" spans="1:1" s="1" customFormat="1" x14ac:dyDescent="0.3">
      <c r="A18372" s="20"/>
    </row>
    <row r="18373" spans="1:1" s="1" customFormat="1" x14ac:dyDescent="0.3">
      <c r="A18373" s="20"/>
    </row>
    <row r="18374" spans="1:1" s="1" customFormat="1" x14ac:dyDescent="0.3">
      <c r="A18374" s="20"/>
    </row>
    <row r="18375" spans="1:1" s="1" customFormat="1" x14ac:dyDescent="0.3">
      <c r="A18375" s="20"/>
    </row>
    <row r="18376" spans="1:1" s="1" customFormat="1" x14ac:dyDescent="0.3">
      <c r="A18376" s="20"/>
    </row>
    <row r="18377" spans="1:1" s="1" customFormat="1" x14ac:dyDescent="0.3">
      <c r="A18377" s="20"/>
    </row>
    <row r="18378" spans="1:1" s="1" customFormat="1" x14ac:dyDescent="0.3">
      <c r="A18378" s="20"/>
    </row>
    <row r="18379" spans="1:1" s="1" customFormat="1" x14ac:dyDescent="0.3">
      <c r="A18379" s="20"/>
    </row>
    <row r="18380" spans="1:1" s="1" customFormat="1" x14ac:dyDescent="0.3">
      <c r="A18380" s="20"/>
    </row>
    <row r="18381" spans="1:1" s="1" customFormat="1" x14ac:dyDescent="0.3">
      <c r="A18381" s="20"/>
    </row>
    <row r="18382" spans="1:1" s="1" customFormat="1" x14ac:dyDescent="0.3">
      <c r="A18382" s="20"/>
    </row>
    <row r="18383" spans="1:1" s="1" customFormat="1" x14ac:dyDescent="0.3">
      <c r="A18383" s="20"/>
    </row>
    <row r="18384" spans="1:1" s="1" customFormat="1" x14ac:dyDescent="0.3">
      <c r="A18384" s="20"/>
    </row>
    <row r="18385" spans="1:1" s="1" customFormat="1" x14ac:dyDescent="0.3">
      <c r="A18385" s="20"/>
    </row>
    <row r="18386" spans="1:1" s="1" customFormat="1" x14ac:dyDescent="0.3">
      <c r="A18386" s="20"/>
    </row>
    <row r="18387" spans="1:1" s="1" customFormat="1" x14ac:dyDescent="0.3">
      <c r="A18387" s="20"/>
    </row>
    <row r="18388" spans="1:1" s="1" customFormat="1" x14ac:dyDescent="0.3">
      <c r="A18388" s="20"/>
    </row>
    <row r="18389" spans="1:1" s="1" customFormat="1" x14ac:dyDescent="0.3">
      <c r="A18389" s="20"/>
    </row>
    <row r="18390" spans="1:1" s="1" customFormat="1" x14ac:dyDescent="0.3">
      <c r="A18390" s="20"/>
    </row>
    <row r="18391" spans="1:1" s="1" customFormat="1" x14ac:dyDescent="0.3">
      <c r="A18391" s="20"/>
    </row>
    <row r="18392" spans="1:1" s="1" customFormat="1" x14ac:dyDescent="0.3">
      <c r="A18392" s="20"/>
    </row>
    <row r="18393" spans="1:1" s="1" customFormat="1" x14ac:dyDescent="0.3">
      <c r="A18393" s="20"/>
    </row>
    <row r="18394" spans="1:1" s="1" customFormat="1" x14ac:dyDescent="0.3">
      <c r="A18394" s="20"/>
    </row>
    <row r="18395" spans="1:1" s="1" customFormat="1" x14ac:dyDescent="0.3">
      <c r="A18395" s="20"/>
    </row>
    <row r="18396" spans="1:1" s="1" customFormat="1" x14ac:dyDescent="0.3">
      <c r="A18396" s="20"/>
    </row>
    <row r="18397" spans="1:1" s="1" customFormat="1" x14ac:dyDescent="0.3">
      <c r="A18397" s="20"/>
    </row>
    <row r="18398" spans="1:1" s="1" customFormat="1" x14ac:dyDescent="0.3">
      <c r="A18398" s="20"/>
    </row>
    <row r="18399" spans="1:1" s="1" customFormat="1" x14ac:dyDescent="0.3">
      <c r="A18399" s="20"/>
    </row>
    <row r="18400" spans="1:1" s="1" customFormat="1" x14ac:dyDescent="0.3">
      <c r="A18400" s="20"/>
    </row>
    <row r="18401" spans="1:1" s="1" customFormat="1" x14ac:dyDescent="0.3">
      <c r="A18401" s="20"/>
    </row>
    <row r="18402" spans="1:1" s="1" customFormat="1" x14ac:dyDescent="0.3">
      <c r="A18402" s="20"/>
    </row>
    <row r="18403" spans="1:1" s="1" customFormat="1" x14ac:dyDescent="0.3">
      <c r="A18403" s="20"/>
    </row>
    <row r="18404" spans="1:1" s="1" customFormat="1" x14ac:dyDescent="0.3">
      <c r="A18404" s="20"/>
    </row>
    <row r="18405" spans="1:1" s="1" customFormat="1" x14ac:dyDescent="0.3">
      <c r="A18405" s="20"/>
    </row>
    <row r="18406" spans="1:1" s="1" customFormat="1" x14ac:dyDescent="0.3">
      <c r="A18406" s="20"/>
    </row>
    <row r="18407" spans="1:1" s="1" customFormat="1" x14ac:dyDescent="0.3">
      <c r="A18407" s="20"/>
    </row>
    <row r="18408" spans="1:1" s="1" customFormat="1" x14ac:dyDescent="0.3">
      <c r="A18408" s="20"/>
    </row>
    <row r="18409" spans="1:1" s="1" customFormat="1" x14ac:dyDescent="0.3">
      <c r="A18409" s="20"/>
    </row>
    <row r="18410" spans="1:1" s="1" customFormat="1" x14ac:dyDescent="0.3">
      <c r="A18410" s="20"/>
    </row>
    <row r="18411" spans="1:1" s="1" customFormat="1" x14ac:dyDescent="0.3">
      <c r="A18411" s="20"/>
    </row>
    <row r="18412" spans="1:1" s="1" customFormat="1" x14ac:dyDescent="0.3">
      <c r="A18412" s="20"/>
    </row>
    <row r="18413" spans="1:1" s="1" customFormat="1" x14ac:dyDescent="0.3">
      <c r="A18413" s="20"/>
    </row>
    <row r="18414" spans="1:1" s="1" customFormat="1" x14ac:dyDescent="0.3">
      <c r="A18414" s="20"/>
    </row>
    <row r="18415" spans="1:1" s="1" customFormat="1" x14ac:dyDescent="0.3">
      <c r="A18415" s="20"/>
    </row>
    <row r="18416" spans="1:1" s="1" customFormat="1" x14ac:dyDescent="0.3">
      <c r="A18416" s="20"/>
    </row>
    <row r="18417" spans="1:1" s="1" customFormat="1" x14ac:dyDescent="0.3">
      <c r="A18417" s="20"/>
    </row>
    <row r="18418" spans="1:1" s="1" customFormat="1" x14ac:dyDescent="0.3">
      <c r="A18418" s="20"/>
    </row>
    <row r="18419" spans="1:1" s="1" customFormat="1" x14ac:dyDescent="0.3">
      <c r="A18419" s="20"/>
    </row>
    <row r="18420" spans="1:1" s="1" customFormat="1" x14ac:dyDescent="0.3">
      <c r="A18420" s="20"/>
    </row>
    <row r="18421" spans="1:1" s="1" customFormat="1" x14ac:dyDescent="0.3">
      <c r="A18421" s="20"/>
    </row>
    <row r="18422" spans="1:1" s="1" customFormat="1" x14ac:dyDescent="0.3">
      <c r="A18422" s="20"/>
    </row>
    <row r="18423" spans="1:1" s="1" customFormat="1" x14ac:dyDescent="0.3">
      <c r="A18423" s="20"/>
    </row>
    <row r="18424" spans="1:1" s="1" customFormat="1" x14ac:dyDescent="0.3">
      <c r="A18424" s="20"/>
    </row>
    <row r="18425" spans="1:1" s="1" customFormat="1" x14ac:dyDescent="0.3">
      <c r="A18425" s="20"/>
    </row>
    <row r="18426" spans="1:1" s="1" customFormat="1" x14ac:dyDescent="0.3">
      <c r="A18426" s="20"/>
    </row>
    <row r="18427" spans="1:1" s="1" customFormat="1" x14ac:dyDescent="0.3">
      <c r="A18427" s="20"/>
    </row>
    <row r="18428" spans="1:1" s="1" customFormat="1" x14ac:dyDescent="0.3">
      <c r="A18428" s="20"/>
    </row>
    <row r="18429" spans="1:1" s="1" customFormat="1" x14ac:dyDescent="0.3">
      <c r="A18429" s="20"/>
    </row>
    <row r="18430" spans="1:1" s="1" customFormat="1" x14ac:dyDescent="0.3">
      <c r="A18430" s="20"/>
    </row>
    <row r="18431" spans="1:1" s="1" customFormat="1" x14ac:dyDescent="0.3">
      <c r="A18431" s="20"/>
    </row>
    <row r="18432" spans="1:1" s="1" customFormat="1" x14ac:dyDescent="0.3">
      <c r="A18432" s="20"/>
    </row>
    <row r="18433" spans="1:1" s="1" customFormat="1" x14ac:dyDescent="0.3">
      <c r="A18433" s="20"/>
    </row>
    <row r="18434" spans="1:1" s="1" customFormat="1" x14ac:dyDescent="0.3">
      <c r="A18434" s="20"/>
    </row>
    <row r="18435" spans="1:1" s="1" customFormat="1" x14ac:dyDescent="0.3">
      <c r="A18435" s="20"/>
    </row>
    <row r="18436" spans="1:1" s="1" customFormat="1" x14ac:dyDescent="0.3">
      <c r="A18436" s="20"/>
    </row>
    <row r="18437" spans="1:1" s="1" customFormat="1" x14ac:dyDescent="0.3">
      <c r="A18437" s="20"/>
    </row>
    <row r="18438" spans="1:1" s="1" customFormat="1" x14ac:dyDescent="0.3">
      <c r="A18438" s="20"/>
    </row>
    <row r="18439" spans="1:1" s="1" customFormat="1" x14ac:dyDescent="0.3">
      <c r="A18439" s="20"/>
    </row>
    <row r="18440" spans="1:1" s="1" customFormat="1" x14ac:dyDescent="0.3">
      <c r="A18440" s="20"/>
    </row>
    <row r="18441" spans="1:1" s="1" customFormat="1" x14ac:dyDescent="0.3">
      <c r="A18441" s="20"/>
    </row>
    <row r="18442" spans="1:1" s="1" customFormat="1" x14ac:dyDescent="0.3">
      <c r="A18442" s="20"/>
    </row>
    <row r="18443" spans="1:1" s="1" customFormat="1" x14ac:dyDescent="0.3">
      <c r="A18443" s="20"/>
    </row>
    <row r="18444" spans="1:1" s="1" customFormat="1" x14ac:dyDescent="0.3">
      <c r="A18444" s="20"/>
    </row>
    <row r="18445" spans="1:1" s="1" customFormat="1" x14ac:dyDescent="0.3">
      <c r="A18445" s="20"/>
    </row>
    <row r="18446" spans="1:1" s="1" customFormat="1" x14ac:dyDescent="0.3">
      <c r="A18446" s="20"/>
    </row>
    <row r="18447" spans="1:1" s="1" customFormat="1" x14ac:dyDescent="0.3">
      <c r="A18447" s="20"/>
    </row>
    <row r="18448" spans="1:1" s="1" customFormat="1" x14ac:dyDescent="0.3">
      <c r="A18448" s="20"/>
    </row>
    <row r="18449" spans="1:1" s="1" customFormat="1" x14ac:dyDescent="0.3">
      <c r="A18449" s="20"/>
    </row>
    <row r="18450" spans="1:1" s="1" customFormat="1" x14ac:dyDescent="0.3">
      <c r="A18450" s="20"/>
    </row>
    <row r="18451" spans="1:1" s="1" customFormat="1" x14ac:dyDescent="0.3">
      <c r="A18451" s="20"/>
    </row>
    <row r="18452" spans="1:1" s="1" customFormat="1" x14ac:dyDescent="0.3">
      <c r="A18452" s="20"/>
    </row>
    <row r="18453" spans="1:1" s="1" customFormat="1" x14ac:dyDescent="0.3">
      <c r="A18453" s="20"/>
    </row>
    <row r="18454" spans="1:1" s="1" customFormat="1" x14ac:dyDescent="0.3">
      <c r="A18454" s="20"/>
    </row>
    <row r="18455" spans="1:1" s="1" customFormat="1" x14ac:dyDescent="0.3">
      <c r="A18455" s="20"/>
    </row>
    <row r="18456" spans="1:1" s="1" customFormat="1" x14ac:dyDescent="0.3">
      <c r="A18456" s="20"/>
    </row>
    <row r="18457" spans="1:1" s="1" customFormat="1" x14ac:dyDescent="0.3">
      <c r="A18457" s="20"/>
    </row>
    <row r="18458" spans="1:1" s="1" customFormat="1" x14ac:dyDescent="0.3">
      <c r="A18458" s="20"/>
    </row>
    <row r="18459" spans="1:1" s="1" customFormat="1" x14ac:dyDescent="0.3">
      <c r="A18459" s="20"/>
    </row>
    <row r="18460" spans="1:1" s="1" customFormat="1" x14ac:dyDescent="0.3">
      <c r="A18460" s="20"/>
    </row>
    <row r="18461" spans="1:1" s="1" customFormat="1" x14ac:dyDescent="0.3">
      <c r="A18461" s="20"/>
    </row>
    <row r="18462" spans="1:1" s="1" customFormat="1" x14ac:dyDescent="0.3">
      <c r="A18462" s="20"/>
    </row>
    <row r="18463" spans="1:1" s="1" customFormat="1" x14ac:dyDescent="0.3">
      <c r="A18463" s="20"/>
    </row>
    <row r="18464" spans="1:1" s="1" customFormat="1" x14ac:dyDescent="0.3">
      <c r="A18464" s="20"/>
    </row>
    <row r="18465" spans="1:1" s="1" customFormat="1" x14ac:dyDescent="0.3">
      <c r="A18465" s="20"/>
    </row>
    <row r="18466" spans="1:1" s="1" customFormat="1" x14ac:dyDescent="0.3">
      <c r="A18466" s="20"/>
    </row>
    <row r="18467" spans="1:1" s="1" customFormat="1" x14ac:dyDescent="0.3">
      <c r="A18467" s="20"/>
    </row>
    <row r="18468" spans="1:1" s="1" customFormat="1" x14ac:dyDescent="0.3">
      <c r="A18468" s="20"/>
    </row>
    <row r="18469" spans="1:1" s="1" customFormat="1" x14ac:dyDescent="0.3">
      <c r="A18469" s="20"/>
    </row>
    <row r="18470" spans="1:1" s="1" customFormat="1" x14ac:dyDescent="0.3">
      <c r="A18470" s="20"/>
    </row>
    <row r="18471" spans="1:1" s="1" customFormat="1" x14ac:dyDescent="0.3">
      <c r="A18471" s="20"/>
    </row>
    <row r="18472" spans="1:1" s="1" customFormat="1" x14ac:dyDescent="0.3">
      <c r="A18472" s="20"/>
    </row>
    <row r="18473" spans="1:1" s="1" customFormat="1" x14ac:dyDescent="0.3">
      <c r="A18473" s="20"/>
    </row>
    <row r="18474" spans="1:1" s="1" customFormat="1" x14ac:dyDescent="0.3">
      <c r="A18474" s="20"/>
    </row>
    <row r="18475" spans="1:1" s="1" customFormat="1" x14ac:dyDescent="0.3">
      <c r="A18475" s="20"/>
    </row>
    <row r="18476" spans="1:1" s="1" customFormat="1" x14ac:dyDescent="0.3">
      <c r="A18476" s="20"/>
    </row>
    <row r="18477" spans="1:1" s="1" customFormat="1" x14ac:dyDescent="0.3">
      <c r="A18477" s="20"/>
    </row>
    <row r="18478" spans="1:1" s="1" customFormat="1" x14ac:dyDescent="0.3">
      <c r="A18478" s="20"/>
    </row>
    <row r="18479" spans="1:1" s="1" customFormat="1" x14ac:dyDescent="0.3">
      <c r="A18479" s="20"/>
    </row>
    <row r="18480" spans="1:1" s="1" customFormat="1" x14ac:dyDescent="0.3">
      <c r="A18480" s="20"/>
    </row>
    <row r="18481" spans="1:1" s="1" customFormat="1" x14ac:dyDescent="0.3">
      <c r="A18481" s="20"/>
    </row>
    <row r="18482" spans="1:1" s="1" customFormat="1" x14ac:dyDescent="0.3">
      <c r="A18482" s="20"/>
    </row>
    <row r="18483" spans="1:1" s="1" customFormat="1" x14ac:dyDescent="0.3">
      <c r="A18483" s="20"/>
    </row>
    <row r="18484" spans="1:1" s="1" customFormat="1" x14ac:dyDescent="0.3">
      <c r="A18484" s="20"/>
    </row>
    <row r="18485" spans="1:1" s="1" customFormat="1" x14ac:dyDescent="0.3">
      <c r="A18485" s="20"/>
    </row>
    <row r="18486" spans="1:1" s="1" customFormat="1" x14ac:dyDescent="0.3">
      <c r="A18486" s="20"/>
    </row>
    <row r="18487" spans="1:1" s="1" customFormat="1" x14ac:dyDescent="0.3">
      <c r="A18487" s="20"/>
    </row>
    <row r="18488" spans="1:1" s="1" customFormat="1" x14ac:dyDescent="0.3">
      <c r="A18488" s="20"/>
    </row>
    <row r="18489" spans="1:1" s="1" customFormat="1" x14ac:dyDescent="0.3">
      <c r="A18489" s="20"/>
    </row>
    <row r="18490" spans="1:1" s="1" customFormat="1" x14ac:dyDescent="0.3">
      <c r="A18490" s="20"/>
    </row>
    <row r="18491" spans="1:1" s="1" customFormat="1" x14ac:dyDescent="0.3">
      <c r="A18491" s="20"/>
    </row>
    <row r="18492" spans="1:1" s="1" customFormat="1" x14ac:dyDescent="0.3">
      <c r="A18492" s="20"/>
    </row>
    <row r="18493" spans="1:1" s="1" customFormat="1" x14ac:dyDescent="0.3">
      <c r="A18493" s="20"/>
    </row>
    <row r="18494" spans="1:1" s="1" customFormat="1" x14ac:dyDescent="0.3">
      <c r="A18494" s="20"/>
    </row>
    <row r="18495" spans="1:1" s="1" customFormat="1" x14ac:dyDescent="0.3">
      <c r="A18495" s="20"/>
    </row>
    <row r="18496" spans="1:1" s="1" customFormat="1" x14ac:dyDescent="0.3">
      <c r="A18496" s="20"/>
    </row>
    <row r="18497" spans="1:1" s="1" customFormat="1" x14ac:dyDescent="0.3">
      <c r="A18497" s="20"/>
    </row>
    <row r="18498" spans="1:1" s="1" customFormat="1" x14ac:dyDescent="0.3">
      <c r="A18498" s="20"/>
    </row>
    <row r="18499" spans="1:1" s="1" customFormat="1" x14ac:dyDescent="0.3">
      <c r="A18499" s="20"/>
    </row>
    <row r="18500" spans="1:1" s="1" customFormat="1" x14ac:dyDescent="0.3">
      <c r="A18500" s="20"/>
    </row>
    <row r="18501" spans="1:1" s="1" customFormat="1" x14ac:dyDescent="0.3">
      <c r="A18501" s="20"/>
    </row>
    <row r="18502" spans="1:1" s="1" customFormat="1" x14ac:dyDescent="0.3">
      <c r="A18502" s="20"/>
    </row>
    <row r="18503" spans="1:1" s="1" customFormat="1" x14ac:dyDescent="0.3">
      <c r="A18503" s="20"/>
    </row>
    <row r="18504" spans="1:1" s="1" customFormat="1" x14ac:dyDescent="0.3">
      <c r="A18504" s="20"/>
    </row>
    <row r="18505" spans="1:1" s="1" customFormat="1" x14ac:dyDescent="0.3">
      <c r="A18505" s="20"/>
    </row>
    <row r="18506" spans="1:1" s="1" customFormat="1" x14ac:dyDescent="0.3">
      <c r="A18506" s="20"/>
    </row>
    <row r="18507" spans="1:1" s="1" customFormat="1" x14ac:dyDescent="0.3">
      <c r="A18507" s="20"/>
    </row>
    <row r="18508" spans="1:1" s="1" customFormat="1" x14ac:dyDescent="0.3">
      <c r="A18508" s="20"/>
    </row>
    <row r="18509" spans="1:1" s="1" customFormat="1" x14ac:dyDescent="0.3">
      <c r="A18509" s="20"/>
    </row>
    <row r="18510" spans="1:1" s="1" customFormat="1" x14ac:dyDescent="0.3">
      <c r="A18510" s="20"/>
    </row>
    <row r="18511" spans="1:1" s="1" customFormat="1" x14ac:dyDescent="0.3">
      <c r="A18511" s="20"/>
    </row>
    <row r="18512" spans="1:1" s="1" customFormat="1" x14ac:dyDescent="0.3">
      <c r="A18512" s="20"/>
    </row>
    <row r="18513" spans="1:1" s="1" customFormat="1" x14ac:dyDescent="0.3">
      <c r="A18513" s="20"/>
    </row>
    <row r="18514" spans="1:1" s="1" customFormat="1" x14ac:dyDescent="0.3">
      <c r="A18514" s="20"/>
    </row>
    <row r="18515" spans="1:1" s="1" customFormat="1" x14ac:dyDescent="0.3">
      <c r="A18515" s="20"/>
    </row>
    <row r="18516" spans="1:1" s="1" customFormat="1" x14ac:dyDescent="0.3">
      <c r="A18516" s="20"/>
    </row>
    <row r="18517" spans="1:1" s="1" customFormat="1" x14ac:dyDescent="0.3">
      <c r="A18517" s="20"/>
    </row>
    <row r="18518" spans="1:1" s="1" customFormat="1" x14ac:dyDescent="0.3">
      <c r="A18518" s="20"/>
    </row>
    <row r="18519" spans="1:1" s="1" customFormat="1" x14ac:dyDescent="0.3">
      <c r="A18519" s="20"/>
    </row>
    <row r="18520" spans="1:1" s="1" customFormat="1" x14ac:dyDescent="0.3">
      <c r="A18520" s="20"/>
    </row>
    <row r="18521" spans="1:1" s="1" customFormat="1" x14ac:dyDescent="0.3">
      <c r="A18521" s="20"/>
    </row>
    <row r="18522" spans="1:1" s="1" customFormat="1" x14ac:dyDescent="0.3">
      <c r="A18522" s="20"/>
    </row>
    <row r="18523" spans="1:1" s="1" customFormat="1" x14ac:dyDescent="0.3">
      <c r="A18523" s="20"/>
    </row>
    <row r="18524" spans="1:1" s="1" customFormat="1" x14ac:dyDescent="0.3">
      <c r="A18524" s="20"/>
    </row>
    <row r="18525" spans="1:1" s="1" customFormat="1" x14ac:dyDescent="0.3">
      <c r="A18525" s="20"/>
    </row>
    <row r="18526" spans="1:1" s="1" customFormat="1" x14ac:dyDescent="0.3">
      <c r="A18526" s="20"/>
    </row>
    <row r="18527" spans="1:1" s="1" customFormat="1" x14ac:dyDescent="0.3">
      <c r="A18527" s="20"/>
    </row>
    <row r="18528" spans="1:1" s="1" customFormat="1" x14ac:dyDescent="0.3">
      <c r="A18528" s="20"/>
    </row>
    <row r="18529" spans="1:1" s="1" customFormat="1" x14ac:dyDescent="0.3">
      <c r="A18529" s="20"/>
    </row>
    <row r="18530" spans="1:1" s="1" customFormat="1" x14ac:dyDescent="0.3">
      <c r="A18530" s="20"/>
    </row>
    <row r="18531" spans="1:1" s="1" customFormat="1" x14ac:dyDescent="0.3">
      <c r="A18531" s="20"/>
    </row>
    <row r="18532" spans="1:1" s="1" customFormat="1" x14ac:dyDescent="0.3">
      <c r="A18532" s="20"/>
    </row>
    <row r="18533" spans="1:1" s="1" customFormat="1" x14ac:dyDescent="0.3">
      <c r="A18533" s="20"/>
    </row>
    <row r="18534" spans="1:1" s="1" customFormat="1" x14ac:dyDescent="0.3">
      <c r="A18534" s="20"/>
    </row>
    <row r="18535" spans="1:1" s="1" customFormat="1" x14ac:dyDescent="0.3">
      <c r="A18535" s="20"/>
    </row>
    <row r="18536" spans="1:1" s="1" customFormat="1" x14ac:dyDescent="0.3">
      <c r="A18536" s="20"/>
    </row>
    <row r="18537" spans="1:1" s="1" customFormat="1" x14ac:dyDescent="0.3">
      <c r="A18537" s="20"/>
    </row>
    <row r="18538" spans="1:1" s="1" customFormat="1" x14ac:dyDescent="0.3">
      <c r="A18538" s="20"/>
    </row>
    <row r="18539" spans="1:1" s="1" customFormat="1" x14ac:dyDescent="0.3">
      <c r="A18539" s="20"/>
    </row>
    <row r="18540" spans="1:1" s="1" customFormat="1" x14ac:dyDescent="0.3">
      <c r="A18540" s="20"/>
    </row>
    <row r="18541" spans="1:1" s="1" customFormat="1" x14ac:dyDescent="0.3">
      <c r="A18541" s="20"/>
    </row>
    <row r="18542" spans="1:1" s="1" customFormat="1" x14ac:dyDescent="0.3">
      <c r="A18542" s="20"/>
    </row>
    <row r="18543" spans="1:1" s="1" customFormat="1" x14ac:dyDescent="0.3">
      <c r="A18543" s="20"/>
    </row>
    <row r="18544" spans="1:1" s="1" customFormat="1" x14ac:dyDescent="0.3">
      <c r="A18544" s="20"/>
    </row>
    <row r="18545" spans="1:1" s="1" customFormat="1" x14ac:dyDescent="0.3">
      <c r="A18545" s="20"/>
    </row>
    <row r="18546" spans="1:1" s="1" customFormat="1" x14ac:dyDescent="0.3">
      <c r="A18546" s="20"/>
    </row>
    <row r="18547" spans="1:1" s="1" customFormat="1" x14ac:dyDescent="0.3">
      <c r="A18547" s="20"/>
    </row>
    <row r="18548" spans="1:1" s="1" customFormat="1" x14ac:dyDescent="0.3">
      <c r="A18548" s="20"/>
    </row>
    <row r="18549" spans="1:1" s="1" customFormat="1" x14ac:dyDescent="0.3">
      <c r="A18549" s="20"/>
    </row>
    <row r="18550" spans="1:1" s="1" customFormat="1" x14ac:dyDescent="0.3">
      <c r="A18550" s="20"/>
    </row>
    <row r="18551" spans="1:1" s="1" customFormat="1" x14ac:dyDescent="0.3">
      <c r="A18551" s="20"/>
    </row>
    <row r="18552" spans="1:1" s="1" customFormat="1" x14ac:dyDescent="0.3">
      <c r="A18552" s="20"/>
    </row>
    <row r="18553" spans="1:1" s="1" customFormat="1" x14ac:dyDescent="0.3">
      <c r="A18553" s="20"/>
    </row>
    <row r="18554" spans="1:1" s="1" customFormat="1" x14ac:dyDescent="0.3">
      <c r="A18554" s="20"/>
    </row>
    <row r="18555" spans="1:1" s="1" customFormat="1" x14ac:dyDescent="0.3">
      <c r="A18555" s="20"/>
    </row>
    <row r="18556" spans="1:1" s="1" customFormat="1" x14ac:dyDescent="0.3">
      <c r="A18556" s="20"/>
    </row>
    <row r="18557" spans="1:1" s="1" customFormat="1" x14ac:dyDescent="0.3">
      <c r="A18557" s="20"/>
    </row>
    <row r="18558" spans="1:1" s="1" customFormat="1" x14ac:dyDescent="0.3">
      <c r="A18558" s="20"/>
    </row>
    <row r="18559" spans="1:1" s="1" customFormat="1" x14ac:dyDescent="0.3">
      <c r="A18559" s="20"/>
    </row>
    <row r="18560" spans="1:1" s="1" customFormat="1" x14ac:dyDescent="0.3">
      <c r="A18560" s="20"/>
    </row>
    <row r="18561" spans="1:1" s="1" customFormat="1" x14ac:dyDescent="0.3">
      <c r="A18561" s="20"/>
    </row>
    <row r="18562" spans="1:1" s="1" customFormat="1" x14ac:dyDescent="0.3">
      <c r="A18562" s="20"/>
    </row>
    <row r="18563" spans="1:1" s="1" customFormat="1" x14ac:dyDescent="0.3">
      <c r="A18563" s="20"/>
    </row>
    <row r="18564" spans="1:1" s="1" customFormat="1" x14ac:dyDescent="0.3">
      <c r="A18564" s="20"/>
    </row>
    <row r="18565" spans="1:1" s="1" customFormat="1" x14ac:dyDescent="0.3">
      <c r="A18565" s="20"/>
    </row>
    <row r="18566" spans="1:1" s="1" customFormat="1" x14ac:dyDescent="0.3">
      <c r="A18566" s="20"/>
    </row>
    <row r="18567" spans="1:1" s="1" customFormat="1" x14ac:dyDescent="0.3">
      <c r="A18567" s="20"/>
    </row>
    <row r="18568" spans="1:1" s="1" customFormat="1" x14ac:dyDescent="0.3">
      <c r="A18568" s="20"/>
    </row>
    <row r="18569" spans="1:1" s="1" customFormat="1" x14ac:dyDescent="0.3">
      <c r="A18569" s="20"/>
    </row>
    <row r="18570" spans="1:1" s="1" customFormat="1" x14ac:dyDescent="0.3">
      <c r="A18570" s="20"/>
    </row>
    <row r="18571" spans="1:1" s="1" customFormat="1" x14ac:dyDescent="0.3">
      <c r="A18571" s="20"/>
    </row>
    <row r="18572" spans="1:1" s="1" customFormat="1" x14ac:dyDescent="0.3">
      <c r="A18572" s="20"/>
    </row>
    <row r="18573" spans="1:1" s="1" customFormat="1" x14ac:dyDescent="0.3">
      <c r="A18573" s="20"/>
    </row>
    <row r="18574" spans="1:1" s="1" customFormat="1" x14ac:dyDescent="0.3">
      <c r="A18574" s="20"/>
    </row>
    <row r="18575" spans="1:1" s="1" customFormat="1" x14ac:dyDescent="0.3">
      <c r="A18575" s="20"/>
    </row>
    <row r="18576" spans="1:1" s="1" customFormat="1" x14ac:dyDescent="0.3">
      <c r="A18576" s="20"/>
    </row>
    <row r="18577" spans="1:1" s="1" customFormat="1" x14ac:dyDescent="0.3">
      <c r="A18577" s="20"/>
    </row>
    <row r="18578" spans="1:1" s="1" customFormat="1" x14ac:dyDescent="0.3">
      <c r="A18578" s="20"/>
    </row>
    <row r="18579" spans="1:1" s="1" customFormat="1" x14ac:dyDescent="0.3">
      <c r="A18579" s="20"/>
    </row>
    <row r="18580" spans="1:1" s="1" customFormat="1" x14ac:dyDescent="0.3">
      <c r="A18580" s="20"/>
    </row>
    <row r="18581" spans="1:1" s="1" customFormat="1" x14ac:dyDescent="0.3">
      <c r="A18581" s="20"/>
    </row>
    <row r="18582" spans="1:1" s="1" customFormat="1" x14ac:dyDescent="0.3">
      <c r="A18582" s="20"/>
    </row>
    <row r="18583" spans="1:1" s="1" customFormat="1" x14ac:dyDescent="0.3">
      <c r="A18583" s="20"/>
    </row>
    <row r="18584" spans="1:1" s="1" customFormat="1" x14ac:dyDescent="0.3">
      <c r="A18584" s="20"/>
    </row>
    <row r="18585" spans="1:1" s="1" customFormat="1" x14ac:dyDescent="0.3">
      <c r="A18585" s="20"/>
    </row>
    <row r="18586" spans="1:1" s="1" customFormat="1" x14ac:dyDescent="0.3">
      <c r="A18586" s="20"/>
    </row>
    <row r="18587" spans="1:1" s="1" customFormat="1" x14ac:dyDescent="0.3">
      <c r="A18587" s="20"/>
    </row>
    <row r="18588" spans="1:1" s="1" customFormat="1" x14ac:dyDescent="0.3">
      <c r="A18588" s="20"/>
    </row>
    <row r="18589" spans="1:1" s="1" customFormat="1" x14ac:dyDescent="0.3">
      <c r="A18589" s="20"/>
    </row>
    <row r="18590" spans="1:1" s="1" customFormat="1" x14ac:dyDescent="0.3">
      <c r="A18590" s="20"/>
    </row>
    <row r="18591" spans="1:1" s="1" customFormat="1" x14ac:dyDescent="0.3">
      <c r="A18591" s="20"/>
    </row>
    <row r="18592" spans="1:1" s="1" customFormat="1" x14ac:dyDescent="0.3">
      <c r="A18592" s="20"/>
    </row>
    <row r="18593" spans="1:1" s="1" customFormat="1" x14ac:dyDescent="0.3">
      <c r="A18593" s="20"/>
    </row>
    <row r="18594" spans="1:1" s="1" customFormat="1" x14ac:dyDescent="0.3">
      <c r="A18594" s="20"/>
    </row>
    <row r="18595" spans="1:1" s="1" customFormat="1" x14ac:dyDescent="0.3">
      <c r="A18595" s="20"/>
    </row>
    <row r="18596" spans="1:1" s="1" customFormat="1" x14ac:dyDescent="0.3">
      <c r="A18596" s="20"/>
    </row>
    <row r="18597" spans="1:1" s="1" customFormat="1" x14ac:dyDescent="0.3">
      <c r="A18597" s="20"/>
    </row>
    <row r="18598" spans="1:1" s="1" customFormat="1" x14ac:dyDescent="0.3">
      <c r="A18598" s="20"/>
    </row>
    <row r="18599" spans="1:1" s="1" customFormat="1" x14ac:dyDescent="0.3">
      <c r="A18599" s="20"/>
    </row>
    <row r="18600" spans="1:1" s="1" customFormat="1" x14ac:dyDescent="0.3">
      <c r="A18600" s="20"/>
    </row>
    <row r="18601" spans="1:1" s="1" customFormat="1" x14ac:dyDescent="0.3">
      <c r="A18601" s="20"/>
    </row>
    <row r="18602" spans="1:1" s="1" customFormat="1" x14ac:dyDescent="0.3">
      <c r="A18602" s="20"/>
    </row>
    <row r="18603" spans="1:1" s="1" customFormat="1" x14ac:dyDescent="0.3">
      <c r="A18603" s="20"/>
    </row>
    <row r="18604" spans="1:1" s="1" customFormat="1" x14ac:dyDescent="0.3">
      <c r="A18604" s="20"/>
    </row>
    <row r="18605" spans="1:1" s="1" customFormat="1" x14ac:dyDescent="0.3">
      <c r="A18605" s="20"/>
    </row>
    <row r="18606" spans="1:1" s="1" customFormat="1" x14ac:dyDescent="0.3">
      <c r="A18606" s="20"/>
    </row>
    <row r="18607" spans="1:1" s="1" customFormat="1" x14ac:dyDescent="0.3">
      <c r="A18607" s="20"/>
    </row>
    <row r="18608" spans="1:1" s="1" customFormat="1" x14ac:dyDescent="0.3">
      <c r="A18608" s="20"/>
    </row>
    <row r="18609" spans="1:1" s="1" customFormat="1" x14ac:dyDescent="0.3">
      <c r="A18609" s="20"/>
    </row>
    <row r="18610" spans="1:1" s="1" customFormat="1" x14ac:dyDescent="0.3">
      <c r="A18610" s="20"/>
    </row>
    <row r="18611" spans="1:1" s="1" customFormat="1" x14ac:dyDescent="0.3">
      <c r="A18611" s="20"/>
    </row>
    <row r="18612" spans="1:1" s="1" customFormat="1" x14ac:dyDescent="0.3">
      <c r="A18612" s="20"/>
    </row>
    <row r="18613" spans="1:1" s="1" customFormat="1" x14ac:dyDescent="0.3">
      <c r="A18613" s="20"/>
    </row>
    <row r="18614" spans="1:1" s="1" customFormat="1" x14ac:dyDescent="0.3">
      <c r="A18614" s="20"/>
    </row>
    <row r="18615" spans="1:1" s="1" customFormat="1" x14ac:dyDescent="0.3">
      <c r="A18615" s="20"/>
    </row>
    <row r="18616" spans="1:1" s="1" customFormat="1" x14ac:dyDescent="0.3">
      <c r="A18616" s="20"/>
    </row>
    <row r="18617" spans="1:1" s="1" customFormat="1" x14ac:dyDescent="0.3">
      <c r="A18617" s="20"/>
    </row>
    <row r="18618" spans="1:1" s="1" customFormat="1" x14ac:dyDescent="0.3">
      <c r="A18618" s="20"/>
    </row>
    <row r="18619" spans="1:1" s="1" customFormat="1" x14ac:dyDescent="0.3">
      <c r="A18619" s="20"/>
    </row>
    <row r="18620" spans="1:1" s="1" customFormat="1" x14ac:dyDescent="0.3">
      <c r="A18620" s="20"/>
    </row>
    <row r="18621" spans="1:1" s="1" customFormat="1" x14ac:dyDescent="0.3">
      <c r="A18621" s="20"/>
    </row>
    <row r="18622" spans="1:1" s="1" customFormat="1" x14ac:dyDescent="0.3">
      <c r="A18622" s="20"/>
    </row>
    <row r="18623" spans="1:1" s="1" customFormat="1" x14ac:dyDescent="0.3">
      <c r="A18623" s="20"/>
    </row>
    <row r="18624" spans="1:1" s="1" customFormat="1" x14ac:dyDescent="0.3">
      <c r="A18624" s="20"/>
    </row>
    <row r="18625" spans="1:1" s="1" customFormat="1" x14ac:dyDescent="0.3">
      <c r="A18625" s="20"/>
    </row>
    <row r="18626" spans="1:1" s="1" customFormat="1" x14ac:dyDescent="0.3">
      <c r="A18626" s="20"/>
    </row>
    <row r="18627" spans="1:1" s="1" customFormat="1" x14ac:dyDescent="0.3">
      <c r="A18627" s="20"/>
    </row>
    <row r="18628" spans="1:1" s="1" customFormat="1" x14ac:dyDescent="0.3">
      <c r="A18628" s="20"/>
    </row>
    <row r="18629" spans="1:1" s="1" customFormat="1" x14ac:dyDescent="0.3">
      <c r="A18629" s="20"/>
    </row>
    <row r="18630" spans="1:1" s="1" customFormat="1" x14ac:dyDescent="0.3">
      <c r="A18630" s="20"/>
    </row>
    <row r="18631" spans="1:1" s="1" customFormat="1" x14ac:dyDescent="0.3">
      <c r="A18631" s="20"/>
    </row>
    <row r="18632" spans="1:1" s="1" customFormat="1" x14ac:dyDescent="0.3">
      <c r="A18632" s="20"/>
    </row>
    <row r="18633" spans="1:1" s="1" customFormat="1" x14ac:dyDescent="0.3">
      <c r="A18633" s="20"/>
    </row>
    <row r="18634" spans="1:1" s="1" customFormat="1" x14ac:dyDescent="0.3">
      <c r="A18634" s="20"/>
    </row>
    <row r="18635" spans="1:1" s="1" customFormat="1" x14ac:dyDescent="0.3">
      <c r="A18635" s="20"/>
    </row>
    <row r="18636" spans="1:1" s="1" customFormat="1" x14ac:dyDescent="0.3">
      <c r="A18636" s="20"/>
    </row>
    <row r="18637" spans="1:1" s="1" customFormat="1" x14ac:dyDescent="0.3">
      <c r="A18637" s="20"/>
    </row>
    <row r="18638" spans="1:1" s="1" customFormat="1" x14ac:dyDescent="0.3">
      <c r="A18638" s="20"/>
    </row>
    <row r="18639" spans="1:1" s="1" customFormat="1" x14ac:dyDescent="0.3">
      <c r="A18639" s="20"/>
    </row>
    <row r="18640" spans="1:1" s="1" customFormat="1" x14ac:dyDescent="0.3">
      <c r="A18640" s="20"/>
    </row>
    <row r="18641" spans="1:1" s="1" customFormat="1" x14ac:dyDescent="0.3">
      <c r="A18641" s="20"/>
    </row>
    <row r="18642" spans="1:1" s="1" customFormat="1" x14ac:dyDescent="0.3">
      <c r="A18642" s="20"/>
    </row>
    <row r="18643" spans="1:1" s="1" customFormat="1" x14ac:dyDescent="0.3">
      <c r="A18643" s="20"/>
    </row>
    <row r="18644" spans="1:1" s="1" customFormat="1" x14ac:dyDescent="0.3">
      <c r="A18644" s="20"/>
    </row>
    <row r="18645" spans="1:1" s="1" customFormat="1" x14ac:dyDescent="0.3">
      <c r="A18645" s="20"/>
    </row>
    <row r="18646" spans="1:1" s="1" customFormat="1" x14ac:dyDescent="0.3">
      <c r="A18646" s="20"/>
    </row>
    <row r="18647" spans="1:1" s="1" customFormat="1" x14ac:dyDescent="0.3">
      <c r="A18647" s="20"/>
    </row>
    <row r="18648" spans="1:1" s="1" customFormat="1" x14ac:dyDescent="0.3">
      <c r="A18648" s="20"/>
    </row>
    <row r="18649" spans="1:1" s="1" customFormat="1" x14ac:dyDescent="0.3">
      <c r="A18649" s="20"/>
    </row>
    <row r="18650" spans="1:1" s="1" customFormat="1" x14ac:dyDescent="0.3">
      <c r="A18650" s="20"/>
    </row>
    <row r="18651" spans="1:1" s="1" customFormat="1" x14ac:dyDescent="0.3">
      <c r="A18651" s="20"/>
    </row>
    <row r="18652" spans="1:1" s="1" customFormat="1" x14ac:dyDescent="0.3">
      <c r="A18652" s="20"/>
    </row>
    <row r="18653" spans="1:1" s="1" customFormat="1" x14ac:dyDescent="0.3">
      <c r="A18653" s="20"/>
    </row>
    <row r="18654" spans="1:1" s="1" customFormat="1" x14ac:dyDescent="0.3">
      <c r="A18654" s="20"/>
    </row>
    <row r="18655" spans="1:1" s="1" customFormat="1" x14ac:dyDescent="0.3">
      <c r="A18655" s="20"/>
    </row>
    <row r="18656" spans="1:1" s="1" customFormat="1" x14ac:dyDescent="0.3">
      <c r="A18656" s="20"/>
    </row>
    <row r="18657" spans="1:1" s="1" customFormat="1" x14ac:dyDescent="0.3">
      <c r="A18657" s="20"/>
    </row>
    <row r="18658" spans="1:1" s="1" customFormat="1" x14ac:dyDescent="0.3">
      <c r="A18658" s="20"/>
    </row>
    <row r="18659" spans="1:1" s="1" customFormat="1" x14ac:dyDescent="0.3">
      <c r="A18659" s="20"/>
    </row>
    <row r="18660" spans="1:1" s="1" customFormat="1" x14ac:dyDescent="0.3">
      <c r="A18660" s="20"/>
    </row>
    <row r="18661" spans="1:1" s="1" customFormat="1" x14ac:dyDescent="0.3">
      <c r="A18661" s="20"/>
    </row>
    <row r="18662" spans="1:1" s="1" customFormat="1" x14ac:dyDescent="0.3">
      <c r="A18662" s="20"/>
    </row>
    <row r="18663" spans="1:1" s="1" customFormat="1" x14ac:dyDescent="0.3">
      <c r="A18663" s="20"/>
    </row>
    <row r="18664" spans="1:1" s="1" customFormat="1" x14ac:dyDescent="0.3">
      <c r="A18664" s="20"/>
    </row>
    <row r="18665" spans="1:1" s="1" customFormat="1" x14ac:dyDescent="0.3">
      <c r="A18665" s="20"/>
    </row>
    <row r="18666" spans="1:1" s="1" customFormat="1" x14ac:dyDescent="0.3">
      <c r="A18666" s="20"/>
    </row>
    <row r="18667" spans="1:1" s="1" customFormat="1" x14ac:dyDescent="0.3">
      <c r="A18667" s="20"/>
    </row>
    <row r="18668" spans="1:1" s="1" customFormat="1" x14ac:dyDescent="0.3">
      <c r="A18668" s="20"/>
    </row>
    <row r="18669" spans="1:1" s="1" customFormat="1" x14ac:dyDescent="0.3">
      <c r="A18669" s="20"/>
    </row>
    <row r="18670" spans="1:1" s="1" customFormat="1" x14ac:dyDescent="0.3">
      <c r="A18670" s="20"/>
    </row>
    <row r="18671" spans="1:1" s="1" customFormat="1" x14ac:dyDescent="0.3">
      <c r="A18671" s="20"/>
    </row>
    <row r="18672" spans="1:1" s="1" customFormat="1" x14ac:dyDescent="0.3">
      <c r="A18672" s="20"/>
    </row>
    <row r="18673" spans="1:1" s="1" customFormat="1" x14ac:dyDescent="0.3">
      <c r="A18673" s="20"/>
    </row>
    <row r="18674" spans="1:1" s="1" customFormat="1" x14ac:dyDescent="0.3">
      <c r="A18674" s="20"/>
    </row>
    <row r="18675" spans="1:1" s="1" customFormat="1" x14ac:dyDescent="0.3">
      <c r="A18675" s="20"/>
    </row>
    <row r="18676" spans="1:1" s="1" customFormat="1" x14ac:dyDescent="0.3">
      <c r="A18676" s="20"/>
    </row>
    <row r="18677" spans="1:1" s="1" customFormat="1" x14ac:dyDescent="0.3">
      <c r="A18677" s="20"/>
    </row>
    <row r="18678" spans="1:1" s="1" customFormat="1" x14ac:dyDescent="0.3">
      <c r="A18678" s="20"/>
    </row>
    <row r="18679" spans="1:1" s="1" customFormat="1" x14ac:dyDescent="0.3">
      <c r="A18679" s="20"/>
    </row>
    <row r="18680" spans="1:1" s="1" customFormat="1" x14ac:dyDescent="0.3">
      <c r="A18680" s="20"/>
    </row>
    <row r="18681" spans="1:1" s="1" customFormat="1" x14ac:dyDescent="0.3">
      <c r="A18681" s="20"/>
    </row>
    <row r="18682" spans="1:1" s="1" customFormat="1" x14ac:dyDescent="0.3">
      <c r="A18682" s="20"/>
    </row>
    <row r="18683" spans="1:1" s="1" customFormat="1" x14ac:dyDescent="0.3">
      <c r="A18683" s="20"/>
    </row>
    <row r="18684" spans="1:1" s="1" customFormat="1" x14ac:dyDescent="0.3">
      <c r="A18684" s="20"/>
    </row>
    <row r="18685" spans="1:1" s="1" customFormat="1" x14ac:dyDescent="0.3">
      <c r="A18685" s="20"/>
    </row>
    <row r="18686" spans="1:1" s="1" customFormat="1" x14ac:dyDescent="0.3">
      <c r="A18686" s="20"/>
    </row>
    <row r="18687" spans="1:1" s="1" customFormat="1" x14ac:dyDescent="0.3">
      <c r="A18687" s="20"/>
    </row>
    <row r="18688" spans="1:1" s="1" customFormat="1" x14ac:dyDescent="0.3">
      <c r="A18688" s="20"/>
    </row>
    <row r="18689" spans="1:1" s="1" customFormat="1" x14ac:dyDescent="0.3">
      <c r="A18689" s="20"/>
    </row>
    <row r="18690" spans="1:1" s="1" customFormat="1" x14ac:dyDescent="0.3">
      <c r="A18690" s="20"/>
    </row>
    <row r="18691" spans="1:1" s="1" customFormat="1" x14ac:dyDescent="0.3">
      <c r="A18691" s="20"/>
    </row>
    <row r="18692" spans="1:1" s="1" customFormat="1" x14ac:dyDescent="0.3">
      <c r="A18692" s="20"/>
    </row>
    <row r="18693" spans="1:1" s="1" customFormat="1" x14ac:dyDescent="0.3">
      <c r="A18693" s="20"/>
    </row>
    <row r="18694" spans="1:1" s="1" customFormat="1" x14ac:dyDescent="0.3">
      <c r="A18694" s="20"/>
    </row>
    <row r="18695" spans="1:1" s="1" customFormat="1" x14ac:dyDescent="0.3">
      <c r="A18695" s="20"/>
    </row>
    <row r="18696" spans="1:1" s="1" customFormat="1" x14ac:dyDescent="0.3">
      <c r="A18696" s="20"/>
    </row>
    <row r="18697" spans="1:1" s="1" customFormat="1" x14ac:dyDescent="0.3">
      <c r="A18697" s="20"/>
    </row>
    <row r="18698" spans="1:1" s="1" customFormat="1" x14ac:dyDescent="0.3">
      <c r="A18698" s="20"/>
    </row>
    <row r="18699" spans="1:1" s="1" customFormat="1" x14ac:dyDescent="0.3">
      <c r="A18699" s="20"/>
    </row>
    <row r="18700" spans="1:1" s="1" customFormat="1" x14ac:dyDescent="0.3">
      <c r="A18700" s="20"/>
    </row>
    <row r="18701" spans="1:1" s="1" customFormat="1" x14ac:dyDescent="0.3">
      <c r="A18701" s="20"/>
    </row>
    <row r="18702" spans="1:1" s="1" customFormat="1" x14ac:dyDescent="0.3">
      <c r="A18702" s="20"/>
    </row>
    <row r="18703" spans="1:1" s="1" customFormat="1" x14ac:dyDescent="0.3">
      <c r="A18703" s="20"/>
    </row>
    <row r="18704" spans="1:1" s="1" customFormat="1" x14ac:dyDescent="0.3">
      <c r="A18704" s="20"/>
    </row>
    <row r="18705" spans="1:1" s="1" customFormat="1" x14ac:dyDescent="0.3">
      <c r="A18705" s="20"/>
    </row>
    <row r="18706" spans="1:1" s="1" customFormat="1" x14ac:dyDescent="0.3">
      <c r="A18706" s="20"/>
    </row>
    <row r="18707" spans="1:1" s="1" customFormat="1" x14ac:dyDescent="0.3">
      <c r="A18707" s="20"/>
    </row>
    <row r="18708" spans="1:1" s="1" customFormat="1" x14ac:dyDescent="0.3">
      <c r="A18708" s="20"/>
    </row>
    <row r="18709" spans="1:1" s="1" customFormat="1" x14ac:dyDescent="0.3">
      <c r="A18709" s="20"/>
    </row>
    <row r="18710" spans="1:1" s="1" customFormat="1" x14ac:dyDescent="0.3">
      <c r="A18710" s="20"/>
    </row>
    <row r="18711" spans="1:1" s="1" customFormat="1" x14ac:dyDescent="0.3">
      <c r="A18711" s="20"/>
    </row>
    <row r="18712" spans="1:1" s="1" customFormat="1" x14ac:dyDescent="0.3">
      <c r="A18712" s="20"/>
    </row>
    <row r="18713" spans="1:1" s="1" customFormat="1" x14ac:dyDescent="0.3">
      <c r="A18713" s="20"/>
    </row>
    <row r="18714" spans="1:1" s="1" customFormat="1" x14ac:dyDescent="0.3">
      <c r="A18714" s="20"/>
    </row>
    <row r="18715" spans="1:1" s="1" customFormat="1" x14ac:dyDescent="0.3">
      <c r="A18715" s="20"/>
    </row>
    <row r="18716" spans="1:1" s="1" customFormat="1" x14ac:dyDescent="0.3">
      <c r="A18716" s="20"/>
    </row>
    <row r="18717" spans="1:1" s="1" customFormat="1" x14ac:dyDescent="0.3">
      <c r="A18717" s="20"/>
    </row>
    <row r="18718" spans="1:1" s="1" customFormat="1" x14ac:dyDescent="0.3">
      <c r="A18718" s="20"/>
    </row>
    <row r="18719" spans="1:1" s="1" customFormat="1" x14ac:dyDescent="0.3">
      <c r="A18719" s="20"/>
    </row>
    <row r="18720" spans="1:1" s="1" customFormat="1" x14ac:dyDescent="0.3">
      <c r="A18720" s="20"/>
    </row>
    <row r="18721" spans="1:1" s="1" customFormat="1" x14ac:dyDescent="0.3">
      <c r="A18721" s="20"/>
    </row>
    <row r="18722" spans="1:1" s="1" customFormat="1" x14ac:dyDescent="0.3">
      <c r="A18722" s="20"/>
    </row>
    <row r="18723" spans="1:1" s="1" customFormat="1" x14ac:dyDescent="0.3">
      <c r="A18723" s="20"/>
    </row>
    <row r="18724" spans="1:1" s="1" customFormat="1" x14ac:dyDescent="0.3">
      <c r="A18724" s="20"/>
    </row>
    <row r="18725" spans="1:1" s="1" customFormat="1" x14ac:dyDescent="0.3">
      <c r="A18725" s="20"/>
    </row>
    <row r="18726" spans="1:1" s="1" customFormat="1" x14ac:dyDescent="0.3">
      <c r="A18726" s="20"/>
    </row>
    <row r="18727" spans="1:1" s="1" customFormat="1" x14ac:dyDescent="0.3">
      <c r="A18727" s="20"/>
    </row>
    <row r="18728" spans="1:1" s="1" customFormat="1" x14ac:dyDescent="0.3">
      <c r="A18728" s="20"/>
    </row>
    <row r="18729" spans="1:1" s="1" customFormat="1" x14ac:dyDescent="0.3">
      <c r="A18729" s="20"/>
    </row>
    <row r="18730" spans="1:1" s="1" customFormat="1" x14ac:dyDescent="0.3">
      <c r="A18730" s="20"/>
    </row>
    <row r="18731" spans="1:1" s="1" customFormat="1" x14ac:dyDescent="0.3">
      <c r="A18731" s="20"/>
    </row>
    <row r="18732" spans="1:1" s="1" customFormat="1" x14ac:dyDescent="0.3">
      <c r="A18732" s="20"/>
    </row>
    <row r="18733" spans="1:1" s="1" customFormat="1" x14ac:dyDescent="0.3">
      <c r="A18733" s="20"/>
    </row>
    <row r="18734" spans="1:1" s="1" customFormat="1" x14ac:dyDescent="0.3">
      <c r="A18734" s="20"/>
    </row>
    <row r="18735" spans="1:1" s="1" customFormat="1" x14ac:dyDescent="0.3">
      <c r="A18735" s="20"/>
    </row>
    <row r="18736" spans="1:1" s="1" customFormat="1" x14ac:dyDescent="0.3">
      <c r="A18736" s="20"/>
    </row>
    <row r="18737" spans="1:1" s="1" customFormat="1" x14ac:dyDescent="0.3">
      <c r="A18737" s="20"/>
    </row>
    <row r="18738" spans="1:1" s="1" customFormat="1" x14ac:dyDescent="0.3">
      <c r="A18738" s="20"/>
    </row>
    <row r="18739" spans="1:1" s="1" customFormat="1" x14ac:dyDescent="0.3">
      <c r="A18739" s="20"/>
    </row>
    <row r="18740" spans="1:1" s="1" customFormat="1" x14ac:dyDescent="0.3">
      <c r="A18740" s="20"/>
    </row>
    <row r="18741" spans="1:1" s="1" customFormat="1" x14ac:dyDescent="0.3">
      <c r="A18741" s="20"/>
    </row>
    <row r="18742" spans="1:1" s="1" customFormat="1" x14ac:dyDescent="0.3">
      <c r="A18742" s="20"/>
    </row>
    <row r="18743" spans="1:1" s="1" customFormat="1" x14ac:dyDescent="0.3">
      <c r="A18743" s="20"/>
    </row>
    <row r="18744" spans="1:1" s="1" customFormat="1" x14ac:dyDescent="0.3">
      <c r="A18744" s="20"/>
    </row>
    <row r="18745" spans="1:1" s="1" customFormat="1" x14ac:dyDescent="0.3">
      <c r="A18745" s="20"/>
    </row>
    <row r="18746" spans="1:1" s="1" customFormat="1" x14ac:dyDescent="0.3">
      <c r="A18746" s="20"/>
    </row>
    <row r="18747" spans="1:1" s="1" customFormat="1" x14ac:dyDescent="0.3">
      <c r="A18747" s="20"/>
    </row>
    <row r="18748" spans="1:1" s="1" customFormat="1" x14ac:dyDescent="0.3">
      <c r="A18748" s="20"/>
    </row>
    <row r="18749" spans="1:1" s="1" customFormat="1" x14ac:dyDescent="0.3">
      <c r="A18749" s="20"/>
    </row>
    <row r="18750" spans="1:1" s="1" customFormat="1" x14ac:dyDescent="0.3">
      <c r="A18750" s="20"/>
    </row>
    <row r="18751" spans="1:1" s="1" customFormat="1" x14ac:dyDescent="0.3">
      <c r="A18751" s="20"/>
    </row>
    <row r="18752" spans="1:1" s="1" customFormat="1" x14ac:dyDescent="0.3">
      <c r="A18752" s="20"/>
    </row>
    <row r="18753" spans="1:1" s="1" customFormat="1" x14ac:dyDescent="0.3">
      <c r="A18753" s="20"/>
    </row>
    <row r="18754" spans="1:1" s="1" customFormat="1" x14ac:dyDescent="0.3">
      <c r="A18754" s="20"/>
    </row>
    <row r="18755" spans="1:1" s="1" customFormat="1" x14ac:dyDescent="0.3">
      <c r="A18755" s="20"/>
    </row>
    <row r="18756" spans="1:1" s="1" customFormat="1" x14ac:dyDescent="0.3">
      <c r="A18756" s="20"/>
    </row>
    <row r="18757" spans="1:1" s="1" customFormat="1" x14ac:dyDescent="0.3">
      <c r="A18757" s="20"/>
    </row>
    <row r="18758" spans="1:1" s="1" customFormat="1" x14ac:dyDescent="0.3">
      <c r="A18758" s="20"/>
    </row>
    <row r="18759" spans="1:1" s="1" customFormat="1" x14ac:dyDescent="0.3">
      <c r="A18759" s="20"/>
    </row>
    <row r="18760" spans="1:1" s="1" customFormat="1" x14ac:dyDescent="0.3">
      <c r="A18760" s="20"/>
    </row>
    <row r="18761" spans="1:1" s="1" customFormat="1" x14ac:dyDescent="0.3">
      <c r="A18761" s="20"/>
    </row>
    <row r="18762" spans="1:1" s="1" customFormat="1" x14ac:dyDescent="0.3">
      <c r="A18762" s="20"/>
    </row>
    <row r="18763" spans="1:1" s="1" customFormat="1" x14ac:dyDescent="0.3">
      <c r="A18763" s="20"/>
    </row>
    <row r="18764" spans="1:1" s="1" customFormat="1" x14ac:dyDescent="0.3">
      <c r="A18764" s="20"/>
    </row>
    <row r="18765" spans="1:1" s="1" customFormat="1" x14ac:dyDescent="0.3">
      <c r="A18765" s="20"/>
    </row>
    <row r="18766" spans="1:1" s="1" customFormat="1" x14ac:dyDescent="0.3">
      <c r="A18766" s="20"/>
    </row>
    <row r="18767" spans="1:1" s="1" customFormat="1" x14ac:dyDescent="0.3">
      <c r="A18767" s="20"/>
    </row>
    <row r="18768" spans="1:1" s="1" customFormat="1" x14ac:dyDescent="0.3">
      <c r="A18768" s="20"/>
    </row>
    <row r="18769" spans="1:1" s="1" customFormat="1" x14ac:dyDescent="0.3">
      <c r="A18769" s="20"/>
    </row>
    <row r="18770" spans="1:1" s="1" customFormat="1" x14ac:dyDescent="0.3">
      <c r="A18770" s="20"/>
    </row>
    <row r="18771" spans="1:1" s="1" customFormat="1" x14ac:dyDescent="0.3">
      <c r="A18771" s="20"/>
    </row>
    <row r="18772" spans="1:1" s="1" customFormat="1" x14ac:dyDescent="0.3">
      <c r="A18772" s="20"/>
    </row>
    <row r="18773" spans="1:1" s="1" customFormat="1" x14ac:dyDescent="0.3">
      <c r="A18773" s="20"/>
    </row>
    <row r="18774" spans="1:1" s="1" customFormat="1" x14ac:dyDescent="0.3">
      <c r="A18774" s="20"/>
    </row>
    <row r="18775" spans="1:1" s="1" customFormat="1" x14ac:dyDescent="0.3">
      <c r="A18775" s="20"/>
    </row>
    <row r="18776" spans="1:1" s="1" customFormat="1" x14ac:dyDescent="0.3">
      <c r="A18776" s="20"/>
    </row>
    <row r="18777" spans="1:1" s="1" customFormat="1" x14ac:dyDescent="0.3">
      <c r="A18777" s="20"/>
    </row>
    <row r="18778" spans="1:1" s="1" customFormat="1" x14ac:dyDescent="0.3">
      <c r="A18778" s="20"/>
    </row>
    <row r="18779" spans="1:1" s="1" customFormat="1" x14ac:dyDescent="0.3">
      <c r="A18779" s="20"/>
    </row>
    <row r="18780" spans="1:1" s="1" customFormat="1" x14ac:dyDescent="0.3">
      <c r="A18780" s="20"/>
    </row>
    <row r="18781" spans="1:1" s="1" customFormat="1" x14ac:dyDescent="0.3">
      <c r="A18781" s="20"/>
    </row>
    <row r="18782" spans="1:1" s="1" customFormat="1" x14ac:dyDescent="0.3">
      <c r="A18782" s="20"/>
    </row>
    <row r="18783" spans="1:1" s="1" customFormat="1" x14ac:dyDescent="0.3">
      <c r="A18783" s="20"/>
    </row>
    <row r="18784" spans="1:1" s="1" customFormat="1" x14ac:dyDescent="0.3">
      <c r="A18784" s="20"/>
    </row>
    <row r="18785" spans="1:1" s="1" customFormat="1" x14ac:dyDescent="0.3">
      <c r="A18785" s="20"/>
    </row>
    <row r="18786" spans="1:1" s="1" customFormat="1" x14ac:dyDescent="0.3">
      <c r="A18786" s="20"/>
    </row>
    <row r="18787" spans="1:1" s="1" customFormat="1" x14ac:dyDescent="0.3">
      <c r="A18787" s="20"/>
    </row>
    <row r="18788" spans="1:1" s="1" customFormat="1" x14ac:dyDescent="0.3">
      <c r="A18788" s="20"/>
    </row>
    <row r="18789" spans="1:1" s="1" customFormat="1" x14ac:dyDescent="0.3">
      <c r="A18789" s="20"/>
    </row>
    <row r="18790" spans="1:1" s="1" customFormat="1" x14ac:dyDescent="0.3">
      <c r="A18790" s="20"/>
    </row>
    <row r="18791" spans="1:1" s="1" customFormat="1" x14ac:dyDescent="0.3">
      <c r="A18791" s="20"/>
    </row>
    <row r="18792" spans="1:1" s="1" customFormat="1" x14ac:dyDescent="0.3">
      <c r="A18792" s="20"/>
    </row>
    <row r="18793" spans="1:1" s="1" customFormat="1" x14ac:dyDescent="0.3">
      <c r="A18793" s="20"/>
    </row>
    <row r="18794" spans="1:1" s="1" customFormat="1" x14ac:dyDescent="0.3">
      <c r="A18794" s="20"/>
    </row>
    <row r="18795" spans="1:1" s="1" customFormat="1" x14ac:dyDescent="0.3">
      <c r="A18795" s="20"/>
    </row>
    <row r="18796" spans="1:1" s="1" customFormat="1" x14ac:dyDescent="0.3">
      <c r="A18796" s="20"/>
    </row>
    <row r="18797" spans="1:1" s="1" customFormat="1" x14ac:dyDescent="0.3">
      <c r="A18797" s="20"/>
    </row>
    <row r="18798" spans="1:1" s="1" customFormat="1" x14ac:dyDescent="0.3">
      <c r="A18798" s="20"/>
    </row>
    <row r="18799" spans="1:1" s="1" customFormat="1" x14ac:dyDescent="0.3">
      <c r="A18799" s="20"/>
    </row>
    <row r="18800" spans="1:1" s="1" customFormat="1" x14ac:dyDescent="0.3">
      <c r="A18800" s="20"/>
    </row>
    <row r="18801" spans="1:1" s="1" customFormat="1" x14ac:dyDescent="0.3">
      <c r="A18801" s="20"/>
    </row>
    <row r="18802" spans="1:1" s="1" customFormat="1" x14ac:dyDescent="0.3">
      <c r="A18802" s="20"/>
    </row>
    <row r="18803" spans="1:1" s="1" customFormat="1" x14ac:dyDescent="0.3">
      <c r="A18803" s="20"/>
    </row>
    <row r="18804" spans="1:1" s="1" customFormat="1" x14ac:dyDescent="0.3">
      <c r="A18804" s="20"/>
    </row>
    <row r="18805" spans="1:1" s="1" customFormat="1" x14ac:dyDescent="0.3">
      <c r="A18805" s="20"/>
    </row>
    <row r="18806" spans="1:1" s="1" customFormat="1" x14ac:dyDescent="0.3">
      <c r="A18806" s="20"/>
    </row>
    <row r="18807" spans="1:1" s="1" customFormat="1" x14ac:dyDescent="0.3">
      <c r="A18807" s="20"/>
    </row>
    <row r="18808" spans="1:1" s="1" customFormat="1" x14ac:dyDescent="0.3">
      <c r="A18808" s="20"/>
    </row>
    <row r="18809" spans="1:1" s="1" customFormat="1" x14ac:dyDescent="0.3">
      <c r="A18809" s="20"/>
    </row>
    <row r="18810" spans="1:1" s="1" customFormat="1" x14ac:dyDescent="0.3">
      <c r="A18810" s="20"/>
    </row>
    <row r="18811" spans="1:1" s="1" customFormat="1" x14ac:dyDescent="0.3">
      <c r="A18811" s="20"/>
    </row>
    <row r="18812" spans="1:1" s="1" customFormat="1" x14ac:dyDescent="0.3">
      <c r="A18812" s="20"/>
    </row>
    <row r="18813" spans="1:1" s="1" customFormat="1" x14ac:dyDescent="0.3">
      <c r="A18813" s="20"/>
    </row>
    <row r="18814" spans="1:1" s="1" customFormat="1" x14ac:dyDescent="0.3">
      <c r="A18814" s="20"/>
    </row>
    <row r="18815" spans="1:1" s="1" customFormat="1" x14ac:dyDescent="0.3">
      <c r="A18815" s="20"/>
    </row>
    <row r="18816" spans="1:1" s="1" customFormat="1" x14ac:dyDescent="0.3">
      <c r="A18816" s="20"/>
    </row>
    <row r="18817" spans="1:1" s="1" customFormat="1" x14ac:dyDescent="0.3">
      <c r="A18817" s="20"/>
    </row>
    <row r="18818" spans="1:1" s="1" customFormat="1" x14ac:dyDescent="0.3">
      <c r="A18818" s="20"/>
    </row>
    <row r="18819" spans="1:1" s="1" customFormat="1" x14ac:dyDescent="0.3">
      <c r="A18819" s="20"/>
    </row>
    <row r="18820" spans="1:1" s="1" customFormat="1" x14ac:dyDescent="0.3">
      <c r="A18820" s="20"/>
    </row>
    <row r="18821" spans="1:1" s="1" customFormat="1" x14ac:dyDescent="0.3">
      <c r="A18821" s="20"/>
    </row>
    <row r="18822" spans="1:1" s="1" customFormat="1" x14ac:dyDescent="0.3">
      <c r="A18822" s="20"/>
    </row>
    <row r="18823" spans="1:1" s="1" customFormat="1" x14ac:dyDescent="0.3">
      <c r="A18823" s="20"/>
    </row>
    <row r="18824" spans="1:1" s="1" customFormat="1" x14ac:dyDescent="0.3">
      <c r="A18824" s="20"/>
    </row>
    <row r="18825" spans="1:1" s="1" customFormat="1" x14ac:dyDescent="0.3">
      <c r="A18825" s="20"/>
    </row>
    <row r="18826" spans="1:1" s="1" customFormat="1" x14ac:dyDescent="0.3">
      <c r="A18826" s="20"/>
    </row>
    <row r="18827" spans="1:1" s="1" customFormat="1" x14ac:dyDescent="0.3">
      <c r="A18827" s="20"/>
    </row>
    <row r="18828" spans="1:1" s="1" customFormat="1" x14ac:dyDescent="0.3">
      <c r="A18828" s="20"/>
    </row>
    <row r="18829" spans="1:1" s="1" customFormat="1" x14ac:dyDescent="0.3">
      <c r="A18829" s="20"/>
    </row>
    <row r="18830" spans="1:1" s="1" customFormat="1" x14ac:dyDescent="0.3">
      <c r="A18830" s="20"/>
    </row>
    <row r="18831" spans="1:1" s="1" customFormat="1" x14ac:dyDescent="0.3">
      <c r="A18831" s="20"/>
    </row>
    <row r="18832" spans="1:1" s="1" customFormat="1" x14ac:dyDescent="0.3">
      <c r="A18832" s="20"/>
    </row>
    <row r="18833" spans="1:1" s="1" customFormat="1" x14ac:dyDescent="0.3">
      <c r="A18833" s="20"/>
    </row>
    <row r="18834" spans="1:1" s="1" customFormat="1" x14ac:dyDescent="0.3">
      <c r="A18834" s="20"/>
    </row>
    <row r="18835" spans="1:1" s="1" customFormat="1" x14ac:dyDescent="0.3">
      <c r="A18835" s="20"/>
    </row>
    <row r="18836" spans="1:1" s="1" customFormat="1" x14ac:dyDescent="0.3">
      <c r="A18836" s="20"/>
    </row>
    <row r="18837" spans="1:1" s="1" customFormat="1" x14ac:dyDescent="0.3">
      <c r="A18837" s="20"/>
    </row>
    <row r="18838" spans="1:1" s="1" customFormat="1" x14ac:dyDescent="0.3">
      <c r="A18838" s="20"/>
    </row>
    <row r="18839" spans="1:1" s="1" customFormat="1" x14ac:dyDescent="0.3">
      <c r="A18839" s="20"/>
    </row>
    <row r="18840" spans="1:1" s="1" customFormat="1" x14ac:dyDescent="0.3">
      <c r="A18840" s="20"/>
    </row>
    <row r="18841" spans="1:1" s="1" customFormat="1" x14ac:dyDescent="0.3">
      <c r="A18841" s="20"/>
    </row>
    <row r="18842" spans="1:1" s="1" customFormat="1" x14ac:dyDescent="0.3">
      <c r="A18842" s="20"/>
    </row>
    <row r="18843" spans="1:1" s="1" customFormat="1" x14ac:dyDescent="0.3">
      <c r="A18843" s="20"/>
    </row>
    <row r="18844" spans="1:1" s="1" customFormat="1" x14ac:dyDescent="0.3">
      <c r="A18844" s="20"/>
    </row>
    <row r="18845" spans="1:1" s="1" customFormat="1" x14ac:dyDescent="0.3">
      <c r="A18845" s="20"/>
    </row>
    <row r="18846" spans="1:1" s="1" customFormat="1" x14ac:dyDescent="0.3">
      <c r="A18846" s="20"/>
    </row>
    <row r="18847" spans="1:1" s="1" customFormat="1" x14ac:dyDescent="0.3">
      <c r="A18847" s="20"/>
    </row>
    <row r="18848" spans="1:1" s="1" customFormat="1" x14ac:dyDescent="0.3">
      <c r="A18848" s="20"/>
    </row>
    <row r="18849" spans="1:1" s="1" customFormat="1" x14ac:dyDescent="0.3">
      <c r="A18849" s="20"/>
    </row>
    <row r="18850" spans="1:1" s="1" customFormat="1" x14ac:dyDescent="0.3">
      <c r="A18850" s="20"/>
    </row>
    <row r="18851" spans="1:1" s="1" customFormat="1" x14ac:dyDescent="0.3">
      <c r="A18851" s="20"/>
    </row>
    <row r="18852" spans="1:1" s="1" customFormat="1" x14ac:dyDescent="0.3">
      <c r="A18852" s="20"/>
    </row>
    <row r="18853" spans="1:1" s="1" customFormat="1" x14ac:dyDescent="0.3">
      <c r="A18853" s="20"/>
    </row>
    <row r="18854" spans="1:1" s="1" customFormat="1" x14ac:dyDescent="0.3">
      <c r="A18854" s="20"/>
    </row>
    <row r="18855" spans="1:1" s="1" customFormat="1" x14ac:dyDescent="0.3">
      <c r="A18855" s="20"/>
    </row>
    <row r="18856" spans="1:1" s="1" customFormat="1" x14ac:dyDescent="0.3">
      <c r="A18856" s="20"/>
    </row>
    <row r="18857" spans="1:1" s="1" customFormat="1" x14ac:dyDescent="0.3">
      <c r="A18857" s="20"/>
    </row>
    <row r="18858" spans="1:1" s="1" customFormat="1" x14ac:dyDescent="0.3">
      <c r="A18858" s="20"/>
    </row>
    <row r="18859" spans="1:1" s="1" customFormat="1" x14ac:dyDescent="0.3">
      <c r="A18859" s="20"/>
    </row>
    <row r="18860" spans="1:1" s="1" customFormat="1" x14ac:dyDescent="0.3">
      <c r="A18860" s="20"/>
    </row>
    <row r="18861" spans="1:1" s="1" customFormat="1" x14ac:dyDescent="0.3">
      <c r="A18861" s="20"/>
    </row>
    <row r="18862" spans="1:1" s="1" customFormat="1" x14ac:dyDescent="0.3">
      <c r="A18862" s="20"/>
    </row>
    <row r="18863" spans="1:1" s="1" customFormat="1" x14ac:dyDescent="0.3">
      <c r="A18863" s="20"/>
    </row>
    <row r="18864" spans="1:1" s="1" customFormat="1" x14ac:dyDescent="0.3">
      <c r="A18864" s="20"/>
    </row>
    <row r="18865" spans="1:1" s="1" customFormat="1" x14ac:dyDescent="0.3">
      <c r="A18865" s="20"/>
    </row>
    <row r="18866" spans="1:1" s="1" customFormat="1" x14ac:dyDescent="0.3">
      <c r="A18866" s="20"/>
    </row>
    <row r="18867" spans="1:1" s="1" customFormat="1" x14ac:dyDescent="0.3">
      <c r="A18867" s="20"/>
    </row>
    <row r="18868" spans="1:1" s="1" customFormat="1" x14ac:dyDescent="0.3">
      <c r="A18868" s="20"/>
    </row>
    <row r="18869" spans="1:1" s="1" customFormat="1" x14ac:dyDescent="0.3">
      <c r="A18869" s="20"/>
    </row>
    <row r="18870" spans="1:1" s="1" customFormat="1" x14ac:dyDescent="0.3">
      <c r="A18870" s="20"/>
    </row>
    <row r="18871" spans="1:1" s="1" customFormat="1" x14ac:dyDescent="0.3">
      <c r="A18871" s="20"/>
    </row>
    <row r="18872" spans="1:1" s="1" customFormat="1" x14ac:dyDescent="0.3">
      <c r="A18872" s="20"/>
    </row>
    <row r="18873" spans="1:1" s="1" customFormat="1" x14ac:dyDescent="0.3">
      <c r="A18873" s="20"/>
    </row>
    <row r="18874" spans="1:1" s="1" customFormat="1" x14ac:dyDescent="0.3">
      <c r="A18874" s="20"/>
    </row>
    <row r="18875" spans="1:1" s="1" customFormat="1" x14ac:dyDescent="0.3">
      <c r="A18875" s="20"/>
    </row>
    <row r="18876" spans="1:1" s="1" customFormat="1" x14ac:dyDescent="0.3">
      <c r="A18876" s="20"/>
    </row>
    <row r="18877" spans="1:1" s="1" customFormat="1" x14ac:dyDescent="0.3">
      <c r="A18877" s="20"/>
    </row>
    <row r="18878" spans="1:1" s="1" customFormat="1" x14ac:dyDescent="0.3">
      <c r="A18878" s="20"/>
    </row>
    <row r="18879" spans="1:1" s="1" customFormat="1" x14ac:dyDescent="0.3">
      <c r="A18879" s="20"/>
    </row>
    <row r="18880" spans="1:1" s="1" customFormat="1" x14ac:dyDescent="0.3">
      <c r="A18880" s="20"/>
    </row>
    <row r="18881" spans="1:1" s="1" customFormat="1" x14ac:dyDescent="0.3">
      <c r="A18881" s="20"/>
    </row>
    <row r="18882" spans="1:1" s="1" customFormat="1" x14ac:dyDescent="0.3">
      <c r="A18882" s="20"/>
    </row>
    <row r="18883" spans="1:1" s="1" customFormat="1" x14ac:dyDescent="0.3">
      <c r="A18883" s="20"/>
    </row>
    <row r="18884" spans="1:1" s="1" customFormat="1" x14ac:dyDescent="0.3">
      <c r="A18884" s="20"/>
    </row>
    <row r="18885" spans="1:1" s="1" customFormat="1" x14ac:dyDescent="0.3">
      <c r="A18885" s="20"/>
    </row>
    <row r="18886" spans="1:1" s="1" customFormat="1" x14ac:dyDescent="0.3">
      <c r="A18886" s="20"/>
    </row>
    <row r="18887" spans="1:1" s="1" customFormat="1" x14ac:dyDescent="0.3">
      <c r="A18887" s="20"/>
    </row>
    <row r="18888" spans="1:1" s="1" customFormat="1" x14ac:dyDescent="0.3">
      <c r="A18888" s="20"/>
    </row>
    <row r="18889" spans="1:1" s="1" customFormat="1" x14ac:dyDescent="0.3">
      <c r="A18889" s="20"/>
    </row>
    <row r="18890" spans="1:1" s="1" customFormat="1" x14ac:dyDescent="0.3">
      <c r="A18890" s="20"/>
    </row>
    <row r="18891" spans="1:1" s="1" customFormat="1" x14ac:dyDescent="0.3">
      <c r="A18891" s="20"/>
    </row>
    <row r="18892" spans="1:1" s="1" customFormat="1" x14ac:dyDescent="0.3">
      <c r="A18892" s="20"/>
    </row>
    <row r="18893" spans="1:1" s="1" customFormat="1" x14ac:dyDescent="0.3">
      <c r="A18893" s="20"/>
    </row>
    <row r="18894" spans="1:1" s="1" customFormat="1" x14ac:dyDescent="0.3">
      <c r="A18894" s="20"/>
    </row>
    <row r="18895" spans="1:1" s="1" customFormat="1" x14ac:dyDescent="0.3">
      <c r="A18895" s="20"/>
    </row>
    <row r="18896" spans="1:1" s="1" customFormat="1" x14ac:dyDescent="0.3">
      <c r="A18896" s="20"/>
    </row>
    <row r="18897" spans="1:1" s="1" customFormat="1" x14ac:dyDescent="0.3">
      <c r="A18897" s="20"/>
    </row>
    <row r="18898" spans="1:1" s="1" customFormat="1" x14ac:dyDescent="0.3">
      <c r="A18898" s="20"/>
    </row>
    <row r="18899" spans="1:1" s="1" customFormat="1" x14ac:dyDescent="0.3">
      <c r="A18899" s="20"/>
    </row>
    <row r="18900" spans="1:1" s="1" customFormat="1" x14ac:dyDescent="0.3">
      <c r="A18900" s="20"/>
    </row>
    <row r="18901" spans="1:1" s="1" customFormat="1" x14ac:dyDescent="0.3">
      <c r="A18901" s="20"/>
    </row>
    <row r="18902" spans="1:1" s="1" customFormat="1" x14ac:dyDescent="0.3">
      <c r="A18902" s="20"/>
    </row>
    <row r="18903" spans="1:1" s="1" customFormat="1" x14ac:dyDescent="0.3">
      <c r="A18903" s="20"/>
    </row>
    <row r="18904" spans="1:1" s="1" customFormat="1" x14ac:dyDescent="0.3">
      <c r="A18904" s="20"/>
    </row>
    <row r="18905" spans="1:1" s="1" customFormat="1" x14ac:dyDescent="0.3">
      <c r="A18905" s="20"/>
    </row>
    <row r="18906" spans="1:1" s="1" customFormat="1" x14ac:dyDescent="0.3">
      <c r="A18906" s="20"/>
    </row>
    <row r="18907" spans="1:1" s="1" customFormat="1" x14ac:dyDescent="0.3">
      <c r="A18907" s="20"/>
    </row>
    <row r="18908" spans="1:1" s="1" customFormat="1" x14ac:dyDescent="0.3">
      <c r="A18908" s="20"/>
    </row>
    <row r="18909" spans="1:1" s="1" customFormat="1" x14ac:dyDescent="0.3">
      <c r="A18909" s="20"/>
    </row>
    <row r="18910" spans="1:1" s="1" customFormat="1" x14ac:dyDescent="0.3">
      <c r="A18910" s="20"/>
    </row>
    <row r="18911" spans="1:1" s="1" customFormat="1" x14ac:dyDescent="0.3">
      <c r="A18911" s="20"/>
    </row>
    <row r="18912" spans="1:1" s="1" customFormat="1" x14ac:dyDescent="0.3">
      <c r="A18912" s="20"/>
    </row>
    <row r="18913" spans="1:1" s="1" customFormat="1" x14ac:dyDescent="0.3">
      <c r="A18913" s="20"/>
    </row>
    <row r="18914" spans="1:1" s="1" customFormat="1" x14ac:dyDescent="0.3">
      <c r="A18914" s="20"/>
    </row>
    <row r="18915" spans="1:1" s="1" customFormat="1" x14ac:dyDescent="0.3">
      <c r="A18915" s="20"/>
    </row>
    <row r="18916" spans="1:1" s="1" customFormat="1" x14ac:dyDescent="0.3">
      <c r="A18916" s="20"/>
    </row>
    <row r="18917" spans="1:1" s="1" customFormat="1" x14ac:dyDescent="0.3">
      <c r="A18917" s="20"/>
    </row>
    <row r="18918" spans="1:1" s="1" customFormat="1" x14ac:dyDescent="0.3">
      <c r="A18918" s="20"/>
    </row>
    <row r="18919" spans="1:1" s="1" customFormat="1" x14ac:dyDescent="0.3">
      <c r="A18919" s="20"/>
    </row>
    <row r="18920" spans="1:1" s="1" customFormat="1" x14ac:dyDescent="0.3">
      <c r="A18920" s="20"/>
    </row>
    <row r="18921" spans="1:1" s="1" customFormat="1" x14ac:dyDescent="0.3">
      <c r="A18921" s="20"/>
    </row>
    <row r="18922" spans="1:1" s="1" customFormat="1" x14ac:dyDescent="0.3">
      <c r="A18922" s="20"/>
    </row>
    <row r="18923" spans="1:1" s="1" customFormat="1" x14ac:dyDescent="0.3">
      <c r="A18923" s="20"/>
    </row>
    <row r="18924" spans="1:1" s="1" customFormat="1" x14ac:dyDescent="0.3">
      <c r="A18924" s="20"/>
    </row>
    <row r="18925" spans="1:1" s="1" customFormat="1" x14ac:dyDescent="0.3">
      <c r="A18925" s="20"/>
    </row>
    <row r="18926" spans="1:1" s="1" customFormat="1" x14ac:dyDescent="0.3">
      <c r="A18926" s="20"/>
    </row>
    <row r="18927" spans="1:1" s="1" customFormat="1" x14ac:dyDescent="0.3">
      <c r="A18927" s="20"/>
    </row>
    <row r="18928" spans="1:1" s="1" customFormat="1" x14ac:dyDescent="0.3">
      <c r="A18928" s="20"/>
    </row>
    <row r="18929" spans="1:1" s="1" customFormat="1" x14ac:dyDescent="0.3">
      <c r="A18929" s="20"/>
    </row>
    <row r="18930" spans="1:1" s="1" customFormat="1" x14ac:dyDescent="0.3">
      <c r="A18930" s="20"/>
    </row>
    <row r="18931" spans="1:1" s="1" customFormat="1" x14ac:dyDescent="0.3">
      <c r="A18931" s="20"/>
    </row>
    <row r="18932" spans="1:1" s="1" customFormat="1" x14ac:dyDescent="0.3">
      <c r="A18932" s="20"/>
    </row>
    <row r="18933" spans="1:1" s="1" customFormat="1" x14ac:dyDescent="0.3">
      <c r="A18933" s="20"/>
    </row>
    <row r="18934" spans="1:1" s="1" customFormat="1" x14ac:dyDescent="0.3">
      <c r="A18934" s="20"/>
    </row>
    <row r="18935" spans="1:1" s="1" customFormat="1" x14ac:dyDescent="0.3">
      <c r="A18935" s="20"/>
    </row>
    <row r="18936" spans="1:1" s="1" customFormat="1" x14ac:dyDescent="0.3">
      <c r="A18936" s="20"/>
    </row>
    <row r="18937" spans="1:1" s="1" customFormat="1" x14ac:dyDescent="0.3">
      <c r="A18937" s="20"/>
    </row>
    <row r="18938" spans="1:1" s="1" customFormat="1" x14ac:dyDescent="0.3">
      <c r="A18938" s="20"/>
    </row>
    <row r="18939" spans="1:1" s="1" customFormat="1" x14ac:dyDescent="0.3">
      <c r="A18939" s="20"/>
    </row>
    <row r="18940" spans="1:1" s="1" customFormat="1" x14ac:dyDescent="0.3">
      <c r="A18940" s="20"/>
    </row>
    <row r="18941" spans="1:1" s="1" customFormat="1" x14ac:dyDescent="0.3">
      <c r="A18941" s="20"/>
    </row>
    <row r="18942" spans="1:1" s="1" customFormat="1" x14ac:dyDescent="0.3">
      <c r="A18942" s="20"/>
    </row>
    <row r="18943" spans="1:1" s="1" customFormat="1" x14ac:dyDescent="0.3">
      <c r="A18943" s="20"/>
    </row>
    <row r="18944" spans="1:1" s="1" customFormat="1" x14ac:dyDescent="0.3">
      <c r="A18944" s="20"/>
    </row>
    <row r="18945" spans="1:1" s="1" customFormat="1" x14ac:dyDescent="0.3">
      <c r="A18945" s="20"/>
    </row>
    <row r="18946" spans="1:1" s="1" customFormat="1" x14ac:dyDescent="0.3">
      <c r="A18946" s="20"/>
    </row>
    <row r="18947" spans="1:1" s="1" customFormat="1" x14ac:dyDescent="0.3">
      <c r="A18947" s="20"/>
    </row>
    <row r="18948" spans="1:1" s="1" customFormat="1" x14ac:dyDescent="0.3">
      <c r="A18948" s="20"/>
    </row>
    <row r="18949" spans="1:1" s="1" customFormat="1" x14ac:dyDescent="0.3">
      <c r="A18949" s="20"/>
    </row>
    <row r="18950" spans="1:1" s="1" customFormat="1" x14ac:dyDescent="0.3">
      <c r="A18950" s="20"/>
    </row>
    <row r="18951" spans="1:1" s="1" customFormat="1" x14ac:dyDescent="0.3">
      <c r="A18951" s="20"/>
    </row>
    <row r="18952" spans="1:1" s="1" customFormat="1" x14ac:dyDescent="0.3">
      <c r="A18952" s="20"/>
    </row>
    <row r="18953" spans="1:1" s="1" customFormat="1" x14ac:dyDescent="0.3">
      <c r="A18953" s="20"/>
    </row>
    <row r="18954" spans="1:1" s="1" customFormat="1" x14ac:dyDescent="0.3">
      <c r="A18954" s="20"/>
    </row>
    <row r="18955" spans="1:1" s="1" customFormat="1" x14ac:dyDescent="0.3">
      <c r="A18955" s="20"/>
    </row>
    <row r="18956" spans="1:1" s="1" customFormat="1" x14ac:dyDescent="0.3">
      <c r="A18956" s="20"/>
    </row>
    <row r="18957" spans="1:1" s="1" customFormat="1" x14ac:dyDescent="0.3">
      <c r="A18957" s="20"/>
    </row>
    <row r="18958" spans="1:1" s="1" customFormat="1" x14ac:dyDescent="0.3">
      <c r="A18958" s="20"/>
    </row>
    <row r="18959" spans="1:1" s="1" customFormat="1" x14ac:dyDescent="0.3">
      <c r="A18959" s="20"/>
    </row>
    <row r="18960" spans="1:1" s="1" customFormat="1" x14ac:dyDescent="0.3">
      <c r="A18960" s="20"/>
    </row>
    <row r="18961" spans="1:1" s="1" customFormat="1" x14ac:dyDescent="0.3">
      <c r="A18961" s="20"/>
    </row>
    <row r="18962" spans="1:1" s="1" customFormat="1" x14ac:dyDescent="0.3">
      <c r="A18962" s="20"/>
    </row>
    <row r="18963" spans="1:1" s="1" customFormat="1" x14ac:dyDescent="0.3">
      <c r="A18963" s="20"/>
    </row>
    <row r="18964" spans="1:1" s="1" customFormat="1" x14ac:dyDescent="0.3">
      <c r="A18964" s="20"/>
    </row>
    <row r="18965" spans="1:1" s="1" customFormat="1" x14ac:dyDescent="0.3">
      <c r="A18965" s="20"/>
    </row>
    <row r="18966" spans="1:1" s="1" customFormat="1" x14ac:dyDescent="0.3">
      <c r="A18966" s="20"/>
    </row>
    <row r="18967" spans="1:1" s="1" customFormat="1" x14ac:dyDescent="0.3">
      <c r="A18967" s="20"/>
    </row>
    <row r="18968" spans="1:1" s="1" customFormat="1" x14ac:dyDescent="0.3">
      <c r="A18968" s="20"/>
    </row>
    <row r="18969" spans="1:1" s="1" customFormat="1" x14ac:dyDescent="0.3">
      <c r="A18969" s="20"/>
    </row>
    <row r="18970" spans="1:1" s="1" customFormat="1" x14ac:dyDescent="0.3">
      <c r="A18970" s="20"/>
    </row>
    <row r="18971" spans="1:1" s="1" customFormat="1" x14ac:dyDescent="0.3">
      <c r="A18971" s="20"/>
    </row>
    <row r="18972" spans="1:1" s="1" customFormat="1" x14ac:dyDescent="0.3">
      <c r="A18972" s="20"/>
    </row>
    <row r="18973" spans="1:1" s="1" customFormat="1" x14ac:dyDescent="0.3">
      <c r="A18973" s="20"/>
    </row>
    <row r="18974" spans="1:1" s="1" customFormat="1" x14ac:dyDescent="0.3">
      <c r="A18974" s="20"/>
    </row>
    <row r="18975" spans="1:1" s="1" customFormat="1" x14ac:dyDescent="0.3">
      <c r="A18975" s="20"/>
    </row>
    <row r="18976" spans="1:1" s="1" customFormat="1" x14ac:dyDescent="0.3">
      <c r="A18976" s="20"/>
    </row>
    <row r="18977" spans="1:1" s="1" customFormat="1" x14ac:dyDescent="0.3">
      <c r="A18977" s="20"/>
    </row>
    <row r="18978" spans="1:1" s="1" customFormat="1" x14ac:dyDescent="0.3">
      <c r="A18978" s="20"/>
    </row>
    <row r="18979" spans="1:1" s="1" customFormat="1" x14ac:dyDescent="0.3">
      <c r="A18979" s="20"/>
    </row>
    <row r="18980" spans="1:1" s="1" customFormat="1" x14ac:dyDescent="0.3">
      <c r="A18980" s="20"/>
    </row>
    <row r="18981" spans="1:1" s="1" customFormat="1" x14ac:dyDescent="0.3">
      <c r="A18981" s="20"/>
    </row>
    <row r="18982" spans="1:1" s="1" customFormat="1" x14ac:dyDescent="0.3">
      <c r="A18982" s="20"/>
    </row>
    <row r="18983" spans="1:1" s="1" customFormat="1" x14ac:dyDescent="0.3">
      <c r="A18983" s="20"/>
    </row>
    <row r="18984" spans="1:1" s="1" customFormat="1" x14ac:dyDescent="0.3">
      <c r="A18984" s="20"/>
    </row>
    <row r="18985" spans="1:1" s="1" customFormat="1" x14ac:dyDescent="0.3">
      <c r="A18985" s="20"/>
    </row>
    <row r="18986" spans="1:1" s="1" customFormat="1" x14ac:dyDescent="0.3">
      <c r="A18986" s="20"/>
    </row>
    <row r="18987" spans="1:1" s="1" customFormat="1" x14ac:dyDescent="0.3">
      <c r="A18987" s="20"/>
    </row>
    <row r="18988" spans="1:1" s="1" customFormat="1" x14ac:dyDescent="0.3">
      <c r="A18988" s="20"/>
    </row>
    <row r="18989" spans="1:1" s="1" customFormat="1" x14ac:dyDescent="0.3">
      <c r="A18989" s="20"/>
    </row>
    <row r="18990" spans="1:1" s="1" customFormat="1" x14ac:dyDescent="0.3">
      <c r="A18990" s="20"/>
    </row>
    <row r="18991" spans="1:1" s="1" customFormat="1" x14ac:dyDescent="0.3">
      <c r="A18991" s="20"/>
    </row>
    <row r="18992" spans="1:1" s="1" customFormat="1" x14ac:dyDescent="0.3">
      <c r="A18992" s="20"/>
    </row>
    <row r="18993" spans="1:1" s="1" customFormat="1" x14ac:dyDescent="0.3">
      <c r="A18993" s="20"/>
    </row>
    <row r="18994" spans="1:1" s="1" customFormat="1" x14ac:dyDescent="0.3">
      <c r="A18994" s="20"/>
    </row>
    <row r="18995" spans="1:1" s="1" customFormat="1" x14ac:dyDescent="0.3">
      <c r="A18995" s="20"/>
    </row>
    <row r="18996" spans="1:1" s="1" customFormat="1" x14ac:dyDescent="0.3">
      <c r="A18996" s="20"/>
    </row>
    <row r="18997" spans="1:1" s="1" customFormat="1" x14ac:dyDescent="0.3">
      <c r="A18997" s="20"/>
    </row>
    <row r="18998" spans="1:1" s="1" customFormat="1" x14ac:dyDescent="0.3">
      <c r="A18998" s="20"/>
    </row>
    <row r="18999" spans="1:1" s="1" customFormat="1" x14ac:dyDescent="0.3">
      <c r="A18999" s="20"/>
    </row>
    <row r="19000" spans="1:1" s="1" customFormat="1" x14ac:dyDescent="0.3">
      <c r="A19000" s="20"/>
    </row>
    <row r="19001" spans="1:1" s="1" customFormat="1" x14ac:dyDescent="0.3">
      <c r="A19001" s="20"/>
    </row>
    <row r="19002" spans="1:1" s="1" customFormat="1" x14ac:dyDescent="0.3">
      <c r="A19002" s="20"/>
    </row>
    <row r="19003" spans="1:1" s="1" customFormat="1" x14ac:dyDescent="0.3">
      <c r="A19003" s="20"/>
    </row>
    <row r="19004" spans="1:1" s="1" customFormat="1" x14ac:dyDescent="0.3">
      <c r="A19004" s="20"/>
    </row>
    <row r="19005" spans="1:1" s="1" customFormat="1" x14ac:dyDescent="0.3">
      <c r="A19005" s="20"/>
    </row>
    <row r="19006" spans="1:1" s="1" customFormat="1" x14ac:dyDescent="0.3">
      <c r="A19006" s="20"/>
    </row>
    <row r="19007" spans="1:1" s="1" customFormat="1" x14ac:dyDescent="0.3">
      <c r="A19007" s="20"/>
    </row>
    <row r="19008" spans="1:1" s="1" customFormat="1" x14ac:dyDescent="0.3">
      <c r="A19008" s="20"/>
    </row>
    <row r="19009" spans="1:1" s="1" customFormat="1" x14ac:dyDescent="0.3">
      <c r="A19009" s="20"/>
    </row>
    <row r="19010" spans="1:1" s="1" customFormat="1" x14ac:dyDescent="0.3">
      <c r="A19010" s="20"/>
    </row>
    <row r="19011" spans="1:1" s="1" customFormat="1" x14ac:dyDescent="0.3">
      <c r="A19011" s="20"/>
    </row>
    <row r="19012" spans="1:1" s="1" customFormat="1" x14ac:dyDescent="0.3">
      <c r="A19012" s="20"/>
    </row>
    <row r="19013" spans="1:1" s="1" customFormat="1" x14ac:dyDescent="0.3">
      <c r="A19013" s="20"/>
    </row>
    <row r="19014" spans="1:1" s="1" customFormat="1" x14ac:dyDescent="0.3">
      <c r="A19014" s="20"/>
    </row>
    <row r="19015" spans="1:1" s="1" customFormat="1" x14ac:dyDescent="0.3">
      <c r="A19015" s="20"/>
    </row>
    <row r="19016" spans="1:1" s="1" customFormat="1" x14ac:dyDescent="0.3">
      <c r="A19016" s="20"/>
    </row>
    <row r="19017" spans="1:1" s="1" customFormat="1" x14ac:dyDescent="0.3">
      <c r="A19017" s="20"/>
    </row>
    <row r="19018" spans="1:1" s="1" customFormat="1" x14ac:dyDescent="0.3">
      <c r="A19018" s="20"/>
    </row>
    <row r="19019" spans="1:1" s="1" customFormat="1" x14ac:dyDescent="0.3">
      <c r="A19019" s="20"/>
    </row>
    <row r="19020" spans="1:1" s="1" customFormat="1" x14ac:dyDescent="0.3">
      <c r="A19020" s="20"/>
    </row>
    <row r="19021" spans="1:1" s="1" customFormat="1" x14ac:dyDescent="0.3">
      <c r="A19021" s="20"/>
    </row>
    <row r="19022" spans="1:1" s="1" customFormat="1" x14ac:dyDescent="0.3">
      <c r="A19022" s="20"/>
    </row>
    <row r="19023" spans="1:1" s="1" customFormat="1" x14ac:dyDescent="0.3">
      <c r="A19023" s="20"/>
    </row>
    <row r="19024" spans="1:1" s="1" customFormat="1" x14ac:dyDescent="0.3">
      <c r="A19024" s="20"/>
    </row>
    <row r="19025" spans="1:1" s="1" customFormat="1" x14ac:dyDescent="0.3">
      <c r="A19025" s="20"/>
    </row>
    <row r="19026" spans="1:1" s="1" customFormat="1" x14ac:dyDescent="0.3">
      <c r="A19026" s="20"/>
    </row>
    <row r="19027" spans="1:1" s="1" customFormat="1" x14ac:dyDescent="0.3">
      <c r="A19027" s="20"/>
    </row>
    <row r="19028" spans="1:1" s="1" customFormat="1" x14ac:dyDescent="0.3">
      <c r="A19028" s="20"/>
    </row>
    <row r="19029" spans="1:1" s="1" customFormat="1" x14ac:dyDescent="0.3">
      <c r="A19029" s="20"/>
    </row>
    <row r="19030" spans="1:1" s="1" customFormat="1" x14ac:dyDescent="0.3">
      <c r="A19030" s="20"/>
    </row>
    <row r="19031" spans="1:1" s="1" customFormat="1" x14ac:dyDescent="0.3">
      <c r="A19031" s="20"/>
    </row>
    <row r="19032" spans="1:1" s="1" customFormat="1" x14ac:dyDescent="0.3">
      <c r="A19032" s="20"/>
    </row>
    <row r="19033" spans="1:1" s="1" customFormat="1" x14ac:dyDescent="0.3">
      <c r="A19033" s="20"/>
    </row>
    <row r="19034" spans="1:1" s="1" customFormat="1" x14ac:dyDescent="0.3">
      <c r="A19034" s="20"/>
    </row>
    <row r="19035" spans="1:1" s="1" customFormat="1" x14ac:dyDescent="0.3">
      <c r="A19035" s="20"/>
    </row>
    <row r="19036" spans="1:1" s="1" customFormat="1" x14ac:dyDescent="0.3">
      <c r="A19036" s="20"/>
    </row>
    <row r="19037" spans="1:1" s="1" customFormat="1" x14ac:dyDescent="0.3">
      <c r="A19037" s="20"/>
    </row>
    <row r="19038" spans="1:1" s="1" customFormat="1" x14ac:dyDescent="0.3">
      <c r="A19038" s="20"/>
    </row>
    <row r="19039" spans="1:1" s="1" customFormat="1" x14ac:dyDescent="0.3">
      <c r="A19039" s="20"/>
    </row>
    <row r="19040" spans="1:1" s="1" customFormat="1" x14ac:dyDescent="0.3">
      <c r="A19040" s="20"/>
    </row>
    <row r="19041" spans="1:1" s="1" customFormat="1" x14ac:dyDescent="0.3">
      <c r="A19041" s="20"/>
    </row>
    <row r="19042" spans="1:1" s="1" customFormat="1" x14ac:dyDescent="0.3">
      <c r="A19042" s="20"/>
    </row>
    <row r="19043" spans="1:1" s="1" customFormat="1" x14ac:dyDescent="0.3">
      <c r="A19043" s="20"/>
    </row>
    <row r="19044" spans="1:1" s="1" customFormat="1" x14ac:dyDescent="0.3">
      <c r="A19044" s="20"/>
    </row>
    <row r="19045" spans="1:1" s="1" customFormat="1" x14ac:dyDescent="0.3">
      <c r="A19045" s="20"/>
    </row>
    <row r="19046" spans="1:1" s="1" customFormat="1" x14ac:dyDescent="0.3">
      <c r="A19046" s="20"/>
    </row>
    <row r="19047" spans="1:1" s="1" customFormat="1" x14ac:dyDescent="0.3">
      <c r="A19047" s="20"/>
    </row>
    <row r="19048" spans="1:1" s="1" customFormat="1" x14ac:dyDescent="0.3">
      <c r="A19048" s="20"/>
    </row>
    <row r="19049" spans="1:1" s="1" customFormat="1" x14ac:dyDescent="0.3">
      <c r="A19049" s="20"/>
    </row>
    <row r="19050" spans="1:1" s="1" customFormat="1" x14ac:dyDescent="0.3">
      <c r="A19050" s="20"/>
    </row>
    <row r="19051" spans="1:1" s="1" customFormat="1" x14ac:dyDescent="0.3">
      <c r="A19051" s="20"/>
    </row>
    <row r="19052" spans="1:1" s="1" customFormat="1" x14ac:dyDescent="0.3">
      <c r="A19052" s="20"/>
    </row>
    <row r="19053" spans="1:1" s="1" customFormat="1" x14ac:dyDescent="0.3">
      <c r="A19053" s="20"/>
    </row>
    <row r="19054" spans="1:1" s="1" customFormat="1" x14ac:dyDescent="0.3">
      <c r="A19054" s="20"/>
    </row>
    <row r="19055" spans="1:1" s="1" customFormat="1" x14ac:dyDescent="0.3">
      <c r="A19055" s="20"/>
    </row>
    <row r="19056" spans="1:1" s="1" customFormat="1" x14ac:dyDescent="0.3">
      <c r="A19056" s="20"/>
    </row>
    <row r="19057" spans="1:1" s="1" customFormat="1" x14ac:dyDescent="0.3">
      <c r="A19057" s="20"/>
    </row>
    <row r="19058" spans="1:1" s="1" customFormat="1" x14ac:dyDescent="0.3">
      <c r="A19058" s="20"/>
    </row>
    <row r="19059" spans="1:1" s="1" customFormat="1" x14ac:dyDescent="0.3">
      <c r="A19059" s="20"/>
    </row>
    <row r="19060" spans="1:1" s="1" customFormat="1" x14ac:dyDescent="0.3">
      <c r="A19060" s="20"/>
    </row>
    <row r="19061" spans="1:1" s="1" customFormat="1" x14ac:dyDescent="0.3">
      <c r="A19061" s="20"/>
    </row>
    <row r="19062" spans="1:1" s="1" customFormat="1" x14ac:dyDescent="0.3">
      <c r="A19062" s="20"/>
    </row>
    <row r="19063" spans="1:1" s="1" customFormat="1" x14ac:dyDescent="0.3">
      <c r="A19063" s="20"/>
    </row>
    <row r="19064" spans="1:1" s="1" customFormat="1" x14ac:dyDescent="0.3">
      <c r="A19064" s="20"/>
    </row>
    <row r="19065" spans="1:1" s="1" customFormat="1" x14ac:dyDescent="0.3">
      <c r="A19065" s="20"/>
    </row>
    <row r="19066" spans="1:1" s="1" customFormat="1" x14ac:dyDescent="0.3">
      <c r="A19066" s="20"/>
    </row>
    <row r="19067" spans="1:1" s="1" customFormat="1" x14ac:dyDescent="0.3">
      <c r="A19067" s="20"/>
    </row>
    <row r="19068" spans="1:1" s="1" customFormat="1" x14ac:dyDescent="0.3">
      <c r="A19068" s="20"/>
    </row>
    <row r="19069" spans="1:1" s="1" customFormat="1" x14ac:dyDescent="0.3">
      <c r="A19069" s="20"/>
    </row>
    <row r="19070" spans="1:1" s="1" customFormat="1" x14ac:dyDescent="0.3">
      <c r="A19070" s="20"/>
    </row>
    <row r="19071" spans="1:1" s="1" customFormat="1" x14ac:dyDescent="0.3">
      <c r="A19071" s="20"/>
    </row>
    <row r="19072" spans="1:1" s="1" customFormat="1" x14ac:dyDescent="0.3">
      <c r="A19072" s="20"/>
    </row>
    <row r="19073" spans="1:1" s="1" customFormat="1" x14ac:dyDescent="0.3">
      <c r="A19073" s="20"/>
    </row>
    <row r="19074" spans="1:1" s="1" customFormat="1" x14ac:dyDescent="0.3">
      <c r="A19074" s="20"/>
    </row>
    <row r="19075" spans="1:1" s="1" customFormat="1" x14ac:dyDescent="0.3">
      <c r="A19075" s="20"/>
    </row>
    <row r="19076" spans="1:1" s="1" customFormat="1" x14ac:dyDescent="0.3">
      <c r="A19076" s="20"/>
    </row>
    <row r="19077" spans="1:1" s="1" customFormat="1" x14ac:dyDescent="0.3">
      <c r="A19077" s="20"/>
    </row>
    <row r="19078" spans="1:1" s="1" customFormat="1" x14ac:dyDescent="0.3">
      <c r="A19078" s="20"/>
    </row>
    <row r="19079" spans="1:1" s="1" customFormat="1" x14ac:dyDescent="0.3">
      <c r="A19079" s="20"/>
    </row>
    <row r="19080" spans="1:1" s="1" customFormat="1" x14ac:dyDescent="0.3">
      <c r="A19080" s="20"/>
    </row>
    <row r="19081" spans="1:1" s="1" customFormat="1" x14ac:dyDescent="0.3">
      <c r="A19081" s="20"/>
    </row>
    <row r="19082" spans="1:1" s="1" customFormat="1" x14ac:dyDescent="0.3">
      <c r="A19082" s="20"/>
    </row>
    <row r="19083" spans="1:1" s="1" customFormat="1" x14ac:dyDescent="0.3">
      <c r="A19083" s="20"/>
    </row>
    <row r="19084" spans="1:1" s="1" customFormat="1" x14ac:dyDescent="0.3">
      <c r="A19084" s="20"/>
    </row>
    <row r="19085" spans="1:1" s="1" customFormat="1" x14ac:dyDescent="0.3">
      <c r="A19085" s="20"/>
    </row>
    <row r="19086" spans="1:1" s="1" customFormat="1" x14ac:dyDescent="0.3">
      <c r="A19086" s="20"/>
    </row>
    <row r="19087" spans="1:1" s="1" customFormat="1" x14ac:dyDescent="0.3">
      <c r="A19087" s="20"/>
    </row>
    <row r="19088" spans="1:1" s="1" customFormat="1" x14ac:dyDescent="0.3">
      <c r="A19088" s="20"/>
    </row>
    <row r="19089" spans="1:1" s="1" customFormat="1" x14ac:dyDescent="0.3">
      <c r="A19089" s="20"/>
    </row>
    <row r="19090" spans="1:1" s="1" customFormat="1" x14ac:dyDescent="0.3">
      <c r="A19090" s="20"/>
    </row>
    <row r="19091" spans="1:1" s="1" customFormat="1" x14ac:dyDescent="0.3">
      <c r="A19091" s="20"/>
    </row>
    <row r="19092" spans="1:1" s="1" customFormat="1" x14ac:dyDescent="0.3">
      <c r="A19092" s="20"/>
    </row>
    <row r="19093" spans="1:1" s="1" customFormat="1" x14ac:dyDescent="0.3">
      <c r="A19093" s="20"/>
    </row>
    <row r="19094" spans="1:1" s="1" customFormat="1" x14ac:dyDescent="0.3">
      <c r="A19094" s="20"/>
    </row>
    <row r="19095" spans="1:1" s="1" customFormat="1" x14ac:dyDescent="0.3">
      <c r="A19095" s="20"/>
    </row>
    <row r="19096" spans="1:1" s="1" customFormat="1" x14ac:dyDescent="0.3">
      <c r="A19096" s="20"/>
    </row>
    <row r="19097" spans="1:1" s="1" customFormat="1" x14ac:dyDescent="0.3">
      <c r="A19097" s="20"/>
    </row>
    <row r="19098" spans="1:1" s="1" customFormat="1" x14ac:dyDescent="0.3">
      <c r="A19098" s="20"/>
    </row>
    <row r="19099" spans="1:1" s="1" customFormat="1" x14ac:dyDescent="0.3">
      <c r="A19099" s="20"/>
    </row>
    <row r="19100" spans="1:1" s="1" customFormat="1" x14ac:dyDescent="0.3">
      <c r="A19100" s="20"/>
    </row>
    <row r="19101" spans="1:1" s="1" customFormat="1" x14ac:dyDescent="0.3">
      <c r="A19101" s="20"/>
    </row>
    <row r="19102" spans="1:1" s="1" customFormat="1" x14ac:dyDescent="0.3">
      <c r="A19102" s="20"/>
    </row>
    <row r="19103" spans="1:1" s="1" customFormat="1" x14ac:dyDescent="0.3">
      <c r="A19103" s="20"/>
    </row>
    <row r="19104" spans="1:1" s="1" customFormat="1" x14ac:dyDescent="0.3">
      <c r="A19104" s="20"/>
    </row>
    <row r="19105" spans="1:1" s="1" customFormat="1" x14ac:dyDescent="0.3">
      <c r="A19105" s="20"/>
    </row>
    <row r="19106" spans="1:1" s="1" customFormat="1" x14ac:dyDescent="0.3">
      <c r="A19106" s="20"/>
    </row>
    <row r="19107" spans="1:1" s="1" customFormat="1" x14ac:dyDescent="0.3">
      <c r="A19107" s="20"/>
    </row>
    <row r="19108" spans="1:1" s="1" customFormat="1" x14ac:dyDescent="0.3">
      <c r="A19108" s="20"/>
    </row>
    <row r="19109" spans="1:1" s="1" customFormat="1" x14ac:dyDescent="0.3">
      <c r="A19109" s="20"/>
    </row>
    <row r="19110" spans="1:1" s="1" customFormat="1" x14ac:dyDescent="0.3">
      <c r="A19110" s="20"/>
    </row>
    <row r="19111" spans="1:1" s="1" customFormat="1" x14ac:dyDescent="0.3">
      <c r="A19111" s="20"/>
    </row>
    <row r="19112" spans="1:1" s="1" customFormat="1" x14ac:dyDescent="0.3">
      <c r="A19112" s="20"/>
    </row>
    <row r="19113" spans="1:1" s="1" customFormat="1" x14ac:dyDescent="0.3">
      <c r="A19113" s="20"/>
    </row>
    <row r="19114" spans="1:1" s="1" customFormat="1" x14ac:dyDescent="0.3">
      <c r="A19114" s="20"/>
    </row>
    <row r="19115" spans="1:1" s="1" customFormat="1" x14ac:dyDescent="0.3">
      <c r="A19115" s="20"/>
    </row>
    <row r="19116" spans="1:1" s="1" customFormat="1" x14ac:dyDescent="0.3">
      <c r="A19116" s="20"/>
    </row>
    <row r="19117" spans="1:1" s="1" customFormat="1" x14ac:dyDescent="0.3">
      <c r="A19117" s="20"/>
    </row>
    <row r="19118" spans="1:1" s="1" customFormat="1" x14ac:dyDescent="0.3">
      <c r="A19118" s="20"/>
    </row>
    <row r="19119" spans="1:1" s="1" customFormat="1" x14ac:dyDescent="0.3">
      <c r="A19119" s="20"/>
    </row>
    <row r="19120" spans="1:1" s="1" customFormat="1" x14ac:dyDescent="0.3">
      <c r="A19120" s="20"/>
    </row>
    <row r="19121" spans="1:1" s="1" customFormat="1" x14ac:dyDescent="0.3">
      <c r="A19121" s="20"/>
    </row>
    <row r="19122" spans="1:1" s="1" customFormat="1" x14ac:dyDescent="0.3">
      <c r="A19122" s="20"/>
    </row>
    <row r="19123" spans="1:1" s="1" customFormat="1" x14ac:dyDescent="0.3">
      <c r="A19123" s="20"/>
    </row>
    <row r="19124" spans="1:1" s="1" customFormat="1" x14ac:dyDescent="0.3">
      <c r="A19124" s="20"/>
    </row>
    <row r="19125" spans="1:1" s="1" customFormat="1" x14ac:dyDescent="0.3">
      <c r="A19125" s="20"/>
    </row>
    <row r="19126" spans="1:1" s="1" customFormat="1" x14ac:dyDescent="0.3">
      <c r="A19126" s="20"/>
    </row>
    <row r="19127" spans="1:1" s="1" customFormat="1" x14ac:dyDescent="0.3">
      <c r="A19127" s="20"/>
    </row>
    <row r="19128" spans="1:1" s="1" customFormat="1" x14ac:dyDescent="0.3">
      <c r="A19128" s="20"/>
    </row>
    <row r="19129" spans="1:1" s="1" customFormat="1" x14ac:dyDescent="0.3">
      <c r="A19129" s="20"/>
    </row>
    <row r="19130" spans="1:1" s="1" customFormat="1" x14ac:dyDescent="0.3">
      <c r="A19130" s="20"/>
    </row>
    <row r="19131" spans="1:1" s="1" customFormat="1" x14ac:dyDescent="0.3">
      <c r="A19131" s="20"/>
    </row>
    <row r="19132" spans="1:1" s="1" customFormat="1" x14ac:dyDescent="0.3">
      <c r="A19132" s="20"/>
    </row>
    <row r="19133" spans="1:1" s="1" customFormat="1" x14ac:dyDescent="0.3">
      <c r="A19133" s="20"/>
    </row>
    <row r="19134" spans="1:1" s="1" customFormat="1" x14ac:dyDescent="0.3">
      <c r="A19134" s="20"/>
    </row>
    <row r="19135" spans="1:1" s="1" customFormat="1" x14ac:dyDescent="0.3">
      <c r="A19135" s="20"/>
    </row>
    <row r="19136" spans="1:1" s="1" customFormat="1" x14ac:dyDescent="0.3">
      <c r="A19136" s="20"/>
    </row>
    <row r="19137" spans="1:1" s="1" customFormat="1" x14ac:dyDescent="0.3">
      <c r="A19137" s="20"/>
    </row>
    <row r="19138" spans="1:1" s="1" customFormat="1" x14ac:dyDescent="0.3">
      <c r="A19138" s="20"/>
    </row>
    <row r="19139" spans="1:1" s="1" customFormat="1" x14ac:dyDescent="0.3">
      <c r="A19139" s="20"/>
    </row>
    <row r="19140" spans="1:1" s="1" customFormat="1" x14ac:dyDescent="0.3">
      <c r="A19140" s="20"/>
    </row>
    <row r="19141" spans="1:1" s="1" customFormat="1" x14ac:dyDescent="0.3">
      <c r="A19141" s="20"/>
    </row>
    <row r="19142" spans="1:1" s="1" customFormat="1" x14ac:dyDescent="0.3">
      <c r="A19142" s="20"/>
    </row>
    <row r="19143" spans="1:1" s="1" customFormat="1" x14ac:dyDescent="0.3">
      <c r="A19143" s="20"/>
    </row>
    <row r="19144" spans="1:1" s="1" customFormat="1" x14ac:dyDescent="0.3">
      <c r="A19144" s="20"/>
    </row>
    <row r="19145" spans="1:1" s="1" customFormat="1" x14ac:dyDescent="0.3">
      <c r="A19145" s="20"/>
    </row>
    <row r="19146" spans="1:1" s="1" customFormat="1" x14ac:dyDescent="0.3">
      <c r="A19146" s="20"/>
    </row>
    <row r="19147" spans="1:1" s="1" customFormat="1" x14ac:dyDescent="0.3">
      <c r="A19147" s="20"/>
    </row>
    <row r="19148" spans="1:1" s="1" customFormat="1" x14ac:dyDescent="0.3">
      <c r="A19148" s="20"/>
    </row>
    <row r="19149" spans="1:1" s="1" customFormat="1" x14ac:dyDescent="0.3">
      <c r="A19149" s="20"/>
    </row>
    <row r="19150" spans="1:1" s="1" customFormat="1" x14ac:dyDescent="0.3">
      <c r="A19150" s="20"/>
    </row>
    <row r="19151" spans="1:1" s="1" customFormat="1" x14ac:dyDescent="0.3">
      <c r="A19151" s="20"/>
    </row>
    <row r="19152" spans="1:1" s="1" customFormat="1" x14ac:dyDescent="0.3">
      <c r="A19152" s="20"/>
    </row>
    <row r="19153" spans="1:1" s="1" customFormat="1" x14ac:dyDescent="0.3">
      <c r="A19153" s="20"/>
    </row>
    <row r="19154" spans="1:1" s="1" customFormat="1" x14ac:dyDescent="0.3">
      <c r="A19154" s="20"/>
    </row>
    <row r="19155" spans="1:1" s="1" customFormat="1" x14ac:dyDescent="0.3">
      <c r="A19155" s="20"/>
    </row>
    <row r="19156" spans="1:1" s="1" customFormat="1" x14ac:dyDescent="0.3">
      <c r="A19156" s="20"/>
    </row>
    <row r="19157" spans="1:1" s="1" customFormat="1" x14ac:dyDescent="0.3">
      <c r="A19157" s="20"/>
    </row>
    <row r="19158" spans="1:1" s="1" customFormat="1" x14ac:dyDescent="0.3">
      <c r="A19158" s="20"/>
    </row>
    <row r="19159" spans="1:1" s="1" customFormat="1" x14ac:dyDescent="0.3">
      <c r="A19159" s="20"/>
    </row>
    <row r="19160" spans="1:1" s="1" customFormat="1" x14ac:dyDescent="0.3">
      <c r="A19160" s="20"/>
    </row>
    <row r="19161" spans="1:1" s="1" customFormat="1" x14ac:dyDescent="0.3">
      <c r="A19161" s="20"/>
    </row>
    <row r="19162" spans="1:1" s="1" customFormat="1" x14ac:dyDescent="0.3">
      <c r="A19162" s="20"/>
    </row>
    <row r="19163" spans="1:1" s="1" customFormat="1" x14ac:dyDescent="0.3">
      <c r="A19163" s="20"/>
    </row>
    <row r="19164" spans="1:1" s="1" customFormat="1" x14ac:dyDescent="0.3">
      <c r="A19164" s="20"/>
    </row>
    <row r="19165" spans="1:1" s="1" customFormat="1" x14ac:dyDescent="0.3">
      <c r="A19165" s="20"/>
    </row>
    <row r="19166" spans="1:1" s="1" customFormat="1" x14ac:dyDescent="0.3">
      <c r="A19166" s="20"/>
    </row>
    <row r="19167" spans="1:1" s="1" customFormat="1" x14ac:dyDescent="0.3">
      <c r="A19167" s="20"/>
    </row>
    <row r="19168" spans="1:1" s="1" customFormat="1" x14ac:dyDescent="0.3">
      <c r="A19168" s="20"/>
    </row>
    <row r="19169" spans="1:1" s="1" customFormat="1" x14ac:dyDescent="0.3">
      <c r="A19169" s="20"/>
    </row>
    <row r="19170" spans="1:1" s="1" customFormat="1" x14ac:dyDescent="0.3">
      <c r="A19170" s="20"/>
    </row>
    <row r="19171" spans="1:1" s="1" customFormat="1" x14ac:dyDescent="0.3">
      <c r="A19171" s="20"/>
    </row>
    <row r="19172" spans="1:1" s="1" customFormat="1" x14ac:dyDescent="0.3">
      <c r="A19172" s="20"/>
    </row>
    <row r="19173" spans="1:1" s="1" customFormat="1" x14ac:dyDescent="0.3">
      <c r="A19173" s="20"/>
    </row>
    <row r="19174" spans="1:1" s="1" customFormat="1" x14ac:dyDescent="0.3">
      <c r="A19174" s="20"/>
    </row>
    <row r="19175" spans="1:1" s="1" customFormat="1" x14ac:dyDescent="0.3">
      <c r="A19175" s="20"/>
    </row>
    <row r="19176" spans="1:1" s="1" customFormat="1" x14ac:dyDescent="0.3">
      <c r="A19176" s="20"/>
    </row>
    <row r="19177" spans="1:1" s="1" customFormat="1" x14ac:dyDescent="0.3">
      <c r="A19177" s="20"/>
    </row>
    <row r="19178" spans="1:1" s="1" customFormat="1" x14ac:dyDescent="0.3">
      <c r="A19178" s="20"/>
    </row>
    <row r="19179" spans="1:1" s="1" customFormat="1" x14ac:dyDescent="0.3">
      <c r="A19179" s="20"/>
    </row>
    <row r="19180" spans="1:1" s="1" customFormat="1" x14ac:dyDescent="0.3">
      <c r="A19180" s="20"/>
    </row>
    <row r="19181" spans="1:1" s="1" customFormat="1" x14ac:dyDescent="0.3">
      <c r="A19181" s="20"/>
    </row>
    <row r="19182" spans="1:1" s="1" customFormat="1" x14ac:dyDescent="0.3">
      <c r="A19182" s="20"/>
    </row>
    <row r="19183" spans="1:1" s="1" customFormat="1" x14ac:dyDescent="0.3">
      <c r="A19183" s="20"/>
    </row>
    <row r="19184" spans="1:1" s="1" customFormat="1" x14ac:dyDescent="0.3">
      <c r="A19184" s="20"/>
    </row>
    <row r="19185" spans="1:1" s="1" customFormat="1" x14ac:dyDescent="0.3">
      <c r="A19185" s="20"/>
    </row>
    <row r="19186" spans="1:1" s="1" customFormat="1" x14ac:dyDescent="0.3">
      <c r="A19186" s="20"/>
    </row>
    <row r="19187" spans="1:1" s="1" customFormat="1" x14ac:dyDescent="0.3">
      <c r="A19187" s="20"/>
    </row>
    <row r="19188" spans="1:1" s="1" customFormat="1" x14ac:dyDescent="0.3">
      <c r="A19188" s="20"/>
    </row>
    <row r="19189" spans="1:1" s="1" customFormat="1" x14ac:dyDescent="0.3">
      <c r="A19189" s="20"/>
    </row>
    <row r="19190" spans="1:1" s="1" customFormat="1" x14ac:dyDescent="0.3">
      <c r="A19190" s="20"/>
    </row>
    <row r="19191" spans="1:1" s="1" customFormat="1" x14ac:dyDescent="0.3">
      <c r="A19191" s="20"/>
    </row>
    <row r="19192" spans="1:1" s="1" customFormat="1" x14ac:dyDescent="0.3">
      <c r="A19192" s="20"/>
    </row>
    <row r="19193" spans="1:1" s="1" customFormat="1" x14ac:dyDescent="0.3">
      <c r="A19193" s="20"/>
    </row>
    <row r="19194" spans="1:1" s="1" customFormat="1" x14ac:dyDescent="0.3">
      <c r="A19194" s="20"/>
    </row>
    <row r="19195" spans="1:1" s="1" customFormat="1" x14ac:dyDescent="0.3">
      <c r="A19195" s="20"/>
    </row>
    <row r="19196" spans="1:1" s="1" customFormat="1" x14ac:dyDescent="0.3">
      <c r="A19196" s="20"/>
    </row>
    <row r="19197" spans="1:1" s="1" customFormat="1" x14ac:dyDescent="0.3">
      <c r="A19197" s="20"/>
    </row>
    <row r="19198" spans="1:1" s="1" customFormat="1" x14ac:dyDescent="0.3">
      <c r="A19198" s="20"/>
    </row>
    <row r="19199" spans="1:1" s="1" customFormat="1" x14ac:dyDescent="0.3">
      <c r="A19199" s="20"/>
    </row>
    <row r="19200" spans="1:1" s="1" customFormat="1" x14ac:dyDescent="0.3">
      <c r="A19200" s="20"/>
    </row>
    <row r="19201" spans="1:1" s="1" customFormat="1" x14ac:dyDescent="0.3">
      <c r="A19201" s="20"/>
    </row>
    <row r="19202" spans="1:1" s="1" customFormat="1" x14ac:dyDescent="0.3">
      <c r="A19202" s="20"/>
    </row>
    <row r="19203" spans="1:1" s="1" customFormat="1" x14ac:dyDescent="0.3">
      <c r="A19203" s="20"/>
    </row>
    <row r="19204" spans="1:1" s="1" customFormat="1" x14ac:dyDescent="0.3">
      <c r="A19204" s="20"/>
    </row>
    <row r="19205" spans="1:1" s="1" customFormat="1" x14ac:dyDescent="0.3">
      <c r="A19205" s="20"/>
    </row>
    <row r="19206" spans="1:1" s="1" customFormat="1" x14ac:dyDescent="0.3">
      <c r="A19206" s="20"/>
    </row>
    <row r="19207" spans="1:1" s="1" customFormat="1" x14ac:dyDescent="0.3">
      <c r="A19207" s="20"/>
    </row>
    <row r="19208" spans="1:1" s="1" customFormat="1" x14ac:dyDescent="0.3">
      <c r="A19208" s="20"/>
    </row>
    <row r="19209" spans="1:1" s="1" customFormat="1" x14ac:dyDescent="0.3">
      <c r="A19209" s="20"/>
    </row>
    <row r="19210" spans="1:1" s="1" customFormat="1" x14ac:dyDescent="0.3">
      <c r="A19210" s="20"/>
    </row>
    <row r="19211" spans="1:1" s="1" customFormat="1" x14ac:dyDescent="0.3">
      <c r="A19211" s="20"/>
    </row>
    <row r="19212" spans="1:1" s="1" customFormat="1" x14ac:dyDescent="0.3">
      <c r="A19212" s="20"/>
    </row>
    <row r="19213" spans="1:1" s="1" customFormat="1" x14ac:dyDescent="0.3">
      <c r="A19213" s="20"/>
    </row>
    <row r="19214" spans="1:1" s="1" customFormat="1" x14ac:dyDescent="0.3">
      <c r="A19214" s="20"/>
    </row>
    <row r="19215" spans="1:1" s="1" customFormat="1" x14ac:dyDescent="0.3">
      <c r="A19215" s="20"/>
    </row>
    <row r="19216" spans="1:1" s="1" customFormat="1" x14ac:dyDescent="0.3">
      <c r="A19216" s="20"/>
    </row>
    <row r="19217" spans="1:1" s="1" customFormat="1" x14ac:dyDescent="0.3">
      <c r="A19217" s="20"/>
    </row>
    <row r="19218" spans="1:1" s="1" customFormat="1" x14ac:dyDescent="0.3">
      <c r="A19218" s="20"/>
    </row>
    <row r="19219" spans="1:1" s="1" customFormat="1" x14ac:dyDescent="0.3">
      <c r="A19219" s="20"/>
    </row>
    <row r="19220" spans="1:1" s="1" customFormat="1" x14ac:dyDescent="0.3">
      <c r="A19220" s="20"/>
    </row>
    <row r="19221" spans="1:1" s="1" customFormat="1" x14ac:dyDescent="0.3">
      <c r="A19221" s="20"/>
    </row>
    <row r="19222" spans="1:1" s="1" customFormat="1" x14ac:dyDescent="0.3">
      <c r="A19222" s="20"/>
    </row>
    <row r="19223" spans="1:1" s="1" customFormat="1" x14ac:dyDescent="0.3">
      <c r="A19223" s="20"/>
    </row>
    <row r="19224" spans="1:1" s="1" customFormat="1" x14ac:dyDescent="0.3">
      <c r="A19224" s="20"/>
    </row>
    <row r="19225" spans="1:1" s="1" customFormat="1" x14ac:dyDescent="0.3">
      <c r="A19225" s="20"/>
    </row>
    <row r="19226" spans="1:1" s="1" customFormat="1" x14ac:dyDescent="0.3">
      <c r="A19226" s="20"/>
    </row>
    <row r="19227" spans="1:1" s="1" customFormat="1" x14ac:dyDescent="0.3">
      <c r="A19227" s="20"/>
    </row>
    <row r="19228" spans="1:1" s="1" customFormat="1" x14ac:dyDescent="0.3">
      <c r="A19228" s="20"/>
    </row>
    <row r="19229" spans="1:1" s="1" customFormat="1" x14ac:dyDescent="0.3">
      <c r="A19229" s="20"/>
    </row>
    <row r="19230" spans="1:1" s="1" customFormat="1" x14ac:dyDescent="0.3">
      <c r="A19230" s="20"/>
    </row>
    <row r="19231" spans="1:1" s="1" customFormat="1" x14ac:dyDescent="0.3">
      <c r="A19231" s="20"/>
    </row>
    <row r="19232" spans="1:1" s="1" customFormat="1" x14ac:dyDescent="0.3">
      <c r="A19232" s="20"/>
    </row>
    <row r="19233" spans="1:1" s="1" customFormat="1" x14ac:dyDescent="0.3">
      <c r="A19233" s="20"/>
    </row>
    <row r="19234" spans="1:1" s="1" customFormat="1" x14ac:dyDescent="0.3">
      <c r="A19234" s="20"/>
    </row>
    <row r="19235" spans="1:1" s="1" customFormat="1" x14ac:dyDescent="0.3">
      <c r="A19235" s="20"/>
    </row>
    <row r="19236" spans="1:1" s="1" customFormat="1" x14ac:dyDescent="0.3">
      <c r="A19236" s="20"/>
    </row>
    <row r="19237" spans="1:1" s="1" customFormat="1" x14ac:dyDescent="0.3">
      <c r="A19237" s="20"/>
    </row>
    <row r="19238" spans="1:1" s="1" customFormat="1" x14ac:dyDescent="0.3">
      <c r="A19238" s="20"/>
    </row>
    <row r="19239" spans="1:1" s="1" customFormat="1" x14ac:dyDescent="0.3">
      <c r="A19239" s="20"/>
    </row>
    <row r="19240" spans="1:1" s="1" customFormat="1" x14ac:dyDescent="0.3">
      <c r="A19240" s="20"/>
    </row>
    <row r="19241" spans="1:1" s="1" customFormat="1" x14ac:dyDescent="0.3">
      <c r="A19241" s="20"/>
    </row>
    <row r="19242" spans="1:1" s="1" customFormat="1" x14ac:dyDescent="0.3">
      <c r="A19242" s="20"/>
    </row>
    <row r="19243" spans="1:1" s="1" customFormat="1" x14ac:dyDescent="0.3">
      <c r="A19243" s="20"/>
    </row>
    <row r="19244" spans="1:1" s="1" customFormat="1" x14ac:dyDescent="0.3">
      <c r="A19244" s="20"/>
    </row>
    <row r="19245" spans="1:1" s="1" customFormat="1" x14ac:dyDescent="0.3">
      <c r="A19245" s="20"/>
    </row>
    <row r="19246" spans="1:1" s="1" customFormat="1" x14ac:dyDescent="0.3">
      <c r="A19246" s="20"/>
    </row>
    <row r="19247" spans="1:1" s="1" customFormat="1" x14ac:dyDescent="0.3">
      <c r="A19247" s="20"/>
    </row>
    <row r="19248" spans="1:1" s="1" customFormat="1" x14ac:dyDescent="0.3">
      <c r="A19248" s="20"/>
    </row>
    <row r="19249" spans="1:1" s="1" customFormat="1" x14ac:dyDescent="0.3">
      <c r="A19249" s="20"/>
    </row>
    <row r="19250" spans="1:1" s="1" customFormat="1" x14ac:dyDescent="0.3">
      <c r="A19250" s="20"/>
    </row>
    <row r="19251" spans="1:1" s="1" customFormat="1" x14ac:dyDescent="0.3">
      <c r="A19251" s="20"/>
    </row>
    <row r="19252" spans="1:1" s="1" customFormat="1" x14ac:dyDescent="0.3">
      <c r="A19252" s="20"/>
    </row>
    <row r="19253" spans="1:1" s="1" customFormat="1" x14ac:dyDescent="0.3">
      <c r="A19253" s="20"/>
    </row>
    <row r="19254" spans="1:1" s="1" customFormat="1" x14ac:dyDescent="0.3">
      <c r="A19254" s="20"/>
    </row>
    <row r="19255" spans="1:1" s="1" customFormat="1" x14ac:dyDescent="0.3">
      <c r="A19255" s="20"/>
    </row>
    <row r="19256" spans="1:1" s="1" customFormat="1" x14ac:dyDescent="0.3">
      <c r="A19256" s="20"/>
    </row>
    <row r="19257" spans="1:1" s="1" customFormat="1" x14ac:dyDescent="0.3">
      <c r="A19257" s="20"/>
    </row>
    <row r="19258" spans="1:1" s="1" customFormat="1" x14ac:dyDescent="0.3">
      <c r="A19258" s="20"/>
    </row>
    <row r="19259" spans="1:1" s="1" customFormat="1" x14ac:dyDescent="0.3">
      <c r="A19259" s="20"/>
    </row>
    <row r="19260" spans="1:1" s="1" customFormat="1" x14ac:dyDescent="0.3">
      <c r="A19260" s="20"/>
    </row>
    <row r="19261" spans="1:1" s="1" customFormat="1" x14ac:dyDescent="0.3">
      <c r="A19261" s="20"/>
    </row>
    <row r="19262" spans="1:1" s="1" customFormat="1" x14ac:dyDescent="0.3">
      <c r="A19262" s="20"/>
    </row>
    <row r="19263" spans="1:1" s="1" customFormat="1" x14ac:dyDescent="0.3">
      <c r="A19263" s="20"/>
    </row>
    <row r="19264" spans="1:1" s="1" customFormat="1" x14ac:dyDescent="0.3">
      <c r="A19264" s="20"/>
    </row>
    <row r="19265" spans="1:1" s="1" customFormat="1" x14ac:dyDescent="0.3">
      <c r="A19265" s="20"/>
    </row>
    <row r="19266" spans="1:1" s="1" customFormat="1" x14ac:dyDescent="0.3">
      <c r="A19266" s="20"/>
    </row>
    <row r="19267" spans="1:1" s="1" customFormat="1" x14ac:dyDescent="0.3">
      <c r="A19267" s="20"/>
    </row>
    <row r="19268" spans="1:1" s="1" customFormat="1" x14ac:dyDescent="0.3">
      <c r="A19268" s="20"/>
    </row>
    <row r="19269" spans="1:1" s="1" customFormat="1" x14ac:dyDescent="0.3">
      <c r="A19269" s="20"/>
    </row>
    <row r="19270" spans="1:1" s="1" customFormat="1" x14ac:dyDescent="0.3">
      <c r="A19270" s="20"/>
    </row>
    <row r="19271" spans="1:1" s="1" customFormat="1" x14ac:dyDescent="0.3">
      <c r="A19271" s="20"/>
    </row>
    <row r="19272" spans="1:1" s="1" customFormat="1" x14ac:dyDescent="0.3">
      <c r="A19272" s="20"/>
    </row>
    <row r="19273" spans="1:1" s="1" customFormat="1" x14ac:dyDescent="0.3">
      <c r="A19273" s="20"/>
    </row>
    <row r="19274" spans="1:1" s="1" customFormat="1" x14ac:dyDescent="0.3">
      <c r="A19274" s="20"/>
    </row>
    <row r="19275" spans="1:1" s="1" customFormat="1" x14ac:dyDescent="0.3">
      <c r="A19275" s="20"/>
    </row>
    <row r="19276" spans="1:1" s="1" customFormat="1" x14ac:dyDescent="0.3">
      <c r="A19276" s="20"/>
    </row>
    <row r="19277" spans="1:1" s="1" customFormat="1" x14ac:dyDescent="0.3">
      <c r="A19277" s="20"/>
    </row>
    <row r="19278" spans="1:1" s="1" customFormat="1" x14ac:dyDescent="0.3">
      <c r="A19278" s="20"/>
    </row>
    <row r="19279" spans="1:1" s="1" customFormat="1" x14ac:dyDescent="0.3">
      <c r="A19279" s="20"/>
    </row>
    <row r="19280" spans="1:1" s="1" customFormat="1" x14ac:dyDescent="0.3">
      <c r="A19280" s="20"/>
    </row>
    <row r="19281" spans="1:1" s="1" customFormat="1" x14ac:dyDescent="0.3">
      <c r="A19281" s="20"/>
    </row>
    <row r="19282" spans="1:1" s="1" customFormat="1" x14ac:dyDescent="0.3">
      <c r="A19282" s="20"/>
    </row>
    <row r="19283" spans="1:1" s="1" customFormat="1" x14ac:dyDescent="0.3">
      <c r="A19283" s="20"/>
    </row>
    <row r="19284" spans="1:1" s="1" customFormat="1" x14ac:dyDescent="0.3">
      <c r="A19284" s="20"/>
    </row>
    <row r="19285" spans="1:1" s="1" customFormat="1" x14ac:dyDescent="0.3">
      <c r="A19285" s="20"/>
    </row>
    <row r="19286" spans="1:1" s="1" customFormat="1" x14ac:dyDescent="0.3">
      <c r="A19286" s="20"/>
    </row>
    <row r="19287" spans="1:1" s="1" customFormat="1" x14ac:dyDescent="0.3">
      <c r="A19287" s="20"/>
    </row>
    <row r="19288" spans="1:1" s="1" customFormat="1" x14ac:dyDescent="0.3">
      <c r="A19288" s="20"/>
    </row>
    <row r="19289" spans="1:1" s="1" customFormat="1" x14ac:dyDescent="0.3">
      <c r="A19289" s="20"/>
    </row>
    <row r="19290" spans="1:1" s="1" customFormat="1" x14ac:dyDescent="0.3">
      <c r="A19290" s="20"/>
    </row>
    <row r="19291" spans="1:1" s="1" customFormat="1" x14ac:dyDescent="0.3">
      <c r="A19291" s="20"/>
    </row>
    <row r="19292" spans="1:1" s="1" customFormat="1" x14ac:dyDescent="0.3">
      <c r="A19292" s="20"/>
    </row>
    <row r="19293" spans="1:1" s="1" customFormat="1" x14ac:dyDescent="0.3">
      <c r="A19293" s="20"/>
    </row>
    <row r="19294" spans="1:1" s="1" customFormat="1" x14ac:dyDescent="0.3">
      <c r="A19294" s="20"/>
    </row>
    <row r="19295" spans="1:1" s="1" customFormat="1" x14ac:dyDescent="0.3">
      <c r="A19295" s="20"/>
    </row>
    <row r="19296" spans="1:1" s="1" customFormat="1" x14ac:dyDescent="0.3">
      <c r="A19296" s="20"/>
    </row>
    <row r="19297" spans="1:1" s="1" customFormat="1" x14ac:dyDescent="0.3">
      <c r="A19297" s="20"/>
    </row>
    <row r="19298" spans="1:1" s="1" customFormat="1" x14ac:dyDescent="0.3">
      <c r="A19298" s="20"/>
    </row>
    <row r="19299" spans="1:1" s="1" customFormat="1" x14ac:dyDescent="0.3">
      <c r="A19299" s="20"/>
    </row>
    <row r="19300" spans="1:1" s="1" customFormat="1" x14ac:dyDescent="0.3">
      <c r="A19300" s="20"/>
    </row>
    <row r="19301" spans="1:1" s="1" customFormat="1" x14ac:dyDescent="0.3">
      <c r="A19301" s="20"/>
    </row>
    <row r="19302" spans="1:1" s="1" customFormat="1" x14ac:dyDescent="0.3">
      <c r="A19302" s="20"/>
    </row>
    <row r="19303" spans="1:1" s="1" customFormat="1" x14ac:dyDescent="0.3">
      <c r="A19303" s="20"/>
    </row>
    <row r="19304" spans="1:1" s="1" customFormat="1" x14ac:dyDescent="0.3">
      <c r="A19304" s="20"/>
    </row>
    <row r="19305" spans="1:1" s="1" customFormat="1" x14ac:dyDescent="0.3">
      <c r="A19305" s="20"/>
    </row>
    <row r="19306" spans="1:1" s="1" customFormat="1" x14ac:dyDescent="0.3">
      <c r="A19306" s="20"/>
    </row>
    <row r="19307" spans="1:1" s="1" customFormat="1" x14ac:dyDescent="0.3">
      <c r="A19307" s="20"/>
    </row>
    <row r="19308" spans="1:1" s="1" customFormat="1" x14ac:dyDescent="0.3">
      <c r="A19308" s="20"/>
    </row>
    <row r="19309" spans="1:1" s="1" customFormat="1" x14ac:dyDescent="0.3">
      <c r="A19309" s="20"/>
    </row>
    <row r="19310" spans="1:1" s="1" customFormat="1" x14ac:dyDescent="0.3">
      <c r="A19310" s="20"/>
    </row>
    <row r="19311" spans="1:1" s="1" customFormat="1" x14ac:dyDescent="0.3">
      <c r="A19311" s="20"/>
    </row>
    <row r="19312" spans="1:1" s="1" customFormat="1" x14ac:dyDescent="0.3">
      <c r="A19312" s="20"/>
    </row>
    <row r="19313" spans="1:1" s="1" customFormat="1" x14ac:dyDescent="0.3">
      <c r="A19313" s="20"/>
    </row>
    <row r="19314" spans="1:1" s="1" customFormat="1" x14ac:dyDescent="0.3">
      <c r="A19314" s="20"/>
    </row>
    <row r="19315" spans="1:1" s="1" customFormat="1" x14ac:dyDescent="0.3">
      <c r="A19315" s="20"/>
    </row>
    <row r="19316" spans="1:1" s="1" customFormat="1" x14ac:dyDescent="0.3">
      <c r="A19316" s="20"/>
    </row>
    <row r="19317" spans="1:1" s="1" customFormat="1" x14ac:dyDescent="0.3">
      <c r="A19317" s="20"/>
    </row>
    <row r="19318" spans="1:1" s="1" customFormat="1" x14ac:dyDescent="0.3">
      <c r="A19318" s="20"/>
    </row>
    <row r="19319" spans="1:1" s="1" customFormat="1" x14ac:dyDescent="0.3">
      <c r="A19319" s="20"/>
    </row>
    <row r="19320" spans="1:1" s="1" customFormat="1" x14ac:dyDescent="0.3">
      <c r="A19320" s="20"/>
    </row>
    <row r="19321" spans="1:1" s="1" customFormat="1" x14ac:dyDescent="0.3">
      <c r="A19321" s="20"/>
    </row>
    <row r="19322" spans="1:1" s="1" customFormat="1" x14ac:dyDescent="0.3">
      <c r="A19322" s="20"/>
    </row>
    <row r="19323" spans="1:1" s="1" customFormat="1" x14ac:dyDescent="0.3">
      <c r="A19323" s="20"/>
    </row>
    <row r="19324" spans="1:1" s="1" customFormat="1" x14ac:dyDescent="0.3">
      <c r="A19324" s="20"/>
    </row>
    <row r="19325" spans="1:1" s="1" customFormat="1" x14ac:dyDescent="0.3">
      <c r="A19325" s="20"/>
    </row>
    <row r="19326" spans="1:1" s="1" customFormat="1" x14ac:dyDescent="0.3">
      <c r="A19326" s="20"/>
    </row>
    <row r="19327" spans="1:1" s="1" customFormat="1" x14ac:dyDescent="0.3">
      <c r="A19327" s="20"/>
    </row>
    <row r="19328" spans="1:1" s="1" customFormat="1" x14ac:dyDescent="0.3">
      <c r="A19328" s="20"/>
    </row>
    <row r="19329" spans="1:1" s="1" customFormat="1" x14ac:dyDescent="0.3">
      <c r="A19329" s="20"/>
    </row>
    <row r="19330" spans="1:1" s="1" customFormat="1" x14ac:dyDescent="0.3">
      <c r="A19330" s="20"/>
    </row>
    <row r="19331" spans="1:1" s="1" customFormat="1" x14ac:dyDescent="0.3">
      <c r="A19331" s="20"/>
    </row>
    <row r="19332" spans="1:1" s="1" customFormat="1" x14ac:dyDescent="0.3">
      <c r="A19332" s="20"/>
    </row>
    <row r="19333" spans="1:1" s="1" customFormat="1" x14ac:dyDescent="0.3">
      <c r="A19333" s="20"/>
    </row>
    <row r="19334" spans="1:1" s="1" customFormat="1" x14ac:dyDescent="0.3">
      <c r="A19334" s="20"/>
    </row>
    <row r="19335" spans="1:1" s="1" customFormat="1" x14ac:dyDescent="0.3">
      <c r="A19335" s="20"/>
    </row>
    <row r="19336" spans="1:1" s="1" customFormat="1" x14ac:dyDescent="0.3">
      <c r="A19336" s="20"/>
    </row>
    <row r="19337" spans="1:1" s="1" customFormat="1" x14ac:dyDescent="0.3">
      <c r="A19337" s="20"/>
    </row>
    <row r="19338" spans="1:1" s="1" customFormat="1" x14ac:dyDescent="0.3">
      <c r="A19338" s="20"/>
    </row>
    <row r="19339" spans="1:1" s="1" customFormat="1" x14ac:dyDescent="0.3">
      <c r="A19339" s="20"/>
    </row>
    <row r="19340" spans="1:1" s="1" customFormat="1" x14ac:dyDescent="0.3">
      <c r="A19340" s="20"/>
    </row>
    <row r="19341" spans="1:1" s="1" customFormat="1" x14ac:dyDescent="0.3">
      <c r="A19341" s="20"/>
    </row>
    <row r="19342" spans="1:1" s="1" customFormat="1" x14ac:dyDescent="0.3">
      <c r="A19342" s="20"/>
    </row>
    <row r="19343" spans="1:1" s="1" customFormat="1" x14ac:dyDescent="0.3">
      <c r="A19343" s="20"/>
    </row>
    <row r="19344" spans="1:1" s="1" customFormat="1" x14ac:dyDescent="0.3">
      <c r="A19344" s="20"/>
    </row>
    <row r="19345" spans="1:1" s="1" customFormat="1" x14ac:dyDescent="0.3">
      <c r="A19345" s="20"/>
    </row>
    <row r="19346" spans="1:1" s="1" customFormat="1" x14ac:dyDescent="0.3">
      <c r="A19346" s="20"/>
    </row>
    <row r="19347" spans="1:1" s="1" customFormat="1" x14ac:dyDescent="0.3">
      <c r="A19347" s="20"/>
    </row>
    <row r="19348" spans="1:1" s="1" customFormat="1" x14ac:dyDescent="0.3">
      <c r="A19348" s="20"/>
    </row>
    <row r="19349" spans="1:1" s="1" customFormat="1" x14ac:dyDescent="0.3">
      <c r="A19349" s="20"/>
    </row>
    <row r="19350" spans="1:1" s="1" customFormat="1" x14ac:dyDescent="0.3">
      <c r="A19350" s="20"/>
    </row>
    <row r="19351" spans="1:1" s="1" customFormat="1" x14ac:dyDescent="0.3">
      <c r="A19351" s="20"/>
    </row>
    <row r="19352" spans="1:1" s="1" customFormat="1" x14ac:dyDescent="0.3">
      <c r="A19352" s="20"/>
    </row>
    <row r="19353" spans="1:1" s="1" customFormat="1" x14ac:dyDescent="0.3">
      <c r="A19353" s="20"/>
    </row>
    <row r="19354" spans="1:1" s="1" customFormat="1" x14ac:dyDescent="0.3">
      <c r="A19354" s="20"/>
    </row>
    <row r="19355" spans="1:1" s="1" customFormat="1" x14ac:dyDescent="0.3">
      <c r="A19355" s="20"/>
    </row>
    <row r="19356" spans="1:1" s="1" customFormat="1" x14ac:dyDescent="0.3">
      <c r="A19356" s="20"/>
    </row>
    <row r="19357" spans="1:1" s="1" customFormat="1" x14ac:dyDescent="0.3">
      <c r="A19357" s="20"/>
    </row>
    <row r="19358" spans="1:1" s="1" customFormat="1" x14ac:dyDescent="0.3">
      <c r="A19358" s="20"/>
    </row>
    <row r="19359" spans="1:1" s="1" customFormat="1" x14ac:dyDescent="0.3">
      <c r="A19359" s="20"/>
    </row>
    <row r="19360" spans="1:1" s="1" customFormat="1" x14ac:dyDescent="0.3">
      <c r="A19360" s="20"/>
    </row>
    <row r="19361" spans="1:1" s="1" customFormat="1" x14ac:dyDescent="0.3">
      <c r="A19361" s="20"/>
    </row>
    <row r="19362" spans="1:1" s="1" customFormat="1" x14ac:dyDescent="0.3">
      <c r="A19362" s="20"/>
    </row>
    <row r="19363" spans="1:1" s="1" customFormat="1" x14ac:dyDescent="0.3">
      <c r="A19363" s="20"/>
    </row>
    <row r="19364" spans="1:1" s="1" customFormat="1" x14ac:dyDescent="0.3">
      <c r="A19364" s="20"/>
    </row>
    <row r="19365" spans="1:1" s="1" customFormat="1" x14ac:dyDescent="0.3">
      <c r="A19365" s="20"/>
    </row>
    <row r="19366" spans="1:1" s="1" customFormat="1" x14ac:dyDescent="0.3">
      <c r="A19366" s="20"/>
    </row>
    <row r="19367" spans="1:1" s="1" customFormat="1" x14ac:dyDescent="0.3">
      <c r="A19367" s="20"/>
    </row>
    <row r="19368" spans="1:1" s="1" customFormat="1" x14ac:dyDescent="0.3">
      <c r="A19368" s="20"/>
    </row>
    <row r="19369" spans="1:1" s="1" customFormat="1" x14ac:dyDescent="0.3">
      <c r="A19369" s="20"/>
    </row>
    <row r="19370" spans="1:1" s="1" customFormat="1" x14ac:dyDescent="0.3">
      <c r="A19370" s="20"/>
    </row>
    <row r="19371" spans="1:1" s="1" customFormat="1" x14ac:dyDescent="0.3">
      <c r="A19371" s="20"/>
    </row>
    <row r="19372" spans="1:1" s="1" customFormat="1" x14ac:dyDescent="0.3">
      <c r="A19372" s="20"/>
    </row>
    <row r="19373" spans="1:1" s="1" customFormat="1" x14ac:dyDescent="0.3">
      <c r="A19373" s="20"/>
    </row>
    <row r="19374" spans="1:1" s="1" customFormat="1" x14ac:dyDescent="0.3">
      <c r="A19374" s="20"/>
    </row>
    <row r="19375" spans="1:1" s="1" customFormat="1" x14ac:dyDescent="0.3">
      <c r="A19375" s="20"/>
    </row>
    <row r="19376" spans="1:1" s="1" customFormat="1" x14ac:dyDescent="0.3">
      <c r="A19376" s="20"/>
    </row>
    <row r="19377" spans="1:1" s="1" customFormat="1" x14ac:dyDescent="0.3">
      <c r="A19377" s="20"/>
    </row>
    <row r="19378" spans="1:1" s="1" customFormat="1" x14ac:dyDescent="0.3">
      <c r="A19378" s="20"/>
    </row>
    <row r="19379" spans="1:1" s="1" customFormat="1" x14ac:dyDescent="0.3">
      <c r="A19379" s="20"/>
    </row>
    <row r="19380" spans="1:1" s="1" customFormat="1" x14ac:dyDescent="0.3">
      <c r="A19380" s="20"/>
    </row>
    <row r="19381" spans="1:1" s="1" customFormat="1" x14ac:dyDescent="0.3">
      <c r="A19381" s="20"/>
    </row>
    <row r="19382" spans="1:1" s="1" customFormat="1" x14ac:dyDescent="0.3">
      <c r="A19382" s="20"/>
    </row>
    <row r="19383" spans="1:1" s="1" customFormat="1" x14ac:dyDescent="0.3">
      <c r="A19383" s="20"/>
    </row>
    <row r="19384" spans="1:1" s="1" customFormat="1" x14ac:dyDescent="0.3">
      <c r="A19384" s="20"/>
    </row>
    <row r="19385" spans="1:1" s="1" customFormat="1" x14ac:dyDescent="0.3">
      <c r="A19385" s="20"/>
    </row>
    <row r="19386" spans="1:1" s="1" customFormat="1" x14ac:dyDescent="0.3">
      <c r="A19386" s="20"/>
    </row>
    <row r="19387" spans="1:1" s="1" customFormat="1" x14ac:dyDescent="0.3">
      <c r="A19387" s="20"/>
    </row>
    <row r="19388" spans="1:1" s="1" customFormat="1" x14ac:dyDescent="0.3">
      <c r="A19388" s="20"/>
    </row>
    <row r="19389" spans="1:1" s="1" customFormat="1" x14ac:dyDescent="0.3">
      <c r="A19389" s="20"/>
    </row>
    <row r="19390" spans="1:1" s="1" customFormat="1" x14ac:dyDescent="0.3">
      <c r="A19390" s="20"/>
    </row>
    <row r="19391" spans="1:1" s="1" customFormat="1" x14ac:dyDescent="0.3">
      <c r="A19391" s="20"/>
    </row>
    <row r="19392" spans="1:1" s="1" customFormat="1" x14ac:dyDescent="0.3">
      <c r="A19392" s="20"/>
    </row>
    <row r="19393" spans="1:1" s="1" customFormat="1" x14ac:dyDescent="0.3">
      <c r="A19393" s="20"/>
    </row>
    <row r="19394" spans="1:1" s="1" customFormat="1" x14ac:dyDescent="0.3">
      <c r="A19394" s="20"/>
    </row>
    <row r="19395" spans="1:1" s="1" customFormat="1" x14ac:dyDescent="0.3">
      <c r="A19395" s="20"/>
    </row>
    <row r="19396" spans="1:1" s="1" customFormat="1" x14ac:dyDescent="0.3">
      <c r="A19396" s="20"/>
    </row>
    <row r="19397" spans="1:1" s="1" customFormat="1" x14ac:dyDescent="0.3">
      <c r="A19397" s="20"/>
    </row>
    <row r="19398" spans="1:1" s="1" customFormat="1" x14ac:dyDescent="0.3">
      <c r="A19398" s="20"/>
    </row>
    <row r="19399" spans="1:1" s="1" customFormat="1" x14ac:dyDescent="0.3">
      <c r="A19399" s="20"/>
    </row>
    <row r="19400" spans="1:1" s="1" customFormat="1" x14ac:dyDescent="0.3">
      <c r="A19400" s="20"/>
    </row>
    <row r="19401" spans="1:1" s="1" customFormat="1" x14ac:dyDescent="0.3">
      <c r="A19401" s="20"/>
    </row>
    <row r="19402" spans="1:1" s="1" customFormat="1" x14ac:dyDescent="0.3">
      <c r="A19402" s="20"/>
    </row>
    <row r="19403" spans="1:1" s="1" customFormat="1" x14ac:dyDescent="0.3">
      <c r="A19403" s="20"/>
    </row>
    <row r="19404" spans="1:1" s="1" customFormat="1" x14ac:dyDescent="0.3">
      <c r="A19404" s="20"/>
    </row>
    <row r="19405" spans="1:1" s="1" customFormat="1" x14ac:dyDescent="0.3">
      <c r="A19405" s="20"/>
    </row>
    <row r="19406" spans="1:1" s="1" customFormat="1" x14ac:dyDescent="0.3">
      <c r="A19406" s="20"/>
    </row>
    <row r="19407" spans="1:1" s="1" customFormat="1" x14ac:dyDescent="0.3">
      <c r="A19407" s="20"/>
    </row>
    <row r="19408" spans="1:1" s="1" customFormat="1" x14ac:dyDescent="0.3">
      <c r="A19408" s="20"/>
    </row>
    <row r="19409" spans="1:1" s="1" customFormat="1" x14ac:dyDescent="0.3">
      <c r="A19409" s="20"/>
    </row>
    <row r="19410" spans="1:1" s="1" customFormat="1" x14ac:dyDescent="0.3">
      <c r="A19410" s="20"/>
    </row>
    <row r="19411" spans="1:1" s="1" customFormat="1" x14ac:dyDescent="0.3">
      <c r="A19411" s="20"/>
    </row>
    <row r="19412" spans="1:1" s="1" customFormat="1" x14ac:dyDescent="0.3">
      <c r="A19412" s="20"/>
    </row>
    <row r="19413" spans="1:1" s="1" customFormat="1" x14ac:dyDescent="0.3">
      <c r="A19413" s="20"/>
    </row>
    <row r="19414" spans="1:1" s="1" customFormat="1" x14ac:dyDescent="0.3">
      <c r="A19414" s="20"/>
    </row>
    <row r="19415" spans="1:1" s="1" customFormat="1" x14ac:dyDescent="0.3">
      <c r="A19415" s="20"/>
    </row>
    <row r="19416" spans="1:1" s="1" customFormat="1" x14ac:dyDescent="0.3">
      <c r="A19416" s="20"/>
    </row>
    <row r="19417" spans="1:1" s="1" customFormat="1" x14ac:dyDescent="0.3">
      <c r="A19417" s="20"/>
    </row>
    <row r="19418" spans="1:1" s="1" customFormat="1" x14ac:dyDescent="0.3">
      <c r="A19418" s="20"/>
    </row>
    <row r="19419" spans="1:1" s="1" customFormat="1" x14ac:dyDescent="0.3">
      <c r="A19419" s="20"/>
    </row>
    <row r="19420" spans="1:1" s="1" customFormat="1" x14ac:dyDescent="0.3">
      <c r="A19420" s="20"/>
    </row>
    <row r="19421" spans="1:1" s="1" customFormat="1" x14ac:dyDescent="0.3">
      <c r="A19421" s="20"/>
    </row>
    <row r="19422" spans="1:1" s="1" customFormat="1" x14ac:dyDescent="0.3">
      <c r="A19422" s="20"/>
    </row>
    <row r="19423" spans="1:1" s="1" customFormat="1" x14ac:dyDescent="0.3">
      <c r="A19423" s="20"/>
    </row>
    <row r="19424" spans="1:1" s="1" customFormat="1" x14ac:dyDescent="0.3">
      <c r="A19424" s="20"/>
    </row>
    <row r="19425" spans="1:1" s="1" customFormat="1" x14ac:dyDescent="0.3">
      <c r="A19425" s="20"/>
    </row>
    <row r="19426" spans="1:1" s="1" customFormat="1" x14ac:dyDescent="0.3">
      <c r="A19426" s="20"/>
    </row>
    <row r="19427" spans="1:1" s="1" customFormat="1" x14ac:dyDescent="0.3">
      <c r="A19427" s="20"/>
    </row>
    <row r="19428" spans="1:1" s="1" customFormat="1" x14ac:dyDescent="0.3">
      <c r="A19428" s="20"/>
    </row>
    <row r="19429" spans="1:1" s="1" customFormat="1" x14ac:dyDescent="0.3">
      <c r="A19429" s="20"/>
    </row>
    <row r="19430" spans="1:1" s="1" customFormat="1" x14ac:dyDescent="0.3">
      <c r="A19430" s="20"/>
    </row>
    <row r="19431" spans="1:1" s="1" customFormat="1" x14ac:dyDescent="0.3">
      <c r="A19431" s="20"/>
    </row>
    <row r="19432" spans="1:1" s="1" customFormat="1" x14ac:dyDescent="0.3">
      <c r="A19432" s="20"/>
    </row>
    <row r="19433" spans="1:1" s="1" customFormat="1" x14ac:dyDescent="0.3">
      <c r="A19433" s="20"/>
    </row>
    <row r="19434" spans="1:1" s="1" customFormat="1" x14ac:dyDescent="0.3">
      <c r="A19434" s="20"/>
    </row>
    <row r="19435" spans="1:1" s="1" customFormat="1" x14ac:dyDescent="0.3">
      <c r="A19435" s="20"/>
    </row>
    <row r="19436" spans="1:1" s="1" customFormat="1" x14ac:dyDescent="0.3">
      <c r="A19436" s="20"/>
    </row>
    <row r="19437" spans="1:1" s="1" customFormat="1" x14ac:dyDescent="0.3">
      <c r="A19437" s="20"/>
    </row>
    <row r="19438" spans="1:1" s="1" customFormat="1" x14ac:dyDescent="0.3">
      <c r="A19438" s="20"/>
    </row>
    <row r="19439" spans="1:1" s="1" customFormat="1" x14ac:dyDescent="0.3">
      <c r="A19439" s="20"/>
    </row>
    <row r="19440" spans="1:1" s="1" customFormat="1" x14ac:dyDescent="0.3">
      <c r="A19440" s="20"/>
    </row>
    <row r="19441" spans="1:1" s="1" customFormat="1" x14ac:dyDescent="0.3">
      <c r="A19441" s="20"/>
    </row>
    <row r="19442" spans="1:1" s="1" customFormat="1" x14ac:dyDescent="0.3">
      <c r="A19442" s="20"/>
    </row>
    <row r="19443" spans="1:1" s="1" customFormat="1" x14ac:dyDescent="0.3">
      <c r="A19443" s="20"/>
    </row>
    <row r="19444" spans="1:1" s="1" customFormat="1" x14ac:dyDescent="0.3">
      <c r="A19444" s="20"/>
    </row>
    <row r="19445" spans="1:1" s="1" customFormat="1" x14ac:dyDescent="0.3">
      <c r="A19445" s="20"/>
    </row>
    <row r="19446" spans="1:1" s="1" customFormat="1" x14ac:dyDescent="0.3">
      <c r="A19446" s="20"/>
    </row>
    <row r="19447" spans="1:1" s="1" customFormat="1" x14ac:dyDescent="0.3">
      <c r="A19447" s="20"/>
    </row>
    <row r="19448" spans="1:1" s="1" customFormat="1" x14ac:dyDescent="0.3">
      <c r="A19448" s="20"/>
    </row>
    <row r="19449" spans="1:1" s="1" customFormat="1" x14ac:dyDescent="0.3">
      <c r="A19449" s="20"/>
    </row>
    <row r="19450" spans="1:1" s="1" customFormat="1" x14ac:dyDescent="0.3">
      <c r="A19450" s="20"/>
    </row>
    <row r="19451" spans="1:1" s="1" customFormat="1" x14ac:dyDescent="0.3">
      <c r="A19451" s="20"/>
    </row>
    <row r="19452" spans="1:1" s="1" customFormat="1" x14ac:dyDescent="0.3">
      <c r="A19452" s="20"/>
    </row>
    <row r="19453" spans="1:1" s="1" customFormat="1" x14ac:dyDescent="0.3">
      <c r="A19453" s="20"/>
    </row>
    <row r="19454" spans="1:1" s="1" customFormat="1" x14ac:dyDescent="0.3">
      <c r="A19454" s="20"/>
    </row>
    <row r="19455" spans="1:1" s="1" customFormat="1" x14ac:dyDescent="0.3">
      <c r="A19455" s="20"/>
    </row>
    <row r="19456" spans="1:1" s="1" customFormat="1" x14ac:dyDescent="0.3">
      <c r="A19456" s="20"/>
    </row>
    <row r="19457" spans="1:1" s="1" customFormat="1" x14ac:dyDescent="0.3">
      <c r="A19457" s="20"/>
    </row>
    <row r="19458" spans="1:1" s="1" customFormat="1" x14ac:dyDescent="0.3">
      <c r="A19458" s="20"/>
    </row>
    <row r="19459" spans="1:1" s="1" customFormat="1" x14ac:dyDescent="0.3">
      <c r="A19459" s="20"/>
    </row>
    <row r="19460" spans="1:1" s="1" customFormat="1" x14ac:dyDescent="0.3">
      <c r="A19460" s="20"/>
    </row>
    <row r="19461" spans="1:1" s="1" customFormat="1" x14ac:dyDescent="0.3">
      <c r="A19461" s="20"/>
    </row>
    <row r="19462" spans="1:1" s="1" customFormat="1" x14ac:dyDescent="0.3">
      <c r="A19462" s="20"/>
    </row>
    <row r="19463" spans="1:1" s="1" customFormat="1" x14ac:dyDescent="0.3">
      <c r="A19463" s="20"/>
    </row>
    <row r="19464" spans="1:1" s="1" customFormat="1" x14ac:dyDescent="0.3">
      <c r="A19464" s="20"/>
    </row>
    <row r="19465" spans="1:1" s="1" customFormat="1" x14ac:dyDescent="0.3">
      <c r="A19465" s="20"/>
    </row>
    <row r="19466" spans="1:1" s="1" customFormat="1" x14ac:dyDescent="0.3">
      <c r="A19466" s="20"/>
    </row>
    <row r="19467" spans="1:1" s="1" customFormat="1" x14ac:dyDescent="0.3">
      <c r="A19467" s="20"/>
    </row>
    <row r="19468" spans="1:1" s="1" customFormat="1" x14ac:dyDescent="0.3">
      <c r="A19468" s="20"/>
    </row>
    <row r="19469" spans="1:1" s="1" customFormat="1" x14ac:dyDescent="0.3">
      <c r="A19469" s="20"/>
    </row>
    <row r="19470" spans="1:1" s="1" customFormat="1" x14ac:dyDescent="0.3">
      <c r="A19470" s="20"/>
    </row>
    <row r="19471" spans="1:1" s="1" customFormat="1" x14ac:dyDescent="0.3">
      <c r="A19471" s="20"/>
    </row>
    <row r="19472" spans="1:1" s="1" customFormat="1" x14ac:dyDescent="0.3">
      <c r="A19472" s="20"/>
    </row>
    <row r="19473" spans="1:1" s="1" customFormat="1" x14ac:dyDescent="0.3">
      <c r="A19473" s="20"/>
    </row>
    <row r="19474" spans="1:1" s="1" customFormat="1" x14ac:dyDescent="0.3">
      <c r="A19474" s="20"/>
    </row>
    <row r="19475" spans="1:1" s="1" customFormat="1" x14ac:dyDescent="0.3">
      <c r="A19475" s="20"/>
    </row>
    <row r="19476" spans="1:1" s="1" customFormat="1" x14ac:dyDescent="0.3">
      <c r="A19476" s="20"/>
    </row>
    <row r="19477" spans="1:1" s="1" customFormat="1" x14ac:dyDescent="0.3">
      <c r="A19477" s="20"/>
    </row>
    <row r="19478" spans="1:1" s="1" customFormat="1" x14ac:dyDescent="0.3">
      <c r="A19478" s="20"/>
    </row>
    <row r="19479" spans="1:1" s="1" customFormat="1" x14ac:dyDescent="0.3">
      <c r="A19479" s="20"/>
    </row>
    <row r="19480" spans="1:1" s="1" customFormat="1" x14ac:dyDescent="0.3">
      <c r="A19480" s="20"/>
    </row>
    <row r="19481" spans="1:1" s="1" customFormat="1" x14ac:dyDescent="0.3">
      <c r="A19481" s="20"/>
    </row>
    <row r="19482" spans="1:1" s="1" customFormat="1" x14ac:dyDescent="0.3">
      <c r="A19482" s="20"/>
    </row>
    <row r="19483" spans="1:1" s="1" customFormat="1" x14ac:dyDescent="0.3">
      <c r="A19483" s="20"/>
    </row>
    <row r="19484" spans="1:1" s="1" customFormat="1" x14ac:dyDescent="0.3">
      <c r="A19484" s="20"/>
    </row>
    <row r="19485" spans="1:1" s="1" customFormat="1" x14ac:dyDescent="0.3">
      <c r="A19485" s="20"/>
    </row>
    <row r="19486" spans="1:1" s="1" customFormat="1" x14ac:dyDescent="0.3">
      <c r="A19486" s="20"/>
    </row>
    <row r="19487" spans="1:1" s="1" customFormat="1" x14ac:dyDescent="0.3">
      <c r="A19487" s="20"/>
    </row>
    <row r="19488" spans="1:1" s="1" customFormat="1" x14ac:dyDescent="0.3">
      <c r="A19488" s="20"/>
    </row>
    <row r="19489" spans="1:1" s="1" customFormat="1" x14ac:dyDescent="0.3">
      <c r="A19489" s="20"/>
    </row>
    <row r="19490" spans="1:1" s="1" customFormat="1" x14ac:dyDescent="0.3">
      <c r="A19490" s="20"/>
    </row>
    <row r="19491" spans="1:1" s="1" customFormat="1" x14ac:dyDescent="0.3">
      <c r="A19491" s="20"/>
    </row>
    <row r="19492" spans="1:1" s="1" customFormat="1" x14ac:dyDescent="0.3">
      <c r="A19492" s="20"/>
    </row>
    <row r="19493" spans="1:1" s="1" customFormat="1" x14ac:dyDescent="0.3">
      <c r="A19493" s="20"/>
    </row>
    <row r="19494" spans="1:1" s="1" customFormat="1" x14ac:dyDescent="0.3">
      <c r="A19494" s="20"/>
    </row>
    <row r="19495" spans="1:1" s="1" customFormat="1" x14ac:dyDescent="0.3">
      <c r="A19495" s="20"/>
    </row>
    <row r="19496" spans="1:1" s="1" customFormat="1" x14ac:dyDescent="0.3">
      <c r="A19496" s="20"/>
    </row>
    <row r="19497" spans="1:1" s="1" customFormat="1" x14ac:dyDescent="0.3">
      <c r="A19497" s="20"/>
    </row>
    <row r="19498" spans="1:1" s="1" customFormat="1" x14ac:dyDescent="0.3">
      <c r="A19498" s="20"/>
    </row>
    <row r="19499" spans="1:1" s="1" customFormat="1" x14ac:dyDescent="0.3">
      <c r="A19499" s="20"/>
    </row>
    <row r="19500" spans="1:1" s="1" customFormat="1" x14ac:dyDescent="0.3">
      <c r="A19500" s="20"/>
    </row>
    <row r="19501" spans="1:1" s="1" customFormat="1" x14ac:dyDescent="0.3">
      <c r="A19501" s="20"/>
    </row>
    <row r="19502" spans="1:1" s="1" customFormat="1" x14ac:dyDescent="0.3">
      <c r="A19502" s="20"/>
    </row>
    <row r="19503" spans="1:1" s="1" customFormat="1" x14ac:dyDescent="0.3">
      <c r="A19503" s="20"/>
    </row>
    <row r="19504" spans="1:1" s="1" customFormat="1" x14ac:dyDescent="0.3">
      <c r="A19504" s="20"/>
    </row>
    <row r="19505" spans="1:1" s="1" customFormat="1" x14ac:dyDescent="0.3">
      <c r="A19505" s="20"/>
    </row>
    <row r="19506" spans="1:1" s="1" customFormat="1" x14ac:dyDescent="0.3">
      <c r="A19506" s="20"/>
    </row>
    <row r="19507" spans="1:1" s="1" customFormat="1" x14ac:dyDescent="0.3">
      <c r="A19507" s="20"/>
    </row>
    <row r="19508" spans="1:1" s="1" customFormat="1" x14ac:dyDescent="0.3">
      <c r="A19508" s="20"/>
    </row>
    <row r="19509" spans="1:1" s="1" customFormat="1" x14ac:dyDescent="0.3">
      <c r="A19509" s="20"/>
    </row>
    <row r="19510" spans="1:1" s="1" customFormat="1" x14ac:dyDescent="0.3">
      <c r="A19510" s="20"/>
    </row>
    <row r="19511" spans="1:1" s="1" customFormat="1" x14ac:dyDescent="0.3">
      <c r="A19511" s="20"/>
    </row>
    <row r="19512" spans="1:1" s="1" customFormat="1" x14ac:dyDescent="0.3">
      <c r="A19512" s="20"/>
    </row>
    <row r="19513" spans="1:1" s="1" customFormat="1" x14ac:dyDescent="0.3">
      <c r="A19513" s="20"/>
    </row>
    <row r="19514" spans="1:1" s="1" customFormat="1" x14ac:dyDescent="0.3">
      <c r="A19514" s="20"/>
    </row>
    <row r="19515" spans="1:1" s="1" customFormat="1" x14ac:dyDescent="0.3">
      <c r="A19515" s="20"/>
    </row>
    <row r="19516" spans="1:1" s="1" customFormat="1" x14ac:dyDescent="0.3">
      <c r="A19516" s="20"/>
    </row>
    <row r="19517" spans="1:1" s="1" customFormat="1" x14ac:dyDescent="0.3">
      <c r="A19517" s="20"/>
    </row>
    <row r="19518" spans="1:1" s="1" customFormat="1" x14ac:dyDescent="0.3">
      <c r="A19518" s="20"/>
    </row>
    <row r="19519" spans="1:1" s="1" customFormat="1" x14ac:dyDescent="0.3">
      <c r="A19519" s="20"/>
    </row>
    <row r="19520" spans="1:1" s="1" customFormat="1" x14ac:dyDescent="0.3">
      <c r="A19520" s="20"/>
    </row>
    <row r="19521" spans="1:1" s="1" customFormat="1" x14ac:dyDescent="0.3">
      <c r="A19521" s="20"/>
    </row>
    <row r="19522" spans="1:1" s="1" customFormat="1" x14ac:dyDescent="0.3">
      <c r="A19522" s="20"/>
    </row>
    <row r="19523" spans="1:1" s="1" customFormat="1" x14ac:dyDescent="0.3">
      <c r="A19523" s="20"/>
    </row>
    <row r="19524" spans="1:1" s="1" customFormat="1" x14ac:dyDescent="0.3">
      <c r="A19524" s="20"/>
    </row>
    <row r="19525" spans="1:1" s="1" customFormat="1" x14ac:dyDescent="0.3">
      <c r="A19525" s="20"/>
    </row>
    <row r="19526" spans="1:1" s="1" customFormat="1" x14ac:dyDescent="0.3">
      <c r="A19526" s="20"/>
    </row>
    <row r="19527" spans="1:1" s="1" customFormat="1" x14ac:dyDescent="0.3">
      <c r="A19527" s="20"/>
    </row>
    <row r="19528" spans="1:1" s="1" customFormat="1" x14ac:dyDescent="0.3">
      <c r="A19528" s="20"/>
    </row>
    <row r="19529" spans="1:1" s="1" customFormat="1" x14ac:dyDescent="0.3">
      <c r="A19529" s="20"/>
    </row>
    <row r="19530" spans="1:1" s="1" customFormat="1" x14ac:dyDescent="0.3">
      <c r="A19530" s="20"/>
    </row>
    <row r="19531" spans="1:1" s="1" customFormat="1" x14ac:dyDescent="0.3">
      <c r="A19531" s="20"/>
    </row>
    <row r="19532" spans="1:1" s="1" customFormat="1" x14ac:dyDescent="0.3">
      <c r="A19532" s="20"/>
    </row>
    <row r="19533" spans="1:1" s="1" customFormat="1" x14ac:dyDescent="0.3">
      <c r="A19533" s="20"/>
    </row>
    <row r="19534" spans="1:1" s="1" customFormat="1" x14ac:dyDescent="0.3">
      <c r="A19534" s="20"/>
    </row>
    <row r="19535" spans="1:1" s="1" customFormat="1" x14ac:dyDescent="0.3">
      <c r="A19535" s="20"/>
    </row>
    <row r="19536" spans="1:1" s="1" customFormat="1" x14ac:dyDescent="0.3">
      <c r="A19536" s="20"/>
    </row>
    <row r="19537" spans="1:1" s="1" customFormat="1" x14ac:dyDescent="0.3">
      <c r="A19537" s="20"/>
    </row>
    <row r="19538" spans="1:1" s="1" customFormat="1" x14ac:dyDescent="0.3">
      <c r="A19538" s="20"/>
    </row>
    <row r="19539" spans="1:1" s="1" customFormat="1" x14ac:dyDescent="0.3">
      <c r="A19539" s="20"/>
    </row>
    <row r="19540" spans="1:1" s="1" customFormat="1" x14ac:dyDescent="0.3">
      <c r="A19540" s="20"/>
    </row>
    <row r="19541" spans="1:1" s="1" customFormat="1" x14ac:dyDescent="0.3">
      <c r="A19541" s="20"/>
    </row>
    <row r="19542" spans="1:1" s="1" customFormat="1" x14ac:dyDescent="0.3">
      <c r="A19542" s="20"/>
    </row>
    <row r="19543" spans="1:1" s="1" customFormat="1" x14ac:dyDescent="0.3">
      <c r="A19543" s="20"/>
    </row>
    <row r="19544" spans="1:1" s="1" customFormat="1" x14ac:dyDescent="0.3">
      <c r="A19544" s="20"/>
    </row>
    <row r="19545" spans="1:1" s="1" customFormat="1" x14ac:dyDescent="0.3">
      <c r="A19545" s="20"/>
    </row>
    <row r="19546" spans="1:1" s="1" customFormat="1" x14ac:dyDescent="0.3">
      <c r="A19546" s="20"/>
    </row>
    <row r="19547" spans="1:1" s="1" customFormat="1" x14ac:dyDescent="0.3">
      <c r="A19547" s="20"/>
    </row>
    <row r="19548" spans="1:1" s="1" customFormat="1" x14ac:dyDescent="0.3">
      <c r="A19548" s="20"/>
    </row>
    <row r="19549" spans="1:1" s="1" customFormat="1" x14ac:dyDescent="0.3">
      <c r="A19549" s="20"/>
    </row>
    <row r="19550" spans="1:1" s="1" customFormat="1" x14ac:dyDescent="0.3">
      <c r="A19550" s="20"/>
    </row>
    <row r="19551" spans="1:1" s="1" customFormat="1" x14ac:dyDescent="0.3">
      <c r="A19551" s="20"/>
    </row>
    <row r="19552" spans="1:1" s="1" customFormat="1" x14ac:dyDescent="0.3">
      <c r="A19552" s="20"/>
    </row>
    <row r="19553" spans="1:1" s="1" customFormat="1" x14ac:dyDescent="0.3">
      <c r="A19553" s="20"/>
    </row>
    <row r="19554" spans="1:1" s="1" customFormat="1" x14ac:dyDescent="0.3">
      <c r="A19554" s="20"/>
    </row>
    <row r="19555" spans="1:1" s="1" customFormat="1" x14ac:dyDescent="0.3">
      <c r="A19555" s="20"/>
    </row>
    <row r="19556" spans="1:1" s="1" customFormat="1" x14ac:dyDescent="0.3">
      <c r="A19556" s="20"/>
    </row>
    <row r="19557" spans="1:1" s="1" customFormat="1" x14ac:dyDescent="0.3">
      <c r="A19557" s="20"/>
    </row>
    <row r="19558" spans="1:1" s="1" customFormat="1" x14ac:dyDescent="0.3">
      <c r="A19558" s="20"/>
    </row>
    <row r="19559" spans="1:1" s="1" customFormat="1" x14ac:dyDescent="0.3">
      <c r="A19559" s="20"/>
    </row>
    <row r="19560" spans="1:1" s="1" customFormat="1" x14ac:dyDescent="0.3">
      <c r="A19560" s="20"/>
    </row>
    <row r="19561" spans="1:1" s="1" customFormat="1" x14ac:dyDescent="0.3">
      <c r="A19561" s="20"/>
    </row>
    <row r="19562" spans="1:1" s="1" customFormat="1" x14ac:dyDescent="0.3">
      <c r="A19562" s="20"/>
    </row>
    <row r="19563" spans="1:1" s="1" customFormat="1" x14ac:dyDescent="0.3">
      <c r="A19563" s="20"/>
    </row>
    <row r="19564" spans="1:1" s="1" customFormat="1" x14ac:dyDescent="0.3">
      <c r="A19564" s="20"/>
    </row>
    <row r="19565" spans="1:1" s="1" customFormat="1" x14ac:dyDescent="0.3">
      <c r="A19565" s="20"/>
    </row>
    <row r="19566" spans="1:1" s="1" customFormat="1" x14ac:dyDescent="0.3">
      <c r="A19566" s="20"/>
    </row>
    <row r="19567" spans="1:1" s="1" customFormat="1" x14ac:dyDescent="0.3">
      <c r="A19567" s="20"/>
    </row>
    <row r="19568" spans="1:1" s="1" customFormat="1" x14ac:dyDescent="0.3">
      <c r="A19568" s="20"/>
    </row>
    <row r="19569" spans="1:1" s="1" customFormat="1" x14ac:dyDescent="0.3">
      <c r="A19569" s="20"/>
    </row>
    <row r="19570" spans="1:1" s="1" customFormat="1" x14ac:dyDescent="0.3">
      <c r="A19570" s="20"/>
    </row>
    <row r="19571" spans="1:1" s="1" customFormat="1" x14ac:dyDescent="0.3">
      <c r="A19571" s="20"/>
    </row>
    <row r="19572" spans="1:1" s="1" customFormat="1" x14ac:dyDescent="0.3">
      <c r="A19572" s="20"/>
    </row>
    <row r="19573" spans="1:1" s="1" customFormat="1" x14ac:dyDescent="0.3">
      <c r="A19573" s="20"/>
    </row>
    <row r="19574" spans="1:1" s="1" customFormat="1" x14ac:dyDescent="0.3">
      <c r="A19574" s="20"/>
    </row>
    <row r="19575" spans="1:1" s="1" customFormat="1" x14ac:dyDescent="0.3">
      <c r="A19575" s="20"/>
    </row>
    <row r="19576" spans="1:1" s="1" customFormat="1" x14ac:dyDescent="0.3">
      <c r="A19576" s="20"/>
    </row>
    <row r="19577" spans="1:1" s="1" customFormat="1" x14ac:dyDescent="0.3">
      <c r="A19577" s="20"/>
    </row>
    <row r="19578" spans="1:1" s="1" customFormat="1" x14ac:dyDescent="0.3">
      <c r="A19578" s="20"/>
    </row>
    <row r="19579" spans="1:1" s="1" customFormat="1" x14ac:dyDescent="0.3">
      <c r="A19579" s="20"/>
    </row>
    <row r="19580" spans="1:1" s="1" customFormat="1" x14ac:dyDescent="0.3">
      <c r="A19580" s="20"/>
    </row>
    <row r="19581" spans="1:1" s="1" customFormat="1" x14ac:dyDescent="0.3">
      <c r="A19581" s="20"/>
    </row>
    <row r="19582" spans="1:1" s="1" customFormat="1" x14ac:dyDescent="0.3">
      <c r="A19582" s="20"/>
    </row>
    <row r="19583" spans="1:1" s="1" customFormat="1" x14ac:dyDescent="0.3">
      <c r="A19583" s="20"/>
    </row>
    <row r="19584" spans="1:1" s="1" customFormat="1" x14ac:dyDescent="0.3">
      <c r="A19584" s="20"/>
    </row>
    <row r="19585" spans="1:1" s="1" customFormat="1" x14ac:dyDescent="0.3">
      <c r="A19585" s="20"/>
    </row>
    <row r="19586" spans="1:1" s="1" customFormat="1" x14ac:dyDescent="0.3">
      <c r="A19586" s="20"/>
    </row>
    <row r="19587" spans="1:1" s="1" customFormat="1" x14ac:dyDescent="0.3">
      <c r="A19587" s="20"/>
    </row>
    <row r="19588" spans="1:1" s="1" customFormat="1" x14ac:dyDescent="0.3">
      <c r="A19588" s="20"/>
    </row>
    <row r="19589" spans="1:1" s="1" customFormat="1" x14ac:dyDescent="0.3">
      <c r="A19589" s="20"/>
    </row>
    <row r="19590" spans="1:1" s="1" customFormat="1" x14ac:dyDescent="0.3">
      <c r="A19590" s="20"/>
    </row>
    <row r="19591" spans="1:1" s="1" customFormat="1" x14ac:dyDescent="0.3">
      <c r="A19591" s="20"/>
    </row>
    <row r="19592" spans="1:1" s="1" customFormat="1" x14ac:dyDescent="0.3">
      <c r="A19592" s="20"/>
    </row>
    <row r="19593" spans="1:1" s="1" customFormat="1" x14ac:dyDescent="0.3">
      <c r="A19593" s="20"/>
    </row>
    <row r="19594" spans="1:1" s="1" customFormat="1" x14ac:dyDescent="0.3">
      <c r="A19594" s="20"/>
    </row>
    <row r="19595" spans="1:1" s="1" customFormat="1" x14ac:dyDescent="0.3">
      <c r="A19595" s="20"/>
    </row>
    <row r="19596" spans="1:1" s="1" customFormat="1" x14ac:dyDescent="0.3">
      <c r="A19596" s="20"/>
    </row>
    <row r="19597" spans="1:1" s="1" customFormat="1" x14ac:dyDescent="0.3">
      <c r="A19597" s="20"/>
    </row>
    <row r="19598" spans="1:1" s="1" customFormat="1" x14ac:dyDescent="0.3">
      <c r="A19598" s="20"/>
    </row>
    <row r="19599" spans="1:1" s="1" customFormat="1" x14ac:dyDescent="0.3">
      <c r="A19599" s="20"/>
    </row>
    <row r="19600" spans="1:1" s="1" customFormat="1" x14ac:dyDescent="0.3">
      <c r="A19600" s="20"/>
    </row>
    <row r="19601" spans="1:1" s="1" customFormat="1" x14ac:dyDescent="0.3">
      <c r="A19601" s="20"/>
    </row>
    <row r="19602" spans="1:1" s="1" customFormat="1" x14ac:dyDescent="0.3">
      <c r="A19602" s="20"/>
    </row>
    <row r="19603" spans="1:1" s="1" customFormat="1" x14ac:dyDescent="0.3">
      <c r="A19603" s="20"/>
    </row>
    <row r="19604" spans="1:1" s="1" customFormat="1" x14ac:dyDescent="0.3">
      <c r="A19604" s="20"/>
    </row>
    <row r="19605" spans="1:1" s="1" customFormat="1" x14ac:dyDescent="0.3">
      <c r="A19605" s="20"/>
    </row>
    <row r="19606" spans="1:1" s="1" customFormat="1" x14ac:dyDescent="0.3">
      <c r="A19606" s="20"/>
    </row>
    <row r="19607" spans="1:1" s="1" customFormat="1" x14ac:dyDescent="0.3">
      <c r="A19607" s="20"/>
    </row>
    <row r="19608" spans="1:1" s="1" customFormat="1" x14ac:dyDescent="0.3">
      <c r="A19608" s="20"/>
    </row>
    <row r="19609" spans="1:1" s="1" customFormat="1" x14ac:dyDescent="0.3">
      <c r="A19609" s="20"/>
    </row>
    <row r="19610" spans="1:1" s="1" customFormat="1" x14ac:dyDescent="0.3">
      <c r="A19610" s="20"/>
    </row>
    <row r="19611" spans="1:1" s="1" customFormat="1" x14ac:dyDescent="0.3">
      <c r="A19611" s="20"/>
    </row>
    <row r="19612" spans="1:1" s="1" customFormat="1" x14ac:dyDescent="0.3">
      <c r="A19612" s="20"/>
    </row>
    <row r="19613" spans="1:1" s="1" customFormat="1" x14ac:dyDescent="0.3">
      <c r="A19613" s="20"/>
    </row>
    <row r="19614" spans="1:1" s="1" customFormat="1" x14ac:dyDescent="0.3">
      <c r="A19614" s="20"/>
    </row>
    <row r="19615" spans="1:1" s="1" customFormat="1" x14ac:dyDescent="0.3">
      <c r="A19615" s="20"/>
    </row>
    <row r="19616" spans="1:1" s="1" customFormat="1" x14ac:dyDescent="0.3">
      <c r="A19616" s="20"/>
    </row>
    <row r="19617" spans="1:1" s="1" customFormat="1" x14ac:dyDescent="0.3">
      <c r="A19617" s="20"/>
    </row>
    <row r="19618" spans="1:1" s="1" customFormat="1" x14ac:dyDescent="0.3">
      <c r="A19618" s="20"/>
    </row>
    <row r="19619" spans="1:1" s="1" customFormat="1" x14ac:dyDescent="0.3">
      <c r="A19619" s="20"/>
    </row>
    <row r="19620" spans="1:1" s="1" customFormat="1" x14ac:dyDescent="0.3">
      <c r="A19620" s="20"/>
    </row>
    <row r="19621" spans="1:1" s="1" customFormat="1" x14ac:dyDescent="0.3">
      <c r="A19621" s="20"/>
    </row>
    <row r="19622" spans="1:1" s="1" customFormat="1" x14ac:dyDescent="0.3">
      <c r="A19622" s="20"/>
    </row>
    <row r="19623" spans="1:1" s="1" customFormat="1" x14ac:dyDescent="0.3">
      <c r="A19623" s="20"/>
    </row>
    <row r="19624" spans="1:1" s="1" customFormat="1" x14ac:dyDescent="0.3">
      <c r="A19624" s="20"/>
    </row>
    <row r="19625" spans="1:1" s="1" customFormat="1" x14ac:dyDescent="0.3">
      <c r="A19625" s="20"/>
    </row>
    <row r="19626" spans="1:1" s="1" customFormat="1" x14ac:dyDescent="0.3">
      <c r="A19626" s="20"/>
    </row>
    <row r="19627" spans="1:1" s="1" customFormat="1" x14ac:dyDescent="0.3">
      <c r="A19627" s="20"/>
    </row>
    <row r="19628" spans="1:1" s="1" customFormat="1" x14ac:dyDescent="0.3">
      <c r="A19628" s="20"/>
    </row>
    <row r="19629" spans="1:1" s="1" customFormat="1" x14ac:dyDescent="0.3">
      <c r="A19629" s="20"/>
    </row>
    <row r="19630" spans="1:1" s="1" customFormat="1" x14ac:dyDescent="0.3">
      <c r="A19630" s="20"/>
    </row>
    <row r="19631" spans="1:1" s="1" customFormat="1" x14ac:dyDescent="0.3">
      <c r="A19631" s="20"/>
    </row>
    <row r="19632" spans="1:1" s="1" customFormat="1" x14ac:dyDescent="0.3">
      <c r="A19632" s="20"/>
    </row>
    <row r="19633" spans="1:1" s="1" customFormat="1" x14ac:dyDescent="0.3">
      <c r="A19633" s="20"/>
    </row>
    <row r="19634" spans="1:1" s="1" customFormat="1" x14ac:dyDescent="0.3">
      <c r="A19634" s="20"/>
    </row>
    <row r="19635" spans="1:1" s="1" customFormat="1" x14ac:dyDescent="0.3">
      <c r="A19635" s="20"/>
    </row>
    <row r="19636" spans="1:1" s="1" customFormat="1" x14ac:dyDescent="0.3">
      <c r="A19636" s="20"/>
    </row>
    <row r="19637" spans="1:1" s="1" customFormat="1" x14ac:dyDescent="0.3">
      <c r="A19637" s="20"/>
    </row>
    <row r="19638" spans="1:1" s="1" customFormat="1" x14ac:dyDescent="0.3">
      <c r="A19638" s="20"/>
    </row>
    <row r="19639" spans="1:1" s="1" customFormat="1" x14ac:dyDescent="0.3">
      <c r="A19639" s="20"/>
    </row>
    <row r="19640" spans="1:1" s="1" customFormat="1" x14ac:dyDescent="0.3">
      <c r="A19640" s="20"/>
    </row>
    <row r="19641" spans="1:1" s="1" customFormat="1" x14ac:dyDescent="0.3">
      <c r="A19641" s="20"/>
    </row>
    <row r="19642" spans="1:1" s="1" customFormat="1" x14ac:dyDescent="0.3">
      <c r="A19642" s="20"/>
    </row>
    <row r="19643" spans="1:1" s="1" customFormat="1" x14ac:dyDescent="0.3">
      <c r="A19643" s="20"/>
    </row>
    <row r="19644" spans="1:1" s="1" customFormat="1" x14ac:dyDescent="0.3">
      <c r="A19644" s="20"/>
    </row>
    <row r="19645" spans="1:1" s="1" customFormat="1" x14ac:dyDescent="0.3">
      <c r="A19645" s="20"/>
    </row>
    <row r="19646" spans="1:1" s="1" customFormat="1" x14ac:dyDescent="0.3">
      <c r="A19646" s="20"/>
    </row>
    <row r="19647" spans="1:1" s="1" customFormat="1" x14ac:dyDescent="0.3">
      <c r="A19647" s="20"/>
    </row>
    <row r="19648" spans="1:1" s="1" customFormat="1" x14ac:dyDescent="0.3">
      <c r="A19648" s="20"/>
    </row>
    <row r="19649" spans="1:1" s="1" customFormat="1" x14ac:dyDescent="0.3">
      <c r="A19649" s="20"/>
    </row>
    <row r="19650" spans="1:1" s="1" customFormat="1" x14ac:dyDescent="0.3">
      <c r="A19650" s="20"/>
    </row>
    <row r="19651" spans="1:1" s="1" customFormat="1" x14ac:dyDescent="0.3">
      <c r="A19651" s="20"/>
    </row>
    <row r="19652" spans="1:1" s="1" customFormat="1" x14ac:dyDescent="0.3">
      <c r="A19652" s="20"/>
    </row>
    <row r="19653" spans="1:1" s="1" customFormat="1" x14ac:dyDescent="0.3">
      <c r="A19653" s="20"/>
    </row>
    <row r="19654" spans="1:1" s="1" customFormat="1" x14ac:dyDescent="0.3">
      <c r="A19654" s="20"/>
    </row>
    <row r="19655" spans="1:1" s="1" customFormat="1" x14ac:dyDescent="0.3">
      <c r="A19655" s="20"/>
    </row>
    <row r="19656" spans="1:1" s="1" customFormat="1" x14ac:dyDescent="0.3">
      <c r="A19656" s="20"/>
    </row>
    <row r="19657" spans="1:1" s="1" customFormat="1" x14ac:dyDescent="0.3">
      <c r="A19657" s="20"/>
    </row>
    <row r="19658" spans="1:1" s="1" customFormat="1" x14ac:dyDescent="0.3">
      <c r="A19658" s="20"/>
    </row>
    <row r="19659" spans="1:1" s="1" customFormat="1" x14ac:dyDescent="0.3">
      <c r="A19659" s="20"/>
    </row>
    <row r="19660" spans="1:1" s="1" customFormat="1" x14ac:dyDescent="0.3">
      <c r="A19660" s="20"/>
    </row>
    <row r="19661" spans="1:1" s="1" customFormat="1" x14ac:dyDescent="0.3">
      <c r="A19661" s="20"/>
    </row>
    <row r="19662" spans="1:1" s="1" customFormat="1" x14ac:dyDescent="0.3">
      <c r="A19662" s="20"/>
    </row>
    <row r="19663" spans="1:1" s="1" customFormat="1" x14ac:dyDescent="0.3">
      <c r="A19663" s="20"/>
    </row>
    <row r="19664" spans="1:1" s="1" customFormat="1" x14ac:dyDescent="0.3">
      <c r="A19664" s="20"/>
    </row>
    <row r="19665" spans="1:1" s="1" customFormat="1" x14ac:dyDescent="0.3">
      <c r="A19665" s="20"/>
    </row>
    <row r="19666" spans="1:1" s="1" customFormat="1" x14ac:dyDescent="0.3">
      <c r="A19666" s="20"/>
    </row>
    <row r="19667" spans="1:1" s="1" customFormat="1" x14ac:dyDescent="0.3">
      <c r="A19667" s="20"/>
    </row>
    <row r="19668" spans="1:1" s="1" customFormat="1" x14ac:dyDescent="0.3">
      <c r="A19668" s="20"/>
    </row>
    <row r="19669" spans="1:1" s="1" customFormat="1" x14ac:dyDescent="0.3">
      <c r="A19669" s="20"/>
    </row>
    <row r="19670" spans="1:1" s="1" customFormat="1" x14ac:dyDescent="0.3">
      <c r="A19670" s="20"/>
    </row>
    <row r="19671" spans="1:1" s="1" customFormat="1" x14ac:dyDescent="0.3">
      <c r="A19671" s="20"/>
    </row>
    <row r="19672" spans="1:1" s="1" customFormat="1" x14ac:dyDescent="0.3">
      <c r="A19672" s="20"/>
    </row>
    <row r="19673" spans="1:1" s="1" customFormat="1" x14ac:dyDescent="0.3">
      <c r="A19673" s="20"/>
    </row>
    <row r="19674" spans="1:1" s="1" customFormat="1" x14ac:dyDescent="0.3">
      <c r="A19674" s="20"/>
    </row>
    <row r="19675" spans="1:1" s="1" customFormat="1" x14ac:dyDescent="0.3">
      <c r="A19675" s="20"/>
    </row>
    <row r="19676" spans="1:1" s="1" customFormat="1" x14ac:dyDescent="0.3">
      <c r="A19676" s="20"/>
    </row>
    <row r="19677" spans="1:1" s="1" customFormat="1" x14ac:dyDescent="0.3">
      <c r="A19677" s="20"/>
    </row>
    <row r="19678" spans="1:1" s="1" customFormat="1" x14ac:dyDescent="0.3">
      <c r="A19678" s="20"/>
    </row>
    <row r="19679" spans="1:1" s="1" customFormat="1" x14ac:dyDescent="0.3">
      <c r="A19679" s="20"/>
    </row>
    <row r="19680" spans="1:1" s="1" customFormat="1" x14ac:dyDescent="0.3">
      <c r="A19680" s="20"/>
    </row>
    <row r="19681" spans="1:1" s="1" customFormat="1" x14ac:dyDescent="0.3">
      <c r="A19681" s="20"/>
    </row>
    <row r="19682" spans="1:1" s="1" customFormat="1" x14ac:dyDescent="0.3">
      <c r="A19682" s="20"/>
    </row>
    <row r="19683" spans="1:1" s="1" customFormat="1" x14ac:dyDescent="0.3">
      <c r="A19683" s="20"/>
    </row>
    <row r="19684" spans="1:1" s="1" customFormat="1" x14ac:dyDescent="0.3">
      <c r="A19684" s="20"/>
    </row>
    <row r="19685" spans="1:1" s="1" customFormat="1" x14ac:dyDescent="0.3">
      <c r="A19685" s="20"/>
    </row>
    <row r="19686" spans="1:1" s="1" customFormat="1" x14ac:dyDescent="0.3">
      <c r="A19686" s="20"/>
    </row>
    <row r="19687" spans="1:1" s="1" customFormat="1" x14ac:dyDescent="0.3">
      <c r="A19687" s="20"/>
    </row>
    <row r="19688" spans="1:1" s="1" customFormat="1" x14ac:dyDescent="0.3">
      <c r="A19688" s="20"/>
    </row>
    <row r="19689" spans="1:1" s="1" customFormat="1" x14ac:dyDescent="0.3">
      <c r="A19689" s="20"/>
    </row>
    <row r="19690" spans="1:1" s="1" customFormat="1" x14ac:dyDescent="0.3">
      <c r="A19690" s="20"/>
    </row>
    <row r="19691" spans="1:1" s="1" customFormat="1" x14ac:dyDescent="0.3">
      <c r="A19691" s="20"/>
    </row>
    <row r="19692" spans="1:1" s="1" customFormat="1" x14ac:dyDescent="0.3">
      <c r="A19692" s="20"/>
    </row>
    <row r="19693" spans="1:1" s="1" customFormat="1" x14ac:dyDescent="0.3">
      <c r="A19693" s="20"/>
    </row>
    <row r="19694" spans="1:1" s="1" customFormat="1" x14ac:dyDescent="0.3">
      <c r="A19694" s="20"/>
    </row>
    <row r="19695" spans="1:1" s="1" customFormat="1" x14ac:dyDescent="0.3">
      <c r="A19695" s="20"/>
    </row>
    <row r="19696" spans="1:1" s="1" customFormat="1" x14ac:dyDescent="0.3">
      <c r="A19696" s="20"/>
    </row>
    <row r="19697" spans="1:1" s="1" customFormat="1" x14ac:dyDescent="0.3">
      <c r="A19697" s="20"/>
    </row>
    <row r="19698" spans="1:1" s="1" customFormat="1" x14ac:dyDescent="0.3">
      <c r="A19698" s="20"/>
    </row>
    <row r="19699" spans="1:1" s="1" customFormat="1" x14ac:dyDescent="0.3">
      <c r="A19699" s="20"/>
    </row>
    <row r="19700" spans="1:1" s="1" customFormat="1" x14ac:dyDescent="0.3">
      <c r="A19700" s="20"/>
    </row>
    <row r="19701" spans="1:1" s="1" customFormat="1" x14ac:dyDescent="0.3">
      <c r="A19701" s="20"/>
    </row>
    <row r="19702" spans="1:1" s="1" customFormat="1" x14ac:dyDescent="0.3">
      <c r="A19702" s="20"/>
    </row>
    <row r="19703" spans="1:1" s="1" customFormat="1" x14ac:dyDescent="0.3">
      <c r="A19703" s="20"/>
    </row>
    <row r="19704" spans="1:1" s="1" customFormat="1" x14ac:dyDescent="0.3">
      <c r="A19704" s="20"/>
    </row>
    <row r="19705" spans="1:1" s="1" customFormat="1" x14ac:dyDescent="0.3">
      <c r="A19705" s="20"/>
    </row>
    <row r="19706" spans="1:1" s="1" customFormat="1" x14ac:dyDescent="0.3">
      <c r="A19706" s="20"/>
    </row>
    <row r="19707" spans="1:1" s="1" customFormat="1" x14ac:dyDescent="0.3">
      <c r="A19707" s="20"/>
    </row>
    <row r="19708" spans="1:1" s="1" customFormat="1" x14ac:dyDescent="0.3">
      <c r="A19708" s="20"/>
    </row>
    <row r="19709" spans="1:1" s="1" customFormat="1" x14ac:dyDescent="0.3">
      <c r="A19709" s="20"/>
    </row>
    <row r="19710" spans="1:1" s="1" customFormat="1" x14ac:dyDescent="0.3">
      <c r="A19710" s="20"/>
    </row>
    <row r="19711" spans="1:1" s="1" customFormat="1" x14ac:dyDescent="0.3">
      <c r="A19711" s="20"/>
    </row>
    <row r="19712" spans="1:1" s="1" customFormat="1" x14ac:dyDescent="0.3">
      <c r="A19712" s="20"/>
    </row>
    <row r="19713" spans="1:1" s="1" customFormat="1" x14ac:dyDescent="0.3">
      <c r="A19713" s="20"/>
    </row>
    <row r="19714" spans="1:1" s="1" customFormat="1" x14ac:dyDescent="0.3">
      <c r="A19714" s="20"/>
    </row>
    <row r="19715" spans="1:1" s="1" customFormat="1" x14ac:dyDescent="0.3">
      <c r="A19715" s="20"/>
    </row>
    <row r="19716" spans="1:1" s="1" customFormat="1" x14ac:dyDescent="0.3">
      <c r="A19716" s="20"/>
    </row>
    <row r="19717" spans="1:1" s="1" customFormat="1" x14ac:dyDescent="0.3">
      <c r="A19717" s="20"/>
    </row>
    <row r="19718" spans="1:1" s="1" customFormat="1" x14ac:dyDescent="0.3">
      <c r="A19718" s="20"/>
    </row>
    <row r="19719" spans="1:1" s="1" customFormat="1" x14ac:dyDescent="0.3">
      <c r="A19719" s="20"/>
    </row>
    <row r="19720" spans="1:1" s="1" customFormat="1" x14ac:dyDescent="0.3">
      <c r="A19720" s="20"/>
    </row>
    <row r="19721" spans="1:1" s="1" customFormat="1" x14ac:dyDescent="0.3">
      <c r="A19721" s="20"/>
    </row>
    <row r="19722" spans="1:1" s="1" customFormat="1" x14ac:dyDescent="0.3">
      <c r="A19722" s="20"/>
    </row>
    <row r="19723" spans="1:1" s="1" customFormat="1" x14ac:dyDescent="0.3">
      <c r="A19723" s="20"/>
    </row>
    <row r="19724" spans="1:1" s="1" customFormat="1" x14ac:dyDescent="0.3">
      <c r="A19724" s="20"/>
    </row>
    <row r="19725" spans="1:1" s="1" customFormat="1" x14ac:dyDescent="0.3">
      <c r="A19725" s="20"/>
    </row>
    <row r="19726" spans="1:1" s="1" customFormat="1" x14ac:dyDescent="0.3">
      <c r="A19726" s="20"/>
    </row>
    <row r="19727" spans="1:1" s="1" customFormat="1" x14ac:dyDescent="0.3">
      <c r="A19727" s="20"/>
    </row>
    <row r="19728" spans="1:1" s="1" customFormat="1" x14ac:dyDescent="0.3">
      <c r="A19728" s="20"/>
    </row>
    <row r="19729" spans="1:1" s="1" customFormat="1" x14ac:dyDescent="0.3">
      <c r="A19729" s="20"/>
    </row>
    <row r="19730" spans="1:1" s="1" customFormat="1" x14ac:dyDescent="0.3">
      <c r="A19730" s="20"/>
    </row>
    <row r="19731" spans="1:1" s="1" customFormat="1" x14ac:dyDescent="0.3">
      <c r="A19731" s="20"/>
    </row>
    <row r="19732" spans="1:1" s="1" customFormat="1" x14ac:dyDescent="0.3">
      <c r="A19732" s="20"/>
    </row>
    <row r="19733" spans="1:1" s="1" customFormat="1" x14ac:dyDescent="0.3">
      <c r="A19733" s="20"/>
    </row>
    <row r="19734" spans="1:1" s="1" customFormat="1" x14ac:dyDescent="0.3">
      <c r="A19734" s="20"/>
    </row>
    <row r="19735" spans="1:1" s="1" customFormat="1" x14ac:dyDescent="0.3">
      <c r="A19735" s="20"/>
    </row>
    <row r="19736" spans="1:1" s="1" customFormat="1" x14ac:dyDescent="0.3">
      <c r="A19736" s="20"/>
    </row>
    <row r="19737" spans="1:1" s="1" customFormat="1" x14ac:dyDescent="0.3">
      <c r="A19737" s="20"/>
    </row>
    <row r="19738" spans="1:1" s="1" customFormat="1" x14ac:dyDescent="0.3">
      <c r="A19738" s="20"/>
    </row>
    <row r="19739" spans="1:1" s="1" customFormat="1" x14ac:dyDescent="0.3">
      <c r="A19739" s="20"/>
    </row>
    <row r="19740" spans="1:1" s="1" customFormat="1" x14ac:dyDescent="0.3">
      <c r="A19740" s="20"/>
    </row>
    <row r="19741" spans="1:1" s="1" customFormat="1" x14ac:dyDescent="0.3">
      <c r="A19741" s="20"/>
    </row>
    <row r="19742" spans="1:1" s="1" customFormat="1" x14ac:dyDescent="0.3">
      <c r="A19742" s="20"/>
    </row>
    <row r="19743" spans="1:1" s="1" customFormat="1" x14ac:dyDescent="0.3">
      <c r="A19743" s="20"/>
    </row>
    <row r="19744" spans="1:1" s="1" customFormat="1" x14ac:dyDescent="0.3">
      <c r="A19744" s="20"/>
    </row>
    <row r="19745" spans="1:1" s="1" customFormat="1" x14ac:dyDescent="0.3">
      <c r="A19745" s="20"/>
    </row>
    <row r="19746" spans="1:1" s="1" customFormat="1" x14ac:dyDescent="0.3">
      <c r="A19746" s="20"/>
    </row>
    <row r="19747" spans="1:1" s="1" customFormat="1" x14ac:dyDescent="0.3">
      <c r="A19747" s="20"/>
    </row>
    <row r="19748" spans="1:1" s="1" customFormat="1" x14ac:dyDescent="0.3">
      <c r="A19748" s="20"/>
    </row>
    <row r="19749" spans="1:1" s="1" customFormat="1" x14ac:dyDescent="0.3">
      <c r="A19749" s="20"/>
    </row>
    <row r="19750" spans="1:1" s="1" customFormat="1" x14ac:dyDescent="0.3">
      <c r="A19750" s="20"/>
    </row>
    <row r="19751" spans="1:1" s="1" customFormat="1" x14ac:dyDescent="0.3">
      <c r="A19751" s="20"/>
    </row>
    <row r="19752" spans="1:1" s="1" customFormat="1" x14ac:dyDescent="0.3">
      <c r="A19752" s="20"/>
    </row>
    <row r="19753" spans="1:1" s="1" customFormat="1" x14ac:dyDescent="0.3">
      <c r="A19753" s="20"/>
    </row>
    <row r="19754" spans="1:1" s="1" customFormat="1" x14ac:dyDescent="0.3">
      <c r="A19754" s="20"/>
    </row>
    <row r="19755" spans="1:1" s="1" customFormat="1" x14ac:dyDescent="0.3">
      <c r="A19755" s="20"/>
    </row>
    <row r="19756" spans="1:1" s="1" customFormat="1" x14ac:dyDescent="0.3">
      <c r="A19756" s="20"/>
    </row>
    <row r="19757" spans="1:1" s="1" customFormat="1" x14ac:dyDescent="0.3">
      <c r="A19757" s="20"/>
    </row>
    <row r="19758" spans="1:1" s="1" customFormat="1" x14ac:dyDescent="0.3">
      <c r="A19758" s="20"/>
    </row>
    <row r="19759" spans="1:1" s="1" customFormat="1" x14ac:dyDescent="0.3">
      <c r="A19759" s="20"/>
    </row>
    <row r="19760" spans="1:1" s="1" customFormat="1" x14ac:dyDescent="0.3">
      <c r="A19760" s="20"/>
    </row>
    <row r="19761" spans="1:1" s="1" customFormat="1" x14ac:dyDescent="0.3">
      <c r="A19761" s="20"/>
    </row>
    <row r="19762" spans="1:1" s="1" customFormat="1" x14ac:dyDescent="0.3">
      <c r="A19762" s="20"/>
    </row>
    <row r="19763" spans="1:1" s="1" customFormat="1" x14ac:dyDescent="0.3">
      <c r="A19763" s="20"/>
    </row>
    <row r="19764" spans="1:1" s="1" customFormat="1" x14ac:dyDescent="0.3">
      <c r="A19764" s="20"/>
    </row>
    <row r="19765" spans="1:1" s="1" customFormat="1" x14ac:dyDescent="0.3">
      <c r="A19765" s="20"/>
    </row>
    <row r="19766" spans="1:1" s="1" customFormat="1" x14ac:dyDescent="0.3">
      <c r="A19766" s="20"/>
    </row>
    <row r="19767" spans="1:1" s="1" customFormat="1" x14ac:dyDescent="0.3">
      <c r="A19767" s="20"/>
    </row>
    <row r="19768" spans="1:1" s="1" customFormat="1" x14ac:dyDescent="0.3">
      <c r="A19768" s="20"/>
    </row>
    <row r="19769" spans="1:1" s="1" customFormat="1" x14ac:dyDescent="0.3">
      <c r="A19769" s="20"/>
    </row>
    <row r="19770" spans="1:1" s="1" customFormat="1" x14ac:dyDescent="0.3">
      <c r="A19770" s="20"/>
    </row>
    <row r="19771" spans="1:1" s="1" customFormat="1" x14ac:dyDescent="0.3">
      <c r="A19771" s="20"/>
    </row>
    <row r="19772" spans="1:1" s="1" customFormat="1" x14ac:dyDescent="0.3">
      <c r="A19772" s="20"/>
    </row>
    <row r="19773" spans="1:1" s="1" customFormat="1" x14ac:dyDescent="0.3">
      <c r="A19773" s="20"/>
    </row>
    <row r="19774" spans="1:1" s="1" customFormat="1" x14ac:dyDescent="0.3">
      <c r="A19774" s="20"/>
    </row>
    <row r="19775" spans="1:1" s="1" customFormat="1" x14ac:dyDescent="0.3">
      <c r="A19775" s="20"/>
    </row>
    <row r="19776" spans="1:1" s="1" customFormat="1" x14ac:dyDescent="0.3">
      <c r="A19776" s="20"/>
    </row>
    <row r="19777" spans="1:1" s="1" customFormat="1" x14ac:dyDescent="0.3">
      <c r="A19777" s="20"/>
    </row>
    <row r="19778" spans="1:1" s="1" customFormat="1" x14ac:dyDescent="0.3">
      <c r="A19778" s="20"/>
    </row>
    <row r="19779" spans="1:1" s="1" customFormat="1" x14ac:dyDescent="0.3">
      <c r="A19779" s="20"/>
    </row>
    <row r="19780" spans="1:1" s="1" customFormat="1" x14ac:dyDescent="0.3">
      <c r="A19780" s="20"/>
    </row>
    <row r="19781" spans="1:1" s="1" customFormat="1" x14ac:dyDescent="0.3">
      <c r="A19781" s="20"/>
    </row>
    <row r="19782" spans="1:1" s="1" customFormat="1" x14ac:dyDescent="0.3">
      <c r="A19782" s="20"/>
    </row>
    <row r="19783" spans="1:1" s="1" customFormat="1" x14ac:dyDescent="0.3">
      <c r="A19783" s="20"/>
    </row>
    <row r="19784" spans="1:1" s="1" customFormat="1" x14ac:dyDescent="0.3">
      <c r="A19784" s="20"/>
    </row>
    <row r="19785" spans="1:1" s="1" customFormat="1" x14ac:dyDescent="0.3">
      <c r="A19785" s="20"/>
    </row>
    <row r="19786" spans="1:1" s="1" customFormat="1" x14ac:dyDescent="0.3">
      <c r="A19786" s="20"/>
    </row>
    <row r="19787" spans="1:1" s="1" customFormat="1" x14ac:dyDescent="0.3">
      <c r="A19787" s="20"/>
    </row>
    <row r="19788" spans="1:1" s="1" customFormat="1" x14ac:dyDescent="0.3">
      <c r="A19788" s="20"/>
    </row>
    <row r="19789" spans="1:1" s="1" customFormat="1" x14ac:dyDescent="0.3">
      <c r="A19789" s="20"/>
    </row>
    <row r="19790" spans="1:1" s="1" customFormat="1" x14ac:dyDescent="0.3">
      <c r="A19790" s="20"/>
    </row>
    <row r="19791" spans="1:1" s="1" customFormat="1" x14ac:dyDescent="0.3">
      <c r="A19791" s="20"/>
    </row>
    <row r="19792" spans="1:1" s="1" customFormat="1" x14ac:dyDescent="0.3">
      <c r="A19792" s="20"/>
    </row>
    <row r="19793" spans="1:1" s="1" customFormat="1" x14ac:dyDescent="0.3">
      <c r="A19793" s="20"/>
    </row>
    <row r="19794" spans="1:1" s="1" customFormat="1" x14ac:dyDescent="0.3">
      <c r="A19794" s="20"/>
    </row>
    <row r="19795" spans="1:1" s="1" customFormat="1" x14ac:dyDescent="0.3">
      <c r="A19795" s="20"/>
    </row>
    <row r="19796" spans="1:1" s="1" customFormat="1" x14ac:dyDescent="0.3">
      <c r="A19796" s="20"/>
    </row>
    <row r="19797" spans="1:1" s="1" customFormat="1" x14ac:dyDescent="0.3">
      <c r="A19797" s="20"/>
    </row>
    <row r="19798" spans="1:1" s="1" customFormat="1" x14ac:dyDescent="0.3">
      <c r="A19798" s="20"/>
    </row>
    <row r="19799" spans="1:1" s="1" customFormat="1" x14ac:dyDescent="0.3">
      <c r="A19799" s="20"/>
    </row>
    <row r="19800" spans="1:1" s="1" customFormat="1" x14ac:dyDescent="0.3">
      <c r="A19800" s="20"/>
    </row>
    <row r="19801" spans="1:1" s="1" customFormat="1" x14ac:dyDescent="0.3">
      <c r="A19801" s="20"/>
    </row>
    <row r="19802" spans="1:1" s="1" customFormat="1" x14ac:dyDescent="0.3">
      <c r="A19802" s="20"/>
    </row>
    <row r="19803" spans="1:1" s="1" customFormat="1" x14ac:dyDescent="0.3">
      <c r="A19803" s="20"/>
    </row>
    <row r="19804" spans="1:1" s="1" customFormat="1" x14ac:dyDescent="0.3">
      <c r="A19804" s="20"/>
    </row>
    <row r="19805" spans="1:1" s="1" customFormat="1" x14ac:dyDescent="0.3">
      <c r="A19805" s="20"/>
    </row>
    <row r="19806" spans="1:1" s="1" customFormat="1" x14ac:dyDescent="0.3">
      <c r="A19806" s="20"/>
    </row>
    <row r="19807" spans="1:1" s="1" customFormat="1" x14ac:dyDescent="0.3">
      <c r="A19807" s="20"/>
    </row>
    <row r="19808" spans="1:1" s="1" customFormat="1" x14ac:dyDescent="0.3">
      <c r="A19808" s="20"/>
    </row>
    <row r="19809" spans="1:1" s="1" customFormat="1" x14ac:dyDescent="0.3">
      <c r="A19809" s="20"/>
    </row>
    <row r="19810" spans="1:1" s="1" customFormat="1" x14ac:dyDescent="0.3">
      <c r="A19810" s="20"/>
    </row>
    <row r="19811" spans="1:1" s="1" customFormat="1" x14ac:dyDescent="0.3">
      <c r="A19811" s="20"/>
    </row>
    <row r="19812" spans="1:1" s="1" customFormat="1" x14ac:dyDescent="0.3">
      <c r="A19812" s="20"/>
    </row>
    <row r="19813" spans="1:1" s="1" customFormat="1" x14ac:dyDescent="0.3">
      <c r="A19813" s="20"/>
    </row>
    <row r="19814" spans="1:1" s="1" customFormat="1" x14ac:dyDescent="0.3">
      <c r="A19814" s="20"/>
    </row>
    <row r="19815" spans="1:1" s="1" customFormat="1" x14ac:dyDescent="0.3">
      <c r="A19815" s="20"/>
    </row>
    <row r="19816" spans="1:1" s="1" customFormat="1" x14ac:dyDescent="0.3">
      <c r="A19816" s="20"/>
    </row>
    <row r="19817" spans="1:1" s="1" customFormat="1" x14ac:dyDescent="0.3">
      <c r="A19817" s="20"/>
    </row>
    <row r="19818" spans="1:1" s="1" customFormat="1" x14ac:dyDescent="0.3">
      <c r="A19818" s="20"/>
    </row>
    <row r="19819" spans="1:1" s="1" customFormat="1" x14ac:dyDescent="0.3">
      <c r="A19819" s="20"/>
    </row>
    <row r="19820" spans="1:1" s="1" customFormat="1" x14ac:dyDescent="0.3">
      <c r="A19820" s="20"/>
    </row>
    <row r="19821" spans="1:1" s="1" customFormat="1" x14ac:dyDescent="0.3">
      <c r="A19821" s="20"/>
    </row>
    <row r="19822" spans="1:1" s="1" customFormat="1" x14ac:dyDescent="0.3">
      <c r="A19822" s="20"/>
    </row>
    <row r="19823" spans="1:1" s="1" customFormat="1" x14ac:dyDescent="0.3">
      <c r="A19823" s="20"/>
    </row>
    <row r="19824" spans="1:1" s="1" customFormat="1" x14ac:dyDescent="0.3">
      <c r="A19824" s="20"/>
    </row>
    <row r="19825" spans="1:1" s="1" customFormat="1" x14ac:dyDescent="0.3">
      <c r="A19825" s="20"/>
    </row>
    <row r="19826" spans="1:1" s="1" customFormat="1" x14ac:dyDescent="0.3">
      <c r="A19826" s="20"/>
    </row>
    <row r="19827" spans="1:1" s="1" customFormat="1" x14ac:dyDescent="0.3">
      <c r="A19827" s="20"/>
    </row>
    <row r="19828" spans="1:1" s="1" customFormat="1" x14ac:dyDescent="0.3">
      <c r="A19828" s="20"/>
    </row>
    <row r="19829" spans="1:1" s="1" customFormat="1" x14ac:dyDescent="0.3">
      <c r="A19829" s="20"/>
    </row>
    <row r="19830" spans="1:1" s="1" customFormat="1" x14ac:dyDescent="0.3">
      <c r="A19830" s="20"/>
    </row>
    <row r="19831" spans="1:1" s="1" customFormat="1" x14ac:dyDescent="0.3">
      <c r="A19831" s="20"/>
    </row>
    <row r="19832" spans="1:1" s="1" customFormat="1" x14ac:dyDescent="0.3">
      <c r="A19832" s="20"/>
    </row>
    <row r="19833" spans="1:1" s="1" customFormat="1" x14ac:dyDescent="0.3">
      <c r="A19833" s="20"/>
    </row>
    <row r="19834" spans="1:1" s="1" customFormat="1" x14ac:dyDescent="0.3">
      <c r="A19834" s="20"/>
    </row>
    <row r="19835" spans="1:1" s="1" customFormat="1" x14ac:dyDescent="0.3">
      <c r="A19835" s="20"/>
    </row>
    <row r="19836" spans="1:1" s="1" customFormat="1" x14ac:dyDescent="0.3">
      <c r="A19836" s="20"/>
    </row>
    <row r="19837" spans="1:1" s="1" customFormat="1" x14ac:dyDescent="0.3">
      <c r="A19837" s="20"/>
    </row>
    <row r="19838" spans="1:1" s="1" customFormat="1" x14ac:dyDescent="0.3">
      <c r="A19838" s="20"/>
    </row>
    <row r="19839" spans="1:1" s="1" customFormat="1" x14ac:dyDescent="0.3">
      <c r="A19839" s="20"/>
    </row>
    <row r="19840" spans="1:1" s="1" customFormat="1" x14ac:dyDescent="0.3">
      <c r="A19840" s="20"/>
    </row>
    <row r="19841" spans="1:1" s="1" customFormat="1" x14ac:dyDescent="0.3">
      <c r="A19841" s="20"/>
    </row>
    <row r="19842" spans="1:1" s="1" customFormat="1" x14ac:dyDescent="0.3">
      <c r="A19842" s="20"/>
    </row>
    <row r="19843" spans="1:1" s="1" customFormat="1" x14ac:dyDescent="0.3">
      <c r="A19843" s="20"/>
    </row>
    <row r="19844" spans="1:1" s="1" customFormat="1" x14ac:dyDescent="0.3">
      <c r="A19844" s="20"/>
    </row>
    <row r="19845" spans="1:1" s="1" customFormat="1" x14ac:dyDescent="0.3">
      <c r="A19845" s="20"/>
    </row>
    <row r="19846" spans="1:1" s="1" customFormat="1" x14ac:dyDescent="0.3">
      <c r="A19846" s="20"/>
    </row>
    <row r="19847" spans="1:1" s="1" customFormat="1" x14ac:dyDescent="0.3">
      <c r="A19847" s="20"/>
    </row>
    <row r="19848" spans="1:1" s="1" customFormat="1" x14ac:dyDescent="0.3">
      <c r="A19848" s="20"/>
    </row>
    <row r="19849" spans="1:1" s="1" customFormat="1" x14ac:dyDescent="0.3">
      <c r="A19849" s="20"/>
    </row>
    <row r="19850" spans="1:1" s="1" customFormat="1" x14ac:dyDescent="0.3">
      <c r="A19850" s="20"/>
    </row>
    <row r="19851" spans="1:1" s="1" customFormat="1" x14ac:dyDescent="0.3">
      <c r="A19851" s="20"/>
    </row>
    <row r="19852" spans="1:1" s="1" customFormat="1" x14ac:dyDescent="0.3">
      <c r="A19852" s="20"/>
    </row>
    <row r="19853" spans="1:1" s="1" customFormat="1" x14ac:dyDescent="0.3">
      <c r="A19853" s="20"/>
    </row>
    <row r="19854" spans="1:1" s="1" customFormat="1" x14ac:dyDescent="0.3">
      <c r="A19854" s="20"/>
    </row>
    <row r="19855" spans="1:1" s="1" customFormat="1" x14ac:dyDescent="0.3">
      <c r="A19855" s="20"/>
    </row>
    <row r="19856" spans="1:1" s="1" customFormat="1" x14ac:dyDescent="0.3">
      <c r="A19856" s="20"/>
    </row>
    <row r="19857" spans="1:1" s="1" customFormat="1" x14ac:dyDescent="0.3">
      <c r="A19857" s="20"/>
    </row>
    <row r="19858" spans="1:1" s="1" customFormat="1" x14ac:dyDescent="0.3">
      <c r="A19858" s="20"/>
    </row>
    <row r="19859" spans="1:1" s="1" customFormat="1" x14ac:dyDescent="0.3">
      <c r="A19859" s="20"/>
    </row>
    <row r="19860" spans="1:1" s="1" customFormat="1" x14ac:dyDescent="0.3">
      <c r="A19860" s="20"/>
    </row>
    <row r="19861" spans="1:1" s="1" customFormat="1" x14ac:dyDescent="0.3">
      <c r="A19861" s="20"/>
    </row>
    <row r="19862" spans="1:1" s="1" customFormat="1" x14ac:dyDescent="0.3">
      <c r="A19862" s="20"/>
    </row>
    <row r="19863" spans="1:1" s="1" customFormat="1" x14ac:dyDescent="0.3">
      <c r="A19863" s="20"/>
    </row>
    <row r="19864" spans="1:1" s="1" customFormat="1" x14ac:dyDescent="0.3">
      <c r="A19864" s="20"/>
    </row>
    <row r="19865" spans="1:1" s="1" customFormat="1" x14ac:dyDescent="0.3">
      <c r="A19865" s="20"/>
    </row>
    <row r="19866" spans="1:1" s="1" customFormat="1" x14ac:dyDescent="0.3">
      <c r="A19866" s="20"/>
    </row>
    <row r="19867" spans="1:1" s="1" customFormat="1" x14ac:dyDescent="0.3">
      <c r="A19867" s="20"/>
    </row>
    <row r="19868" spans="1:1" s="1" customFormat="1" x14ac:dyDescent="0.3">
      <c r="A19868" s="20"/>
    </row>
    <row r="19869" spans="1:1" s="1" customFormat="1" x14ac:dyDescent="0.3">
      <c r="A19869" s="20"/>
    </row>
    <row r="19870" spans="1:1" s="1" customFormat="1" x14ac:dyDescent="0.3">
      <c r="A19870" s="20"/>
    </row>
    <row r="19871" spans="1:1" s="1" customFormat="1" x14ac:dyDescent="0.3">
      <c r="A19871" s="20"/>
    </row>
    <row r="19872" spans="1:1" s="1" customFormat="1" x14ac:dyDescent="0.3">
      <c r="A19872" s="20"/>
    </row>
    <row r="19873" spans="1:1" s="1" customFormat="1" x14ac:dyDescent="0.3">
      <c r="A19873" s="20"/>
    </row>
    <row r="19874" spans="1:1" s="1" customFormat="1" x14ac:dyDescent="0.3">
      <c r="A19874" s="20"/>
    </row>
    <row r="19875" spans="1:1" s="1" customFormat="1" x14ac:dyDescent="0.3">
      <c r="A19875" s="20"/>
    </row>
    <row r="19876" spans="1:1" s="1" customFormat="1" x14ac:dyDescent="0.3">
      <c r="A19876" s="20"/>
    </row>
    <row r="19877" spans="1:1" s="1" customFormat="1" x14ac:dyDescent="0.3">
      <c r="A19877" s="20"/>
    </row>
    <row r="19878" spans="1:1" s="1" customFormat="1" x14ac:dyDescent="0.3">
      <c r="A19878" s="20"/>
    </row>
    <row r="19879" spans="1:1" s="1" customFormat="1" x14ac:dyDescent="0.3">
      <c r="A19879" s="20"/>
    </row>
    <row r="19880" spans="1:1" s="1" customFormat="1" x14ac:dyDescent="0.3">
      <c r="A19880" s="20"/>
    </row>
    <row r="19881" spans="1:1" s="1" customFormat="1" x14ac:dyDescent="0.3">
      <c r="A19881" s="20"/>
    </row>
    <row r="19882" spans="1:1" s="1" customFormat="1" x14ac:dyDescent="0.3">
      <c r="A19882" s="20"/>
    </row>
    <row r="19883" spans="1:1" s="1" customFormat="1" x14ac:dyDescent="0.3">
      <c r="A19883" s="20"/>
    </row>
    <row r="19884" spans="1:1" s="1" customFormat="1" x14ac:dyDescent="0.3">
      <c r="A19884" s="20"/>
    </row>
    <row r="19885" spans="1:1" s="1" customFormat="1" x14ac:dyDescent="0.3">
      <c r="A19885" s="20"/>
    </row>
    <row r="19886" spans="1:1" s="1" customFormat="1" x14ac:dyDescent="0.3">
      <c r="A19886" s="20"/>
    </row>
    <row r="19887" spans="1:1" s="1" customFormat="1" x14ac:dyDescent="0.3">
      <c r="A19887" s="20"/>
    </row>
    <row r="19888" spans="1:1" s="1" customFormat="1" x14ac:dyDescent="0.3">
      <c r="A19888" s="20"/>
    </row>
    <row r="19889" spans="1:1" s="1" customFormat="1" x14ac:dyDescent="0.3">
      <c r="A19889" s="20"/>
    </row>
    <row r="19890" spans="1:1" s="1" customFormat="1" x14ac:dyDescent="0.3">
      <c r="A19890" s="20"/>
    </row>
    <row r="19891" spans="1:1" s="1" customFormat="1" x14ac:dyDescent="0.3">
      <c r="A19891" s="20"/>
    </row>
    <row r="19892" spans="1:1" s="1" customFormat="1" x14ac:dyDescent="0.3">
      <c r="A19892" s="20"/>
    </row>
    <row r="19893" spans="1:1" s="1" customFormat="1" x14ac:dyDescent="0.3">
      <c r="A19893" s="20"/>
    </row>
    <row r="19894" spans="1:1" s="1" customFormat="1" x14ac:dyDescent="0.3">
      <c r="A19894" s="20"/>
    </row>
    <row r="19895" spans="1:1" s="1" customFormat="1" x14ac:dyDescent="0.3">
      <c r="A19895" s="20"/>
    </row>
    <row r="19896" spans="1:1" s="1" customFormat="1" x14ac:dyDescent="0.3">
      <c r="A19896" s="20"/>
    </row>
    <row r="19897" spans="1:1" s="1" customFormat="1" x14ac:dyDescent="0.3">
      <c r="A19897" s="20"/>
    </row>
    <row r="19898" spans="1:1" s="1" customFormat="1" x14ac:dyDescent="0.3">
      <c r="A19898" s="20"/>
    </row>
    <row r="19899" spans="1:1" s="1" customFormat="1" x14ac:dyDescent="0.3">
      <c r="A19899" s="20"/>
    </row>
    <row r="19900" spans="1:1" s="1" customFormat="1" x14ac:dyDescent="0.3">
      <c r="A19900" s="20"/>
    </row>
    <row r="19901" spans="1:1" s="1" customFormat="1" x14ac:dyDescent="0.3">
      <c r="A19901" s="20"/>
    </row>
    <row r="19902" spans="1:1" s="1" customFormat="1" x14ac:dyDescent="0.3">
      <c r="A19902" s="20"/>
    </row>
    <row r="19903" spans="1:1" s="1" customFormat="1" x14ac:dyDescent="0.3">
      <c r="A19903" s="20"/>
    </row>
    <row r="19904" spans="1:1" s="1" customFormat="1" x14ac:dyDescent="0.3">
      <c r="A19904" s="20"/>
    </row>
    <row r="19905" spans="1:1" s="1" customFormat="1" x14ac:dyDescent="0.3">
      <c r="A19905" s="20"/>
    </row>
    <row r="19906" spans="1:1" s="1" customFormat="1" x14ac:dyDescent="0.3">
      <c r="A19906" s="20"/>
    </row>
    <row r="19907" spans="1:1" s="1" customFormat="1" x14ac:dyDescent="0.3">
      <c r="A19907" s="20"/>
    </row>
    <row r="19908" spans="1:1" s="1" customFormat="1" x14ac:dyDescent="0.3">
      <c r="A19908" s="20"/>
    </row>
    <row r="19909" spans="1:1" s="1" customFormat="1" x14ac:dyDescent="0.3">
      <c r="A19909" s="20"/>
    </row>
    <row r="19910" spans="1:1" s="1" customFormat="1" x14ac:dyDescent="0.3">
      <c r="A19910" s="20"/>
    </row>
    <row r="19911" spans="1:1" s="1" customFormat="1" x14ac:dyDescent="0.3">
      <c r="A19911" s="20"/>
    </row>
    <row r="19912" spans="1:1" s="1" customFormat="1" x14ac:dyDescent="0.3">
      <c r="A19912" s="20"/>
    </row>
    <row r="19913" spans="1:1" s="1" customFormat="1" x14ac:dyDescent="0.3">
      <c r="A19913" s="20"/>
    </row>
    <row r="19914" spans="1:1" s="1" customFormat="1" x14ac:dyDescent="0.3">
      <c r="A19914" s="20"/>
    </row>
    <row r="19915" spans="1:1" s="1" customFormat="1" x14ac:dyDescent="0.3">
      <c r="A19915" s="20"/>
    </row>
    <row r="19916" spans="1:1" s="1" customFormat="1" x14ac:dyDescent="0.3">
      <c r="A19916" s="20"/>
    </row>
    <row r="19917" spans="1:1" s="1" customFormat="1" x14ac:dyDescent="0.3">
      <c r="A19917" s="20"/>
    </row>
    <row r="19918" spans="1:1" s="1" customFormat="1" x14ac:dyDescent="0.3">
      <c r="A19918" s="20"/>
    </row>
    <row r="19919" spans="1:1" s="1" customFormat="1" x14ac:dyDescent="0.3">
      <c r="A19919" s="20"/>
    </row>
    <row r="19920" spans="1:1" s="1" customFormat="1" x14ac:dyDescent="0.3">
      <c r="A19920" s="20"/>
    </row>
    <row r="19921" spans="1:1" s="1" customFormat="1" x14ac:dyDescent="0.3">
      <c r="A19921" s="20"/>
    </row>
    <row r="19922" spans="1:1" s="1" customFormat="1" x14ac:dyDescent="0.3">
      <c r="A19922" s="20"/>
    </row>
    <row r="19923" spans="1:1" s="1" customFormat="1" x14ac:dyDescent="0.3">
      <c r="A19923" s="20"/>
    </row>
    <row r="19924" spans="1:1" s="1" customFormat="1" x14ac:dyDescent="0.3">
      <c r="A19924" s="20"/>
    </row>
    <row r="19925" spans="1:1" s="1" customFormat="1" x14ac:dyDescent="0.3">
      <c r="A19925" s="20"/>
    </row>
    <row r="19926" spans="1:1" s="1" customFormat="1" x14ac:dyDescent="0.3">
      <c r="A19926" s="20"/>
    </row>
    <row r="19927" spans="1:1" s="1" customFormat="1" x14ac:dyDescent="0.3">
      <c r="A19927" s="20"/>
    </row>
    <row r="19928" spans="1:1" s="1" customFormat="1" x14ac:dyDescent="0.3">
      <c r="A19928" s="20"/>
    </row>
    <row r="19929" spans="1:1" s="1" customFormat="1" x14ac:dyDescent="0.3">
      <c r="A19929" s="20"/>
    </row>
    <row r="19930" spans="1:1" s="1" customFormat="1" x14ac:dyDescent="0.3">
      <c r="A19930" s="20"/>
    </row>
    <row r="19931" spans="1:1" s="1" customFormat="1" x14ac:dyDescent="0.3">
      <c r="A19931" s="20"/>
    </row>
    <row r="19932" spans="1:1" s="1" customFormat="1" x14ac:dyDescent="0.3">
      <c r="A19932" s="20"/>
    </row>
    <row r="19933" spans="1:1" s="1" customFormat="1" x14ac:dyDescent="0.3">
      <c r="A19933" s="20"/>
    </row>
    <row r="19934" spans="1:1" s="1" customFormat="1" x14ac:dyDescent="0.3">
      <c r="A19934" s="20"/>
    </row>
    <row r="19935" spans="1:1" s="1" customFormat="1" x14ac:dyDescent="0.3">
      <c r="A19935" s="20"/>
    </row>
    <row r="19936" spans="1:1" s="1" customFormat="1" x14ac:dyDescent="0.3">
      <c r="A19936" s="20"/>
    </row>
    <row r="19937" spans="1:1" s="1" customFormat="1" x14ac:dyDescent="0.3">
      <c r="A19937" s="20"/>
    </row>
    <row r="19938" spans="1:1" s="1" customFormat="1" x14ac:dyDescent="0.3">
      <c r="A19938" s="20"/>
    </row>
    <row r="19939" spans="1:1" s="1" customFormat="1" x14ac:dyDescent="0.3">
      <c r="A19939" s="20"/>
    </row>
    <row r="19940" spans="1:1" s="1" customFormat="1" x14ac:dyDescent="0.3">
      <c r="A19940" s="20"/>
    </row>
    <row r="19941" spans="1:1" s="1" customFormat="1" x14ac:dyDescent="0.3">
      <c r="A19941" s="20"/>
    </row>
    <row r="19942" spans="1:1" s="1" customFormat="1" x14ac:dyDescent="0.3">
      <c r="A19942" s="20"/>
    </row>
    <row r="19943" spans="1:1" s="1" customFormat="1" x14ac:dyDescent="0.3">
      <c r="A19943" s="20"/>
    </row>
    <row r="19944" spans="1:1" s="1" customFormat="1" x14ac:dyDescent="0.3">
      <c r="A19944" s="20"/>
    </row>
    <row r="19945" spans="1:1" s="1" customFormat="1" x14ac:dyDescent="0.3">
      <c r="A19945" s="20"/>
    </row>
    <row r="19946" spans="1:1" s="1" customFormat="1" x14ac:dyDescent="0.3">
      <c r="A19946" s="20"/>
    </row>
    <row r="19947" spans="1:1" s="1" customFormat="1" x14ac:dyDescent="0.3">
      <c r="A19947" s="20"/>
    </row>
    <row r="19948" spans="1:1" s="1" customFormat="1" x14ac:dyDescent="0.3">
      <c r="A19948" s="20"/>
    </row>
    <row r="19949" spans="1:1" s="1" customFormat="1" x14ac:dyDescent="0.3">
      <c r="A19949" s="20"/>
    </row>
    <row r="19950" spans="1:1" s="1" customFormat="1" x14ac:dyDescent="0.3">
      <c r="A19950" s="20"/>
    </row>
    <row r="19951" spans="1:1" s="1" customFormat="1" x14ac:dyDescent="0.3">
      <c r="A19951" s="20"/>
    </row>
    <row r="19952" spans="1:1" s="1" customFormat="1" x14ac:dyDescent="0.3">
      <c r="A19952" s="20"/>
    </row>
    <row r="19953" spans="1:1" s="1" customFormat="1" x14ac:dyDescent="0.3">
      <c r="A19953" s="20"/>
    </row>
    <row r="19954" spans="1:1" s="1" customFormat="1" x14ac:dyDescent="0.3">
      <c r="A19954" s="20"/>
    </row>
    <row r="19955" spans="1:1" s="1" customFormat="1" x14ac:dyDescent="0.3">
      <c r="A19955" s="20"/>
    </row>
    <row r="19956" spans="1:1" s="1" customFormat="1" x14ac:dyDescent="0.3">
      <c r="A19956" s="20"/>
    </row>
    <row r="19957" spans="1:1" s="1" customFormat="1" x14ac:dyDescent="0.3">
      <c r="A19957" s="20"/>
    </row>
    <row r="19958" spans="1:1" s="1" customFormat="1" x14ac:dyDescent="0.3">
      <c r="A19958" s="20"/>
    </row>
    <row r="19959" spans="1:1" s="1" customFormat="1" x14ac:dyDescent="0.3">
      <c r="A19959" s="20"/>
    </row>
    <row r="19960" spans="1:1" s="1" customFormat="1" x14ac:dyDescent="0.3">
      <c r="A19960" s="20"/>
    </row>
    <row r="19961" spans="1:1" s="1" customFormat="1" x14ac:dyDescent="0.3">
      <c r="A19961" s="20"/>
    </row>
    <row r="19962" spans="1:1" s="1" customFormat="1" x14ac:dyDescent="0.3">
      <c r="A19962" s="20"/>
    </row>
    <row r="19963" spans="1:1" s="1" customFormat="1" x14ac:dyDescent="0.3">
      <c r="A19963" s="20"/>
    </row>
    <row r="19964" spans="1:1" s="1" customFormat="1" x14ac:dyDescent="0.3">
      <c r="A19964" s="20"/>
    </row>
    <row r="19965" spans="1:1" s="1" customFormat="1" x14ac:dyDescent="0.3">
      <c r="A19965" s="20"/>
    </row>
    <row r="19966" spans="1:1" s="1" customFormat="1" x14ac:dyDescent="0.3">
      <c r="A19966" s="20"/>
    </row>
    <row r="19967" spans="1:1" s="1" customFormat="1" x14ac:dyDescent="0.3">
      <c r="A19967" s="20"/>
    </row>
    <row r="19968" spans="1:1" s="1" customFormat="1" x14ac:dyDescent="0.3">
      <c r="A19968" s="20"/>
    </row>
    <row r="19969" spans="1:1" s="1" customFormat="1" x14ac:dyDescent="0.3">
      <c r="A19969" s="20"/>
    </row>
    <row r="19970" spans="1:1" s="1" customFormat="1" x14ac:dyDescent="0.3">
      <c r="A19970" s="20"/>
    </row>
    <row r="19971" spans="1:1" s="1" customFormat="1" x14ac:dyDescent="0.3">
      <c r="A19971" s="20"/>
    </row>
    <row r="19972" spans="1:1" s="1" customFormat="1" x14ac:dyDescent="0.3">
      <c r="A19972" s="20"/>
    </row>
    <row r="19973" spans="1:1" s="1" customFormat="1" x14ac:dyDescent="0.3">
      <c r="A19973" s="20"/>
    </row>
    <row r="19974" spans="1:1" s="1" customFormat="1" x14ac:dyDescent="0.3">
      <c r="A19974" s="20"/>
    </row>
    <row r="19975" spans="1:1" s="1" customFormat="1" x14ac:dyDescent="0.3">
      <c r="A19975" s="20"/>
    </row>
    <row r="19976" spans="1:1" s="1" customFormat="1" x14ac:dyDescent="0.3">
      <c r="A19976" s="20"/>
    </row>
    <row r="19977" spans="1:1" s="1" customFormat="1" x14ac:dyDescent="0.3">
      <c r="A19977" s="20"/>
    </row>
    <row r="19978" spans="1:1" s="1" customFormat="1" x14ac:dyDescent="0.3">
      <c r="A19978" s="20"/>
    </row>
    <row r="19979" spans="1:1" s="1" customFormat="1" x14ac:dyDescent="0.3">
      <c r="A19979" s="20"/>
    </row>
    <row r="19980" spans="1:1" s="1" customFormat="1" x14ac:dyDescent="0.3">
      <c r="A19980" s="20"/>
    </row>
    <row r="19981" spans="1:1" s="1" customFormat="1" x14ac:dyDescent="0.3">
      <c r="A19981" s="20"/>
    </row>
    <row r="19982" spans="1:1" s="1" customFormat="1" x14ac:dyDescent="0.3">
      <c r="A19982" s="20"/>
    </row>
    <row r="19983" spans="1:1" s="1" customFormat="1" x14ac:dyDescent="0.3">
      <c r="A19983" s="20"/>
    </row>
    <row r="19984" spans="1:1" s="1" customFormat="1" x14ac:dyDescent="0.3">
      <c r="A19984" s="20"/>
    </row>
    <row r="19985" spans="1:1" s="1" customFormat="1" x14ac:dyDescent="0.3">
      <c r="A19985" s="20"/>
    </row>
    <row r="19986" spans="1:1" s="1" customFormat="1" x14ac:dyDescent="0.3">
      <c r="A19986" s="20"/>
    </row>
    <row r="19987" spans="1:1" s="1" customFormat="1" x14ac:dyDescent="0.3">
      <c r="A19987" s="20"/>
    </row>
    <row r="19988" spans="1:1" s="1" customFormat="1" x14ac:dyDescent="0.3">
      <c r="A19988" s="20"/>
    </row>
    <row r="19989" spans="1:1" s="1" customFormat="1" x14ac:dyDescent="0.3">
      <c r="A19989" s="20"/>
    </row>
    <row r="19990" spans="1:1" s="1" customFormat="1" x14ac:dyDescent="0.3">
      <c r="A19990" s="20"/>
    </row>
    <row r="19991" spans="1:1" s="1" customFormat="1" x14ac:dyDescent="0.3">
      <c r="A19991" s="20"/>
    </row>
    <row r="19992" spans="1:1" s="1" customFormat="1" x14ac:dyDescent="0.3">
      <c r="A19992" s="20"/>
    </row>
    <row r="19993" spans="1:1" s="1" customFormat="1" x14ac:dyDescent="0.3">
      <c r="A19993" s="20"/>
    </row>
    <row r="19994" spans="1:1" s="1" customFormat="1" x14ac:dyDescent="0.3">
      <c r="A19994" s="20"/>
    </row>
    <row r="19995" spans="1:1" s="1" customFormat="1" x14ac:dyDescent="0.3">
      <c r="A19995" s="20"/>
    </row>
    <row r="19996" spans="1:1" s="1" customFormat="1" x14ac:dyDescent="0.3">
      <c r="A19996" s="20"/>
    </row>
    <row r="19997" spans="1:1" s="1" customFormat="1" x14ac:dyDescent="0.3">
      <c r="A19997" s="20"/>
    </row>
    <row r="19998" spans="1:1" s="1" customFormat="1" x14ac:dyDescent="0.3">
      <c r="A19998" s="20"/>
    </row>
    <row r="19999" spans="1:1" s="1" customFormat="1" x14ac:dyDescent="0.3">
      <c r="A19999" s="20"/>
    </row>
    <row r="20000" spans="1:1" s="1" customFormat="1" x14ac:dyDescent="0.3">
      <c r="A20000" s="20"/>
    </row>
    <row r="20001" spans="1:1" s="1" customFormat="1" x14ac:dyDescent="0.3">
      <c r="A20001" s="20"/>
    </row>
    <row r="20002" spans="1:1" s="1" customFormat="1" x14ac:dyDescent="0.3">
      <c r="A20002" s="20"/>
    </row>
    <row r="20003" spans="1:1" s="1" customFormat="1" x14ac:dyDescent="0.3">
      <c r="A20003" s="20"/>
    </row>
    <row r="20004" spans="1:1" s="1" customFormat="1" x14ac:dyDescent="0.3">
      <c r="A20004" s="20"/>
    </row>
    <row r="20005" spans="1:1" s="1" customFormat="1" x14ac:dyDescent="0.3">
      <c r="A20005" s="20"/>
    </row>
    <row r="20006" spans="1:1" s="1" customFormat="1" x14ac:dyDescent="0.3">
      <c r="A20006" s="20"/>
    </row>
    <row r="20007" spans="1:1" s="1" customFormat="1" x14ac:dyDescent="0.3">
      <c r="A20007" s="20"/>
    </row>
    <row r="20008" spans="1:1" s="1" customFormat="1" x14ac:dyDescent="0.3">
      <c r="A20008" s="20"/>
    </row>
    <row r="20009" spans="1:1" s="1" customFormat="1" x14ac:dyDescent="0.3">
      <c r="A20009" s="20"/>
    </row>
    <row r="20010" spans="1:1" s="1" customFormat="1" x14ac:dyDescent="0.3">
      <c r="A20010" s="20"/>
    </row>
    <row r="20011" spans="1:1" s="1" customFormat="1" x14ac:dyDescent="0.3">
      <c r="A20011" s="20"/>
    </row>
    <row r="20012" spans="1:1" s="1" customFormat="1" x14ac:dyDescent="0.3">
      <c r="A20012" s="20"/>
    </row>
    <row r="20013" spans="1:1" s="1" customFormat="1" x14ac:dyDescent="0.3">
      <c r="A20013" s="20"/>
    </row>
    <row r="20014" spans="1:1" s="1" customFormat="1" x14ac:dyDescent="0.3">
      <c r="A20014" s="20"/>
    </row>
    <row r="20015" spans="1:1" s="1" customFormat="1" x14ac:dyDescent="0.3">
      <c r="A20015" s="20"/>
    </row>
    <row r="20016" spans="1:1" s="1" customFormat="1" x14ac:dyDescent="0.3">
      <c r="A20016" s="20"/>
    </row>
    <row r="20017" spans="1:1" s="1" customFormat="1" x14ac:dyDescent="0.3">
      <c r="A20017" s="20"/>
    </row>
    <row r="20018" spans="1:1" s="1" customFormat="1" x14ac:dyDescent="0.3">
      <c r="A20018" s="20"/>
    </row>
    <row r="20019" spans="1:1" s="1" customFormat="1" x14ac:dyDescent="0.3">
      <c r="A20019" s="20"/>
    </row>
    <row r="20020" spans="1:1" s="1" customFormat="1" x14ac:dyDescent="0.3">
      <c r="A20020" s="20"/>
    </row>
    <row r="20021" spans="1:1" s="1" customFormat="1" x14ac:dyDescent="0.3">
      <c r="A20021" s="20"/>
    </row>
    <row r="20022" spans="1:1" s="1" customFormat="1" x14ac:dyDescent="0.3">
      <c r="A20022" s="20"/>
    </row>
    <row r="20023" spans="1:1" s="1" customFormat="1" x14ac:dyDescent="0.3">
      <c r="A20023" s="20"/>
    </row>
    <row r="20024" spans="1:1" s="1" customFormat="1" x14ac:dyDescent="0.3">
      <c r="A20024" s="20"/>
    </row>
    <row r="20025" spans="1:1" s="1" customFormat="1" x14ac:dyDescent="0.3">
      <c r="A20025" s="20"/>
    </row>
    <row r="20026" spans="1:1" s="1" customFormat="1" x14ac:dyDescent="0.3">
      <c r="A20026" s="20"/>
    </row>
    <row r="20027" spans="1:1" s="1" customFormat="1" x14ac:dyDescent="0.3">
      <c r="A20027" s="20"/>
    </row>
    <row r="20028" spans="1:1" s="1" customFormat="1" x14ac:dyDescent="0.3">
      <c r="A20028" s="20"/>
    </row>
    <row r="20029" spans="1:1" s="1" customFormat="1" x14ac:dyDescent="0.3">
      <c r="A20029" s="20"/>
    </row>
    <row r="20030" spans="1:1" s="1" customFormat="1" x14ac:dyDescent="0.3">
      <c r="A20030" s="20"/>
    </row>
    <row r="20031" spans="1:1" s="1" customFormat="1" x14ac:dyDescent="0.3">
      <c r="A20031" s="20"/>
    </row>
    <row r="20032" spans="1:1" s="1" customFormat="1" x14ac:dyDescent="0.3">
      <c r="A20032" s="20"/>
    </row>
    <row r="20033" spans="1:1" s="1" customFormat="1" x14ac:dyDescent="0.3">
      <c r="A20033" s="20"/>
    </row>
    <row r="20034" spans="1:1" s="1" customFormat="1" x14ac:dyDescent="0.3">
      <c r="A20034" s="20"/>
    </row>
    <row r="20035" spans="1:1" s="1" customFormat="1" x14ac:dyDescent="0.3">
      <c r="A20035" s="20"/>
    </row>
    <row r="20036" spans="1:1" s="1" customFormat="1" x14ac:dyDescent="0.3">
      <c r="A20036" s="20"/>
    </row>
    <row r="20037" spans="1:1" s="1" customFormat="1" x14ac:dyDescent="0.3">
      <c r="A20037" s="20"/>
    </row>
    <row r="20038" spans="1:1" s="1" customFormat="1" x14ac:dyDescent="0.3">
      <c r="A20038" s="20"/>
    </row>
    <row r="20039" spans="1:1" s="1" customFormat="1" x14ac:dyDescent="0.3">
      <c r="A20039" s="20"/>
    </row>
    <row r="20040" spans="1:1" s="1" customFormat="1" x14ac:dyDescent="0.3">
      <c r="A20040" s="20"/>
    </row>
    <row r="20041" spans="1:1" s="1" customFormat="1" x14ac:dyDescent="0.3">
      <c r="A20041" s="20"/>
    </row>
    <row r="20042" spans="1:1" s="1" customFormat="1" x14ac:dyDescent="0.3">
      <c r="A20042" s="20"/>
    </row>
    <row r="20043" spans="1:1" s="1" customFormat="1" x14ac:dyDescent="0.3">
      <c r="A20043" s="20"/>
    </row>
    <row r="20044" spans="1:1" s="1" customFormat="1" x14ac:dyDescent="0.3">
      <c r="A20044" s="20"/>
    </row>
    <row r="20045" spans="1:1" s="1" customFormat="1" x14ac:dyDescent="0.3">
      <c r="A20045" s="20"/>
    </row>
    <row r="20046" spans="1:1" s="1" customFormat="1" x14ac:dyDescent="0.3">
      <c r="A20046" s="20"/>
    </row>
    <row r="20047" spans="1:1" s="1" customFormat="1" x14ac:dyDescent="0.3">
      <c r="A20047" s="20"/>
    </row>
    <row r="20048" spans="1:1" s="1" customFormat="1" x14ac:dyDescent="0.3">
      <c r="A20048" s="20"/>
    </row>
    <row r="20049" spans="1:1" s="1" customFormat="1" x14ac:dyDescent="0.3">
      <c r="A20049" s="20"/>
    </row>
    <row r="20050" spans="1:1" s="1" customFormat="1" x14ac:dyDescent="0.3">
      <c r="A20050" s="20"/>
    </row>
    <row r="20051" spans="1:1" s="1" customFormat="1" x14ac:dyDescent="0.3">
      <c r="A20051" s="20"/>
    </row>
    <row r="20052" spans="1:1" s="1" customFormat="1" x14ac:dyDescent="0.3">
      <c r="A20052" s="20"/>
    </row>
    <row r="20053" spans="1:1" s="1" customFormat="1" x14ac:dyDescent="0.3">
      <c r="A20053" s="20"/>
    </row>
    <row r="20054" spans="1:1" s="1" customFormat="1" x14ac:dyDescent="0.3">
      <c r="A20054" s="20"/>
    </row>
    <row r="20055" spans="1:1" s="1" customFormat="1" x14ac:dyDescent="0.3">
      <c r="A20055" s="20"/>
    </row>
    <row r="20056" spans="1:1" s="1" customFormat="1" x14ac:dyDescent="0.3">
      <c r="A20056" s="20"/>
    </row>
    <row r="20057" spans="1:1" s="1" customFormat="1" x14ac:dyDescent="0.3">
      <c r="A20057" s="20"/>
    </row>
    <row r="20058" spans="1:1" s="1" customFormat="1" x14ac:dyDescent="0.3">
      <c r="A20058" s="20"/>
    </row>
    <row r="20059" spans="1:1" s="1" customFormat="1" x14ac:dyDescent="0.3">
      <c r="A20059" s="20"/>
    </row>
    <row r="20060" spans="1:1" s="1" customFormat="1" x14ac:dyDescent="0.3">
      <c r="A20060" s="20"/>
    </row>
    <row r="20061" spans="1:1" s="1" customFormat="1" x14ac:dyDescent="0.3">
      <c r="A20061" s="20"/>
    </row>
    <row r="20062" spans="1:1" s="1" customFormat="1" x14ac:dyDescent="0.3">
      <c r="A20062" s="20"/>
    </row>
    <row r="20063" spans="1:1" s="1" customFormat="1" x14ac:dyDescent="0.3">
      <c r="A20063" s="20"/>
    </row>
    <row r="20064" spans="1:1" s="1" customFormat="1" x14ac:dyDescent="0.3">
      <c r="A20064" s="20"/>
    </row>
    <row r="20065" spans="1:1" s="1" customFormat="1" x14ac:dyDescent="0.3">
      <c r="A20065" s="20"/>
    </row>
    <row r="20066" spans="1:1" s="1" customFormat="1" x14ac:dyDescent="0.3">
      <c r="A20066" s="20"/>
    </row>
    <row r="20067" spans="1:1" s="1" customFormat="1" x14ac:dyDescent="0.3">
      <c r="A20067" s="20"/>
    </row>
    <row r="20068" spans="1:1" s="1" customFormat="1" x14ac:dyDescent="0.3">
      <c r="A20068" s="20"/>
    </row>
    <row r="20069" spans="1:1" s="1" customFormat="1" x14ac:dyDescent="0.3">
      <c r="A20069" s="20"/>
    </row>
    <row r="20070" spans="1:1" s="1" customFormat="1" x14ac:dyDescent="0.3">
      <c r="A20070" s="20"/>
    </row>
    <row r="20071" spans="1:1" s="1" customFormat="1" x14ac:dyDescent="0.3">
      <c r="A20071" s="20"/>
    </row>
    <row r="20072" spans="1:1" s="1" customFormat="1" x14ac:dyDescent="0.3">
      <c r="A20072" s="20"/>
    </row>
    <row r="20073" spans="1:1" s="1" customFormat="1" x14ac:dyDescent="0.3">
      <c r="A20073" s="20"/>
    </row>
    <row r="20074" spans="1:1" s="1" customFormat="1" x14ac:dyDescent="0.3">
      <c r="A20074" s="20"/>
    </row>
    <row r="20075" spans="1:1" s="1" customFormat="1" x14ac:dyDescent="0.3">
      <c r="A20075" s="20"/>
    </row>
    <row r="20076" spans="1:1" s="1" customFormat="1" x14ac:dyDescent="0.3">
      <c r="A20076" s="20"/>
    </row>
    <row r="20077" spans="1:1" s="1" customFormat="1" x14ac:dyDescent="0.3">
      <c r="A20077" s="20"/>
    </row>
    <row r="20078" spans="1:1" s="1" customFormat="1" x14ac:dyDescent="0.3">
      <c r="A20078" s="20"/>
    </row>
    <row r="20079" spans="1:1" s="1" customFormat="1" x14ac:dyDescent="0.3">
      <c r="A20079" s="20"/>
    </row>
    <row r="20080" spans="1:1" s="1" customFormat="1" x14ac:dyDescent="0.3">
      <c r="A20080" s="20"/>
    </row>
    <row r="20081" spans="1:1" s="1" customFormat="1" x14ac:dyDescent="0.3">
      <c r="A20081" s="20"/>
    </row>
    <row r="20082" spans="1:1" s="1" customFormat="1" x14ac:dyDescent="0.3">
      <c r="A20082" s="20"/>
    </row>
    <row r="20083" spans="1:1" s="1" customFormat="1" x14ac:dyDescent="0.3">
      <c r="A20083" s="20"/>
    </row>
    <row r="20084" spans="1:1" s="1" customFormat="1" x14ac:dyDescent="0.3">
      <c r="A20084" s="20"/>
    </row>
    <row r="20085" spans="1:1" s="1" customFormat="1" x14ac:dyDescent="0.3">
      <c r="A20085" s="20"/>
    </row>
    <row r="20086" spans="1:1" s="1" customFormat="1" x14ac:dyDescent="0.3">
      <c r="A20086" s="20"/>
    </row>
    <row r="20087" spans="1:1" s="1" customFormat="1" x14ac:dyDescent="0.3">
      <c r="A20087" s="20"/>
    </row>
    <row r="20088" spans="1:1" s="1" customFormat="1" x14ac:dyDescent="0.3">
      <c r="A20088" s="20"/>
    </row>
    <row r="20089" spans="1:1" s="1" customFormat="1" x14ac:dyDescent="0.3">
      <c r="A20089" s="20"/>
    </row>
    <row r="20090" spans="1:1" s="1" customFormat="1" x14ac:dyDescent="0.3">
      <c r="A20090" s="20"/>
    </row>
    <row r="20091" spans="1:1" s="1" customFormat="1" x14ac:dyDescent="0.3">
      <c r="A20091" s="20"/>
    </row>
    <row r="20092" spans="1:1" s="1" customFormat="1" x14ac:dyDescent="0.3">
      <c r="A20092" s="20"/>
    </row>
    <row r="20093" spans="1:1" s="1" customFormat="1" x14ac:dyDescent="0.3">
      <c r="A20093" s="20"/>
    </row>
    <row r="20094" spans="1:1" s="1" customFormat="1" x14ac:dyDescent="0.3">
      <c r="A20094" s="20"/>
    </row>
    <row r="20095" spans="1:1" s="1" customFormat="1" x14ac:dyDescent="0.3">
      <c r="A20095" s="20"/>
    </row>
    <row r="20096" spans="1:1" s="1" customFormat="1" x14ac:dyDescent="0.3">
      <c r="A20096" s="20"/>
    </row>
    <row r="20097" spans="1:1" s="1" customFormat="1" x14ac:dyDescent="0.3">
      <c r="A20097" s="20"/>
    </row>
    <row r="20098" spans="1:1" s="1" customFormat="1" x14ac:dyDescent="0.3">
      <c r="A20098" s="20"/>
    </row>
    <row r="20099" spans="1:1" s="1" customFormat="1" x14ac:dyDescent="0.3">
      <c r="A20099" s="20"/>
    </row>
    <row r="20100" spans="1:1" s="1" customFormat="1" x14ac:dyDescent="0.3">
      <c r="A20100" s="20"/>
    </row>
    <row r="20101" spans="1:1" s="1" customFormat="1" x14ac:dyDescent="0.3">
      <c r="A20101" s="20"/>
    </row>
    <row r="20102" spans="1:1" s="1" customFormat="1" x14ac:dyDescent="0.3">
      <c r="A20102" s="20"/>
    </row>
    <row r="20103" spans="1:1" s="1" customFormat="1" x14ac:dyDescent="0.3">
      <c r="A20103" s="20"/>
    </row>
    <row r="20104" spans="1:1" s="1" customFormat="1" x14ac:dyDescent="0.3">
      <c r="A20104" s="20"/>
    </row>
    <row r="20105" spans="1:1" s="1" customFormat="1" x14ac:dyDescent="0.3">
      <c r="A20105" s="20"/>
    </row>
    <row r="20106" spans="1:1" s="1" customFormat="1" x14ac:dyDescent="0.3">
      <c r="A20106" s="20"/>
    </row>
    <row r="20107" spans="1:1" s="1" customFormat="1" x14ac:dyDescent="0.3">
      <c r="A20107" s="20"/>
    </row>
    <row r="20108" spans="1:1" s="1" customFormat="1" x14ac:dyDescent="0.3">
      <c r="A20108" s="20"/>
    </row>
    <row r="20109" spans="1:1" s="1" customFormat="1" x14ac:dyDescent="0.3">
      <c r="A20109" s="20"/>
    </row>
    <row r="20110" spans="1:1" s="1" customFormat="1" x14ac:dyDescent="0.3">
      <c r="A20110" s="20"/>
    </row>
    <row r="20111" spans="1:1" s="1" customFormat="1" x14ac:dyDescent="0.3">
      <c r="A20111" s="20"/>
    </row>
    <row r="20112" spans="1:1" s="1" customFormat="1" x14ac:dyDescent="0.3">
      <c r="A20112" s="20"/>
    </row>
    <row r="20113" spans="1:1" s="1" customFormat="1" x14ac:dyDescent="0.3">
      <c r="A20113" s="20"/>
    </row>
    <row r="20114" spans="1:1" s="1" customFormat="1" x14ac:dyDescent="0.3">
      <c r="A20114" s="20"/>
    </row>
    <row r="20115" spans="1:1" s="1" customFormat="1" x14ac:dyDescent="0.3">
      <c r="A20115" s="20"/>
    </row>
    <row r="20116" spans="1:1" s="1" customFormat="1" x14ac:dyDescent="0.3">
      <c r="A20116" s="20"/>
    </row>
    <row r="20117" spans="1:1" s="1" customFormat="1" x14ac:dyDescent="0.3">
      <c r="A20117" s="20"/>
    </row>
    <row r="20118" spans="1:1" s="1" customFormat="1" x14ac:dyDescent="0.3">
      <c r="A20118" s="20"/>
    </row>
    <row r="20119" spans="1:1" s="1" customFormat="1" x14ac:dyDescent="0.3">
      <c r="A20119" s="20"/>
    </row>
    <row r="20120" spans="1:1" s="1" customFormat="1" x14ac:dyDescent="0.3">
      <c r="A20120" s="20"/>
    </row>
    <row r="20121" spans="1:1" s="1" customFormat="1" x14ac:dyDescent="0.3">
      <c r="A20121" s="20"/>
    </row>
    <row r="20122" spans="1:1" s="1" customFormat="1" x14ac:dyDescent="0.3">
      <c r="A20122" s="20"/>
    </row>
    <row r="20123" spans="1:1" s="1" customFormat="1" x14ac:dyDescent="0.3">
      <c r="A20123" s="20"/>
    </row>
    <row r="20124" spans="1:1" s="1" customFormat="1" x14ac:dyDescent="0.3">
      <c r="A20124" s="20"/>
    </row>
    <row r="20125" spans="1:1" s="1" customFormat="1" x14ac:dyDescent="0.3">
      <c r="A20125" s="20"/>
    </row>
    <row r="20126" spans="1:1" s="1" customFormat="1" x14ac:dyDescent="0.3">
      <c r="A20126" s="20"/>
    </row>
    <row r="20127" spans="1:1" s="1" customFormat="1" x14ac:dyDescent="0.3">
      <c r="A20127" s="20"/>
    </row>
    <row r="20128" spans="1:1" s="1" customFormat="1" x14ac:dyDescent="0.3">
      <c r="A20128" s="20"/>
    </row>
    <row r="20129" spans="1:1" s="1" customFormat="1" x14ac:dyDescent="0.3">
      <c r="A20129" s="20"/>
    </row>
    <row r="20130" spans="1:1" s="1" customFormat="1" x14ac:dyDescent="0.3">
      <c r="A20130" s="20"/>
    </row>
    <row r="20131" spans="1:1" s="1" customFormat="1" x14ac:dyDescent="0.3">
      <c r="A20131" s="20"/>
    </row>
    <row r="20132" spans="1:1" s="1" customFormat="1" x14ac:dyDescent="0.3">
      <c r="A20132" s="20"/>
    </row>
    <row r="20133" spans="1:1" s="1" customFormat="1" x14ac:dyDescent="0.3">
      <c r="A20133" s="20"/>
    </row>
    <row r="20134" spans="1:1" s="1" customFormat="1" x14ac:dyDescent="0.3">
      <c r="A20134" s="20"/>
    </row>
    <row r="20135" spans="1:1" s="1" customFormat="1" x14ac:dyDescent="0.3">
      <c r="A20135" s="20"/>
    </row>
    <row r="20136" spans="1:1" s="1" customFormat="1" x14ac:dyDescent="0.3">
      <c r="A20136" s="20"/>
    </row>
    <row r="20137" spans="1:1" s="1" customFormat="1" x14ac:dyDescent="0.3">
      <c r="A20137" s="20"/>
    </row>
    <row r="20138" spans="1:1" s="1" customFormat="1" x14ac:dyDescent="0.3">
      <c r="A20138" s="20"/>
    </row>
    <row r="20139" spans="1:1" s="1" customFormat="1" x14ac:dyDescent="0.3">
      <c r="A20139" s="20"/>
    </row>
    <row r="20140" spans="1:1" s="1" customFormat="1" x14ac:dyDescent="0.3">
      <c r="A20140" s="20"/>
    </row>
    <row r="20141" spans="1:1" s="1" customFormat="1" x14ac:dyDescent="0.3">
      <c r="A20141" s="20"/>
    </row>
    <row r="20142" spans="1:1" s="1" customFormat="1" x14ac:dyDescent="0.3">
      <c r="A20142" s="20"/>
    </row>
    <row r="20143" spans="1:1" s="1" customFormat="1" x14ac:dyDescent="0.3">
      <c r="A20143" s="20"/>
    </row>
    <row r="20144" spans="1:1" s="1" customFormat="1" x14ac:dyDescent="0.3">
      <c r="A20144" s="20"/>
    </row>
    <row r="20145" spans="1:1" s="1" customFormat="1" x14ac:dyDescent="0.3">
      <c r="A20145" s="20"/>
    </row>
    <row r="20146" spans="1:1" s="1" customFormat="1" x14ac:dyDescent="0.3">
      <c r="A20146" s="20"/>
    </row>
    <row r="20147" spans="1:1" s="1" customFormat="1" x14ac:dyDescent="0.3">
      <c r="A20147" s="20"/>
    </row>
    <row r="20148" spans="1:1" s="1" customFormat="1" x14ac:dyDescent="0.3">
      <c r="A20148" s="20"/>
    </row>
    <row r="20149" spans="1:1" s="1" customFormat="1" x14ac:dyDescent="0.3">
      <c r="A20149" s="20"/>
    </row>
    <row r="20150" spans="1:1" s="1" customFormat="1" x14ac:dyDescent="0.3">
      <c r="A20150" s="20"/>
    </row>
    <row r="20151" spans="1:1" s="1" customFormat="1" x14ac:dyDescent="0.3">
      <c r="A20151" s="20"/>
    </row>
    <row r="20152" spans="1:1" s="1" customFormat="1" x14ac:dyDescent="0.3">
      <c r="A20152" s="20"/>
    </row>
    <row r="20153" spans="1:1" s="1" customFormat="1" x14ac:dyDescent="0.3">
      <c r="A20153" s="20"/>
    </row>
    <row r="20154" spans="1:1" s="1" customFormat="1" x14ac:dyDescent="0.3">
      <c r="A20154" s="20"/>
    </row>
    <row r="20155" spans="1:1" s="1" customFormat="1" x14ac:dyDescent="0.3">
      <c r="A20155" s="20"/>
    </row>
    <row r="20156" spans="1:1" s="1" customFormat="1" x14ac:dyDescent="0.3">
      <c r="A20156" s="20"/>
    </row>
    <row r="20157" spans="1:1" s="1" customFormat="1" x14ac:dyDescent="0.3">
      <c r="A20157" s="20"/>
    </row>
    <row r="20158" spans="1:1" s="1" customFormat="1" x14ac:dyDescent="0.3">
      <c r="A20158" s="20"/>
    </row>
    <row r="20159" spans="1:1" s="1" customFormat="1" x14ac:dyDescent="0.3">
      <c r="A20159" s="20"/>
    </row>
    <row r="20160" spans="1:1" s="1" customFormat="1" x14ac:dyDescent="0.3">
      <c r="A20160" s="20"/>
    </row>
    <row r="20161" spans="1:1" s="1" customFormat="1" x14ac:dyDescent="0.3">
      <c r="A20161" s="20"/>
    </row>
    <row r="20162" spans="1:1" s="1" customFormat="1" x14ac:dyDescent="0.3">
      <c r="A20162" s="20"/>
    </row>
    <row r="20163" spans="1:1" s="1" customFormat="1" x14ac:dyDescent="0.3">
      <c r="A20163" s="20"/>
    </row>
    <row r="20164" spans="1:1" s="1" customFormat="1" x14ac:dyDescent="0.3">
      <c r="A20164" s="20"/>
    </row>
    <row r="20165" spans="1:1" s="1" customFormat="1" x14ac:dyDescent="0.3">
      <c r="A20165" s="20"/>
    </row>
    <row r="20166" spans="1:1" s="1" customFormat="1" x14ac:dyDescent="0.3">
      <c r="A20166" s="20"/>
    </row>
    <row r="20167" spans="1:1" s="1" customFormat="1" x14ac:dyDescent="0.3">
      <c r="A20167" s="20"/>
    </row>
    <row r="20168" spans="1:1" s="1" customFormat="1" x14ac:dyDescent="0.3">
      <c r="A20168" s="20"/>
    </row>
    <row r="20169" spans="1:1" s="1" customFormat="1" x14ac:dyDescent="0.3">
      <c r="A20169" s="20"/>
    </row>
    <row r="20170" spans="1:1" s="1" customFormat="1" x14ac:dyDescent="0.3">
      <c r="A20170" s="20"/>
    </row>
    <row r="20171" spans="1:1" s="1" customFormat="1" x14ac:dyDescent="0.3">
      <c r="A20171" s="20"/>
    </row>
    <row r="20172" spans="1:1" s="1" customFormat="1" x14ac:dyDescent="0.3">
      <c r="A20172" s="20"/>
    </row>
    <row r="20173" spans="1:1" s="1" customFormat="1" x14ac:dyDescent="0.3">
      <c r="A20173" s="20"/>
    </row>
    <row r="20174" spans="1:1" s="1" customFormat="1" x14ac:dyDescent="0.3">
      <c r="A20174" s="20"/>
    </row>
    <row r="20175" spans="1:1" s="1" customFormat="1" x14ac:dyDescent="0.3">
      <c r="A20175" s="20"/>
    </row>
    <row r="20176" spans="1:1" s="1" customFormat="1" x14ac:dyDescent="0.3">
      <c r="A20176" s="20"/>
    </row>
    <row r="20177" spans="1:1" s="1" customFormat="1" x14ac:dyDescent="0.3">
      <c r="A20177" s="20"/>
    </row>
    <row r="20178" spans="1:1" s="1" customFormat="1" x14ac:dyDescent="0.3">
      <c r="A20178" s="20"/>
    </row>
    <row r="20179" spans="1:1" s="1" customFormat="1" x14ac:dyDescent="0.3">
      <c r="A20179" s="20"/>
    </row>
    <row r="20180" spans="1:1" s="1" customFormat="1" x14ac:dyDescent="0.3">
      <c r="A20180" s="20"/>
    </row>
    <row r="20181" spans="1:1" s="1" customFormat="1" x14ac:dyDescent="0.3">
      <c r="A20181" s="20"/>
    </row>
    <row r="20182" spans="1:1" s="1" customFormat="1" x14ac:dyDescent="0.3">
      <c r="A20182" s="20"/>
    </row>
    <row r="20183" spans="1:1" s="1" customFormat="1" x14ac:dyDescent="0.3">
      <c r="A20183" s="20"/>
    </row>
    <row r="20184" spans="1:1" s="1" customFormat="1" x14ac:dyDescent="0.3">
      <c r="A20184" s="20"/>
    </row>
    <row r="20185" spans="1:1" s="1" customFormat="1" x14ac:dyDescent="0.3">
      <c r="A20185" s="20"/>
    </row>
    <row r="20186" spans="1:1" s="1" customFormat="1" x14ac:dyDescent="0.3">
      <c r="A20186" s="20"/>
    </row>
    <row r="20187" spans="1:1" s="1" customFormat="1" x14ac:dyDescent="0.3">
      <c r="A20187" s="20"/>
    </row>
    <row r="20188" spans="1:1" s="1" customFormat="1" x14ac:dyDescent="0.3">
      <c r="A20188" s="20"/>
    </row>
    <row r="20189" spans="1:1" s="1" customFormat="1" x14ac:dyDescent="0.3">
      <c r="A20189" s="20"/>
    </row>
    <row r="20190" spans="1:1" s="1" customFormat="1" x14ac:dyDescent="0.3">
      <c r="A20190" s="20"/>
    </row>
    <row r="20191" spans="1:1" s="1" customFormat="1" x14ac:dyDescent="0.3">
      <c r="A20191" s="20"/>
    </row>
    <row r="20192" spans="1:1" s="1" customFormat="1" x14ac:dyDescent="0.3">
      <c r="A20192" s="20"/>
    </row>
    <row r="20193" spans="1:1" s="1" customFormat="1" x14ac:dyDescent="0.3">
      <c r="A20193" s="20"/>
    </row>
    <row r="20194" spans="1:1" s="1" customFormat="1" x14ac:dyDescent="0.3">
      <c r="A20194" s="20"/>
    </row>
    <row r="20195" spans="1:1" s="1" customFormat="1" x14ac:dyDescent="0.3">
      <c r="A20195" s="20"/>
    </row>
    <row r="20196" spans="1:1" s="1" customFormat="1" x14ac:dyDescent="0.3">
      <c r="A20196" s="20"/>
    </row>
    <row r="20197" spans="1:1" s="1" customFormat="1" x14ac:dyDescent="0.3">
      <c r="A20197" s="20"/>
    </row>
    <row r="20198" spans="1:1" s="1" customFormat="1" x14ac:dyDescent="0.3">
      <c r="A20198" s="20"/>
    </row>
    <row r="20199" spans="1:1" s="1" customFormat="1" x14ac:dyDescent="0.3">
      <c r="A20199" s="20"/>
    </row>
    <row r="20200" spans="1:1" s="1" customFormat="1" x14ac:dyDescent="0.3">
      <c r="A20200" s="20"/>
    </row>
    <row r="20201" spans="1:1" s="1" customFormat="1" x14ac:dyDescent="0.3">
      <c r="A20201" s="20"/>
    </row>
    <row r="20202" spans="1:1" s="1" customFormat="1" x14ac:dyDescent="0.3">
      <c r="A20202" s="20"/>
    </row>
    <row r="20203" spans="1:1" s="1" customFormat="1" x14ac:dyDescent="0.3">
      <c r="A20203" s="20"/>
    </row>
    <row r="20204" spans="1:1" s="1" customFormat="1" x14ac:dyDescent="0.3">
      <c r="A20204" s="20"/>
    </row>
    <row r="20205" spans="1:1" s="1" customFormat="1" x14ac:dyDescent="0.3">
      <c r="A20205" s="20"/>
    </row>
    <row r="20206" spans="1:1" s="1" customFormat="1" x14ac:dyDescent="0.3">
      <c r="A20206" s="20"/>
    </row>
    <row r="20207" spans="1:1" s="1" customFormat="1" x14ac:dyDescent="0.3">
      <c r="A20207" s="20"/>
    </row>
    <row r="20208" spans="1:1" s="1" customFormat="1" x14ac:dyDescent="0.3">
      <c r="A20208" s="20"/>
    </row>
    <row r="20209" spans="1:1" s="1" customFormat="1" x14ac:dyDescent="0.3">
      <c r="A20209" s="20"/>
    </row>
    <row r="20210" spans="1:1" s="1" customFormat="1" x14ac:dyDescent="0.3">
      <c r="A20210" s="20"/>
    </row>
    <row r="20211" spans="1:1" s="1" customFormat="1" x14ac:dyDescent="0.3">
      <c r="A20211" s="20"/>
    </row>
    <row r="20212" spans="1:1" s="1" customFormat="1" x14ac:dyDescent="0.3">
      <c r="A20212" s="20"/>
    </row>
    <row r="20213" spans="1:1" s="1" customFormat="1" x14ac:dyDescent="0.3">
      <c r="A20213" s="20"/>
    </row>
    <row r="20214" spans="1:1" s="1" customFormat="1" x14ac:dyDescent="0.3">
      <c r="A20214" s="20"/>
    </row>
    <row r="20215" spans="1:1" s="1" customFormat="1" x14ac:dyDescent="0.3">
      <c r="A20215" s="20"/>
    </row>
    <row r="20216" spans="1:1" s="1" customFormat="1" x14ac:dyDescent="0.3">
      <c r="A20216" s="20"/>
    </row>
    <row r="20217" spans="1:1" s="1" customFormat="1" x14ac:dyDescent="0.3">
      <c r="A20217" s="20"/>
    </row>
    <row r="20218" spans="1:1" s="1" customFormat="1" x14ac:dyDescent="0.3">
      <c r="A20218" s="20"/>
    </row>
    <row r="20219" spans="1:1" s="1" customFormat="1" x14ac:dyDescent="0.3">
      <c r="A20219" s="20"/>
    </row>
    <row r="20220" spans="1:1" s="1" customFormat="1" x14ac:dyDescent="0.3">
      <c r="A20220" s="20"/>
    </row>
    <row r="20221" spans="1:1" s="1" customFormat="1" x14ac:dyDescent="0.3">
      <c r="A20221" s="20"/>
    </row>
    <row r="20222" spans="1:1" s="1" customFormat="1" x14ac:dyDescent="0.3">
      <c r="A20222" s="20"/>
    </row>
    <row r="20223" spans="1:1" s="1" customFormat="1" x14ac:dyDescent="0.3">
      <c r="A20223" s="20"/>
    </row>
    <row r="20224" spans="1:1" s="1" customFormat="1" x14ac:dyDescent="0.3">
      <c r="A20224" s="20"/>
    </row>
    <row r="20225" spans="1:1" s="1" customFormat="1" x14ac:dyDescent="0.3">
      <c r="A20225" s="20"/>
    </row>
    <row r="20226" spans="1:1" s="1" customFormat="1" x14ac:dyDescent="0.3">
      <c r="A20226" s="20"/>
    </row>
    <row r="20227" spans="1:1" s="1" customFormat="1" x14ac:dyDescent="0.3">
      <c r="A20227" s="20"/>
    </row>
    <row r="20228" spans="1:1" s="1" customFormat="1" x14ac:dyDescent="0.3">
      <c r="A20228" s="20"/>
    </row>
    <row r="20229" spans="1:1" s="1" customFormat="1" x14ac:dyDescent="0.3">
      <c r="A20229" s="20"/>
    </row>
    <row r="20230" spans="1:1" s="1" customFormat="1" x14ac:dyDescent="0.3">
      <c r="A20230" s="20"/>
    </row>
    <row r="20231" spans="1:1" s="1" customFormat="1" x14ac:dyDescent="0.3">
      <c r="A20231" s="20"/>
    </row>
    <row r="20232" spans="1:1" s="1" customFormat="1" x14ac:dyDescent="0.3">
      <c r="A20232" s="20"/>
    </row>
    <row r="20233" spans="1:1" s="1" customFormat="1" x14ac:dyDescent="0.3">
      <c r="A20233" s="20"/>
    </row>
    <row r="20234" spans="1:1" s="1" customFormat="1" x14ac:dyDescent="0.3">
      <c r="A20234" s="20"/>
    </row>
    <row r="20235" spans="1:1" s="1" customFormat="1" x14ac:dyDescent="0.3">
      <c r="A20235" s="20"/>
    </row>
    <row r="20236" spans="1:1" s="1" customFormat="1" x14ac:dyDescent="0.3">
      <c r="A20236" s="20"/>
    </row>
    <row r="20237" spans="1:1" s="1" customFormat="1" x14ac:dyDescent="0.3">
      <c r="A20237" s="20"/>
    </row>
    <row r="20238" spans="1:1" s="1" customFormat="1" x14ac:dyDescent="0.3">
      <c r="A20238" s="20"/>
    </row>
    <row r="20239" spans="1:1" s="1" customFormat="1" x14ac:dyDescent="0.3">
      <c r="A20239" s="20"/>
    </row>
    <row r="20240" spans="1:1" s="1" customFormat="1" x14ac:dyDescent="0.3">
      <c r="A20240" s="20"/>
    </row>
    <row r="20241" spans="1:1" s="1" customFormat="1" x14ac:dyDescent="0.3">
      <c r="A20241" s="20"/>
    </row>
    <row r="20242" spans="1:1" s="1" customFormat="1" x14ac:dyDescent="0.3">
      <c r="A20242" s="20"/>
    </row>
    <row r="20243" spans="1:1" s="1" customFormat="1" x14ac:dyDescent="0.3">
      <c r="A20243" s="20"/>
    </row>
    <row r="20244" spans="1:1" s="1" customFormat="1" x14ac:dyDescent="0.3">
      <c r="A20244" s="20"/>
    </row>
    <row r="20245" spans="1:1" s="1" customFormat="1" x14ac:dyDescent="0.3">
      <c r="A20245" s="20"/>
    </row>
    <row r="20246" spans="1:1" s="1" customFormat="1" x14ac:dyDescent="0.3">
      <c r="A20246" s="20"/>
    </row>
    <row r="20247" spans="1:1" s="1" customFormat="1" x14ac:dyDescent="0.3">
      <c r="A20247" s="20"/>
    </row>
    <row r="20248" spans="1:1" s="1" customFormat="1" x14ac:dyDescent="0.3">
      <c r="A20248" s="20"/>
    </row>
    <row r="20249" spans="1:1" s="1" customFormat="1" x14ac:dyDescent="0.3">
      <c r="A20249" s="20"/>
    </row>
    <row r="20250" spans="1:1" s="1" customFormat="1" x14ac:dyDescent="0.3">
      <c r="A20250" s="20"/>
    </row>
    <row r="20251" spans="1:1" s="1" customFormat="1" x14ac:dyDescent="0.3">
      <c r="A20251" s="20"/>
    </row>
    <row r="20252" spans="1:1" s="1" customFormat="1" x14ac:dyDescent="0.3">
      <c r="A20252" s="20"/>
    </row>
    <row r="20253" spans="1:1" s="1" customFormat="1" x14ac:dyDescent="0.3">
      <c r="A20253" s="20"/>
    </row>
    <row r="20254" spans="1:1" s="1" customFormat="1" x14ac:dyDescent="0.3">
      <c r="A20254" s="20"/>
    </row>
    <row r="20255" spans="1:1" s="1" customFormat="1" x14ac:dyDescent="0.3">
      <c r="A20255" s="20"/>
    </row>
    <row r="20256" spans="1:1" s="1" customFormat="1" x14ac:dyDescent="0.3">
      <c r="A20256" s="20"/>
    </row>
    <row r="20257" spans="1:1" s="1" customFormat="1" x14ac:dyDescent="0.3">
      <c r="A20257" s="20"/>
    </row>
    <row r="20258" spans="1:1" s="1" customFormat="1" x14ac:dyDescent="0.3">
      <c r="A20258" s="20"/>
    </row>
    <row r="20259" spans="1:1" s="1" customFormat="1" x14ac:dyDescent="0.3">
      <c r="A20259" s="20"/>
    </row>
    <row r="20260" spans="1:1" s="1" customFormat="1" x14ac:dyDescent="0.3">
      <c r="A20260" s="20"/>
    </row>
    <row r="20261" spans="1:1" s="1" customFormat="1" x14ac:dyDescent="0.3">
      <c r="A20261" s="20"/>
    </row>
    <row r="20262" spans="1:1" s="1" customFormat="1" x14ac:dyDescent="0.3">
      <c r="A20262" s="20"/>
    </row>
    <row r="20263" spans="1:1" s="1" customFormat="1" x14ac:dyDescent="0.3">
      <c r="A20263" s="20"/>
    </row>
    <row r="20264" spans="1:1" s="1" customFormat="1" x14ac:dyDescent="0.3">
      <c r="A20264" s="20"/>
    </row>
    <row r="20265" spans="1:1" s="1" customFormat="1" x14ac:dyDescent="0.3">
      <c r="A20265" s="20"/>
    </row>
    <row r="20266" spans="1:1" s="1" customFormat="1" x14ac:dyDescent="0.3">
      <c r="A20266" s="20"/>
    </row>
    <row r="20267" spans="1:1" s="1" customFormat="1" x14ac:dyDescent="0.3">
      <c r="A20267" s="20"/>
    </row>
    <row r="20268" spans="1:1" s="1" customFormat="1" x14ac:dyDescent="0.3">
      <c r="A20268" s="20"/>
    </row>
    <row r="20269" spans="1:1" s="1" customFormat="1" x14ac:dyDescent="0.3">
      <c r="A20269" s="20"/>
    </row>
    <row r="20270" spans="1:1" s="1" customFormat="1" x14ac:dyDescent="0.3">
      <c r="A20270" s="20"/>
    </row>
    <row r="20271" spans="1:1" s="1" customFormat="1" x14ac:dyDescent="0.3">
      <c r="A20271" s="20"/>
    </row>
    <row r="20272" spans="1:1" s="1" customFormat="1" x14ac:dyDescent="0.3">
      <c r="A20272" s="20"/>
    </row>
    <row r="20273" spans="1:1" s="1" customFormat="1" x14ac:dyDescent="0.3">
      <c r="A20273" s="20"/>
    </row>
    <row r="20274" spans="1:1" s="1" customFormat="1" x14ac:dyDescent="0.3">
      <c r="A20274" s="20"/>
    </row>
    <row r="20275" spans="1:1" s="1" customFormat="1" x14ac:dyDescent="0.3">
      <c r="A20275" s="20"/>
    </row>
    <row r="20276" spans="1:1" s="1" customFormat="1" x14ac:dyDescent="0.3">
      <c r="A20276" s="20"/>
    </row>
    <row r="20277" spans="1:1" s="1" customFormat="1" x14ac:dyDescent="0.3">
      <c r="A20277" s="20"/>
    </row>
    <row r="20278" spans="1:1" s="1" customFormat="1" x14ac:dyDescent="0.3">
      <c r="A20278" s="20"/>
    </row>
    <row r="20279" spans="1:1" s="1" customFormat="1" x14ac:dyDescent="0.3">
      <c r="A20279" s="20"/>
    </row>
    <row r="20280" spans="1:1" s="1" customFormat="1" x14ac:dyDescent="0.3">
      <c r="A20280" s="20"/>
    </row>
    <row r="20281" spans="1:1" s="1" customFormat="1" x14ac:dyDescent="0.3">
      <c r="A20281" s="20"/>
    </row>
    <row r="20282" spans="1:1" s="1" customFormat="1" x14ac:dyDescent="0.3">
      <c r="A20282" s="20"/>
    </row>
    <row r="20283" spans="1:1" s="1" customFormat="1" x14ac:dyDescent="0.3">
      <c r="A20283" s="20"/>
    </row>
    <row r="20284" spans="1:1" s="1" customFormat="1" x14ac:dyDescent="0.3">
      <c r="A20284" s="20"/>
    </row>
    <row r="20285" spans="1:1" s="1" customFormat="1" x14ac:dyDescent="0.3">
      <c r="A20285" s="20"/>
    </row>
    <row r="20286" spans="1:1" s="1" customFormat="1" x14ac:dyDescent="0.3">
      <c r="A20286" s="20"/>
    </row>
    <row r="20287" spans="1:1" s="1" customFormat="1" x14ac:dyDescent="0.3">
      <c r="A20287" s="20"/>
    </row>
    <row r="20288" spans="1:1" s="1" customFormat="1" x14ac:dyDescent="0.3">
      <c r="A20288" s="20"/>
    </row>
    <row r="20289" spans="1:1" s="1" customFormat="1" x14ac:dyDescent="0.3">
      <c r="A20289" s="20"/>
    </row>
    <row r="20290" spans="1:1" s="1" customFormat="1" x14ac:dyDescent="0.3">
      <c r="A20290" s="20"/>
    </row>
    <row r="20291" spans="1:1" s="1" customFormat="1" x14ac:dyDescent="0.3">
      <c r="A20291" s="20"/>
    </row>
    <row r="20292" spans="1:1" s="1" customFormat="1" x14ac:dyDescent="0.3">
      <c r="A20292" s="20"/>
    </row>
    <row r="20293" spans="1:1" s="1" customFormat="1" x14ac:dyDescent="0.3">
      <c r="A20293" s="20"/>
    </row>
    <row r="20294" spans="1:1" s="1" customFormat="1" x14ac:dyDescent="0.3">
      <c r="A20294" s="20"/>
    </row>
    <row r="20295" spans="1:1" s="1" customFormat="1" x14ac:dyDescent="0.3">
      <c r="A20295" s="20"/>
    </row>
    <row r="20296" spans="1:1" s="1" customFormat="1" x14ac:dyDescent="0.3">
      <c r="A20296" s="20"/>
    </row>
    <row r="20297" spans="1:1" s="1" customFormat="1" x14ac:dyDescent="0.3">
      <c r="A20297" s="20"/>
    </row>
    <row r="20298" spans="1:1" s="1" customFormat="1" x14ac:dyDescent="0.3">
      <c r="A20298" s="20"/>
    </row>
    <row r="20299" spans="1:1" s="1" customFormat="1" x14ac:dyDescent="0.3">
      <c r="A20299" s="20"/>
    </row>
    <row r="20300" spans="1:1" s="1" customFormat="1" x14ac:dyDescent="0.3">
      <c r="A20300" s="20"/>
    </row>
    <row r="20301" spans="1:1" s="1" customFormat="1" x14ac:dyDescent="0.3">
      <c r="A20301" s="20"/>
    </row>
    <row r="20302" spans="1:1" s="1" customFormat="1" x14ac:dyDescent="0.3">
      <c r="A20302" s="20"/>
    </row>
    <row r="20303" spans="1:1" s="1" customFormat="1" x14ac:dyDescent="0.3">
      <c r="A20303" s="20"/>
    </row>
    <row r="20304" spans="1:1" s="1" customFormat="1" x14ac:dyDescent="0.3">
      <c r="A20304" s="20"/>
    </row>
    <row r="20305" spans="1:1" s="1" customFormat="1" x14ac:dyDescent="0.3">
      <c r="A20305" s="20"/>
    </row>
    <row r="20306" spans="1:1" s="1" customFormat="1" x14ac:dyDescent="0.3">
      <c r="A20306" s="20"/>
    </row>
    <row r="20307" spans="1:1" s="1" customFormat="1" x14ac:dyDescent="0.3">
      <c r="A20307" s="20"/>
    </row>
    <row r="20308" spans="1:1" s="1" customFormat="1" x14ac:dyDescent="0.3">
      <c r="A20308" s="20"/>
    </row>
    <row r="20309" spans="1:1" s="1" customFormat="1" x14ac:dyDescent="0.3">
      <c r="A20309" s="20"/>
    </row>
    <row r="20310" spans="1:1" s="1" customFormat="1" x14ac:dyDescent="0.3">
      <c r="A20310" s="20"/>
    </row>
    <row r="20311" spans="1:1" s="1" customFormat="1" x14ac:dyDescent="0.3">
      <c r="A20311" s="20"/>
    </row>
    <row r="20312" spans="1:1" s="1" customFormat="1" x14ac:dyDescent="0.3">
      <c r="A20312" s="20"/>
    </row>
    <row r="20313" spans="1:1" s="1" customFormat="1" x14ac:dyDescent="0.3">
      <c r="A20313" s="20"/>
    </row>
    <row r="20314" spans="1:1" s="1" customFormat="1" x14ac:dyDescent="0.3">
      <c r="A20314" s="20"/>
    </row>
    <row r="20315" spans="1:1" s="1" customFormat="1" x14ac:dyDescent="0.3">
      <c r="A20315" s="20"/>
    </row>
    <row r="20316" spans="1:1" s="1" customFormat="1" x14ac:dyDescent="0.3">
      <c r="A20316" s="20"/>
    </row>
    <row r="20317" spans="1:1" s="1" customFormat="1" x14ac:dyDescent="0.3">
      <c r="A20317" s="20"/>
    </row>
    <row r="20318" spans="1:1" s="1" customFormat="1" x14ac:dyDescent="0.3">
      <c r="A20318" s="20"/>
    </row>
    <row r="20319" spans="1:1" s="1" customFormat="1" x14ac:dyDescent="0.3">
      <c r="A20319" s="20"/>
    </row>
    <row r="20320" spans="1:1" s="1" customFormat="1" x14ac:dyDescent="0.3">
      <c r="A20320" s="20"/>
    </row>
    <row r="20321" spans="1:1" s="1" customFormat="1" x14ac:dyDescent="0.3">
      <c r="A20321" s="20"/>
    </row>
    <row r="20322" spans="1:1" s="1" customFormat="1" x14ac:dyDescent="0.3">
      <c r="A20322" s="20"/>
    </row>
    <row r="20323" spans="1:1" s="1" customFormat="1" x14ac:dyDescent="0.3">
      <c r="A20323" s="20"/>
    </row>
    <row r="20324" spans="1:1" s="1" customFormat="1" x14ac:dyDescent="0.3">
      <c r="A20324" s="20"/>
    </row>
    <row r="20325" spans="1:1" s="1" customFormat="1" x14ac:dyDescent="0.3">
      <c r="A20325" s="20"/>
    </row>
    <row r="20326" spans="1:1" s="1" customFormat="1" x14ac:dyDescent="0.3">
      <c r="A20326" s="20"/>
    </row>
    <row r="20327" spans="1:1" s="1" customFormat="1" x14ac:dyDescent="0.3">
      <c r="A20327" s="20"/>
    </row>
    <row r="20328" spans="1:1" s="1" customFormat="1" x14ac:dyDescent="0.3">
      <c r="A20328" s="20"/>
    </row>
    <row r="20329" spans="1:1" s="1" customFormat="1" x14ac:dyDescent="0.3">
      <c r="A20329" s="20"/>
    </row>
    <row r="20330" spans="1:1" s="1" customFormat="1" x14ac:dyDescent="0.3">
      <c r="A20330" s="20"/>
    </row>
    <row r="20331" spans="1:1" s="1" customFormat="1" x14ac:dyDescent="0.3">
      <c r="A20331" s="20"/>
    </row>
    <row r="20332" spans="1:1" s="1" customFormat="1" x14ac:dyDescent="0.3">
      <c r="A20332" s="20"/>
    </row>
    <row r="20333" spans="1:1" s="1" customFormat="1" x14ac:dyDescent="0.3">
      <c r="A20333" s="20"/>
    </row>
    <row r="20334" spans="1:1" s="1" customFormat="1" x14ac:dyDescent="0.3">
      <c r="A20334" s="20"/>
    </row>
    <row r="20335" spans="1:1" s="1" customFormat="1" x14ac:dyDescent="0.3">
      <c r="A20335" s="20"/>
    </row>
    <row r="20336" spans="1:1" s="1" customFormat="1" x14ac:dyDescent="0.3">
      <c r="A20336" s="20"/>
    </row>
    <row r="20337" spans="1:1" s="1" customFormat="1" x14ac:dyDescent="0.3">
      <c r="A20337" s="20"/>
    </row>
    <row r="20338" spans="1:1" s="1" customFormat="1" x14ac:dyDescent="0.3">
      <c r="A20338" s="20"/>
    </row>
    <row r="20339" spans="1:1" s="1" customFormat="1" x14ac:dyDescent="0.3">
      <c r="A20339" s="20"/>
    </row>
    <row r="20340" spans="1:1" s="1" customFormat="1" x14ac:dyDescent="0.3">
      <c r="A20340" s="20"/>
    </row>
    <row r="20341" spans="1:1" s="1" customFormat="1" x14ac:dyDescent="0.3">
      <c r="A20341" s="20"/>
    </row>
    <row r="20342" spans="1:1" s="1" customFormat="1" x14ac:dyDescent="0.3">
      <c r="A20342" s="20"/>
    </row>
    <row r="20343" spans="1:1" s="1" customFormat="1" x14ac:dyDescent="0.3">
      <c r="A20343" s="20"/>
    </row>
    <row r="20344" spans="1:1" s="1" customFormat="1" x14ac:dyDescent="0.3">
      <c r="A20344" s="20"/>
    </row>
    <row r="20345" spans="1:1" s="1" customFormat="1" x14ac:dyDescent="0.3">
      <c r="A20345" s="20"/>
    </row>
    <row r="20346" spans="1:1" s="1" customFormat="1" x14ac:dyDescent="0.3">
      <c r="A20346" s="20"/>
    </row>
    <row r="20347" spans="1:1" s="1" customFormat="1" x14ac:dyDescent="0.3">
      <c r="A20347" s="20"/>
    </row>
    <row r="20348" spans="1:1" s="1" customFormat="1" x14ac:dyDescent="0.3">
      <c r="A20348" s="20"/>
    </row>
    <row r="20349" spans="1:1" s="1" customFormat="1" x14ac:dyDescent="0.3">
      <c r="A20349" s="20"/>
    </row>
    <row r="20350" spans="1:1" s="1" customFormat="1" x14ac:dyDescent="0.3">
      <c r="A20350" s="20"/>
    </row>
    <row r="20351" spans="1:1" s="1" customFormat="1" x14ac:dyDescent="0.3">
      <c r="A20351" s="20"/>
    </row>
    <row r="20352" spans="1:1" s="1" customFormat="1" x14ac:dyDescent="0.3">
      <c r="A20352" s="20"/>
    </row>
    <row r="20353" spans="1:1" s="1" customFormat="1" x14ac:dyDescent="0.3">
      <c r="A20353" s="20"/>
    </row>
    <row r="20354" spans="1:1" s="1" customFormat="1" x14ac:dyDescent="0.3">
      <c r="A20354" s="20"/>
    </row>
    <row r="20355" spans="1:1" s="1" customFormat="1" x14ac:dyDescent="0.3">
      <c r="A20355" s="20"/>
    </row>
    <row r="20356" spans="1:1" s="1" customFormat="1" x14ac:dyDescent="0.3">
      <c r="A20356" s="20"/>
    </row>
    <row r="20357" spans="1:1" s="1" customFormat="1" x14ac:dyDescent="0.3">
      <c r="A20357" s="20"/>
    </row>
    <row r="20358" spans="1:1" s="1" customFormat="1" x14ac:dyDescent="0.3">
      <c r="A20358" s="20"/>
    </row>
    <row r="20359" spans="1:1" s="1" customFormat="1" x14ac:dyDescent="0.3">
      <c r="A20359" s="20"/>
    </row>
    <row r="20360" spans="1:1" s="1" customFormat="1" x14ac:dyDescent="0.3">
      <c r="A20360" s="20"/>
    </row>
    <row r="20361" spans="1:1" s="1" customFormat="1" x14ac:dyDescent="0.3">
      <c r="A20361" s="20"/>
    </row>
    <row r="20362" spans="1:1" s="1" customFormat="1" x14ac:dyDescent="0.3">
      <c r="A20362" s="20"/>
    </row>
    <row r="20363" spans="1:1" s="1" customFormat="1" x14ac:dyDescent="0.3">
      <c r="A20363" s="20"/>
    </row>
    <row r="20364" spans="1:1" s="1" customFormat="1" x14ac:dyDescent="0.3">
      <c r="A20364" s="20"/>
    </row>
    <row r="20365" spans="1:1" s="1" customFormat="1" x14ac:dyDescent="0.3">
      <c r="A20365" s="20"/>
    </row>
    <row r="20366" spans="1:1" s="1" customFormat="1" x14ac:dyDescent="0.3">
      <c r="A20366" s="20"/>
    </row>
    <row r="20367" spans="1:1" s="1" customFormat="1" x14ac:dyDescent="0.3">
      <c r="A20367" s="20"/>
    </row>
    <row r="20368" spans="1:1" s="1" customFormat="1" x14ac:dyDescent="0.3">
      <c r="A20368" s="20"/>
    </row>
    <row r="20369" spans="1:1" s="1" customFormat="1" x14ac:dyDescent="0.3">
      <c r="A20369" s="20"/>
    </row>
    <row r="20370" spans="1:1" s="1" customFormat="1" x14ac:dyDescent="0.3">
      <c r="A20370" s="20"/>
    </row>
    <row r="20371" spans="1:1" s="1" customFormat="1" x14ac:dyDescent="0.3">
      <c r="A20371" s="20"/>
    </row>
    <row r="20372" spans="1:1" s="1" customFormat="1" x14ac:dyDescent="0.3">
      <c r="A20372" s="20"/>
    </row>
    <row r="20373" spans="1:1" s="1" customFormat="1" x14ac:dyDescent="0.3">
      <c r="A20373" s="20"/>
    </row>
    <row r="20374" spans="1:1" s="1" customFormat="1" x14ac:dyDescent="0.3">
      <c r="A20374" s="20"/>
    </row>
    <row r="20375" spans="1:1" s="1" customFormat="1" x14ac:dyDescent="0.3">
      <c r="A20375" s="20"/>
    </row>
    <row r="20376" spans="1:1" s="1" customFormat="1" x14ac:dyDescent="0.3">
      <c r="A20376" s="20"/>
    </row>
    <row r="20377" spans="1:1" s="1" customFormat="1" x14ac:dyDescent="0.3">
      <c r="A20377" s="20"/>
    </row>
    <row r="20378" spans="1:1" s="1" customFormat="1" x14ac:dyDescent="0.3">
      <c r="A20378" s="20"/>
    </row>
    <row r="20379" spans="1:1" s="1" customFormat="1" x14ac:dyDescent="0.3">
      <c r="A20379" s="20"/>
    </row>
    <row r="20380" spans="1:1" s="1" customFormat="1" x14ac:dyDescent="0.3">
      <c r="A20380" s="20"/>
    </row>
    <row r="20381" spans="1:1" s="1" customFormat="1" x14ac:dyDescent="0.3">
      <c r="A20381" s="20"/>
    </row>
    <row r="20382" spans="1:1" s="1" customFormat="1" x14ac:dyDescent="0.3">
      <c r="A20382" s="20"/>
    </row>
    <row r="20383" spans="1:1" s="1" customFormat="1" x14ac:dyDescent="0.3">
      <c r="A20383" s="20"/>
    </row>
    <row r="20384" spans="1:1" s="1" customFormat="1" x14ac:dyDescent="0.3">
      <c r="A20384" s="20"/>
    </row>
    <row r="20385" spans="1:1" s="1" customFormat="1" x14ac:dyDescent="0.3">
      <c r="A20385" s="20"/>
    </row>
    <row r="20386" spans="1:1" s="1" customFormat="1" x14ac:dyDescent="0.3">
      <c r="A20386" s="20"/>
    </row>
    <row r="20387" spans="1:1" s="1" customFormat="1" x14ac:dyDescent="0.3">
      <c r="A20387" s="20"/>
    </row>
    <row r="20388" spans="1:1" s="1" customFormat="1" x14ac:dyDescent="0.3">
      <c r="A20388" s="20"/>
    </row>
    <row r="20389" spans="1:1" s="1" customFormat="1" x14ac:dyDescent="0.3">
      <c r="A20389" s="20"/>
    </row>
    <row r="20390" spans="1:1" s="1" customFormat="1" x14ac:dyDescent="0.3">
      <c r="A20390" s="20"/>
    </row>
    <row r="20391" spans="1:1" s="1" customFormat="1" x14ac:dyDescent="0.3">
      <c r="A20391" s="20"/>
    </row>
    <row r="20392" spans="1:1" s="1" customFormat="1" x14ac:dyDescent="0.3">
      <c r="A20392" s="20"/>
    </row>
    <row r="20393" spans="1:1" s="1" customFormat="1" x14ac:dyDescent="0.3">
      <c r="A20393" s="20"/>
    </row>
    <row r="20394" spans="1:1" s="1" customFormat="1" x14ac:dyDescent="0.3">
      <c r="A20394" s="20"/>
    </row>
    <row r="20395" spans="1:1" s="1" customFormat="1" x14ac:dyDescent="0.3">
      <c r="A20395" s="20"/>
    </row>
    <row r="20396" spans="1:1" s="1" customFormat="1" x14ac:dyDescent="0.3">
      <c r="A20396" s="20"/>
    </row>
    <row r="20397" spans="1:1" s="1" customFormat="1" x14ac:dyDescent="0.3">
      <c r="A20397" s="20"/>
    </row>
    <row r="20398" spans="1:1" s="1" customFormat="1" x14ac:dyDescent="0.3">
      <c r="A20398" s="20"/>
    </row>
    <row r="20399" spans="1:1" s="1" customFormat="1" x14ac:dyDescent="0.3">
      <c r="A20399" s="20"/>
    </row>
    <row r="20400" spans="1:1" s="1" customFormat="1" x14ac:dyDescent="0.3">
      <c r="A20400" s="20"/>
    </row>
    <row r="20401" spans="1:1" s="1" customFormat="1" x14ac:dyDescent="0.3">
      <c r="A20401" s="20"/>
    </row>
    <row r="20402" spans="1:1" s="1" customFormat="1" x14ac:dyDescent="0.3">
      <c r="A20402" s="20"/>
    </row>
    <row r="20403" spans="1:1" s="1" customFormat="1" x14ac:dyDescent="0.3">
      <c r="A20403" s="20"/>
    </row>
    <row r="20404" spans="1:1" s="1" customFormat="1" x14ac:dyDescent="0.3">
      <c r="A20404" s="20"/>
    </row>
    <row r="20405" spans="1:1" s="1" customFormat="1" x14ac:dyDescent="0.3">
      <c r="A20405" s="20"/>
    </row>
    <row r="20406" spans="1:1" s="1" customFormat="1" x14ac:dyDescent="0.3">
      <c r="A20406" s="20"/>
    </row>
    <row r="20407" spans="1:1" s="1" customFormat="1" x14ac:dyDescent="0.3">
      <c r="A20407" s="20"/>
    </row>
    <row r="20408" spans="1:1" s="1" customFormat="1" x14ac:dyDescent="0.3">
      <c r="A20408" s="20"/>
    </row>
    <row r="20409" spans="1:1" s="1" customFormat="1" x14ac:dyDescent="0.3">
      <c r="A20409" s="20"/>
    </row>
    <row r="20410" spans="1:1" s="1" customFormat="1" x14ac:dyDescent="0.3">
      <c r="A20410" s="20"/>
    </row>
    <row r="20411" spans="1:1" s="1" customFormat="1" x14ac:dyDescent="0.3">
      <c r="A20411" s="20"/>
    </row>
    <row r="20412" spans="1:1" s="1" customFormat="1" x14ac:dyDescent="0.3">
      <c r="A20412" s="20"/>
    </row>
    <row r="20413" spans="1:1" s="1" customFormat="1" x14ac:dyDescent="0.3">
      <c r="A20413" s="20"/>
    </row>
    <row r="20414" spans="1:1" s="1" customFormat="1" x14ac:dyDescent="0.3">
      <c r="A20414" s="20"/>
    </row>
    <row r="20415" spans="1:1" s="1" customFormat="1" x14ac:dyDescent="0.3">
      <c r="A20415" s="20"/>
    </row>
    <row r="20416" spans="1:1" s="1" customFormat="1" x14ac:dyDescent="0.3">
      <c r="A20416" s="20"/>
    </row>
    <row r="20417" spans="1:1" s="1" customFormat="1" x14ac:dyDescent="0.3">
      <c r="A20417" s="20"/>
    </row>
    <row r="20418" spans="1:1" s="1" customFormat="1" x14ac:dyDescent="0.3">
      <c r="A20418" s="20"/>
    </row>
    <row r="20419" spans="1:1" s="1" customFormat="1" x14ac:dyDescent="0.3">
      <c r="A20419" s="20"/>
    </row>
    <row r="20420" spans="1:1" s="1" customFormat="1" x14ac:dyDescent="0.3">
      <c r="A20420" s="20"/>
    </row>
    <row r="20421" spans="1:1" s="1" customFormat="1" x14ac:dyDescent="0.3">
      <c r="A20421" s="20"/>
    </row>
    <row r="20422" spans="1:1" s="1" customFormat="1" x14ac:dyDescent="0.3">
      <c r="A20422" s="20"/>
    </row>
    <row r="20423" spans="1:1" s="1" customFormat="1" x14ac:dyDescent="0.3">
      <c r="A20423" s="20"/>
    </row>
    <row r="20424" spans="1:1" s="1" customFormat="1" x14ac:dyDescent="0.3">
      <c r="A20424" s="20"/>
    </row>
    <row r="20425" spans="1:1" s="1" customFormat="1" x14ac:dyDescent="0.3">
      <c r="A20425" s="20"/>
    </row>
    <row r="20426" spans="1:1" s="1" customFormat="1" x14ac:dyDescent="0.3">
      <c r="A20426" s="20"/>
    </row>
    <row r="20427" spans="1:1" s="1" customFormat="1" x14ac:dyDescent="0.3">
      <c r="A20427" s="20"/>
    </row>
    <row r="20428" spans="1:1" s="1" customFormat="1" x14ac:dyDescent="0.3">
      <c r="A20428" s="20"/>
    </row>
    <row r="20429" spans="1:1" s="1" customFormat="1" x14ac:dyDescent="0.3">
      <c r="A20429" s="20"/>
    </row>
    <row r="20430" spans="1:1" s="1" customFormat="1" x14ac:dyDescent="0.3">
      <c r="A20430" s="20"/>
    </row>
    <row r="20431" spans="1:1" s="1" customFormat="1" x14ac:dyDescent="0.3">
      <c r="A20431" s="20"/>
    </row>
    <row r="20432" spans="1:1" s="1" customFormat="1" x14ac:dyDescent="0.3">
      <c r="A20432" s="20"/>
    </row>
    <row r="20433" spans="1:1" s="1" customFormat="1" x14ac:dyDescent="0.3">
      <c r="A20433" s="20"/>
    </row>
    <row r="20434" spans="1:1" s="1" customFormat="1" x14ac:dyDescent="0.3">
      <c r="A20434" s="20"/>
    </row>
    <row r="20435" spans="1:1" s="1" customFormat="1" x14ac:dyDescent="0.3">
      <c r="A20435" s="20"/>
    </row>
    <row r="20436" spans="1:1" s="1" customFormat="1" x14ac:dyDescent="0.3">
      <c r="A20436" s="20"/>
    </row>
    <row r="20437" spans="1:1" s="1" customFormat="1" x14ac:dyDescent="0.3">
      <c r="A20437" s="20"/>
    </row>
    <row r="20438" spans="1:1" s="1" customFormat="1" x14ac:dyDescent="0.3">
      <c r="A20438" s="20"/>
    </row>
    <row r="20439" spans="1:1" s="1" customFormat="1" x14ac:dyDescent="0.3">
      <c r="A20439" s="20"/>
    </row>
    <row r="20440" spans="1:1" s="1" customFormat="1" x14ac:dyDescent="0.3">
      <c r="A20440" s="20"/>
    </row>
    <row r="20441" spans="1:1" s="1" customFormat="1" x14ac:dyDescent="0.3">
      <c r="A20441" s="20"/>
    </row>
    <row r="20442" spans="1:1" s="1" customFormat="1" x14ac:dyDescent="0.3">
      <c r="A20442" s="20"/>
    </row>
    <row r="20443" spans="1:1" s="1" customFormat="1" x14ac:dyDescent="0.3">
      <c r="A20443" s="20"/>
    </row>
    <row r="20444" spans="1:1" s="1" customFormat="1" x14ac:dyDescent="0.3">
      <c r="A20444" s="20"/>
    </row>
    <row r="20445" spans="1:1" s="1" customFormat="1" x14ac:dyDescent="0.3">
      <c r="A20445" s="20"/>
    </row>
    <row r="20446" spans="1:1" s="1" customFormat="1" x14ac:dyDescent="0.3">
      <c r="A20446" s="20"/>
    </row>
    <row r="20447" spans="1:1" s="1" customFormat="1" x14ac:dyDescent="0.3">
      <c r="A20447" s="20"/>
    </row>
    <row r="20448" spans="1:1" s="1" customFormat="1" x14ac:dyDescent="0.3">
      <c r="A20448" s="20"/>
    </row>
    <row r="20449" spans="1:1" s="1" customFormat="1" x14ac:dyDescent="0.3">
      <c r="A20449" s="20"/>
    </row>
    <row r="20450" spans="1:1" s="1" customFormat="1" x14ac:dyDescent="0.3">
      <c r="A20450" s="20"/>
    </row>
    <row r="20451" spans="1:1" s="1" customFormat="1" x14ac:dyDescent="0.3">
      <c r="A20451" s="20"/>
    </row>
    <row r="20452" spans="1:1" s="1" customFormat="1" x14ac:dyDescent="0.3">
      <c r="A20452" s="20"/>
    </row>
    <row r="20453" spans="1:1" s="1" customFormat="1" x14ac:dyDescent="0.3">
      <c r="A20453" s="20"/>
    </row>
    <row r="20454" spans="1:1" s="1" customFormat="1" x14ac:dyDescent="0.3">
      <c r="A20454" s="20"/>
    </row>
    <row r="20455" spans="1:1" s="1" customFormat="1" x14ac:dyDescent="0.3">
      <c r="A20455" s="20"/>
    </row>
    <row r="20456" spans="1:1" s="1" customFormat="1" x14ac:dyDescent="0.3">
      <c r="A20456" s="20"/>
    </row>
    <row r="20457" spans="1:1" s="1" customFormat="1" x14ac:dyDescent="0.3">
      <c r="A20457" s="20"/>
    </row>
    <row r="20458" spans="1:1" s="1" customFormat="1" x14ac:dyDescent="0.3">
      <c r="A20458" s="20"/>
    </row>
    <row r="20459" spans="1:1" s="1" customFormat="1" x14ac:dyDescent="0.3">
      <c r="A20459" s="20"/>
    </row>
    <row r="20460" spans="1:1" s="1" customFormat="1" x14ac:dyDescent="0.3">
      <c r="A20460" s="20"/>
    </row>
    <row r="20461" spans="1:1" s="1" customFormat="1" x14ac:dyDescent="0.3">
      <c r="A20461" s="20"/>
    </row>
    <row r="20462" spans="1:1" s="1" customFormat="1" x14ac:dyDescent="0.3">
      <c r="A20462" s="20"/>
    </row>
    <row r="20463" spans="1:1" s="1" customFormat="1" x14ac:dyDescent="0.3">
      <c r="A20463" s="20"/>
    </row>
    <row r="20464" spans="1:1" s="1" customFormat="1" x14ac:dyDescent="0.3">
      <c r="A20464" s="20"/>
    </row>
    <row r="20465" spans="1:1" s="1" customFormat="1" x14ac:dyDescent="0.3">
      <c r="A20465" s="20"/>
    </row>
    <row r="20466" spans="1:1" s="1" customFormat="1" x14ac:dyDescent="0.3">
      <c r="A20466" s="20"/>
    </row>
    <row r="20467" spans="1:1" s="1" customFormat="1" x14ac:dyDescent="0.3">
      <c r="A20467" s="20"/>
    </row>
    <row r="20468" spans="1:1" s="1" customFormat="1" x14ac:dyDescent="0.3">
      <c r="A20468" s="20"/>
    </row>
    <row r="20469" spans="1:1" s="1" customFormat="1" x14ac:dyDescent="0.3">
      <c r="A20469" s="20"/>
    </row>
    <row r="20470" spans="1:1" s="1" customFormat="1" x14ac:dyDescent="0.3">
      <c r="A20470" s="20"/>
    </row>
    <row r="20471" spans="1:1" s="1" customFormat="1" x14ac:dyDescent="0.3">
      <c r="A20471" s="20"/>
    </row>
    <row r="20472" spans="1:1" s="1" customFormat="1" x14ac:dyDescent="0.3">
      <c r="A20472" s="20"/>
    </row>
    <row r="20473" spans="1:1" s="1" customFormat="1" x14ac:dyDescent="0.3">
      <c r="A20473" s="20"/>
    </row>
    <row r="20474" spans="1:1" s="1" customFormat="1" x14ac:dyDescent="0.3">
      <c r="A20474" s="20"/>
    </row>
    <row r="20475" spans="1:1" s="1" customFormat="1" x14ac:dyDescent="0.3">
      <c r="A20475" s="20"/>
    </row>
    <row r="20476" spans="1:1" s="1" customFormat="1" x14ac:dyDescent="0.3">
      <c r="A20476" s="20"/>
    </row>
    <row r="20477" spans="1:1" s="1" customFormat="1" x14ac:dyDescent="0.3">
      <c r="A20477" s="20"/>
    </row>
    <row r="20478" spans="1:1" s="1" customFormat="1" x14ac:dyDescent="0.3">
      <c r="A20478" s="20"/>
    </row>
    <row r="20479" spans="1:1" s="1" customFormat="1" x14ac:dyDescent="0.3">
      <c r="A20479" s="20"/>
    </row>
    <row r="20480" spans="1:1" s="1" customFormat="1" x14ac:dyDescent="0.3">
      <c r="A20480" s="20"/>
    </row>
    <row r="20481" spans="1:1" s="1" customFormat="1" x14ac:dyDescent="0.3">
      <c r="A20481" s="20"/>
    </row>
    <row r="20482" spans="1:1" s="1" customFormat="1" x14ac:dyDescent="0.3">
      <c r="A20482" s="20"/>
    </row>
    <row r="20483" spans="1:1" s="1" customFormat="1" x14ac:dyDescent="0.3">
      <c r="A20483" s="20"/>
    </row>
    <row r="20484" spans="1:1" s="1" customFormat="1" x14ac:dyDescent="0.3">
      <c r="A20484" s="20"/>
    </row>
    <row r="20485" spans="1:1" s="1" customFormat="1" x14ac:dyDescent="0.3">
      <c r="A20485" s="20"/>
    </row>
    <row r="20486" spans="1:1" s="1" customFormat="1" x14ac:dyDescent="0.3">
      <c r="A20486" s="20"/>
    </row>
    <row r="20487" spans="1:1" s="1" customFormat="1" x14ac:dyDescent="0.3">
      <c r="A20487" s="20"/>
    </row>
    <row r="20488" spans="1:1" s="1" customFormat="1" x14ac:dyDescent="0.3">
      <c r="A20488" s="20"/>
    </row>
    <row r="20489" spans="1:1" s="1" customFormat="1" x14ac:dyDescent="0.3">
      <c r="A20489" s="20"/>
    </row>
    <row r="20490" spans="1:1" s="1" customFormat="1" x14ac:dyDescent="0.3">
      <c r="A20490" s="20"/>
    </row>
    <row r="20491" spans="1:1" s="1" customFormat="1" x14ac:dyDescent="0.3">
      <c r="A20491" s="20"/>
    </row>
    <row r="20492" spans="1:1" s="1" customFormat="1" x14ac:dyDescent="0.3">
      <c r="A20492" s="20"/>
    </row>
    <row r="20493" spans="1:1" s="1" customFormat="1" x14ac:dyDescent="0.3">
      <c r="A20493" s="20"/>
    </row>
    <row r="20494" spans="1:1" s="1" customFormat="1" x14ac:dyDescent="0.3">
      <c r="A20494" s="20"/>
    </row>
    <row r="20495" spans="1:1" s="1" customFormat="1" x14ac:dyDescent="0.3">
      <c r="A20495" s="20"/>
    </row>
    <row r="20496" spans="1:1" s="1" customFormat="1" x14ac:dyDescent="0.3">
      <c r="A20496" s="20"/>
    </row>
    <row r="20497" spans="1:1" s="1" customFormat="1" x14ac:dyDescent="0.3">
      <c r="A20497" s="20"/>
    </row>
    <row r="20498" spans="1:1" s="1" customFormat="1" x14ac:dyDescent="0.3">
      <c r="A20498" s="20"/>
    </row>
    <row r="20499" spans="1:1" s="1" customFormat="1" x14ac:dyDescent="0.3">
      <c r="A20499" s="20"/>
    </row>
    <row r="20500" spans="1:1" s="1" customFormat="1" x14ac:dyDescent="0.3">
      <c r="A20500" s="20"/>
    </row>
    <row r="20501" spans="1:1" s="1" customFormat="1" x14ac:dyDescent="0.3">
      <c r="A20501" s="20"/>
    </row>
    <row r="20502" spans="1:1" s="1" customFormat="1" x14ac:dyDescent="0.3">
      <c r="A20502" s="20"/>
    </row>
    <row r="20503" spans="1:1" s="1" customFormat="1" x14ac:dyDescent="0.3">
      <c r="A20503" s="20"/>
    </row>
    <row r="20504" spans="1:1" s="1" customFormat="1" x14ac:dyDescent="0.3">
      <c r="A20504" s="20"/>
    </row>
    <row r="20505" spans="1:1" s="1" customFormat="1" x14ac:dyDescent="0.3">
      <c r="A20505" s="20"/>
    </row>
    <row r="20506" spans="1:1" s="1" customFormat="1" x14ac:dyDescent="0.3">
      <c r="A20506" s="20"/>
    </row>
    <row r="20507" spans="1:1" s="1" customFormat="1" x14ac:dyDescent="0.3">
      <c r="A20507" s="20"/>
    </row>
    <row r="20508" spans="1:1" s="1" customFormat="1" x14ac:dyDescent="0.3">
      <c r="A20508" s="20"/>
    </row>
    <row r="20509" spans="1:1" s="1" customFormat="1" x14ac:dyDescent="0.3">
      <c r="A20509" s="20"/>
    </row>
    <row r="20510" spans="1:1" s="1" customFormat="1" x14ac:dyDescent="0.3">
      <c r="A20510" s="20"/>
    </row>
    <row r="20511" spans="1:1" s="1" customFormat="1" x14ac:dyDescent="0.3">
      <c r="A20511" s="20"/>
    </row>
    <row r="20512" spans="1:1" s="1" customFormat="1" x14ac:dyDescent="0.3">
      <c r="A20512" s="20"/>
    </row>
    <row r="20513" spans="1:1" s="1" customFormat="1" x14ac:dyDescent="0.3">
      <c r="A20513" s="20"/>
    </row>
    <row r="20514" spans="1:1" s="1" customFormat="1" x14ac:dyDescent="0.3">
      <c r="A20514" s="20"/>
    </row>
    <row r="20515" spans="1:1" s="1" customFormat="1" x14ac:dyDescent="0.3">
      <c r="A20515" s="20"/>
    </row>
    <row r="20516" spans="1:1" s="1" customFormat="1" x14ac:dyDescent="0.3">
      <c r="A20516" s="20"/>
    </row>
    <row r="20517" spans="1:1" s="1" customFormat="1" x14ac:dyDescent="0.3">
      <c r="A20517" s="20"/>
    </row>
    <row r="20518" spans="1:1" s="1" customFormat="1" x14ac:dyDescent="0.3">
      <c r="A20518" s="20"/>
    </row>
    <row r="20519" spans="1:1" s="1" customFormat="1" x14ac:dyDescent="0.3">
      <c r="A20519" s="20"/>
    </row>
    <row r="20520" spans="1:1" s="1" customFormat="1" x14ac:dyDescent="0.3">
      <c r="A20520" s="20"/>
    </row>
    <row r="20521" spans="1:1" s="1" customFormat="1" x14ac:dyDescent="0.3">
      <c r="A20521" s="20"/>
    </row>
    <row r="20522" spans="1:1" s="1" customFormat="1" x14ac:dyDescent="0.3">
      <c r="A20522" s="20"/>
    </row>
    <row r="20523" spans="1:1" s="1" customFormat="1" x14ac:dyDescent="0.3">
      <c r="A20523" s="20"/>
    </row>
    <row r="20524" spans="1:1" s="1" customFormat="1" x14ac:dyDescent="0.3">
      <c r="A20524" s="20"/>
    </row>
    <row r="20525" spans="1:1" s="1" customFormat="1" x14ac:dyDescent="0.3">
      <c r="A20525" s="20"/>
    </row>
    <row r="20526" spans="1:1" s="1" customFormat="1" x14ac:dyDescent="0.3">
      <c r="A20526" s="20"/>
    </row>
    <row r="20527" spans="1:1" s="1" customFormat="1" x14ac:dyDescent="0.3">
      <c r="A20527" s="20"/>
    </row>
    <row r="20528" spans="1:1" s="1" customFormat="1" x14ac:dyDescent="0.3">
      <c r="A20528" s="20"/>
    </row>
    <row r="20529" spans="1:1" s="1" customFormat="1" x14ac:dyDescent="0.3">
      <c r="A20529" s="20"/>
    </row>
    <row r="20530" spans="1:1" s="1" customFormat="1" x14ac:dyDescent="0.3">
      <c r="A20530" s="20"/>
    </row>
    <row r="20531" spans="1:1" s="1" customFormat="1" x14ac:dyDescent="0.3">
      <c r="A20531" s="20"/>
    </row>
    <row r="20532" spans="1:1" s="1" customFormat="1" x14ac:dyDescent="0.3">
      <c r="A20532" s="20"/>
    </row>
    <row r="20533" spans="1:1" s="1" customFormat="1" x14ac:dyDescent="0.3">
      <c r="A20533" s="20"/>
    </row>
    <row r="20534" spans="1:1" s="1" customFormat="1" x14ac:dyDescent="0.3">
      <c r="A20534" s="20"/>
    </row>
    <row r="20535" spans="1:1" s="1" customFormat="1" x14ac:dyDescent="0.3">
      <c r="A20535" s="20"/>
    </row>
    <row r="20536" spans="1:1" s="1" customFormat="1" x14ac:dyDescent="0.3">
      <c r="A20536" s="20"/>
    </row>
    <row r="20537" spans="1:1" s="1" customFormat="1" x14ac:dyDescent="0.3">
      <c r="A20537" s="20"/>
    </row>
    <row r="20538" spans="1:1" s="1" customFormat="1" x14ac:dyDescent="0.3">
      <c r="A20538" s="20"/>
    </row>
    <row r="20539" spans="1:1" s="1" customFormat="1" x14ac:dyDescent="0.3">
      <c r="A20539" s="20"/>
    </row>
    <row r="20540" spans="1:1" s="1" customFormat="1" x14ac:dyDescent="0.3">
      <c r="A20540" s="20"/>
    </row>
    <row r="20541" spans="1:1" s="1" customFormat="1" x14ac:dyDescent="0.3">
      <c r="A20541" s="20"/>
    </row>
    <row r="20542" spans="1:1" s="1" customFormat="1" x14ac:dyDescent="0.3">
      <c r="A20542" s="20"/>
    </row>
    <row r="20543" spans="1:1" s="1" customFormat="1" x14ac:dyDescent="0.3">
      <c r="A20543" s="20"/>
    </row>
    <row r="20544" spans="1:1" s="1" customFormat="1" x14ac:dyDescent="0.3">
      <c r="A20544" s="20"/>
    </row>
    <row r="20545" spans="1:1" s="1" customFormat="1" x14ac:dyDescent="0.3">
      <c r="A20545" s="20"/>
    </row>
    <row r="20546" spans="1:1" s="1" customFormat="1" x14ac:dyDescent="0.3">
      <c r="A20546" s="20"/>
    </row>
    <row r="20547" spans="1:1" s="1" customFormat="1" x14ac:dyDescent="0.3">
      <c r="A20547" s="20"/>
    </row>
    <row r="20548" spans="1:1" s="1" customFormat="1" x14ac:dyDescent="0.3">
      <c r="A20548" s="20"/>
    </row>
    <row r="20549" spans="1:1" s="1" customFormat="1" x14ac:dyDescent="0.3">
      <c r="A20549" s="20"/>
    </row>
    <row r="20550" spans="1:1" s="1" customFormat="1" x14ac:dyDescent="0.3">
      <c r="A20550" s="20"/>
    </row>
    <row r="20551" spans="1:1" s="1" customFormat="1" x14ac:dyDescent="0.3">
      <c r="A20551" s="20"/>
    </row>
    <row r="20552" spans="1:1" s="1" customFormat="1" x14ac:dyDescent="0.3">
      <c r="A20552" s="20"/>
    </row>
    <row r="20553" spans="1:1" s="1" customFormat="1" x14ac:dyDescent="0.3">
      <c r="A20553" s="20"/>
    </row>
    <row r="20554" spans="1:1" s="1" customFormat="1" x14ac:dyDescent="0.3">
      <c r="A20554" s="20"/>
    </row>
    <row r="20555" spans="1:1" s="1" customFormat="1" x14ac:dyDescent="0.3">
      <c r="A20555" s="20"/>
    </row>
    <row r="20556" spans="1:1" s="1" customFormat="1" x14ac:dyDescent="0.3">
      <c r="A20556" s="20"/>
    </row>
    <row r="20557" spans="1:1" s="1" customFormat="1" x14ac:dyDescent="0.3">
      <c r="A20557" s="20"/>
    </row>
    <row r="20558" spans="1:1" s="1" customFormat="1" x14ac:dyDescent="0.3">
      <c r="A20558" s="20"/>
    </row>
    <row r="20559" spans="1:1" s="1" customFormat="1" x14ac:dyDescent="0.3">
      <c r="A20559" s="20"/>
    </row>
    <row r="20560" spans="1:1" s="1" customFormat="1" x14ac:dyDescent="0.3">
      <c r="A20560" s="20"/>
    </row>
    <row r="20561" spans="1:1" s="1" customFormat="1" x14ac:dyDescent="0.3">
      <c r="A20561" s="20"/>
    </row>
    <row r="20562" spans="1:1" s="1" customFormat="1" x14ac:dyDescent="0.3">
      <c r="A20562" s="20"/>
    </row>
    <row r="20563" spans="1:1" s="1" customFormat="1" x14ac:dyDescent="0.3">
      <c r="A20563" s="20"/>
    </row>
    <row r="20564" spans="1:1" s="1" customFormat="1" x14ac:dyDescent="0.3">
      <c r="A20564" s="20"/>
    </row>
    <row r="20565" spans="1:1" s="1" customFormat="1" x14ac:dyDescent="0.3">
      <c r="A20565" s="20"/>
    </row>
    <row r="20566" spans="1:1" s="1" customFormat="1" x14ac:dyDescent="0.3">
      <c r="A20566" s="20"/>
    </row>
    <row r="20567" spans="1:1" s="1" customFormat="1" x14ac:dyDescent="0.3">
      <c r="A20567" s="20"/>
    </row>
    <row r="20568" spans="1:1" s="1" customFormat="1" x14ac:dyDescent="0.3">
      <c r="A20568" s="20"/>
    </row>
    <row r="20569" spans="1:1" s="1" customFormat="1" x14ac:dyDescent="0.3">
      <c r="A20569" s="20"/>
    </row>
    <row r="20570" spans="1:1" s="1" customFormat="1" x14ac:dyDescent="0.3">
      <c r="A20570" s="20"/>
    </row>
    <row r="20571" spans="1:1" s="1" customFormat="1" x14ac:dyDescent="0.3">
      <c r="A20571" s="20"/>
    </row>
    <row r="20572" spans="1:1" s="1" customFormat="1" x14ac:dyDescent="0.3">
      <c r="A20572" s="20"/>
    </row>
    <row r="20573" spans="1:1" s="1" customFormat="1" x14ac:dyDescent="0.3">
      <c r="A20573" s="20"/>
    </row>
    <row r="20574" spans="1:1" s="1" customFormat="1" x14ac:dyDescent="0.3">
      <c r="A20574" s="20"/>
    </row>
    <row r="20575" spans="1:1" s="1" customFormat="1" x14ac:dyDescent="0.3">
      <c r="A20575" s="20"/>
    </row>
    <row r="20576" spans="1:1" s="1" customFormat="1" x14ac:dyDescent="0.3">
      <c r="A20576" s="20"/>
    </row>
    <row r="20577" spans="1:1" s="1" customFormat="1" x14ac:dyDescent="0.3">
      <c r="A20577" s="20"/>
    </row>
    <row r="20578" spans="1:1" s="1" customFormat="1" x14ac:dyDescent="0.3">
      <c r="A20578" s="20"/>
    </row>
    <row r="20579" spans="1:1" s="1" customFormat="1" x14ac:dyDescent="0.3">
      <c r="A20579" s="20"/>
    </row>
    <row r="20580" spans="1:1" s="1" customFormat="1" x14ac:dyDescent="0.3">
      <c r="A20580" s="20"/>
    </row>
    <row r="20581" spans="1:1" s="1" customFormat="1" x14ac:dyDescent="0.3">
      <c r="A20581" s="20"/>
    </row>
    <row r="20582" spans="1:1" s="1" customFormat="1" x14ac:dyDescent="0.3">
      <c r="A20582" s="20"/>
    </row>
    <row r="20583" spans="1:1" s="1" customFormat="1" x14ac:dyDescent="0.3">
      <c r="A20583" s="20"/>
    </row>
    <row r="20584" spans="1:1" s="1" customFormat="1" x14ac:dyDescent="0.3">
      <c r="A20584" s="20"/>
    </row>
    <row r="20585" spans="1:1" s="1" customFormat="1" x14ac:dyDescent="0.3">
      <c r="A20585" s="20"/>
    </row>
    <row r="20586" spans="1:1" s="1" customFormat="1" x14ac:dyDescent="0.3">
      <c r="A20586" s="20"/>
    </row>
    <row r="20587" spans="1:1" s="1" customFormat="1" x14ac:dyDescent="0.3">
      <c r="A20587" s="20"/>
    </row>
    <row r="20588" spans="1:1" s="1" customFormat="1" x14ac:dyDescent="0.3">
      <c r="A20588" s="20"/>
    </row>
    <row r="20589" spans="1:1" s="1" customFormat="1" x14ac:dyDescent="0.3">
      <c r="A20589" s="20"/>
    </row>
    <row r="20590" spans="1:1" s="1" customFormat="1" x14ac:dyDescent="0.3">
      <c r="A20590" s="20"/>
    </row>
    <row r="20591" spans="1:1" s="1" customFormat="1" x14ac:dyDescent="0.3">
      <c r="A20591" s="20"/>
    </row>
    <row r="20592" spans="1:1" s="1" customFormat="1" x14ac:dyDescent="0.3">
      <c r="A20592" s="20"/>
    </row>
    <row r="20593" spans="1:1" s="1" customFormat="1" x14ac:dyDescent="0.3">
      <c r="A20593" s="20"/>
    </row>
    <row r="20594" spans="1:1" s="1" customFormat="1" x14ac:dyDescent="0.3">
      <c r="A20594" s="20"/>
    </row>
    <row r="20595" spans="1:1" s="1" customFormat="1" x14ac:dyDescent="0.3">
      <c r="A20595" s="20"/>
    </row>
    <row r="20596" spans="1:1" s="1" customFormat="1" x14ac:dyDescent="0.3">
      <c r="A20596" s="20"/>
    </row>
    <row r="20597" spans="1:1" s="1" customFormat="1" x14ac:dyDescent="0.3">
      <c r="A20597" s="20"/>
    </row>
    <row r="20598" spans="1:1" s="1" customFormat="1" x14ac:dyDescent="0.3">
      <c r="A20598" s="20"/>
    </row>
    <row r="20599" spans="1:1" s="1" customFormat="1" x14ac:dyDescent="0.3">
      <c r="A20599" s="20"/>
    </row>
    <row r="20600" spans="1:1" s="1" customFormat="1" x14ac:dyDescent="0.3">
      <c r="A20600" s="20"/>
    </row>
    <row r="20601" spans="1:1" s="1" customFormat="1" x14ac:dyDescent="0.3">
      <c r="A20601" s="20"/>
    </row>
    <row r="20602" spans="1:1" s="1" customFormat="1" x14ac:dyDescent="0.3">
      <c r="A20602" s="20"/>
    </row>
    <row r="20603" spans="1:1" s="1" customFormat="1" x14ac:dyDescent="0.3">
      <c r="A20603" s="20"/>
    </row>
    <row r="20604" spans="1:1" s="1" customFormat="1" x14ac:dyDescent="0.3">
      <c r="A20604" s="20"/>
    </row>
    <row r="20605" spans="1:1" s="1" customFormat="1" x14ac:dyDescent="0.3">
      <c r="A20605" s="20"/>
    </row>
    <row r="20606" spans="1:1" s="1" customFormat="1" x14ac:dyDescent="0.3">
      <c r="A20606" s="20"/>
    </row>
    <row r="20607" spans="1:1" s="1" customFormat="1" x14ac:dyDescent="0.3">
      <c r="A20607" s="20"/>
    </row>
    <row r="20608" spans="1:1" s="1" customFormat="1" x14ac:dyDescent="0.3">
      <c r="A20608" s="20"/>
    </row>
    <row r="20609" spans="1:1" s="1" customFormat="1" x14ac:dyDescent="0.3">
      <c r="A20609" s="20"/>
    </row>
    <row r="20610" spans="1:1" s="1" customFormat="1" x14ac:dyDescent="0.3">
      <c r="A20610" s="20"/>
    </row>
    <row r="20611" spans="1:1" s="1" customFormat="1" x14ac:dyDescent="0.3">
      <c r="A20611" s="20"/>
    </row>
    <row r="20612" spans="1:1" s="1" customFormat="1" x14ac:dyDescent="0.3">
      <c r="A20612" s="20"/>
    </row>
    <row r="20613" spans="1:1" s="1" customFormat="1" x14ac:dyDescent="0.3">
      <c r="A20613" s="20"/>
    </row>
    <row r="20614" spans="1:1" s="1" customFormat="1" x14ac:dyDescent="0.3">
      <c r="A20614" s="20"/>
    </row>
    <row r="20615" spans="1:1" s="1" customFormat="1" x14ac:dyDescent="0.3">
      <c r="A20615" s="20"/>
    </row>
    <row r="20616" spans="1:1" s="1" customFormat="1" x14ac:dyDescent="0.3">
      <c r="A20616" s="20"/>
    </row>
    <row r="20617" spans="1:1" s="1" customFormat="1" x14ac:dyDescent="0.3">
      <c r="A20617" s="20"/>
    </row>
    <row r="20618" spans="1:1" s="1" customFormat="1" x14ac:dyDescent="0.3">
      <c r="A20618" s="20"/>
    </row>
    <row r="20619" spans="1:1" s="1" customFormat="1" x14ac:dyDescent="0.3">
      <c r="A20619" s="20"/>
    </row>
    <row r="20620" spans="1:1" s="1" customFormat="1" x14ac:dyDescent="0.3">
      <c r="A20620" s="20"/>
    </row>
    <row r="20621" spans="1:1" s="1" customFormat="1" x14ac:dyDescent="0.3">
      <c r="A20621" s="20"/>
    </row>
    <row r="20622" spans="1:1" s="1" customFormat="1" x14ac:dyDescent="0.3">
      <c r="A20622" s="20"/>
    </row>
    <row r="20623" spans="1:1" s="1" customFormat="1" x14ac:dyDescent="0.3">
      <c r="A20623" s="20"/>
    </row>
    <row r="20624" spans="1:1" s="1" customFormat="1" x14ac:dyDescent="0.3">
      <c r="A20624" s="20"/>
    </row>
    <row r="20625" spans="1:1" s="1" customFormat="1" x14ac:dyDescent="0.3">
      <c r="A20625" s="20"/>
    </row>
    <row r="20626" spans="1:1" s="1" customFormat="1" x14ac:dyDescent="0.3">
      <c r="A20626" s="20"/>
    </row>
    <row r="20627" spans="1:1" s="1" customFormat="1" x14ac:dyDescent="0.3">
      <c r="A20627" s="20"/>
    </row>
    <row r="20628" spans="1:1" s="1" customFormat="1" x14ac:dyDescent="0.3">
      <c r="A20628" s="20"/>
    </row>
    <row r="20629" spans="1:1" s="1" customFormat="1" x14ac:dyDescent="0.3">
      <c r="A20629" s="20"/>
    </row>
    <row r="20630" spans="1:1" s="1" customFormat="1" x14ac:dyDescent="0.3">
      <c r="A20630" s="20"/>
    </row>
    <row r="20631" spans="1:1" s="1" customFormat="1" x14ac:dyDescent="0.3">
      <c r="A20631" s="20"/>
    </row>
    <row r="20632" spans="1:1" s="1" customFormat="1" x14ac:dyDescent="0.3">
      <c r="A20632" s="20"/>
    </row>
    <row r="20633" spans="1:1" s="1" customFormat="1" x14ac:dyDescent="0.3">
      <c r="A20633" s="20"/>
    </row>
    <row r="20634" spans="1:1" s="1" customFormat="1" x14ac:dyDescent="0.3">
      <c r="A20634" s="20"/>
    </row>
    <row r="20635" spans="1:1" s="1" customFormat="1" x14ac:dyDescent="0.3">
      <c r="A20635" s="20"/>
    </row>
    <row r="20636" spans="1:1" s="1" customFormat="1" x14ac:dyDescent="0.3">
      <c r="A20636" s="20"/>
    </row>
    <row r="20637" spans="1:1" s="1" customFormat="1" x14ac:dyDescent="0.3">
      <c r="A20637" s="20"/>
    </row>
    <row r="20638" spans="1:1" s="1" customFormat="1" x14ac:dyDescent="0.3">
      <c r="A20638" s="20"/>
    </row>
    <row r="20639" spans="1:1" s="1" customFormat="1" x14ac:dyDescent="0.3">
      <c r="A20639" s="20"/>
    </row>
    <row r="20640" spans="1:1" s="1" customFormat="1" x14ac:dyDescent="0.3">
      <c r="A20640" s="20"/>
    </row>
    <row r="20641" spans="1:1" s="1" customFormat="1" x14ac:dyDescent="0.3">
      <c r="A20641" s="20"/>
    </row>
    <row r="20642" spans="1:1" s="1" customFormat="1" x14ac:dyDescent="0.3">
      <c r="A20642" s="20"/>
    </row>
    <row r="20643" spans="1:1" s="1" customFormat="1" x14ac:dyDescent="0.3">
      <c r="A20643" s="20"/>
    </row>
    <row r="20644" spans="1:1" s="1" customFormat="1" x14ac:dyDescent="0.3">
      <c r="A20644" s="20"/>
    </row>
    <row r="20645" spans="1:1" s="1" customFormat="1" x14ac:dyDescent="0.3">
      <c r="A20645" s="20"/>
    </row>
    <row r="20646" spans="1:1" s="1" customFormat="1" x14ac:dyDescent="0.3">
      <c r="A20646" s="20"/>
    </row>
    <row r="20647" spans="1:1" s="1" customFormat="1" x14ac:dyDescent="0.3">
      <c r="A20647" s="20"/>
    </row>
    <row r="20648" spans="1:1" s="1" customFormat="1" x14ac:dyDescent="0.3">
      <c r="A20648" s="20"/>
    </row>
    <row r="20649" spans="1:1" s="1" customFormat="1" x14ac:dyDescent="0.3">
      <c r="A20649" s="20"/>
    </row>
    <row r="20650" spans="1:1" s="1" customFormat="1" x14ac:dyDescent="0.3">
      <c r="A20650" s="20"/>
    </row>
    <row r="20651" spans="1:1" s="1" customFormat="1" x14ac:dyDescent="0.3">
      <c r="A20651" s="20"/>
    </row>
    <row r="20652" spans="1:1" s="1" customFormat="1" x14ac:dyDescent="0.3">
      <c r="A20652" s="20"/>
    </row>
    <row r="20653" spans="1:1" s="1" customFormat="1" x14ac:dyDescent="0.3">
      <c r="A20653" s="20"/>
    </row>
    <row r="20654" spans="1:1" s="1" customFormat="1" x14ac:dyDescent="0.3">
      <c r="A20654" s="20"/>
    </row>
    <row r="20655" spans="1:1" s="1" customFormat="1" x14ac:dyDescent="0.3">
      <c r="A20655" s="20"/>
    </row>
    <row r="20656" spans="1:1" s="1" customFormat="1" x14ac:dyDescent="0.3">
      <c r="A20656" s="20"/>
    </row>
    <row r="20657" spans="1:1" s="1" customFormat="1" x14ac:dyDescent="0.3">
      <c r="A20657" s="20"/>
    </row>
    <row r="20658" spans="1:1" s="1" customFormat="1" x14ac:dyDescent="0.3">
      <c r="A20658" s="20"/>
    </row>
    <row r="20659" spans="1:1" s="1" customFormat="1" x14ac:dyDescent="0.3">
      <c r="A20659" s="20"/>
    </row>
    <row r="20660" spans="1:1" s="1" customFormat="1" x14ac:dyDescent="0.3">
      <c r="A20660" s="20"/>
    </row>
    <row r="20661" spans="1:1" s="1" customFormat="1" x14ac:dyDescent="0.3">
      <c r="A20661" s="20"/>
    </row>
    <row r="20662" spans="1:1" s="1" customFormat="1" x14ac:dyDescent="0.3">
      <c r="A20662" s="20"/>
    </row>
    <row r="20663" spans="1:1" s="1" customFormat="1" x14ac:dyDescent="0.3">
      <c r="A20663" s="20"/>
    </row>
    <row r="20664" spans="1:1" s="1" customFormat="1" x14ac:dyDescent="0.3">
      <c r="A20664" s="20"/>
    </row>
    <row r="20665" spans="1:1" s="1" customFormat="1" x14ac:dyDescent="0.3">
      <c r="A20665" s="20"/>
    </row>
    <row r="20666" spans="1:1" s="1" customFormat="1" x14ac:dyDescent="0.3">
      <c r="A20666" s="20"/>
    </row>
    <row r="20667" spans="1:1" s="1" customFormat="1" x14ac:dyDescent="0.3">
      <c r="A20667" s="20"/>
    </row>
    <row r="20668" spans="1:1" s="1" customFormat="1" x14ac:dyDescent="0.3">
      <c r="A20668" s="20"/>
    </row>
    <row r="20669" spans="1:1" s="1" customFormat="1" x14ac:dyDescent="0.3">
      <c r="A20669" s="20"/>
    </row>
    <row r="20670" spans="1:1" s="1" customFormat="1" x14ac:dyDescent="0.3">
      <c r="A20670" s="20"/>
    </row>
    <row r="20671" spans="1:1" s="1" customFormat="1" x14ac:dyDescent="0.3">
      <c r="A20671" s="20"/>
    </row>
    <row r="20672" spans="1:1" s="1" customFormat="1" x14ac:dyDescent="0.3">
      <c r="A20672" s="20"/>
    </row>
    <row r="20673" spans="1:1" s="1" customFormat="1" x14ac:dyDescent="0.3">
      <c r="A20673" s="20"/>
    </row>
    <row r="20674" spans="1:1" s="1" customFormat="1" x14ac:dyDescent="0.3">
      <c r="A20674" s="20"/>
    </row>
    <row r="20675" spans="1:1" s="1" customFormat="1" x14ac:dyDescent="0.3">
      <c r="A20675" s="20"/>
    </row>
    <row r="20676" spans="1:1" s="1" customFormat="1" x14ac:dyDescent="0.3">
      <c r="A20676" s="20"/>
    </row>
    <row r="20677" spans="1:1" s="1" customFormat="1" x14ac:dyDescent="0.3">
      <c r="A20677" s="20"/>
    </row>
    <row r="20678" spans="1:1" s="1" customFormat="1" x14ac:dyDescent="0.3">
      <c r="A20678" s="20"/>
    </row>
    <row r="20679" spans="1:1" s="1" customFormat="1" x14ac:dyDescent="0.3">
      <c r="A20679" s="20"/>
    </row>
    <row r="20680" spans="1:1" s="1" customFormat="1" x14ac:dyDescent="0.3">
      <c r="A20680" s="20"/>
    </row>
    <row r="20681" spans="1:1" s="1" customFormat="1" x14ac:dyDescent="0.3">
      <c r="A20681" s="20"/>
    </row>
    <row r="20682" spans="1:1" s="1" customFormat="1" x14ac:dyDescent="0.3">
      <c r="A20682" s="20"/>
    </row>
    <row r="20683" spans="1:1" s="1" customFormat="1" x14ac:dyDescent="0.3">
      <c r="A20683" s="20"/>
    </row>
    <row r="20684" spans="1:1" s="1" customFormat="1" x14ac:dyDescent="0.3">
      <c r="A20684" s="20"/>
    </row>
    <row r="20685" spans="1:1" s="1" customFormat="1" x14ac:dyDescent="0.3">
      <c r="A20685" s="20"/>
    </row>
    <row r="20686" spans="1:1" s="1" customFormat="1" x14ac:dyDescent="0.3">
      <c r="A20686" s="20"/>
    </row>
    <row r="20687" spans="1:1" s="1" customFormat="1" x14ac:dyDescent="0.3">
      <c r="A20687" s="20"/>
    </row>
    <row r="20688" spans="1:1" s="1" customFormat="1" x14ac:dyDescent="0.3">
      <c r="A20688" s="20"/>
    </row>
    <row r="20689" spans="1:1" s="1" customFormat="1" x14ac:dyDescent="0.3">
      <c r="A20689" s="20"/>
    </row>
    <row r="20690" spans="1:1" s="1" customFormat="1" x14ac:dyDescent="0.3">
      <c r="A20690" s="20"/>
    </row>
    <row r="20691" spans="1:1" s="1" customFormat="1" x14ac:dyDescent="0.3">
      <c r="A20691" s="20"/>
    </row>
    <row r="20692" spans="1:1" s="1" customFormat="1" x14ac:dyDescent="0.3">
      <c r="A20692" s="20"/>
    </row>
    <row r="20693" spans="1:1" s="1" customFormat="1" x14ac:dyDescent="0.3">
      <c r="A20693" s="20"/>
    </row>
    <row r="20694" spans="1:1" s="1" customFormat="1" x14ac:dyDescent="0.3">
      <c r="A20694" s="20"/>
    </row>
    <row r="20695" spans="1:1" s="1" customFormat="1" x14ac:dyDescent="0.3">
      <c r="A20695" s="20"/>
    </row>
    <row r="20696" spans="1:1" s="1" customFormat="1" x14ac:dyDescent="0.3">
      <c r="A20696" s="20"/>
    </row>
    <row r="20697" spans="1:1" s="1" customFormat="1" x14ac:dyDescent="0.3">
      <c r="A20697" s="20"/>
    </row>
    <row r="20698" spans="1:1" s="1" customFormat="1" x14ac:dyDescent="0.3">
      <c r="A20698" s="20"/>
    </row>
    <row r="20699" spans="1:1" s="1" customFormat="1" x14ac:dyDescent="0.3">
      <c r="A20699" s="20"/>
    </row>
    <row r="20700" spans="1:1" s="1" customFormat="1" x14ac:dyDescent="0.3">
      <c r="A20700" s="20"/>
    </row>
    <row r="20701" spans="1:1" s="1" customFormat="1" x14ac:dyDescent="0.3">
      <c r="A20701" s="20"/>
    </row>
    <row r="20702" spans="1:1" s="1" customFormat="1" x14ac:dyDescent="0.3">
      <c r="A20702" s="20"/>
    </row>
    <row r="20703" spans="1:1" s="1" customFormat="1" x14ac:dyDescent="0.3">
      <c r="A20703" s="20"/>
    </row>
    <row r="20704" spans="1:1" s="1" customFormat="1" x14ac:dyDescent="0.3">
      <c r="A20704" s="20"/>
    </row>
    <row r="20705" spans="1:1" s="1" customFormat="1" x14ac:dyDescent="0.3">
      <c r="A20705" s="20"/>
    </row>
    <row r="20706" spans="1:1" s="1" customFormat="1" x14ac:dyDescent="0.3">
      <c r="A20706" s="20"/>
    </row>
    <row r="20707" spans="1:1" s="1" customFormat="1" x14ac:dyDescent="0.3">
      <c r="A20707" s="20"/>
    </row>
    <row r="20708" spans="1:1" s="1" customFormat="1" x14ac:dyDescent="0.3">
      <c r="A20708" s="20"/>
    </row>
    <row r="20709" spans="1:1" s="1" customFormat="1" x14ac:dyDescent="0.3">
      <c r="A20709" s="20"/>
    </row>
    <row r="20710" spans="1:1" s="1" customFormat="1" x14ac:dyDescent="0.3">
      <c r="A20710" s="20"/>
    </row>
    <row r="20711" spans="1:1" s="1" customFormat="1" x14ac:dyDescent="0.3">
      <c r="A20711" s="20"/>
    </row>
    <row r="20712" spans="1:1" s="1" customFormat="1" x14ac:dyDescent="0.3">
      <c r="A20712" s="20"/>
    </row>
    <row r="20713" spans="1:1" s="1" customFormat="1" x14ac:dyDescent="0.3">
      <c r="A20713" s="20"/>
    </row>
    <row r="20714" spans="1:1" s="1" customFormat="1" x14ac:dyDescent="0.3">
      <c r="A20714" s="20"/>
    </row>
    <row r="20715" spans="1:1" s="1" customFormat="1" x14ac:dyDescent="0.3">
      <c r="A20715" s="20"/>
    </row>
    <row r="20716" spans="1:1" s="1" customFormat="1" x14ac:dyDescent="0.3">
      <c r="A20716" s="20"/>
    </row>
    <row r="20717" spans="1:1" s="1" customFormat="1" x14ac:dyDescent="0.3">
      <c r="A20717" s="20"/>
    </row>
    <row r="20718" spans="1:1" s="1" customFormat="1" x14ac:dyDescent="0.3">
      <c r="A20718" s="20"/>
    </row>
    <row r="20719" spans="1:1" s="1" customFormat="1" x14ac:dyDescent="0.3">
      <c r="A20719" s="20"/>
    </row>
    <row r="20720" spans="1:1" s="1" customFormat="1" x14ac:dyDescent="0.3">
      <c r="A20720" s="20"/>
    </row>
    <row r="20721" spans="1:1" s="1" customFormat="1" x14ac:dyDescent="0.3">
      <c r="A20721" s="20"/>
    </row>
    <row r="20722" spans="1:1" s="1" customFormat="1" x14ac:dyDescent="0.3">
      <c r="A20722" s="20"/>
    </row>
    <row r="20723" spans="1:1" s="1" customFormat="1" x14ac:dyDescent="0.3">
      <c r="A20723" s="20"/>
    </row>
    <row r="20724" spans="1:1" s="1" customFormat="1" x14ac:dyDescent="0.3">
      <c r="A20724" s="20"/>
    </row>
    <row r="20725" spans="1:1" s="1" customFormat="1" x14ac:dyDescent="0.3">
      <c r="A20725" s="20"/>
    </row>
    <row r="20726" spans="1:1" s="1" customFormat="1" x14ac:dyDescent="0.3">
      <c r="A20726" s="20"/>
    </row>
    <row r="20727" spans="1:1" s="1" customFormat="1" x14ac:dyDescent="0.3">
      <c r="A20727" s="20"/>
    </row>
    <row r="20728" spans="1:1" s="1" customFormat="1" x14ac:dyDescent="0.3">
      <c r="A20728" s="20"/>
    </row>
    <row r="20729" spans="1:1" s="1" customFormat="1" x14ac:dyDescent="0.3">
      <c r="A20729" s="20"/>
    </row>
    <row r="20730" spans="1:1" s="1" customFormat="1" x14ac:dyDescent="0.3">
      <c r="A20730" s="20"/>
    </row>
    <row r="20731" spans="1:1" s="1" customFormat="1" x14ac:dyDescent="0.3">
      <c r="A20731" s="20"/>
    </row>
    <row r="20732" spans="1:1" s="1" customFormat="1" x14ac:dyDescent="0.3">
      <c r="A20732" s="20"/>
    </row>
    <row r="20733" spans="1:1" s="1" customFormat="1" x14ac:dyDescent="0.3">
      <c r="A20733" s="20"/>
    </row>
    <row r="20734" spans="1:1" s="1" customFormat="1" x14ac:dyDescent="0.3">
      <c r="A20734" s="20"/>
    </row>
    <row r="20735" spans="1:1" s="1" customFormat="1" x14ac:dyDescent="0.3">
      <c r="A20735" s="20"/>
    </row>
    <row r="20736" spans="1:1" s="1" customFormat="1" x14ac:dyDescent="0.3">
      <c r="A20736" s="20"/>
    </row>
    <row r="20737" spans="1:1" s="1" customFormat="1" x14ac:dyDescent="0.3">
      <c r="A20737" s="20"/>
    </row>
    <row r="20738" spans="1:1" s="1" customFormat="1" x14ac:dyDescent="0.3">
      <c r="A20738" s="20"/>
    </row>
    <row r="20739" spans="1:1" s="1" customFormat="1" x14ac:dyDescent="0.3">
      <c r="A20739" s="20"/>
    </row>
    <row r="20740" spans="1:1" s="1" customFormat="1" x14ac:dyDescent="0.3">
      <c r="A20740" s="20"/>
    </row>
    <row r="20741" spans="1:1" s="1" customFormat="1" x14ac:dyDescent="0.3">
      <c r="A20741" s="20"/>
    </row>
    <row r="20742" spans="1:1" s="1" customFormat="1" x14ac:dyDescent="0.3">
      <c r="A20742" s="20"/>
    </row>
    <row r="20743" spans="1:1" s="1" customFormat="1" x14ac:dyDescent="0.3">
      <c r="A20743" s="20"/>
    </row>
    <row r="20744" spans="1:1" s="1" customFormat="1" x14ac:dyDescent="0.3">
      <c r="A20744" s="20"/>
    </row>
    <row r="20745" spans="1:1" s="1" customFormat="1" x14ac:dyDescent="0.3">
      <c r="A20745" s="20"/>
    </row>
    <row r="20746" spans="1:1" s="1" customFormat="1" x14ac:dyDescent="0.3">
      <c r="A20746" s="20"/>
    </row>
    <row r="20747" spans="1:1" s="1" customFormat="1" x14ac:dyDescent="0.3">
      <c r="A20747" s="20"/>
    </row>
    <row r="20748" spans="1:1" s="1" customFormat="1" x14ac:dyDescent="0.3">
      <c r="A20748" s="20"/>
    </row>
    <row r="20749" spans="1:1" s="1" customFormat="1" x14ac:dyDescent="0.3">
      <c r="A20749" s="20"/>
    </row>
    <row r="20750" spans="1:1" s="1" customFormat="1" x14ac:dyDescent="0.3">
      <c r="A20750" s="20"/>
    </row>
    <row r="20751" spans="1:1" s="1" customFormat="1" x14ac:dyDescent="0.3">
      <c r="A20751" s="20"/>
    </row>
    <row r="20752" spans="1:1" s="1" customFormat="1" x14ac:dyDescent="0.3">
      <c r="A20752" s="20"/>
    </row>
    <row r="20753" spans="1:1" s="1" customFormat="1" x14ac:dyDescent="0.3">
      <c r="A20753" s="20"/>
    </row>
    <row r="20754" spans="1:1" s="1" customFormat="1" x14ac:dyDescent="0.3">
      <c r="A20754" s="20"/>
    </row>
    <row r="20755" spans="1:1" s="1" customFormat="1" x14ac:dyDescent="0.3">
      <c r="A20755" s="20"/>
    </row>
    <row r="20756" spans="1:1" s="1" customFormat="1" x14ac:dyDescent="0.3">
      <c r="A20756" s="20"/>
    </row>
    <row r="20757" spans="1:1" s="1" customFormat="1" x14ac:dyDescent="0.3">
      <c r="A20757" s="20"/>
    </row>
    <row r="20758" spans="1:1" s="1" customFormat="1" x14ac:dyDescent="0.3">
      <c r="A20758" s="20"/>
    </row>
    <row r="20759" spans="1:1" s="1" customFormat="1" x14ac:dyDescent="0.3">
      <c r="A20759" s="20"/>
    </row>
    <row r="20760" spans="1:1" s="1" customFormat="1" x14ac:dyDescent="0.3">
      <c r="A20760" s="20"/>
    </row>
    <row r="20761" spans="1:1" s="1" customFormat="1" x14ac:dyDescent="0.3">
      <c r="A20761" s="20"/>
    </row>
    <row r="20762" spans="1:1" s="1" customFormat="1" x14ac:dyDescent="0.3">
      <c r="A20762" s="20"/>
    </row>
    <row r="20763" spans="1:1" s="1" customFormat="1" x14ac:dyDescent="0.3">
      <c r="A20763" s="20"/>
    </row>
    <row r="20764" spans="1:1" s="1" customFormat="1" x14ac:dyDescent="0.3">
      <c r="A20764" s="20"/>
    </row>
    <row r="20765" spans="1:1" s="1" customFormat="1" x14ac:dyDescent="0.3">
      <c r="A20765" s="20"/>
    </row>
    <row r="20766" spans="1:1" s="1" customFormat="1" x14ac:dyDescent="0.3">
      <c r="A20766" s="20"/>
    </row>
    <row r="20767" spans="1:1" s="1" customFormat="1" x14ac:dyDescent="0.3">
      <c r="A20767" s="20"/>
    </row>
    <row r="20768" spans="1:1" s="1" customFormat="1" x14ac:dyDescent="0.3">
      <c r="A20768" s="20"/>
    </row>
    <row r="20769" spans="1:1" s="1" customFormat="1" x14ac:dyDescent="0.3">
      <c r="A20769" s="20"/>
    </row>
    <row r="20770" spans="1:1" s="1" customFormat="1" x14ac:dyDescent="0.3">
      <c r="A20770" s="20"/>
    </row>
    <row r="20771" spans="1:1" s="1" customFormat="1" x14ac:dyDescent="0.3">
      <c r="A20771" s="20"/>
    </row>
    <row r="20772" spans="1:1" s="1" customFormat="1" x14ac:dyDescent="0.3">
      <c r="A20772" s="20"/>
    </row>
    <row r="20773" spans="1:1" s="1" customFormat="1" x14ac:dyDescent="0.3">
      <c r="A20773" s="20"/>
    </row>
    <row r="20774" spans="1:1" s="1" customFormat="1" x14ac:dyDescent="0.3">
      <c r="A20774" s="20"/>
    </row>
    <row r="20775" spans="1:1" s="1" customFormat="1" x14ac:dyDescent="0.3">
      <c r="A20775" s="20"/>
    </row>
    <row r="20776" spans="1:1" s="1" customFormat="1" x14ac:dyDescent="0.3">
      <c r="A20776" s="20"/>
    </row>
    <row r="20777" spans="1:1" s="1" customFormat="1" x14ac:dyDescent="0.3">
      <c r="A20777" s="20"/>
    </row>
    <row r="20778" spans="1:1" s="1" customFormat="1" x14ac:dyDescent="0.3">
      <c r="A20778" s="20"/>
    </row>
    <row r="20779" spans="1:1" s="1" customFormat="1" x14ac:dyDescent="0.3">
      <c r="A20779" s="20"/>
    </row>
    <row r="20780" spans="1:1" s="1" customFormat="1" x14ac:dyDescent="0.3">
      <c r="A20780" s="20"/>
    </row>
    <row r="20781" spans="1:1" s="1" customFormat="1" x14ac:dyDescent="0.3">
      <c r="A20781" s="20"/>
    </row>
    <row r="20782" spans="1:1" s="1" customFormat="1" x14ac:dyDescent="0.3">
      <c r="A20782" s="20"/>
    </row>
    <row r="20783" spans="1:1" s="1" customFormat="1" x14ac:dyDescent="0.3">
      <c r="A20783" s="20"/>
    </row>
    <row r="20784" spans="1:1" s="1" customFormat="1" x14ac:dyDescent="0.3">
      <c r="A20784" s="20"/>
    </row>
    <row r="20785" spans="1:1" s="1" customFormat="1" x14ac:dyDescent="0.3">
      <c r="A20785" s="20"/>
    </row>
    <row r="20786" spans="1:1" s="1" customFormat="1" x14ac:dyDescent="0.3">
      <c r="A20786" s="20"/>
    </row>
    <row r="20787" spans="1:1" s="1" customFormat="1" x14ac:dyDescent="0.3">
      <c r="A20787" s="20"/>
    </row>
    <row r="20788" spans="1:1" s="1" customFormat="1" x14ac:dyDescent="0.3">
      <c r="A20788" s="20"/>
    </row>
    <row r="20789" spans="1:1" s="1" customFormat="1" x14ac:dyDescent="0.3">
      <c r="A20789" s="20"/>
    </row>
    <row r="20790" spans="1:1" s="1" customFormat="1" x14ac:dyDescent="0.3">
      <c r="A20790" s="20"/>
    </row>
    <row r="20791" spans="1:1" s="1" customFormat="1" x14ac:dyDescent="0.3">
      <c r="A20791" s="20"/>
    </row>
    <row r="20792" spans="1:1" s="1" customFormat="1" x14ac:dyDescent="0.3">
      <c r="A20792" s="20"/>
    </row>
    <row r="20793" spans="1:1" s="1" customFormat="1" x14ac:dyDescent="0.3">
      <c r="A20793" s="20"/>
    </row>
    <row r="20794" spans="1:1" s="1" customFormat="1" x14ac:dyDescent="0.3">
      <c r="A20794" s="20"/>
    </row>
    <row r="20795" spans="1:1" s="1" customFormat="1" x14ac:dyDescent="0.3">
      <c r="A20795" s="20"/>
    </row>
    <row r="20796" spans="1:1" s="1" customFormat="1" x14ac:dyDescent="0.3">
      <c r="A20796" s="20"/>
    </row>
    <row r="20797" spans="1:1" s="1" customFormat="1" x14ac:dyDescent="0.3">
      <c r="A20797" s="20"/>
    </row>
    <row r="20798" spans="1:1" s="1" customFormat="1" x14ac:dyDescent="0.3">
      <c r="A20798" s="20"/>
    </row>
    <row r="20799" spans="1:1" s="1" customFormat="1" x14ac:dyDescent="0.3">
      <c r="A20799" s="20"/>
    </row>
    <row r="20800" spans="1:1" s="1" customFormat="1" x14ac:dyDescent="0.3">
      <c r="A20800" s="20"/>
    </row>
    <row r="20801" spans="1:1" s="1" customFormat="1" x14ac:dyDescent="0.3">
      <c r="A20801" s="20"/>
    </row>
    <row r="20802" spans="1:1" s="1" customFormat="1" x14ac:dyDescent="0.3">
      <c r="A20802" s="20"/>
    </row>
    <row r="20803" spans="1:1" s="1" customFormat="1" x14ac:dyDescent="0.3">
      <c r="A20803" s="20"/>
    </row>
    <row r="20804" spans="1:1" s="1" customFormat="1" x14ac:dyDescent="0.3">
      <c r="A20804" s="20"/>
    </row>
    <row r="20805" spans="1:1" s="1" customFormat="1" x14ac:dyDescent="0.3">
      <c r="A20805" s="20"/>
    </row>
    <row r="20806" spans="1:1" s="1" customFormat="1" x14ac:dyDescent="0.3">
      <c r="A20806" s="20"/>
    </row>
    <row r="20807" spans="1:1" s="1" customFormat="1" x14ac:dyDescent="0.3">
      <c r="A20807" s="20"/>
    </row>
    <row r="20808" spans="1:1" s="1" customFormat="1" x14ac:dyDescent="0.3">
      <c r="A20808" s="20"/>
    </row>
    <row r="20809" spans="1:1" s="1" customFormat="1" x14ac:dyDescent="0.3">
      <c r="A20809" s="20"/>
    </row>
    <row r="20810" spans="1:1" s="1" customFormat="1" x14ac:dyDescent="0.3">
      <c r="A20810" s="20"/>
    </row>
    <row r="20811" spans="1:1" s="1" customFormat="1" x14ac:dyDescent="0.3">
      <c r="A20811" s="20"/>
    </row>
    <row r="20812" spans="1:1" s="1" customFormat="1" x14ac:dyDescent="0.3">
      <c r="A20812" s="20"/>
    </row>
    <row r="20813" spans="1:1" s="1" customFormat="1" x14ac:dyDescent="0.3">
      <c r="A20813" s="20"/>
    </row>
    <row r="20814" spans="1:1" s="1" customFormat="1" x14ac:dyDescent="0.3">
      <c r="A20814" s="20"/>
    </row>
    <row r="20815" spans="1:1" s="1" customFormat="1" x14ac:dyDescent="0.3">
      <c r="A20815" s="20"/>
    </row>
    <row r="20816" spans="1:1" s="1" customFormat="1" x14ac:dyDescent="0.3">
      <c r="A20816" s="20"/>
    </row>
    <row r="20817" spans="1:1" s="1" customFormat="1" x14ac:dyDescent="0.3">
      <c r="A20817" s="20"/>
    </row>
    <row r="20818" spans="1:1" s="1" customFormat="1" x14ac:dyDescent="0.3">
      <c r="A20818" s="20"/>
    </row>
    <row r="20819" spans="1:1" s="1" customFormat="1" x14ac:dyDescent="0.3">
      <c r="A20819" s="20"/>
    </row>
    <row r="20820" spans="1:1" s="1" customFormat="1" x14ac:dyDescent="0.3">
      <c r="A20820" s="20"/>
    </row>
    <row r="20821" spans="1:1" s="1" customFormat="1" x14ac:dyDescent="0.3">
      <c r="A20821" s="20"/>
    </row>
    <row r="20822" spans="1:1" s="1" customFormat="1" x14ac:dyDescent="0.3">
      <c r="A20822" s="20"/>
    </row>
    <row r="20823" spans="1:1" s="1" customFormat="1" x14ac:dyDescent="0.3">
      <c r="A20823" s="20"/>
    </row>
    <row r="20824" spans="1:1" s="1" customFormat="1" x14ac:dyDescent="0.3">
      <c r="A20824" s="20"/>
    </row>
    <row r="20825" spans="1:1" s="1" customFormat="1" x14ac:dyDescent="0.3">
      <c r="A20825" s="20"/>
    </row>
    <row r="20826" spans="1:1" s="1" customFormat="1" x14ac:dyDescent="0.3">
      <c r="A20826" s="20"/>
    </row>
    <row r="20827" spans="1:1" s="1" customFormat="1" x14ac:dyDescent="0.3">
      <c r="A20827" s="20"/>
    </row>
    <row r="20828" spans="1:1" s="1" customFormat="1" x14ac:dyDescent="0.3">
      <c r="A20828" s="20"/>
    </row>
    <row r="20829" spans="1:1" s="1" customFormat="1" x14ac:dyDescent="0.3">
      <c r="A20829" s="20"/>
    </row>
    <row r="20830" spans="1:1" s="1" customFormat="1" x14ac:dyDescent="0.3">
      <c r="A20830" s="20"/>
    </row>
    <row r="20831" spans="1:1" s="1" customFormat="1" x14ac:dyDescent="0.3">
      <c r="A20831" s="20"/>
    </row>
    <row r="20832" spans="1:1" s="1" customFormat="1" x14ac:dyDescent="0.3">
      <c r="A20832" s="20"/>
    </row>
    <row r="20833" spans="1:1" s="1" customFormat="1" x14ac:dyDescent="0.3">
      <c r="A20833" s="20"/>
    </row>
    <row r="20834" spans="1:1" s="1" customFormat="1" x14ac:dyDescent="0.3">
      <c r="A20834" s="20"/>
    </row>
    <row r="20835" spans="1:1" s="1" customFormat="1" x14ac:dyDescent="0.3">
      <c r="A20835" s="20"/>
    </row>
    <row r="20836" spans="1:1" s="1" customFormat="1" x14ac:dyDescent="0.3">
      <c r="A20836" s="20"/>
    </row>
    <row r="20837" spans="1:1" s="1" customFormat="1" x14ac:dyDescent="0.3">
      <c r="A20837" s="20"/>
    </row>
    <row r="20838" spans="1:1" s="1" customFormat="1" x14ac:dyDescent="0.3">
      <c r="A20838" s="20"/>
    </row>
    <row r="20839" spans="1:1" s="1" customFormat="1" x14ac:dyDescent="0.3">
      <c r="A20839" s="20"/>
    </row>
    <row r="20840" spans="1:1" s="1" customFormat="1" x14ac:dyDescent="0.3">
      <c r="A20840" s="20"/>
    </row>
    <row r="20841" spans="1:1" s="1" customFormat="1" x14ac:dyDescent="0.3">
      <c r="A20841" s="20"/>
    </row>
    <row r="20842" spans="1:1" s="1" customFormat="1" x14ac:dyDescent="0.3">
      <c r="A20842" s="20"/>
    </row>
    <row r="20843" spans="1:1" s="1" customFormat="1" x14ac:dyDescent="0.3">
      <c r="A20843" s="20"/>
    </row>
    <row r="20844" spans="1:1" s="1" customFormat="1" x14ac:dyDescent="0.3">
      <c r="A20844" s="20"/>
    </row>
    <row r="20845" spans="1:1" s="1" customFormat="1" x14ac:dyDescent="0.3">
      <c r="A20845" s="20"/>
    </row>
    <row r="20846" spans="1:1" s="1" customFormat="1" x14ac:dyDescent="0.3">
      <c r="A20846" s="20"/>
    </row>
    <row r="20847" spans="1:1" s="1" customFormat="1" x14ac:dyDescent="0.3">
      <c r="A20847" s="20"/>
    </row>
    <row r="20848" spans="1:1" s="1" customFormat="1" x14ac:dyDescent="0.3">
      <c r="A20848" s="20"/>
    </row>
    <row r="20849" spans="1:1" s="1" customFormat="1" x14ac:dyDescent="0.3">
      <c r="A20849" s="20"/>
    </row>
    <row r="20850" spans="1:1" s="1" customFormat="1" x14ac:dyDescent="0.3">
      <c r="A20850" s="20"/>
    </row>
    <row r="20851" spans="1:1" s="1" customFormat="1" x14ac:dyDescent="0.3">
      <c r="A20851" s="20"/>
    </row>
    <row r="20852" spans="1:1" s="1" customFormat="1" x14ac:dyDescent="0.3">
      <c r="A20852" s="20"/>
    </row>
    <row r="20853" spans="1:1" s="1" customFormat="1" x14ac:dyDescent="0.3">
      <c r="A20853" s="20"/>
    </row>
    <row r="20854" spans="1:1" s="1" customFormat="1" x14ac:dyDescent="0.3">
      <c r="A20854" s="20"/>
    </row>
    <row r="20855" spans="1:1" s="1" customFormat="1" x14ac:dyDescent="0.3">
      <c r="A20855" s="20"/>
    </row>
    <row r="20856" spans="1:1" s="1" customFormat="1" x14ac:dyDescent="0.3">
      <c r="A20856" s="20"/>
    </row>
    <row r="20857" spans="1:1" s="1" customFormat="1" x14ac:dyDescent="0.3">
      <c r="A20857" s="20"/>
    </row>
    <row r="20858" spans="1:1" s="1" customFormat="1" x14ac:dyDescent="0.3">
      <c r="A20858" s="20"/>
    </row>
    <row r="20859" spans="1:1" s="1" customFormat="1" x14ac:dyDescent="0.3">
      <c r="A20859" s="20"/>
    </row>
    <row r="20860" spans="1:1" s="1" customFormat="1" x14ac:dyDescent="0.3">
      <c r="A20860" s="20"/>
    </row>
    <row r="20861" spans="1:1" s="1" customFormat="1" x14ac:dyDescent="0.3">
      <c r="A20861" s="20"/>
    </row>
    <row r="20862" spans="1:1" s="1" customFormat="1" x14ac:dyDescent="0.3">
      <c r="A20862" s="20"/>
    </row>
    <row r="20863" spans="1:1" s="1" customFormat="1" x14ac:dyDescent="0.3">
      <c r="A20863" s="20"/>
    </row>
    <row r="20864" spans="1:1" s="1" customFormat="1" x14ac:dyDescent="0.3">
      <c r="A20864" s="20"/>
    </row>
    <row r="20865" spans="1:1" s="1" customFormat="1" x14ac:dyDescent="0.3">
      <c r="A20865" s="20"/>
    </row>
    <row r="20866" spans="1:1" s="1" customFormat="1" x14ac:dyDescent="0.3">
      <c r="A20866" s="20"/>
    </row>
    <row r="20867" spans="1:1" s="1" customFormat="1" x14ac:dyDescent="0.3">
      <c r="A20867" s="20"/>
    </row>
    <row r="20868" spans="1:1" s="1" customFormat="1" x14ac:dyDescent="0.3">
      <c r="A20868" s="20"/>
    </row>
    <row r="20869" spans="1:1" s="1" customFormat="1" x14ac:dyDescent="0.3">
      <c r="A20869" s="20"/>
    </row>
    <row r="20870" spans="1:1" s="1" customFormat="1" x14ac:dyDescent="0.3">
      <c r="A20870" s="20"/>
    </row>
    <row r="20871" spans="1:1" s="1" customFormat="1" x14ac:dyDescent="0.3">
      <c r="A20871" s="20"/>
    </row>
    <row r="20872" spans="1:1" s="1" customFormat="1" x14ac:dyDescent="0.3">
      <c r="A20872" s="20"/>
    </row>
    <row r="20873" spans="1:1" s="1" customFormat="1" x14ac:dyDescent="0.3">
      <c r="A20873" s="20"/>
    </row>
    <row r="20874" spans="1:1" s="1" customFormat="1" x14ac:dyDescent="0.3">
      <c r="A20874" s="20"/>
    </row>
    <row r="20875" spans="1:1" s="1" customFormat="1" x14ac:dyDescent="0.3">
      <c r="A20875" s="20"/>
    </row>
    <row r="20876" spans="1:1" s="1" customFormat="1" x14ac:dyDescent="0.3">
      <c r="A20876" s="20"/>
    </row>
    <row r="20877" spans="1:1" s="1" customFormat="1" x14ac:dyDescent="0.3">
      <c r="A20877" s="20"/>
    </row>
    <row r="20878" spans="1:1" s="1" customFormat="1" x14ac:dyDescent="0.3">
      <c r="A20878" s="20"/>
    </row>
    <row r="20879" spans="1:1" s="1" customFormat="1" x14ac:dyDescent="0.3">
      <c r="A20879" s="20"/>
    </row>
    <row r="20880" spans="1:1" s="1" customFormat="1" x14ac:dyDescent="0.3">
      <c r="A20880" s="20"/>
    </row>
    <row r="20881" spans="1:1" s="1" customFormat="1" x14ac:dyDescent="0.3">
      <c r="A20881" s="20"/>
    </row>
    <row r="20882" spans="1:1" s="1" customFormat="1" x14ac:dyDescent="0.3">
      <c r="A20882" s="20"/>
    </row>
    <row r="20883" spans="1:1" s="1" customFormat="1" x14ac:dyDescent="0.3">
      <c r="A20883" s="20"/>
    </row>
    <row r="20884" spans="1:1" s="1" customFormat="1" x14ac:dyDescent="0.3">
      <c r="A20884" s="20"/>
    </row>
    <row r="20885" spans="1:1" s="1" customFormat="1" x14ac:dyDescent="0.3">
      <c r="A20885" s="20"/>
    </row>
    <row r="20886" spans="1:1" s="1" customFormat="1" x14ac:dyDescent="0.3">
      <c r="A20886" s="20"/>
    </row>
    <row r="20887" spans="1:1" s="1" customFormat="1" x14ac:dyDescent="0.3">
      <c r="A20887" s="20"/>
    </row>
    <row r="20888" spans="1:1" s="1" customFormat="1" x14ac:dyDescent="0.3">
      <c r="A20888" s="20"/>
    </row>
    <row r="20889" spans="1:1" s="1" customFormat="1" x14ac:dyDescent="0.3">
      <c r="A20889" s="20"/>
    </row>
    <row r="20890" spans="1:1" s="1" customFormat="1" x14ac:dyDescent="0.3">
      <c r="A20890" s="20"/>
    </row>
    <row r="20891" spans="1:1" s="1" customFormat="1" x14ac:dyDescent="0.3">
      <c r="A20891" s="20"/>
    </row>
    <row r="20892" spans="1:1" s="1" customFormat="1" x14ac:dyDescent="0.3">
      <c r="A20892" s="20"/>
    </row>
    <row r="20893" spans="1:1" s="1" customFormat="1" x14ac:dyDescent="0.3">
      <c r="A20893" s="20"/>
    </row>
    <row r="20894" spans="1:1" s="1" customFormat="1" x14ac:dyDescent="0.3">
      <c r="A20894" s="20"/>
    </row>
    <row r="20895" spans="1:1" s="1" customFormat="1" x14ac:dyDescent="0.3">
      <c r="A20895" s="20"/>
    </row>
    <row r="20896" spans="1:1" s="1" customFormat="1" x14ac:dyDescent="0.3">
      <c r="A20896" s="20"/>
    </row>
    <row r="20897" spans="1:1" s="1" customFormat="1" x14ac:dyDescent="0.3">
      <c r="A20897" s="20"/>
    </row>
    <row r="20898" spans="1:1" s="1" customFormat="1" x14ac:dyDescent="0.3">
      <c r="A20898" s="20"/>
    </row>
    <row r="20899" spans="1:1" s="1" customFormat="1" x14ac:dyDescent="0.3">
      <c r="A20899" s="20"/>
    </row>
    <row r="20900" spans="1:1" s="1" customFormat="1" x14ac:dyDescent="0.3">
      <c r="A20900" s="20"/>
    </row>
    <row r="20901" spans="1:1" s="1" customFormat="1" x14ac:dyDescent="0.3">
      <c r="A20901" s="20"/>
    </row>
    <row r="20902" spans="1:1" s="1" customFormat="1" x14ac:dyDescent="0.3">
      <c r="A20902" s="20"/>
    </row>
    <row r="20903" spans="1:1" s="1" customFormat="1" x14ac:dyDescent="0.3">
      <c r="A20903" s="20"/>
    </row>
    <row r="20904" spans="1:1" s="1" customFormat="1" x14ac:dyDescent="0.3">
      <c r="A20904" s="20"/>
    </row>
    <row r="20905" spans="1:1" s="1" customFormat="1" x14ac:dyDescent="0.3">
      <c r="A20905" s="20"/>
    </row>
    <row r="20906" spans="1:1" s="1" customFormat="1" x14ac:dyDescent="0.3">
      <c r="A20906" s="20"/>
    </row>
    <row r="20907" spans="1:1" s="1" customFormat="1" x14ac:dyDescent="0.3">
      <c r="A20907" s="20"/>
    </row>
    <row r="20908" spans="1:1" s="1" customFormat="1" x14ac:dyDescent="0.3">
      <c r="A20908" s="20"/>
    </row>
    <row r="20909" spans="1:1" s="1" customFormat="1" x14ac:dyDescent="0.3">
      <c r="A20909" s="20"/>
    </row>
    <row r="20910" spans="1:1" s="1" customFormat="1" x14ac:dyDescent="0.3">
      <c r="A20910" s="20"/>
    </row>
    <row r="20911" spans="1:1" s="1" customFormat="1" x14ac:dyDescent="0.3">
      <c r="A20911" s="20"/>
    </row>
    <row r="20912" spans="1:1" s="1" customFormat="1" x14ac:dyDescent="0.3">
      <c r="A20912" s="20"/>
    </row>
    <row r="20913" spans="1:1" s="1" customFormat="1" x14ac:dyDescent="0.3">
      <c r="A20913" s="20"/>
    </row>
    <row r="20914" spans="1:1" s="1" customFormat="1" x14ac:dyDescent="0.3">
      <c r="A20914" s="20"/>
    </row>
    <row r="20915" spans="1:1" s="1" customFormat="1" x14ac:dyDescent="0.3">
      <c r="A20915" s="20"/>
    </row>
    <row r="20916" spans="1:1" s="1" customFormat="1" x14ac:dyDescent="0.3">
      <c r="A20916" s="20"/>
    </row>
    <row r="20917" spans="1:1" s="1" customFormat="1" x14ac:dyDescent="0.3">
      <c r="A20917" s="20"/>
    </row>
    <row r="20918" spans="1:1" s="1" customFormat="1" x14ac:dyDescent="0.3">
      <c r="A20918" s="20"/>
    </row>
    <row r="20919" spans="1:1" s="1" customFormat="1" x14ac:dyDescent="0.3">
      <c r="A20919" s="20"/>
    </row>
    <row r="20920" spans="1:1" s="1" customFormat="1" x14ac:dyDescent="0.3">
      <c r="A20920" s="20"/>
    </row>
    <row r="20921" spans="1:1" s="1" customFormat="1" x14ac:dyDescent="0.3">
      <c r="A20921" s="20"/>
    </row>
    <row r="20922" spans="1:1" s="1" customFormat="1" x14ac:dyDescent="0.3">
      <c r="A20922" s="20"/>
    </row>
    <row r="20923" spans="1:1" s="1" customFormat="1" x14ac:dyDescent="0.3">
      <c r="A20923" s="20"/>
    </row>
    <row r="20924" spans="1:1" s="1" customFormat="1" x14ac:dyDescent="0.3">
      <c r="A20924" s="20"/>
    </row>
    <row r="20925" spans="1:1" s="1" customFormat="1" x14ac:dyDescent="0.3">
      <c r="A20925" s="20"/>
    </row>
    <row r="20926" spans="1:1" s="1" customFormat="1" x14ac:dyDescent="0.3">
      <c r="A20926" s="20"/>
    </row>
    <row r="20927" spans="1:1" s="1" customFormat="1" x14ac:dyDescent="0.3">
      <c r="A20927" s="20"/>
    </row>
    <row r="20928" spans="1:1" s="1" customFormat="1" x14ac:dyDescent="0.3">
      <c r="A20928" s="20"/>
    </row>
    <row r="20929" spans="1:1" s="1" customFormat="1" x14ac:dyDescent="0.3">
      <c r="A20929" s="20"/>
    </row>
    <row r="20930" spans="1:1" s="1" customFormat="1" x14ac:dyDescent="0.3">
      <c r="A20930" s="20"/>
    </row>
    <row r="20931" spans="1:1" s="1" customFormat="1" x14ac:dyDescent="0.3">
      <c r="A20931" s="20"/>
    </row>
    <row r="20932" spans="1:1" s="1" customFormat="1" x14ac:dyDescent="0.3">
      <c r="A20932" s="20"/>
    </row>
    <row r="20933" spans="1:1" s="1" customFormat="1" x14ac:dyDescent="0.3">
      <c r="A20933" s="20"/>
    </row>
    <row r="20934" spans="1:1" s="1" customFormat="1" x14ac:dyDescent="0.3">
      <c r="A20934" s="20"/>
    </row>
    <row r="20935" spans="1:1" s="1" customFormat="1" x14ac:dyDescent="0.3">
      <c r="A20935" s="20"/>
    </row>
    <row r="20936" spans="1:1" s="1" customFormat="1" x14ac:dyDescent="0.3">
      <c r="A20936" s="20"/>
    </row>
    <row r="20937" spans="1:1" s="1" customFormat="1" x14ac:dyDescent="0.3">
      <c r="A20937" s="20"/>
    </row>
    <row r="20938" spans="1:1" s="1" customFormat="1" x14ac:dyDescent="0.3">
      <c r="A20938" s="20"/>
    </row>
    <row r="20939" spans="1:1" s="1" customFormat="1" x14ac:dyDescent="0.3">
      <c r="A20939" s="20"/>
    </row>
    <row r="20940" spans="1:1" s="1" customFormat="1" x14ac:dyDescent="0.3">
      <c r="A20940" s="20"/>
    </row>
    <row r="20941" spans="1:1" s="1" customFormat="1" x14ac:dyDescent="0.3">
      <c r="A20941" s="20"/>
    </row>
    <row r="20942" spans="1:1" s="1" customFormat="1" x14ac:dyDescent="0.3">
      <c r="A20942" s="20"/>
    </row>
    <row r="20943" spans="1:1" s="1" customFormat="1" x14ac:dyDescent="0.3">
      <c r="A20943" s="20"/>
    </row>
    <row r="20944" spans="1:1" s="1" customFormat="1" x14ac:dyDescent="0.3">
      <c r="A20944" s="20"/>
    </row>
    <row r="20945" spans="1:1" s="1" customFormat="1" x14ac:dyDescent="0.3">
      <c r="A20945" s="20"/>
    </row>
    <row r="20946" spans="1:1" s="1" customFormat="1" x14ac:dyDescent="0.3">
      <c r="A20946" s="20"/>
    </row>
    <row r="20947" spans="1:1" s="1" customFormat="1" x14ac:dyDescent="0.3">
      <c r="A20947" s="20"/>
    </row>
    <row r="20948" spans="1:1" s="1" customFormat="1" x14ac:dyDescent="0.3">
      <c r="A20948" s="20"/>
    </row>
    <row r="20949" spans="1:1" s="1" customFormat="1" x14ac:dyDescent="0.3">
      <c r="A20949" s="20"/>
    </row>
    <row r="20950" spans="1:1" s="1" customFormat="1" x14ac:dyDescent="0.3">
      <c r="A20950" s="20"/>
    </row>
    <row r="20951" spans="1:1" s="1" customFormat="1" x14ac:dyDescent="0.3">
      <c r="A20951" s="20"/>
    </row>
    <row r="20952" spans="1:1" s="1" customFormat="1" x14ac:dyDescent="0.3">
      <c r="A20952" s="20"/>
    </row>
    <row r="20953" spans="1:1" s="1" customFormat="1" x14ac:dyDescent="0.3">
      <c r="A20953" s="20"/>
    </row>
    <row r="20954" spans="1:1" s="1" customFormat="1" x14ac:dyDescent="0.3">
      <c r="A20954" s="20"/>
    </row>
    <row r="20955" spans="1:1" s="1" customFormat="1" x14ac:dyDescent="0.3">
      <c r="A20955" s="20"/>
    </row>
    <row r="20956" spans="1:1" s="1" customFormat="1" x14ac:dyDescent="0.3">
      <c r="A20956" s="20"/>
    </row>
    <row r="20957" spans="1:1" s="1" customFormat="1" x14ac:dyDescent="0.3">
      <c r="A20957" s="20"/>
    </row>
    <row r="20958" spans="1:1" s="1" customFormat="1" x14ac:dyDescent="0.3">
      <c r="A20958" s="20"/>
    </row>
    <row r="20959" spans="1:1" s="1" customFormat="1" x14ac:dyDescent="0.3">
      <c r="A20959" s="20"/>
    </row>
    <row r="20960" spans="1:1" s="1" customFormat="1" x14ac:dyDescent="0.3">
      <c r="A20960" s="20"/>
    </row>
    <row r="20961" spans="1:1" s="1" customFormat="1" x14ac:dyDescent="0.3">
      <c r="A20961" s="20"/>
    </row>
    <row r="20962" spans="1:1" s="1" customFormat="1" x14ac:dyDescent="0.3">
      <c r="A20962" s="20"/>
    </row>
    <row r="20963" spans="1:1" s="1" customFormat="1" x14ac:dyDescent="0.3">
      <c r="A20963" s="20"/>
    </row>
    <row r="20964" spans="1:1" s="1" customFormat="1" x14ac:dyDescent="0.3">
      <c r="A20964" s="20"/>
    </row>
    <row r="20965" spans="1:1" s="1" customFormat="1" x14ac:dyDescent="0.3">
      <c r="A20965" s="20"/>
    </row>
    <row r="20966" spans="1:1" s="1" customFormat="1" x14ac:dyDescent="0.3">
      <c r="A20966" s="20"/>
    </row>
    <row r="20967" spans="1:1" s="1" customFormat="1" x14ac:dyDescent="0.3">
      <c r="A20967" s="20"/>
    </row>
    <row r="20968" spans="1:1" s="1" customFormat="1" x14ac:dyDescent="0.3">
      <c r="A20968" s="20"/>
    </row>
    <row r="20969" spans="1:1" s="1" customFormat="1" x14ac:dyDescent="0.3">
      <c r="A20969" s="20"/>
    </row>
    <row r="20970" spans="1:1" s="1" customFormat="1" x14ac:dyDescent="0.3">
      <c r="A20970" s="20"/>
    </row>
    <row r="20971" spans="1:1" s="1" customFormat="1" x14ac:dyDescent="0.3">
      <c r="A20971" s="20"/>
    </row>
    <row r="20972" spans="1:1" s="1" customFormat="1" x14ac:dyDescent="0.3">
      <c r="A20972" s="20"/>
    </row>
    <row r="20973" spans="1:1" s="1" customFormat="1" x14ac:dyDescent="0.3">
      <c r="A20973" s="20"/>
    </row>
    <row r="20974" spans="1:1" s="1" customFormat="1" x14ac:dyDescent="0.3">
      <c r="A20974" s="20"/>
    </row>
    <row r="20975" spans="1:1" s="1" customFormat="1" x14ac:dyDescent="0.3">
      <c r="A20975" s="20"/>
    </row>
    <row r="20976" spans="1:1" s="1" customFormat="1" x14ac:dyDescent="0.3">
      <c r="A20976" s="20"/>
    </row>
    <row r="20977" spans="1:1" s="1" customFormat="1" x14ac:dyDescent="0.3">
      <c r="A20977" s="20"/>
    </row>
    <row r="20978" spans="1:1" s="1" customFormat="1" x14ac:dyDescent="0.3">
      <c r="A20978" s="20"/>
    </row>
    <row r="20979" spans="1:1" s="1" customFormat="1" x14ac:dyDescent="0.3">
      <c r="A20979" s="20"/>
    </row>
    <row r="20980" spans="1:1" s="1" customFormat="1" x14ac:dyDescent="0.3">
      <c r="A20980" s="20"/>
    </row>
    <row r="20981" spans="1:1" s="1" customFormat="1" x14ac:dyDescent="0.3">
      <c r="A20981" s="20"/>
    </row>
    <row r="20982" spans="1:1" s="1" customFormat="1" x14ac:dyDescent="0.3">
      <c r="A20982" s="20"/>
    </row>
    <row r="20983" spans="1:1" s="1" customFormat="1" x14ac:dyDescent="0.3">
      <c r="A20983" s="20"/>
    </row>
    <row r="20984" spans="1:1" s="1" customFormat="1" x14ac:dyDescent="0.3">
      <c r="A20984" s="20"/>
    </row>
    <row r="20985" spans="1:1" s="1" customFormat="1" x14ac:dyDescent="0.3">
      <c r="A20985" s="20"/>
    </row>
    <row r="20986" spans="1:1" s="1" customFormat="1" x14ac:dyDescent="0.3">
      <c r="A20986" s="20"/>
    </row>
    <row r="20987" spans="1:1" s="1" customFormat="1" x14ac:dyDescent="0.3">
      <c r="A20987" s="20"/>
    </row>
    <row r="20988" spans="1:1" s="1" customFormat="1" x14ac:dyDescent="0.3">
      <c r="A20988" s="20"/>
    </row>
    <row r="20989" spans="1:1" s="1" customFormat="1" x14ac:dyDescent="0.3">
      <c r="A20989" s="20"/>
    </row>
    <row r="20990" spans="1:1" s="1" customFormat="1" x14ac:dyDescent="0.3">
      <c r="A20990" s="20"/>
    </row>
    <row r="20991" spans="1:1" s="1" customFormat="1" x14ac:dyDescent="0.3">
      <c r="A20991" s="20"/>
    </row>
    <row r="20992" spans="1:1" s="1" customFormat="1" x14ac:dyDescent="0.3">
      <c r="A20992" s="20"/>
    </row>
    <row r="20993" spans="1:1" s="1" customFormat="1" x14ac:dyDescent="0.3">
      <c r="A20993" s="20"/>
    </row>
    <row r="20994" spans="1:1" s="1" customFormat="1" x14ac:dyDescent="0.3">
      <c r="A20994" s="20"/>
    </row>
    <row r="20995" spans="1:1" s="1" customFormat="1" x14ac:dyDescent="0.3">
      <c r="A20995" s="20"/>
    </row>
    <row r="20996" spans="1:1" s="1" customFormat="1" x14ac:dyDescent="0.3">
      <c r="A20996" s="20"/>
    </row>
    <row r="20997" spans="1:1" s="1" customFormat="1" x14ac:dyDescent="0.3">
      <c r="A20997" s="20"/>
    </row>
    <row r="20998" spans="1:1" s="1" customFormat="1" x14ac:dyDescent="0.3">
      <c r="A20998" s="20"/>
    </row>
    <row r="20999" spans="1:1" s="1" customFormat="1" x14ac:dyDescent="0.3">
      <c r="A20999" s="20"/>
    </row>
    <row r="21000" spans="1:1" s="1" customFormat="1" x14ac:dyDescent="0.3">
      <c r="A21000" s="20"/>
    </row>
    <row r="21001" spans="1:1" s="1" customFormat="1" x14ac:dyDescent="0.3">
      <c r="A21001" s="20"/>
    </row>
    <row r="21002" spans="1:1" s="1" customFormat="1" x14ac:dyDescent="0.3">
      <c r="A21002" s="20"/>
    </row>
    <row r="21003" spans="1:1" s="1" customFormat="1" x14ac:dyDescent="0.3">
      <c r="A21003" s="20"/>
    </row>
    <row r="21004" spans="1:1" s="1" customFormat="1" x14ac:dyDescent="0.3">
      <c r="A21004" s="20"/>
    </row>
    <row r="21005" spans="1:1" s="1" customFormat="1" x14ac:dyDescent="0.3">
      <c r="A21005" s="20"/>
    </row>
    <row r="21006" spans="1:1" s="1" customFormat="1" x14ac:dyDescent="0.3">
      <c r="A21006" s="20"/>
    </row>
    <row r="21007" spans="1:1" s="1" customFormat="1" x14ac:dyDescent="0.3">
      <c r="A21007" s="20"/>
    </row>
    <row r="21008" spans="1:1" s="1" customFormat="1" x14ac:dyDescent="0.3">
      <c r="A21008" s="20"/>
    </row>
    <row r="21009" spans="1:1" s="1" customFormat="1" x14ac:dyDescent="0.3">
      <c r="A21009" s="20"/>
    </row>
    <row r="21010" spans="1:1" s="1" customFormat="1" x14ac:dyDescent="0.3">
      <c r="A21010" s="20"/>
    </row>
    <row r="21011" spans="1:1" s="1" customFormat="1" x14ac:dyDescent="0.3">
      <c r="A21011" s="20"/>
    </row>
    <row r="21012" spans="1:1" s="1" customFormat="1" x14ac:dyDescent="0.3">
      <c r="A21012" s="20"/>
    </row>
    <row r="21013" spans="1:1" s="1" customFormat="1" x14ac:dyDescent="0.3">
      <c r="A21013" s="20"/>
    </row>
    <row r="21014" spans="1:1" s="1" customFormat="1" x14ac:dyDescent="0.3">
      <c r="A21014" s="20"/>
    </row>
    <row r="21015" spans="1:1" s="1" customFormat="1" x14ac:dyDescent="0.3">
      <c r="A21015" s="20"/>
    </row>
    <row r="21016" spans="1:1" s="1" customFormat="1" x14ac:dyDescent="0.3">
      <c r="A21016" s="20"/>
    </row>
    <row r="21017" spans="1:1" s="1" customFormat="1" x14ac:dyDescent="0.3">
      <c r="A21017" s="20"/>
    </row>
    <row r="21018" spans="1:1" s="1" customFormat="1" x14ac:dyDescent="0.3">
      <c r="A21018" s="20"/>
    </row>
    <row r="21019" spans="1:1" s="1" customFormat="1" x14ac:dyDescent="0.3">
      <c r="A21019" s="20"/>
    </row>
    <row r="21020" spans="1:1" s="1" customFormat="1" x14ac:dyDescent="0.3">
      <c r="A21020" s="20"/>
    </row>
    <row r="21021" spans="1:1" s="1" customFormat="1" x14ac:dyDescent="0.3">
      <c r="A21021" s="20"/>
    </row>
    <row r="21022" spans="1:1" s="1" customFormat="1" x14ac:dyDescent="0.3">
      <c r="A21022" s="20"/>
    </row>
    <row r="21023" spans="1:1" s="1" customFormat="1" x14ac:dyDescent="0.3">
      <c r="A21023" s="20"/>
    </row>
    <row r="21024" spans="1:1" s="1" customFormat="1" x14ac:dyDescent="0.3">
      <c r="A21024" s="20"/>
    </row>
    <row r="21025" spans="1:1" s="1" customFormat="1" x14ac:dyDescent="0.3">
      <c r="A21025" s="20"/>
    </row>
    <row r="21026" spans="1:1" s="1" customFormat="1" x14ac:dyDescent="0.3">
      <c r="A21026" s="20"/>
    </row>
    <row r="21027" spans="1:1" s="1" customFormat="1" x14ac:dyDescent="0.3">
      <c r="A21027" s="20"/>
    </row>
    <row r="21028" spans="1:1" s="1" customFormat="1" x14ac:dyDescent="0.3">
      <c r="A21028" s="20"/>
    </row>
    <row r="21029" spans="1:1" s="1" customFormat="1" x14ac:dyDescent="0.3">
      <c r="A21029" s="20"/>
    </row>
    <row r="21030" spans="1:1" s="1" customFormat="1" x14ac:dyDescent="0.3">
      <c r="A21030" s="20"/>
    </row>
    <row r="21031" spans="1:1" s="1" customFormat="1" x14ac:dyDescent="0.3">
      <c r="A21031" s="20"/>
    </row>
    <row r="21032" spans="1:1" s="1" customFormat="1" x14ac:dyDescent="0.3">
      <c r="A21032" s="20"/>
    </row>
    <row r="21033" spans="1:1" s="1" customFormat="1" x14ac:dyDescent="0.3">
      <c r="A21033" s="20"/>
    </row>
    <row r="21034" spans="1:1" s="1" customFormat="1" x14ac:dyDescent="0.3">
      <c r="A21034" s="20"/>
    </row>
    <row r="21035" spans="1:1" s="1" customFormat="1" x14ac:dyDescent="0.3">
      <c r="A21035" s="20"/>
    </row>
    <row r="21036" spans="1:1" s="1" customFormat="1" x14ac:dyDescent="0.3">
      <c r="A21036" s="20"/>
    </row>
    <row r="21037" spans="1:1" s="1" customFormat="1" x14ac:dyDescent="0.3">
      <c r="A21037" s="20"/>
    </row>
    <row r="21038" spans="1:1" s="1" customFormat="1" x14ac:dyDescent="0.3">
      <c r="A21038" s="20"/>
    </row>
    <row r="21039" spans="1:1" s="1" customFormat="1" x14ac:dyDescent="0.3">
      <c r="A21039" s="20"/>
    </row>
    <row r="21040" spans="1:1" s="1" customFormat="1" x14ac:dyDescent="0.3">
      <c r="A21040" s="20"/>
    </row>
    <row r="21041" spans="1:1" s="1" customFormat="1" x14ac:dyDescent="0.3">
      <c r="A21041" s="20"/>
    </row>
    <row r="21042" spans="1:1" s="1" customFormat="1" x14ac:dyDescent="0.3">
      <c r="A21042" s="20"/>
    </row>
    <row r="21043" spans="1:1" s="1" customFormat="1" x14ac:dyDescent="0.3">
      <c r="A21043" s="20"/>
    </row>
    <row r="21044" spans="1:1" s="1" customFormat="1" x14ac:dyDescent="0.3">
      <c r="A21044" s="20"/>
    </row>
    <row r="21045" spans="1:1" s="1" customFormat="1" x14ac:dyDescent="0.3">
      <c r="A21045" s="20"/>
    </row>
    <row r="21046" spans="1:1" s="1" customFormat="1" x14ac:dyDescent="0.3">
      <c r="A21046" s="20"/>
    </row>
    <row r="21047" spans="1:1" s="1" customFormat="1" x14ac:dyDescent="0.3">
      <c r="A21047" s="20"/>
    </row>
    <row r="21048" spans="1:1" s="1" customFormat="1" x14ac:dyDescent="0.3">
      <c r="A21048" s="20"/>
    </row>
    <row r="21049" spans="1:1" s="1" customFormat="1" x14ac:dyDescent="0.3">
      <c r="A21049" s="20"/>
    </row>
    <row r="21050" spans="1:1" s="1" customFormat="1" x14ac:dyDescent="0.3">
      <c r="A21050" s="20"/>
    </row>
    <row r="21051" spans="1:1" s="1" customFormat="1" x14ac:dyDescent="0.3">
      <c r="A21051" s="20"/>
    </row>
    <row r="21052" spans="1:1" s="1" customFormat="1" x14ac:dyDescent="0.3">
      <c r="A21052" s="20"/>
    </row>
    <row r="21053" spans="1:1" s="1" customFormat="1" x14ac:dyDescent="0.3">
      <c r="A21053" s="20"/>
    </row>
    <row r="21054" spans="1:1" s="1" customFormat="1" x14ac:dyDescent="0.3">
      <c r="A21054" s="20"/>
    </row>
    <row r="21055" spans="1:1" s="1" customFormat="1" x14ac:dyDescent="0.3">
      <c r="A21055" s="20"/>
    </row>
    <row r="21056" spans="1:1" s="1" customFormat="1" x14ac:dyDescent="0.3">
      <c r="A21056" s="20"/>
    </row>
    <row r="21057" spans="1:1" s="1" customFormat="1" x14ac:dyDescent="0.3">
      <c r="A21057" s="20"/>
    </row>
    <row r="21058" spans="1:1" s="1" customFormat="1" x14ac:dyDescent="0.3">
      <c r="A21058" s="20"/>
    </row>
    <row r="21059" spans="1:1" s="1" customFormat="1" x14ac:dyDescent="0.3">
      <c r="A21059" s="20"/>
    </row>
    <row r="21060" spans="1:1" s="1" customFormat="1" x14ac:dyDescent="0.3">
      <c r="A21060" s="20"/>
    </row>
    <row r="21061" spans="1:1" s="1" customFormat="1" x14ac:dyDescent="0.3">
      <c r="A21061" s="20"/>
    </row>
    <row r="21062" spans="1:1" s="1" customFormat="1" x14ac:dyDescent="0.3">
      <c r="A21062" s="20"/>
    </row>
    <row r="21063" spans="1:1" s="1" customFormat="1" x14ac:dyDescent="0.3">
      <c r="A21063" s="20"/>
    </row>
    <row r="21064" spans="1:1" s="1" customFormat="1" x14ac:dyDescent="0.3">
      <c r="A21064" s="20"/>
    </row>
    <row r="21065" spans="1:1" s="1" customFormat="1" x14ac:dyDescent="0.3">
      <c r="A21065" s="20"/>
    </row>
    <row r="21066" spans="1:1" s="1" customFormat="1" x14ac:dyDescent="0.3">
      <c r="A21066" s="20"/>
    </row>
    <row r="21067" spans="1:1" s="1" customFormat="1" x14ac:dyDescent="0.3">
      <c r="A21067" s="20"/>
    </row>
    <row r="21068" spans="1:1" s="1" customFormat="1" x14ac:dyDescent="0.3">
      <c r="A21068" s="20"/>
    </row>
    <row r="21069" spans="1:1" s="1" customFormat="1" x14ac:dyDescent="0.3">
      <c r="A21069" s="20"/>
    </row>
    <row r="21070" spans="1:1" s="1" customFormat="1" x14ac:dyDescent="0.3">
      <c r="A21070" s="20"/>
    </row>
    <row r="21071" spans="1:1" s="1" customFormat="1" x14ac:dyDescent="0.3">
      <c r="A21071" s="20"/>
    </row>
    <row r="21072" spans="1:1" s="1" customFormat="1" x14ac:dyDescent="0.3">
      <c r="A21072" s="20"/>
    </row>
    <row r="21073" spans="1:1" s="1" customFormat="1" x14ac:dyDescent="0.3">
      <c r="A21073" s="20"/>
    </row>
    <row r="21074" spans="1:1" s="1" customFormat="1" x14ac:dyDescent="0.3">
      <c r="A21074" s="20"/>
    </row>
    <row r="21075" spans="1:1" s="1" customFormat="1" x14ac:dyDescent="0.3">
      <c r="A21075" s="20"/>
    </row>
    <row r="21076" spans="1:1" s="1" customFormat="1" x14ac:dyDescent="0.3">
      <c r="A21076" s="20"/>
    </row>
    <row r="21077" spans="1:1" s="1" customFormat="1" x14ac:dyDescent="0.3">
      <c r="A21077" s="20"/>
    </row>
    <row r="21078" spans="1:1" s="1" customFormat="1" x14ac:dyDescent="0.3">
      <c r="A21078" s="20"/>
    </row>
    <row r="21079" spans="1:1" s="1" customFormat="1" x14ac:dyDescent="0.3">
      <c r="A21079" s="20"/>
    </row>
    <row r="21080" spans="1:1" s="1" customFormat="1" x14ac:dyDescent="0.3">
      <c r="A21080" s="20"/>
    </row>
    <row r="21081" spans="1:1" s="1" customFormat="1" x14ac:dyDescent="0.3">
      <c r="A21081" s="20"/>
    </row>
    <row r="21082" spans="1:1" s="1" customFormat="1" x14ac:dyDescent="0.3">
      <c r="A21082" s="20"/>
    </row>
    <row r="21083" spans="1:1" s="1" customFormat="1" x14ac:dyDescent="0.3">
      <c r="A21083" s="20"/>
    </row>
    <row r="21084" spans="1:1" s="1" customFormat="1" x14ac:dyDescent="0.3">
      <c r="A21084" s="20"/>
    </row>
    <row r="21085" spans="1:1" s="1" customFormat="1" x14ac:dyDescent="0.3">
      <c r="A21085" s="20"/>
    </row>
    <row r="21086" spans="1:1" s="1" customFormat="1" x14ac:dyDescent="0.3">
      <c r="A21086" s="20"/>
    </row>
    <row r="21087" spans="1:1" s="1" customFormat="1" x14ac:dyDescent="0.3">
      <c r="A21087" s="20"/>
    </row>
    <row r="21088" spans="1:1" s="1" customFormat="1" x14ac:dyDescent="0.3">
      <c r="A21088" s="20"/>
    </row>
    <row r="21089" spans="1:1" s="1" customFormat="1" x14ac:dyDescent="0.3">
      <c r="A21089" s="20"/>
    </row>
    <row r="21090" spans="1:1" s="1" customFormat="1" x14ac:dyDescent="0.3">
      <c r="A21090" s="20"/>
    </row>
    <row r="21091" spans="1:1" s="1" customFormat="1" x14ac:dyDescent="0.3">
      <c r="A21091" s="20"/>
    </row>
    <row r="21092" spans="1:1" s="1" customFormat="1" x14ac:dyDescent="0.3">
      <c r="A21092" s="20"/>
    </row>
    <row r="21093" spans="1:1" s="1" customFormat="1" x14ac:dyDescent="0.3">
      <c r="A21093" s="20"/>
    </row>
    <row r="21094" spans="1:1" s="1" customFormat="1" x14ac:dyDescent="0.3">
      <c r="A21094" s="20"/>
    </row>
    <row r="21095" spans="1:1" s="1" customFormat="1" x14ac:dyDescent="0.3">
      <c r="A21095" s="20"/>
    </row>
    <row r="21096" spans="1:1" s="1" customFormat="1" x14ac:dyDescent="0.3">
      <c r="A21096" s="20"/>
    </row>
    <row r="21097" spans="1:1" s="1" customFormat="1" x14ac:dyDescent="0.3">
      <c r="A21097" s="20"/>
    </row>
    <row r="21098" spans="1:1" s="1" customFormat="1" x14ac:dyDescent="0.3">
      <c r="A21098" s="20"/>
    </row>
    <row r="21099" spans="1:1" s="1" customFormat="1" x14ac:dyDescent="0.3">
      <c r="A21099" s="20"/>
    </row>
    <row r="21100" spans="1:1" s="1" customFormat="1" x14ac:dyDescent="0.3">
      <c r="A21100" s="20"/>
    </row>
    <row r="21101" spans="1:1" s="1" customFormat="1" x14ac:dyDescent="0.3">
      <c r="A21101" s="20"/>
    </row>
    <row r="21102" spans="1:1" s="1" customFormat="1" x14ac:dyDescent="0.3">
      <c r="A21102" s="20"/>
    </row>
    <row r="21103" spans="1:1" s="1" customFormat="1" x14ac:dyDescent="0.3">
      <c r="A21103" s="20"/>
    </row>
    <row r="21104" spans="1:1" s="1" customFormat="1" x14ac:dyDescent="0.3">
      <c r="A21104" s="20"/>
    </row>
    <row r="21105" spans="1:1" s="1" customFormat="1" x14ac:dyDescent="0.3">
      <c r="A21105" s="20"/>
    </row>
    <row r="21106" spans="1:1" s="1" customFormat="1" x14ac:dyDescent="0.3">
      <c r="A21106" s="20"/>
    </row>
    <row r="21107" spans="1:1" s="1" customFormat="1" x14ac:dyDescent="0.3">
      <c r="A21107" s="20"/>
    </row>
    <row r="21108" spans="1:1" s="1" customFormat="1" x14ac:dyDescent="0.3">
      <c r="A21108" s="20"/>
    </row>
    <row r="21109" spans="1:1" s="1" customFormat="1" x14ac:dyDescent="0.3">
      <c r="A21109" s="20"/>
    </row>
    <row r="21110" spans="1:1" s="1" customFormat="1" x14ac:dyDescent="0.3">
      <c r="A21110" s="20"/>
    </row>
    <row r="21111" spans="1:1" s="1" customFormat="1" x14ac:dyDescent="0.3">
      <c r="A21111" s="20"/>
    </row>
    <row r="21112" spans="1:1" s="1" customFormat="1" x14ac:dyDescent="0.3">
      <c r="A21112" s="20"/>
    </row>
    <row r="21113" spans="1:1" s="1" customFormat="1" x14ac:dyDescent="0.3">
      <c r="A21113" s="20"/>
    </row>
    <row r="21114" spans="1:1" s="1" customFormat="1" x14ac:dyDescent="0.3">
      <c r="A21114" s="20"/>
    </row>
    <row r="21115" spans="1:1" s="1" customFormat="1" x14ac:dyDescent="0.3">
      <c r="A21115" s="20"/>
    </row>
    <row r="21116" spans="1:1" s="1" customFormat="1" x14ac:dyDescent="0.3">
      <c r="A21116" s="20"/>
    </row>
    <row r="21117" spans="1:1" s="1" customFormat="1" x14ac:dyDescent="0.3">
      <c r="A21117" s="20"/>
    </row>
    <row r="21118" spans="1:1" s="1" customFormat="1" x14ac:dyDescent="0.3">
      <c r="A21118" s="20"/>
    </row>
    <row r="21119" spans="1:1" s="1" customFormat="1" x14ac:dyDescent="0.3">
      <c r="A21119" s="20"/>
    </row>
    <row r="21120" spans="1:1" s="1" customFormat="1" x14ac:dyDescent="0.3">
      <c r="A21120" s="20"/>
    </row>
    <row r="21121" spans="1:1" s="1" customFormat="1" x14ac:dyDescent="0.3">
      <c r="A21121" s="20"/>
    </row>
    <row r="21122" spans="1:1" s="1" customFormat="1" x14ac:dyDescent="0.3">
      <c r="A21122" s="20"/>
    </row>
    <row r="21123" spans="1:1" s="1" customFormat="1" x14ac:dyDescent="0.3">
      <c r="A21123" s="20"/>
    </row>
    <row r="21124" spans="1:1" s="1" customFormat="1" x14ac:dyDescent="0.3">
      <c r="A21124" s="20"/>
    </row>
    <row r="21125" spans="1:1" s="1" customFormat="1" x14ac:dyDescent="0.3">
      <c r="A21125" s="20"/>
    </row>
    <row r="21126" spans="1:1" s="1" customFormat="1" x14ac:dyDescent="0.3">
      <c r="A21126" s="20"/>
    </row>
    <row r="21127" spans="1:1" s="1" customFormat="1" x14ac:dyDescent="0.3">
      <c r="A21127" s="20"/>
    </row>
    <row r="21128" spans="1:1" s="1" customFormat="1" x14ac:dyDescent="0.3">
      <c r="A21128" s="20"/>
    </row>
    <row r="21129" spans="1:1" s="1" customFormat="1" x14ac:dyDescent="0.3">
      <c r="A21129" s="20"/>
    </row>
    <row r="21130" spans="1:1" s="1" customFormat="1" x14ac:dyDescent="0.3">
      <c r="A21130" s="20"/>
    </row>
    <row r="21131" spans="1:1" s="1" customFormat="1" x14ac:dyDescent="0.3">
      <c r="A21131" s="20"/>
    </row>
    <row r="21132" spans="1:1" s="1" customFormat="1" x14ac:dyDescent="0.3">
      <c r="A21132" s="20"/>
    </row>
    <row r="21133" spans="1:1" s="1" customFormat="1" x14ac:dyDescent="0.3">
      <c r="A21133" s="20"/>
    </row>
    <row r="21134" spans="1:1" s="1" customFormat="1" x14ac:dyDescent="0.3">
      <c r="A21134" s="20"/>
    </row>
    <row r="21135" spans="1:1" s="1" customFormat="1" x14ac:dyDescent="0.3">
      <c r="A21135" s="20"/>
    </row>
    <row r="21136" spans="1:1" s="1" customFormat="1" x14ac:dyDescent="0.3">
      <c r="A21136" s="20"/>
    </row>
    <row r="21137" spans="1:1" s="1" customFormat="1" x14ac:dyDescent="0.3">
      <c r="A21137" s="20"/>
    </row>
    <row r="21138" spans="1:1" s="1" customFormat="1" x14ac:dyDescent="0.3">
      <c r="A21138" s="20"/>
    </row>
    <row r="21139" spans="1:1" s="1" customFormat="1" x14ac:dyDescent="0.3">
      <c r="A21139" s="20"/>
    </row>
    <row r="21140" spans="1:1" s="1" customFormat="1" x14ac:dyDescent="0.3">
      <c r="A21140" s="20"/>
    </row>
    <row r="21141" spans="1:1" s="1" customFormat="1" x14ac:dyDescent="0.3">
      <c r="A21141" s="20"/>
    </row>
    <row r="21142" spans="1:1" s="1" customFormat="1" x14ac:dyDescent="0.3">
      <c r="A21142" s="20"/>
    </row>
    <row r="21143" spans="1:1" s="1" customFormat="1" x14ac:dyDescent="0.3">
      <c r="A21143" s="20"/>
    </row>
    <row r="21144" spans="1:1" s="1" customFormat="1" x14ac:dyDescent="0.3">
      <c r="A21144" s="20"/>
    </row>
    <row r="21145" spans="1:1" s="1" customFormat="1" x14ac:dyDescent="0.3">
      <c r="A21145" s="20"/>
    </row>
    <row r="21146" spans="1:1" s="1" customFormat="1" x14ac:dyDescent="0.3">
      <c r="A21146" s="20"/>
    </row>
    <row r="21147" spans="1:1" s="1" customFormat="1" x14ac:dyDescent="0.3">
      <c r="A21147" s="20"/>
    </row>
    <row r="21148" spans="1:1" s="1" customFormat="1" x14ac:dyDescent="0.3">
      <c r="A21148" s="20"/>
    </row>
    <row r="21149" spans="1:1" s="1" customFormat="1" x14ac:dyDescent="0.3">
      <c r="A21149" s="20"/>
    </row>
    <row r="21150" spans="1:1" s="1" customFormat="1" x14ac:dyDescent="0.3">
      <c r="A21150" s="20"/>
    </row>
    <row r="21151" spans="1:1" s="1" customFormat="1" x14ac:dyDescent="0.3">
      <c r="A21151" s="20"/>
    </row>
    <row r="21152" spans="1:1" s="1" customFormat="1" x14ac:dyDescent="0.3">
      <c r="A21152" s="20"/>
    </row>
    <row r="21153" spans="1:1" s="1" customFormat="1" x14ac:dyDescent="0.3">
      <c r="A21153" s="20"/>
    </row>
    <row r="21154" spans="1:1" s="1" customFormat="1" x14ac:dyDescent="0.3">
      <c r="A21154" s="20"/>
    </row>
    <row r="21155" spans="1:1" s="1" customFormat="1" x14ac:dyDescent="0.3">
      <c r="A21155" s="20"/>
    </row>
    <row r="21156" spans="1:1" s="1" customFormat="1" x14ac:dyDescent="0.3">
      <c r="A21156" s="20"/>
    </row>
    <row r="21157" spans="1:1" s="1" customFormat="1" x14ac:dyDescent="0.3">
      <c r="A21157" s="20"/>
    </row>
    <row r="21158" spans="1:1" s="1" customFormat="1" x14ac:dyDescent="0.3">
      <c r="A21158" s="20"/>
    </row>
    <row r="21159" spans="1:1" s="1" customFormat="1" x14ac:dyDescent="0.3">
      <c r="A21159" s="20"/>
    </row>
    <row r="21160" spans="1:1" s="1" customFormat="1" x14ac:dyDescent="0.3">
      <c r="A21160" s="20"/>
    </row>
    <row r="21161" spans="1:1" s="1" customFormat="1" x14ac:dyDescent="0.3">
      <c r="A21161" s="20"/>
    </row>
    <row r="21162" spans="1:1" s="1" customFormat="1" x14ac:dyDescent="0.3">
      <c r="A21162" s="20"/>
    </row>
    <row r="21163" spans="1:1" s="1" customFormat="1" x14ac:dyDescent="0.3">
      <c r="A21163" s="20"/>
    </row>
    <row r="21164" spans="1:1" s="1" customFormat="1" x14ac:dyDescent="0.3">
      <c r="A21164" s="20"/>
    </row>
    <row r="21165" spans="1:1" s="1" customFormat="1" x14ac:dyDescent="0.3">
      <c r="A21165" s="20"/>
    </row>
    <row r="21166" spans="1:1" s="1" customFormat="1" x14ac:dyDescent="0.3">
      <c r="A21166" s="20"/>
    </row>
    <row r="21167" spans="1:1" s="1" customFormat="1" x14ac:dyDescent="0.3">
      <c r="A21167" s="20"/>
    </row>
    <row r="21168" spans="1:1" s="1" customFormat="1" x14ac:dyDescent="0.3">
      <c r="A21168" s="20"/>
    </row>
    <row r="21169" spans="1:1" s="1" customFormat="1" x14ac:dyDescent="0.3">
      <c r="A21169" s="20"/>
    </row>
    <row r="21170" spans="1:1" s="1" customFormat="1" x14ac:dyDescent="0.3">
      <c r="A21170" s="20"/>
    </row>
    <row r="21171" spans="1:1" s="1" customFormat="1" x14ac:dyDescent="0.3">
      <c r="A21171" s="20"/>
    </row>
    <row r="21172" spans="1:1" s="1" customFormat="1" x14ac:dyDescent="0.3">
      <c r="A21172" s="20"/>
    </row>
    <row r="21173" spans="1:1" s="1" customFormat="1" x14ac:dyDescent="0.3">
      <c r="A21173" s="20"/>
    </row>
    <row r="21174" spans="1:1" s="1" customFormat="1" x14ac:dyDescent="0.3">
      <c r="A21174" s="20"/>
    </row>
    <row r="21175" spans="1:1" s="1" customFormat="1" x14ac:dyDescent="0.3">
      <c r="A21175" s="20"/>
    </row>
    <row r="21176" spans="1:1" s="1" customFormat="1" x14ac:dyDescent="0.3">
      <c r="A21176" s="20"/>
    </row>
    <row r="21177" spans="1:1" s="1" customFormat="1" x14ac:dyDescent="0.3">
      <c r="A21177" s="20"/>
    </row>
    <row r="21178" spans="1:1" s="1" customFormat="1" x14ac:dyDescent="0.3">
      <c r="A21178" s="20"/>
    </row>
    <row r="21179" spans="1:1" s="1" customFormat="1" x14ac:dyDescent="0.3">
      <c r="A21179" s="20"/>
    </row>
    <row r="21180" spans="1:1" s="1" customFormat="1" x14ac:dyDescent="0.3">
      <c r="A21180" s="20"/>
    </row>
    <row r="21181" spans="1:1" s="1" customFormat="1" x14ac:dyDescent="0.3">
      <c r="A21181" s="20"/>
    </row>
    <row r="21182" spans="1:1" s="1" customFormat="1" x14ac:dyDescent="0.3">
      <c r="A21182" s="20"/>
    </row>
    <row r="21183" spans="1:1" s="1" customFormat="1" x14ac:dyDescent="0.3">
      <c r="A21183" s="20"/>
    </row>
    <row r="21184" spans="1:1" s="1" customFormat="1" x14ac:dyDescent="0.3">
      <c r="A21184" s="20"/>
    </row>
    <row r="21185" spans="1:1" s="1" customFormat="1" x14ac:dyDescent="0.3">
      <c r="A21185" s="20"/>
    </row>
    <row r="21186" spans="1:1" s="1" customFormat="1" x14ac:dyDescent="0.3">
      <c r="A21186" s="20"/>
    </row>
    <row r="21187" spans="1:1" s="1" customFormat="1" x14ac:dyDescent="0.3">
      <c r="A21187" s="20"/>
    </row>
    <row r="21188" spans="1:1" s="1" customFormat="1" x14ac:dyDescent="0.3">
      <c r="A21188" s="20"/>
    </row>
    <row r="21189" spans="1:1" s="1" customFormat="1" x14ac:dyDescent="0.3">
      <c r="A21189" s="20"/>
    </row>
    <row r="21190" spans="1:1" s="1" customFormat="1" x14ac:dyDescent="0.3">
      <c r="A21190" s="20"/>
    </row>
    <row r="21191" spans="1:1" s="1" customFormat="1" x14ac:dyDescent="0.3">
      <c r="A21191" s="20"/>
    </row>
    <row r="21192" spans="1:1" s="1" customFormat="1" x14ac:dyDescent="0.3">
      <c r="A21192" s="20"/>
    </row>
    <row r="21193" spans="1:1" s="1" customFormat="1" x14ac:dyDescent="0.3">
      <c r="A21193" s="20"/>
    </row>
    <row r="21194" spans="1:1" s="1" customFormat="1" x14ac:dyDescent="0.3">
      <c r="A21194" s="20"/>
    </row>
    <row r="21195" spans="1:1" s="1" customFormat="1" x14ac:dyDescent="0.3">
      <c r="A21195" s="20"/>
    </row>
    <row r="21196" spans="1:1" s="1" customFormat="1" x14ac:dyDescent="0.3">
      <c r="A21196" s="20"/>
    </row>
    <row r="21197" spans="1:1" s="1" customFormat="1" x14ac:dyDescent="0.3">
      <c r="A21197" s="20"/>
    </row>
    <row r="21198" spans="1:1" s="1" customFormat="1" x14ac:dyDescent="0.3">
      <c r="A21198" s="20"/>
    </row>
    <row r="21199" spans="1:1" s="1" customFormat="1" x14ac:dyDescent="0.3">
      <c r="A21199" s="20"/>
    </row>
    <row r="21200" spans="1:1" s="1" customFormat="1" x14ac:dyDescent="0.3">
      <c r="A21200" s="20"/>
    </row>
    <row r="21201" spans="1:1" s="1" customFormat="1" x14ac:dyDescent="0.3">
      <c r="A21201" s="20"/>
    </row>
    <row r="21202" spans="1:1" s="1" customFormat="1" x14ac:dyDescent="0.3">
      <c r="A21202" s="20"/>
    </row>
    <row r="21203" spans="1:1" s="1" customFormat="1" x14ac:dyDescent="0.3">
      <c r="A21203" s="20"/>
    </row>
    <row r="21204" spans="1:1" s="1" customFormat="1" x14ac:dyDescent="0.3">
      <c r="A21204" s="20"/>
    </row>
    <row r="21205" spans="1:1" s="1" customFormat="1" x14ac:dyDescent="0.3">
      <c r="A21205" s="20"/>
    </row>
    <row r="21206" spans="1:1" s="1" customFormat="1" x14ac:dyDescent="0.3">
      <c r="A21206" s="20"/>
    </row>
    <row r="21207" spans="1:1" s="1" customFormat="1" x14ac:dyDescent="0.3">
      <c r="A21207" s="20"/>
    </row>
    <row r="21208" spans="1:1" s="1" customFormat="1" x14ac:dyDescent="0.3">
      <c r="A21208" s="20"/>
    </row>
    <row r="21209" spans="1:1" s="1" customFormat="1" x14ac:dyDescent="0.3">
      <c r="A21209" s="20"/>
    </row>
    <row r="21210" spans="1:1" s="1" customFormat="1" x14ac:dyDescent="0.3">
      <c r="A21210" s="20"/>
    </row>
    <row r="21211" spans="1:1" s="1" customFormat="1" x14ac:dyDescent="0.3">
      <c r="A21211" s="20"/>
    </row>
    <row r="21212" spans="1:1" s="1" customFormat="1" x14ac:dyDescent="0.3">
      <c r="A21212" s="20"/>
    </row>
    <row r="21213" spans="1:1" s="1" customFormat="1" x14ac:dyDescent="0.3">
      <c r="A21213" s="20"/>
    </row>
    <row r="21214" spans="1:1" s="1" customFormat="1" x14ac:dyDescent="0.3">
      <c r="A21214" s="20"/>
    </row>
    <row r="21215" spans="1:1" s="1" customFormat="1" x14ac:dyDescent="0.3">
      <c r="A21215" s="20"/>
    </row>
    <row r="21216" spans="1:1" s="1" customFormat="1" x14ac:dyDescent="0.3">
      <c r="A21216" s="20"/>
    </row>
    <row r="21217" spans="1:1" s="1" customFormat="1" x14ac:dyDescent="0.3">
      <c r="A21217" s="20"/>
    </row>
    <row r="21218" spans="1:1" s="1" customFormat="1" x14ac:dyDescent="0.3">
      <c r="A21218" s="20"/>
    </row>
    <row r="21219" spans="1:1" s="1" customFormat="1" x14ac:dyDescent="0.3">
      <c r="A21219" s="20"/>
    </row>
    <row r="21220" spans="1:1" s="1" customFormat="1" x14ac:dyDescent="0.3">
      <c r="A21220" s="20"/>
    </row>
    <row r="21221" spans="1:1" s="1" customFormat="1" x14ac:dyDescent="0.3">
      <c r="A21221" s="20"/>
    </row>
    <row r="21222" spans="1:1" s="1" customFormat="1" x14ac:dyDescent="0.3">
      <c r="A21222" s="20"/>
    </row>
    <row r="21223" spans="1:1" s="1" customFormat="1" x14ac:dyDescent="0.3">
      <c r="A21223" s="20"/>
    </row>
    <row r="21224" spans="1:1" s="1" customFormat="1" x14ac:dyDescent="0.3">
      <c r="A21224" s="20"/>
    </row>
    <row r="21225" spans="1:1" s="1" customFormat="1" x14ac:dyDescent="0.3">
      <c r="A21225" s="20"/>
    </row>
    <row r="21226" spans="1:1" s="1" customFormat="1" x14ac:dyDescent="0.3">
      <c r="A21226" s="20"/>
    </row>
    <row r="21227" spans="1:1" s="1" customFormat="1" x14ac:dyDescent="0.3">
      <c r="A21227" s="20"/>
    </row>
    <row r="21228" spans="1:1" s="1" customFormat="1" x14ac:dyDescent="0.3">
      <c r="A21228" s="20"/>
    </row>
    <row r="21229" spans="1:1" s="1" customFormat="1" x14ac:dyDescent="0.3">
      <c r="A21229" s="20"/>
    </row>
    <row r="21230" spans="1:1" s="1" customFormat="1" x14ac:dyDescent="0.3">
      <c r="A21230" s="20"/>
    </row>
    <row r="21231" spans="1:1" s="1" customFormat="1" x14ac:dyDescent="0.3">
      <c r="A21231" s="20"/>
    </row>
    <row r="21232" spans="1:1" s="1" customFormat="1" x14ac:dyDescent="0.3">
      <c r="A21232" s="20"/>
    </row>
    <row r="21233" spans="1:1" s="1" customFormat="1" x14ac:dyDescent="0.3">
      <c r="A21233" s="20"/>
    </row>
    <row r="21234" spans="1:1" s="1" customFormat="1" x14ac:dyDescent="0.3">
      <c r="A21234" s="20"/>
    </row>
    <row r="21235" spans="1:1" s="1" customFormat="1" x14ac:dyDescent="0.3">
      <c r="A21235" s="20"/>
    </row>
    <row r="21236" spans="1:1" s="1" customFormat="1" x14ac:dyDescent="0.3">
      <c r="A21236" s="20"/>
    </row>
    <row r="21237" spans="1:1" s="1" customFormat="1" x14ac:dyDescent="0.3">
      <c r="A21237" s="20"/>
    </row>
    <row r="21238" spans="1:1" s="1" customFormat="1" x14ac:dyDescent="0.3">
      <c r="A21238" s="20"/>
    </row>
    <row r="21239" spans="1:1" s="1" customFormat="1" x14ac:dyDescent="0.3">
      <c r="A21239" s="20"/>
    </row>
    <row r="21240" spans="1:1" s="1" customFormat="1" x14ac:dyDescent="0.3">
      <c r="A21240" s="20"/>
    </row>
    <row r="21241" spans="1:1" s="1" customFormat="1" x14ac:dyDescent="0.3">
      <c r="A21241" s="20"/>
    </row>
    <row r="21242" spans="1:1" s="1" customFormat="1" x14ac:dyDescent="0.3">
      <c r="A21242" s="20"/>
    </row>
    <row r="21243" spans="1:1" s="1" customFormat="1" x14ac:dyDescent="0.3">
      <c r="A21243" s="20"/>
    </row>
    <row r="21244" spans="1:1" s="1" customFormat="1" x14ac:dyDescent="0.3">
      <c r="A21244" s="20"/>
    </row>
    <row r="21245" spans="1:1" s="1" customFormat="1" x14ac:dyDescent="0.3">
      <c r="A21245" s="20"/>
    </row>
    <row r="21246" spans="1:1" s="1" customFormat="1" x14ac:dyDescent="0.3">
      <c r="A21246" s="20"/>
    </row>
    <row r="21247" spans="1:1" s="1" customFormat="1" x14ac:dyDescent="0.3">
      <c r="A21247" s="20"/>
    </row>
    <row r="21248" spans="1:1" s="1" customFormat="1" x14ac:dyDescent="0.3">
      <c r="A21248" s="20"/>
    </row>
    <row r="21249" spans="1:1" s="1" customFormat="1" x14ac:dyDescent="0.3">
      <c r="A21249" s="20"/>
    </row>
    <row r="21250" spans="1:1" s="1" customFormat="1" x14ac:dyDescent="0.3">
      <c r="A21250" s="20"/>
    </row>
    <row r="21251" spans="1:1" s="1" customFormat="1" x14ac:dyDescent="0.3">
      <c r="A21251" s="20"/>
    </row>
    <row r="21252" spans="1:1" s="1" customFormat="1" x14ac:dyDescent="0.3">
      <c r="A21252" s="20"/>
    </row>
    <row r="21253" spans="1:1" s="1" customFormat="1" x14ac:dyDescent="0.3">
      <c r="A21253" s="20"/>
    </row>
    <row r="21254" spans="1:1" s="1" customFormat="1" x14ac:dyDescent="0.3">
      <c r="A21254" s="20"/>
    </row>
    <row r="21255" spans="1:1" s="1" customFormat="1" x14ac:dyDescent="0.3">
      <c r="A21255" s="20"/>
    </row>
    <row r="21256" spans="1:1" s="1" customFormat="1" x14ac:dyDescent="0.3">
      <c r="A21256" s="20"/>
    </row>
    <row r="21257" spans="1:1" s="1" customFormat="1" x14ac:dyDescent="0.3">
      <c r="A21257" s="20"/>
    </row>
    <row r="21258" spans="1:1" s="1" customFormat="1" x14ac:dyDescent="0.3">
      <c r="A21258" s="20"/>
    </row>
    <row r="21259" spans="1:1" s="1" customFormat="1" x14ac:dyDescent="0.3">
      <c r="A21259" s="20"/>
    </row>
    <row r="21260" spans="1:1" s="1" customFormat="1" x14ac:dyDescent="0.3">
      <c r="A21260" s="20"/>
    </row>
    <row r="21261" spans="1:1" s="1" customFormat="1" x14ac:dyDescent="0.3">
      <c r="A21261" s="20"/>
    </row>
    <row r="21262" spans="1:1" s="1" customFormat="1" x14ac:dyDescent="0.3">
      <c r="A21262" s="20"/>
    </row>
    <row r="21263" spans="1:1" s="1" customFormat="1" x14ac:dyDescent="0.3">
      <c r="A21263" s="20"/>
    </row>
    <row r="21264" spans="1:1" s="1" customFormat="1" x14ac:dyDescent="0.3">
      <c r="A21264" s="20"/>
    </row>
    <row r="21265" spans="1:1" s="1" customFormat="1" x14ac:dyDescent="0.3">
      <c r="A21265" s="20"/>
    </row>
    <row r="21266" spans="1:1" s="1" customFormat="1" x14ac:dyDescent="0.3">
      <c r="A21266" s="20"/>
    </row>
    <row r="21267" spans="1:1" s="1" customFormat="1" x14ac:dyDescent="0.3">
      <c r="A21267" s="20"/>
    </row>
    <row r="21268" spans="1:1" s="1" customFormat="1" x14ac:dyDescent="0.3">
      <c r="A21268" s="20"/>
    </row>
    <row r="21269" spans="1:1" s="1" customFormat="1" x14ac:dyDescent="0.3">
      <c r="A21269" s="20"/>
    </row>
    <row r="21270" spans="1:1" s="1" customFormat="1" x14ac:dyDescent="0.3">
      <c r="A21270" s="20"/>
    </row>
    <row r="21271" spans="1:1" s="1" customFormat="1" x14ac:dyDescent="0.3">
      <c r="A21271" s="20"/>
    </row>
    <row r="21272" spans="1:1" s="1" customFormat="1" x14ac:dyDescent="0.3">
      <c r="A21272" s="20"/>
    </row>
    <row r="21273" spans="1:1" s="1" customFormat="1" x14ac:dyDescent="0.3">
      <c r="A21273" s="20"/>
    </row>
    <row r="21274" spans="1:1" s="1" customFormat="1" x14ac:dyDescent="0.3">
      <c r="A21274" s="20"/>
    </row>
    <row r="21275" spans="1:1" s="1" customFormat="1" x14ac:dyDescent="0.3">
      <c r="A21275" s="20"/>
    </row>
    <row r="21276" spans="1:1" s="1" customFormat="1" x14ac:dyDescent="0.3">
      <c r="A21276" s="20"/>
    </row>
    <row r="21277" spans="1:1" s="1" customFormat="1" x14ac:dyDescent="0.3">
      <c r="A21277" s="20"/>
    </row>
    <row r="21278" spans="1:1" s="1" customFormat="1" x14ac:dyDescent="0.3">
      <c r="A21278" s="20"/>
    </row>
    <row r="21279" spans="1:1" s="1" customFormat="1" x14ac:dyDescent="0.3">
      <c r="A21279" s="20"/>
    </row>
    <row r="21280" spans="1:1" s="1" customFormat="1" x14ac:dyDescent="0.3">
      <c r="A21280" s="20"/>
    </row>
    <row r="21281" spans="1:1" s="1" customFormat="1" x14ac:dyDescent="0.3">
      <c r="A21281" s="20"/>
    </row>
    <row r="21282" spans="1:1" s="1" customFormat="1" x14ac:dyDescent="0.3">
      <c r="A21282" s="20"/>
    </row>
    <row r="21283" spans="1:1" s="1" customFormat="1" x14ac:dyDescent="0.3">
      <c r="A21283" s="20"/>
    </row>
    <row r="21284" spans="1:1" s="1" customFormat="1" x14ac:dyDescent="0.3">
      <c r="A21284" s="20"/>
    </row>
    <row r="21285" spans="1:1" s="1" customFormat="1" x14ac:dyDescent="0.3">
      <c r="A21285" s="20"/>
    </row>
    <row r="21286" spans="1:1" s="1" customFormat="1" x14ac:dyDescent="0.3">
      <c r="A21286" s="20"/>
    </row>
    <row r="21287" spans="1:1" s="1" customFormat="1" x14ac:dyDescent="0.3">
      <c r="A21287" s="20"/>
    </row>
    <row r="21288" spans="1:1" s="1" customFormat="1" x14ac:dyDescent="0.3">
      <c r="A21288" s="20"/>
    </row>
    <row r="21289" spans="1:1" s="1" customFormat="1" x14ac:dyDescent="0.3">
      <c r="A21289" s="20"/>
    </row>
    <row r="21290" spans="1:1" s="1" customFormat="1" x14ac:dyDescent="0.3">
      <c r="A21290" s="20"/>
    </row>
    <row r="21291" spans="1:1" s="1" customFormat="1" x14ac:dyDescent="0.3">
      <c r="A21291" s="20"/>
    </row>
    <row r="21292" spans="1:1" s="1" customFormat="1" x14ac:dyDescent="0.3">
      <c r="A21292" s="20"/>
    </row>
    <row r="21293" spans="1:1" s="1" customFormat="1" x14ac:dyDescent="0.3">
      <c r="A21293" s="20"/>
    </row>
    <row r="21294" spans="1:1" s="1" customFormat="1" x14ac:dyDescent="0.3">
      <c r="A21294" s="20"/>
    </row>
    <row r="21295" spans="1:1" s="1" customFormat="1" x14ac:dyDescent="0.3">
      <c r="A21295" s="20"/>
    </row>
    <row r="21296" spans="1:1" s="1" customFormat="1" x14ac:dyDescent="0.3">
      <c r="A21296" s="20"/>
    </row>
    <row r="21297" spans="1:1" s="1" customFormat="1" x14ac:dyDescent="0.3">
      <c r="A21297" s="20"/>
    </row>
    <row r="21298" spans="1:1" s="1" customFormat="1" x14ac:dyDescent="0.3">
      <c r="A21298" s="20"/>
    </row>
    <row r="21299" spans="1:1" s="1" customFormat="1" x14ac:dyDescent="0.3">
      <c r="A21299" s="20"/>
    </row>
    <row r="21300" spans="1:1" s="1" customFormat="1" x14ac:dyDescent="0.3">
      <c r="A21300" s="20"/>
    </row>
    <row r="21301" spans="1:1" s="1" customFormat="1" x14ac:dyDescent="0.3">
      <c r="A21301" s="20"/>
    </row>
    <row r="21302" spans="1:1" s="1" customFormat="1" x14ac:dyDescent="0.3">
      <c r="A21302" s="20"/>
    </row>
    <row r="21303" spans="1:1" s="1" customFormat="1" x14ac:dyDescent="0.3">
      <c r="A21303" s="20"/>
    </row>
    <row r="21304" spans="1:1" s="1" customFormat="1" x14ac:dyDescent="0.3">
      <c r="A21304" s="20"/>
    </row>
    <row r="21305" spans="1:1" s="1" customFormat="1" x14ac:dyDescent="0.3">
      <c r="A21305" s="20"/>
    </row>
    <row r="21306" spans="1:1" s="1" customFormat="1" x14ac:dyDescent="0.3">
      <c r="A21306" s="20"/>
    </row>
    <row r="21307" spans="1:1" s="1" customFormat="1" x14ac:dyDescent="0.3">
      <c r="A21307" s="20"/>
    </row>
    <row r="21308" spans="1:1" s="1" customFormat="1" x14ac:dyDescent="0.3">
      <c r="A21308" s="20"/>
    </row>
    <row r="21309" spans="1:1" s="1" customFormat="1" x14ac:dyDescent="0.3">
      <c r="A21309" s="20"/>
    </row>
    <row r="21310" spans="1:1" s="1" customFormat="1" x14ac:dyDescent="0.3">
      <c r="A21310" s="20"/>
    </row>
    <row r="21311" spans="1:1" s="1" customFormat="1" x14ac:dyDescent="0.3">
      <c r="A21311" s="20"/>
    </row>
    <row r="21312" spans="1:1" s="1" customFormat="1" x14ac:dyDescent="0.3">
      <c r="A21312" s="20"/>
    </row>
    <row r="21313" spans="1:1" s="1" customFormat="1" x14ac:dyDescent="0.3">
      <c r="A21313" s="20"/>
    </row>
    <row r="21314" spans="1:1" s="1" customFormat="1" x14ac:dyDescent="0.3">
      <c r="A21314" s="20"/>
    </row>
    <row r="21315" spans="1:1" s="1" customFormat="1" x14ac:dyDescent="0.3">
      <c r="A21315" s="20"/>
    </row>
    <row r="21316" spans="1:1" s="1" customFormat="1" x14ac:dyDescent="0.3">
      <c r="A21316" s="20"/>
    </row>
    <row r="21317" spans="1:1" s="1" customFormat="1" x14ac:dyDescent="0.3">
      <c r="A21317" s="20"/>
    </row>
    <row r="21318" spans="1:1" s="1" customFormat="1" x14ac:dyDescent="0.3">
      <c r="A21318" s="20"/>
    </row>
    <row r="21319" spans="1:1" s="1" customFormat="1" x14ac:dyDescent="0.3">
      <c r="A21319" s="20"/>
    </row>
    <row r="21320" spans="1:1" s="1" customFormat="1" x14ac:dyDescent="0.3">
      <c r="A21320" s="20"/>
    </row>
    <row r="21321" spans="1:1" s="1" customFormat="1" x14ac:dyDescent="0.3">
      <c r="A21321" s="20"/>
    </row>
    <row r="21322" spans="1:1" s="1" customFormat="1" x14ac:dyDescent="0.3">
      <c r="A21322" s="20"/>
    </row>
    <row r="21323" spans="1:1" s="1" customFormat="1" x14ac:dyDescent="0.3">
      <c r="A21323" s="20"/>
    </row>
    <row r="21324" spans="1:1" s="1" customFormat="1" x14ac:dyDescent="0.3">
      <c r="A21324" s="20"/>
    </row>
    <row r="21325" spans="1:1" s="1" customFormat="1" x14ac:dyDescent="0.3">
      <c r="A21325" s="20"/>
    </row>
    <row r="21326" spans="1:1" s="1" customFormat="1" x14ac:dyDescent="0.3">
      <c r="A21326" s="20"/>
    </row>
    <row r="21327" spans="1:1" s="1" customFormat="1" x14ac:dyDescent="0.3">
      <c r="A21327" s="20"/>
    </row>
    <row r="21328" spans="1:1" s="1" customFormat="1" x14ac:dyDescent="0.3">
      <c r="A21328" s="20"/>
    </row>
    <row r="21329" spans="1:1" s="1" customFormat="1" x14ac:dyDescent="0.3">
      <c r="A21329" s="20"/>
    </row>
    <row r="21330" spans="1:1" s="1" customFormat="1" x14ac:dyDescent="0.3">
      <c r="A21330" s="20"/>
    </row>
    <row r="21331" spans="1:1" s="1" customFormat="1" x14ac:dyDescent="0.3">
      <c r="A21331" s="20"/>
    </row>
    <row r="21332" spans="1:1" s="1" customFormat="1" x14ac:dyDescent="0.3">
      <c r="A21332" s="20"/>
    </row>
    <row r="21333" spans="1:1" s="1" customFormat="1" x14ac:dyDescent="0.3">
      <c r="A21333" s="20"/>
    </row>
    <row r="21334" spans="1:1" s="1" customFormat="1" x14ac:dyDescent="0.3">
      <c r="A21334" s="20"/>
    </row>
    <row r="21335" spans="1:1" s="1" customFormat="1" x14ac:dyDescent="0.3">
      <c r="A21335" s="20"/>
    </row>
    <row r="21336" spans="1:1" s="1" customFormat="1" x14ac:dyDescent="0.3">
      <c r="A21336" s="20"/>
    </row>
    <row r="21337" spans="1:1" s="1" customFormat="1" x14ac:dyDescent="0.3">
      <c r="A21337" s="20"/>
    </row>
    <row r="21338" spans="1:1" s="1" customFormat="1" x14ac:dyDescent="0.3">
      <c r="A21338" s="20"/>
    </row>
    <row r="21339" spans="1:1" s="1" customFormat="1" x14ac:dyDescent="0.3">
      <c r="A21339" s="20"/>
    </row>
    <row r="21340" spans="1:1" s="1" customFormat="1" x14ac:dyDescent="0.3">
      <c r="A21340" s="20"/>
    </row>
    <row r="21341" spans="1:1" s="1" customFormat="1" x14ac:dyDescent="0.3">
      <c r="A21341" s="20"/>
    </row>
    <row r="21342" spans="1:1" s="1" customFormat="1" x14ac:dyDescent="0.3">
      <c r="A21342" s="20"/>
    </row>
    <row r="21343" spans="1:1" s="1" customFormat="1" x14ac:dyDescent="0.3">
      <c r="A21343" s="20"/>
    </row>
    <row r="21344" spans="1:1" s="1" customFormat="1" x14ac:dyDescent="0.3">
      <c r="A21344" s="20"/>
    </row>
    <row r="21345" spans="1:1" s="1" customFormat="1" x14ac:dyDescent="0.3">
      <c r="A21345" s="20"/>
    </row>
    <row r="21346" spans="1:1" s="1" customFormat="1" x14ac:dyDescent="0.3">
      <c r="A21346" s="20"/>
    </row>
    <row r="21347" spans="1:1" s="1" customFormat="1" x14ac:dyDescent="0.3">
      <c r="A21347" s="20"/>
    </row>
    <row r="21348" spans="1:1" s="1" customFormat="1" x14ac:dyDescent="0.3">
      <c r="A21348" s="20"/>
    </row>
    <row r="21349" spans="1:1" s="1" customFormat="1" x14ac:dyDescent="0.3">
      <c r="A21349" s="20"/>
    </row>
    <row r="21350" spans="1:1" s="1" customFormat="1" x14ac:dyDescent="0.3">
      <c r="A21350" s="20"/>
    </row>
    <row r="21351" spans="1:1" s="1" customFormat="1" x14ac:dyDescent="0.3">
      <c r="A21351" s="20"/>
    </row>
    <row r="21352" spans="1:1" s="1" customFormat="1" x14ac:dyDescent="0.3">
      <c r="A21352" s="20"/>
    </row>
    <row r="21353" spans="1:1" s="1" customFormat="1" x14ac:dyDescent="0.3">
      <c r="A21353" s="20"/>
    </row>
    <row r="21354" spans="1:1" s="1" customFormat="1" x14ac:dyDescent="0.3">
      <c r="A21354" s="20"/>
    </row>
    <row r="21355" spans="1:1" s="1" customFormat="1" x14ac:dyDescent="0.3">
      <c r="A21355" s="20"/>
    </row>
    <row r="21356" spans="1:1" s="1" customFormat="1" x14ac:dyDescent="0.3">
      <c r="A21356" s="20"/>
    </row>
    <row r="21357" spans="1:1" s="1" customFormat="1" x14ac:dyDescent="0.3">
      <c r="A21357" s="20"/>
    </row>
    <row r="21358" spans="1:1" s="1" customFormat="1" x14ac:dyDescent="0.3">
      <c r="A21358" s="20"/>
    </row>
    <row r="21359" spans="1:1" s="1" customFormat="1" x14ac:dyDescent="0.3">
      <c r="A21359" s="20"/>
    </row>
    <row r="21360" spans="1:1" s="1" customFormat="1" x14ac:dyDescent="0.3">
      <c r="A21360" s="20"/>
    </row>
    <row r="21361" spans="1:1" s="1" customFormat="1" x14ac:dyDescent="0.3">
      <c r="A21361" s="20"/>
    </row>
    <row r="21362" spans="1:1" s="1" customFormat="1" x14ac:dyDescent="0.3">
      <c r="A21362" s="20"/>
    </row>
    <row r="21363" spans="1:1" s="1" customFormat="1" x14ac:dyDescent="0.3">
      <c r="A21363" s="20"/>
    </row>
    <row r="21364" spans="1:1" s="1" customFormat="1" x14ac:dyDescent="0.3">
      <c r="A21364" s="20"/>
    </row>
    <row r="21365" spans="1:1" s="1" customFormat="1" x14ac:dyDescent="0.3">
      <c r="A21365" s="20"/>
    </row>
    <row r="21366" spans="1:1" s="1" customFormat="1" x14ac:dyDescent="0.3">
      <c r="A21366" s="20"/>
    </row>
    <row r="21367" spans="1:1" s="1" customFormat="1" x14ac:dyDescent="0.3">
      <c r="A21367" s="20"/>
    </row>
    <row r="21368" spans="1:1" s="1" customFormat="1" x14ac:dyDescent="0.3">
      <c r="A21368" s="20"/>
    </row>
    <row r="21369" spans="1:1" s="1" customFormat="1" x14ac:dyDescent="0.3">
      <c r="A21369" s="20"/>
    </row>
    <row r="21370" spans="1:1" s="1" customFormat="1" x14ac:dyDescent="0.3">
      <c r="A21370" s="20"/>
    </row>
    <row r="21371" spans="1:1" s="1" customFormat="1" x14ac:dyDescent="0.3">
      <c r="A21371" s="20"/>
    </row>
    <row r="21372" spans="1:1" s="1" customFormat="1" x14ac:dyDescent="0.3">
      <c r="A21372" s="20"/>
    </row>
    <row r="21373" spans="1:1" s="1" customFormat="1" x14ac:dyDescent="0.3">
      <c r="A21373" s="20"/>
    </row>
    <row r="21374" spans="1:1" s="1" customFormat="1" x14ac:dyDescent="0.3">
      <c r="A21374" s="20"/>
    </row>
    <row r="21375" spans="1:1" s="1" customFormat="1" x14ac:dyDescent="0.3">
      <c r="A21375" s="20"/>
    </row>
    <row r="21376" spans="1:1" s="1" customFormat="1" x14ac:dyDescent="0.3">
      <c r="A21376" s="20"/>
    </row>
    <row r="21377" spans="1:1" s="1" customFormat="1" x14ac:dyDescent="0.3">
      <c r="A21377" s="20"/>
    </row>
    <row r="21378" spans="1:1" s="1" customFormat="1" x14ac:dyDescent="0.3">
      <c r="A21378" s="20"/>
    </row>
    <row r="21379" spans="1:1" s="1" customFormat="1" x14ac:dyDescent="0.3">
      <c r="A21379" s="20"/>
    </row>
    <row r="21380" spans="1:1" s="1" customFormat="1" x14ac:dyDescent="0.3">
      <c r="A21380" s="20"/>
    </row>
    <row r="21381" spans="1:1" s="1" customFormat="1" x14ac:dyDescent="0.3">
      <c r="A21381" s="20"/>
    </row>
    <row r="21382" spans="1:1" s="1" customFormat="1" x14ac:dyDescent="0.3">
      <c r="A21382" s="20"/>
    </row>
    <row r="21383" spans="1:1" s="1" customFormat="1" x14ac:dyDescent="0.3">
      <c r="A21383" s="20"/>
    </row>
    <row r="21384" spans="1:1" s="1" customFormat="1" x14ac:dyDescent="0.3">
      <c r="A21384" s="20"/>
    </row>
    <row r="21385" spans="1:1" s="1" customFormat="1" x14ac:dyDescent="0.3">
      <c r="A21385" s="20"/>
    </row>
    <row r="21386" spans="1:1" s="1" customFormat="1" x14ac:dyDescent="0.3">
      <c r="A21386" s="20"/>
    </row>
    <row r="21387" spans="1:1" s="1" customFormat="1" x14ac:dyDescent="0.3">
      <c r="A21387" s="20"/>
    </row>
    <row r="21388" spans="1:1" s="1" customFormat="1" x14ac:dyDescent="0.3">
      <c r="A21388" s="20"/>
    </row>
    <row r="21389" spans="1:1" s="1" customFormat="1" x14ac:dyDescent="0.3">
      <c r="A21389" s="20"/>
    </row>
    <row r="21390" spans="1:1" s="1" customFormat="1" x14ac:dyDescent="0.3">
      <c r="A21390" s="20"/>
    </row>
    <row r="21391" spans="1:1" s="1" customFormat="1" x14ac:dyDescent="0.3">
      <c r="A21391" s="20"/>
    </row>
    <row r="21392" spans="1:1" s="1" customFormat="1" x14ac:dyDescent="0.3">
      <c r="A21392" s="20"/>
    </row>
    <row r="21393" spans="1:1" s="1" customFormat="1" x14ac:dyDescent="0.3">
      <c r="A21393" s="20"/>
    </row>
    <row r="21394" spans="1:1" s="1" customFormat="1" x14ac:dyDescent="0.3">
      <c r="A21394" s="20"/>
    </row>
    <row r="21395" spans="1:1" s="1" customFormat="1" x14ac:dyDescent="0.3">
      <c r="A21395" s="20"/>
    </row>
    <row r="21396" spans="1:1" s="1" customFormat="1" x14ac:dyDescent="0.3">
      <c r="A21396" s="20"/>
    </row>
    <row r="21397" spans="1:1" s="1" customFormat="1" x14ac:dyDescent="0.3">
      <c r="A21397" s="20"/>
    </row>
    <row r="21398" spans="1:1" s="1" customFormat="1" x14ac:dyDescent="0.3">
      <c r="A21398" s="20"/>
    </row>
    <row r="21399" spans="1:1" s="1" customFormat="1" x14ac:dyDescent="0.3">
      <c r="A21399" s="20"/>
    </row>
    <row r="21400" spans="1:1" s="1" customFormat="1" x14ac:dyDescent="0.3">
      <c r="A21400" s="20"/>
    </row>
    <row r="21401" spans="1:1" s="1" customFormat="1" x14ac:dyDescent="0.3">
      <c r="A21401" s="20"/>
    </row>
    <row r="21402" spans="1:1" s="1" customFormat="1" x14ac:dyDescent="0.3">
      <c r="A21402" s="20"/>
    </row>
    <row r="21403" spans="1:1" s="1" customFormat="1" x14ac:dyDescent="0.3">
      <c r="A21403" s="20"/>
    </row>
    <row r="21404" spans="1:1" s="1" customFormat="1" x14ac:dyDescent="0.3">
      <c r="A21404" s="20"/>
    </row>
    <row r="21405" spans="1:1" s="1" customFormat="1" x14ac:dyDescent="0.3">
      <c r="A21405" s="20"/>
    </row>
    <row r="21406" spans="1:1" s="1" customFormat="1" x14ac:dyDescent="0.3">
      <c r="A21406" s="20"/>
    </row>
    <row r="21407" spans="1:1" s="1" customFormat="1" x14ac:dyDescent="0.3">
      <c r="A21407" s="20"/>
    </row>
    <row r="21408" spans="1:1" s="1" customFormat="1" x14ac:dyDescent="0.3">
      <c r="A21408" s="20"/>
    </row>
    <row r="21409" spans="1:1" s="1" customFormat="1" x14ac:dyDescent="0.3">
      <c r="A21409" s="20"/>
    </row>
    <row r="21410" spans="1:1" s="1" customFormat="1" x14ac:dyDescent="0.3">
      <c r="A21410" s="20"/>
    </row>
    <row r="21411" spans="1:1" s="1" customFormat="1" x14ac:dyDescent="0.3">
      <c r="A21411" s="20"/>
    </row>
    <row r="21412" spans="1:1" s="1" customFormat="1" x14ac:dyDescent="0.3">
      <c r="A21412" s="20"/>
    </row>
    <row r="21413" spans="1:1" s="1" customFormat="1" x14ac:dyDescent="0.3">
      <c r="A21413" s="20"/>
    </row>
    <row r="21414" spans="1:1" s="1" customFormat="1" x14ac:dyDescent="0.3">
      <c r="A21414" s="20"/>
    </row>
    <row r="21415" spans="1:1" s="1" customFormat="1" x14ac:dyDescent="0.3">
      <c r="A21415" s="20"/>
    </row>
    <row r="21416" spans="1:1" s="1" customFormat="1" x14ac:dyDescent="0.3">
      <c r="A21416" s="20"/>
    </row>
    <row r="21417" spans="1:1" s="1" customFormat="1" x14ac:dyDescent="0.3">
      <c r="A21417" s="20"/>
    </row>
    <row r="21418" spans="1:1" s="1" customFormat="1" x14ac:dyDescent="0.3">
      <c r="A21418" s="20"/>
    </row>
    <row r="21419" spans="1:1" s="1" customFormat="1" x14ac:dyDescent="0.3">
      <c r="A21419" s="20"/>
    </row>
    <row r="21420" spans="1:1" s="1" customFormat="1" x14ac:dyDescent="0.3">
      <c r="A21420" s="20"/>
    </row>
    <row r="21421" spans="1:1" s="1" customFormat="1" x14ac:dyDescent="0.3">
      <c r="A21421" s="20"/>
    </row>
    <row r="21422" spans="1:1" s="1" customFormat="1" x14ac:dyDescent="0.3">
      <c r="A21422" s="20"/>
    </row>
    <row r="21423" spans="1:1" s="1" customFormat="1" x14ac:dyDescent="0.3">
      <c r="A21423" s="20"/>
    </row>
    <row r="21424" spans="1:1" s="1" customFormat="1" x14ac:dyDescent="0.3">
      <c r="A21424" s="20"/>
    </row>
    <row r="21425" spans="1:1" s="1" customFormat="1" x14ac:dyDescent="0.3">
      <c r="A21425" s="20"/>
    </row>
    <row r="21426" spans="1:1" s="1" customFormat="1" x14ac:dyDescent="0.3">
      <c r="A21426" s="20"/>
    </row>
    <row r="21427" spans="1:1" s="1" customFormat="1" x14ac:dyDescent="0.3">
      <c r="A21427" s="20"/>
    </row>
    <row r="21428" spans="1:1" s="1" customFormat="1" x14ac:dyDescent="0.3">
      <c r="A21428" s="20"/>
    </row>
    <row r="21429" spans="1:1" s="1" customFormat="1" x14ac:dyDescent="0.3">
      <c r="A21429" s="20"/>
    </row>
    <row r="21430" spans="1:1" s="1" customFormat="1" x14ac:dyDescent="0.3">
      <c r="A21430" s="20"/>
    </row>
    <row r="21431" spans="1:1" s="1" customFormat="1" x14ac:dyDescent="0.3">
      <c r="A21431" s="20"/>
    </row>
    <row r="21432" spans="1:1" s="1" customFormat="1" x14ac:dyDescent="0.3">
      <c r="A21432" s="20"/>
    </row>
    <row r="21433" spans="1:1" s="1" customFormat="1" x14ac:dyDescent="0.3">
      <c r="A21433" s="20"/>
    </row>
    <row r="21434" spans="1:1" s="1" customFormat="1" x14ac:dyDescent="0.3">
      <c r="A21434" s="20"/>
    </row>
    <row r="21435" spans="1:1" s="1" customFormat="1" x14ac:dyDescent="0.3">
      <c r="A21435" s="20"/>
    </row>
    <row r="21436" spans="1:1" s="1" customFormat="1" x14ac:dyDescent="0.3">
      <c r="A21436" s="20"/>
    </row>
    <row r="21437" spans="1:1" s="1" customFormat="1" x14ac:dyDescent="0.3">
      <c r="A21437" s="20"/>
    </row>
    <row r="21438" spans="1:1" s="1" customFormat="1" x14ac:dyDescent="0.3">
      <c r="A21438" s="20"/>
    </row>
    <row r="21439" spans="1:1" s="1" customFormat="1" x14ac:dyDescent="0.3">
      <c r="A21439" s="20"/>
    </row>
    <row r="21440" spans="1:1" s="1" customFormat="1" x14ac:dyDescent="0.3">
      <c r="A21440" s="20"/>
    </row>
    <row r="21441" spans="1:1" s="1" customFormat="1" x14ac:dyDescent="0.3">
      <c r="A21441" s="20"/>
    </row>
    <row r="21442" spans="1:1" s="1" customFormat="1" x14ac:dyDescent="0.3">
      <c r="A21442" s="20"/>
    </row>
    <row r="21443" spans="1:1" s="1" customFormat="1" x14ac:dyDescent="0.3">
      <c r="A21443" s="20"/>
    </row>
    <row r="21444" spans="1:1" s="1" customFormat="1" x14ac:dyDescent="0.3">
      <c r="A21444" s="20"/>
    </row>
    <row r="21445" spans="1:1" s="1" customFormat="1" x14ac:dyDescent="0.3">
      <c r="A21445" s="20"/>
    </row>
    <row r="21446" spans="1:1" s="1" customFormat="1" x14ac:dyDescent="0.3">
      <c r="A21446" s="20"/>
    </row>
    <row r="21447" spans="1:1" s="1" customFormat="1" x14ac:dyDescent="0.3">
      <c r="A21447" s="20"/>
    </row>
    <row r="21448" spans="1:1" s="1" customFormat="1" x14ac:dyDescent="0.3">
      <c r="A21448" s="20"/>
    </row>
    <row r="21449" spans="1:1" s="1" customFormat="1" x14ac:dyDescent="0.3">
      <c r="A21449" s="20"/>
    </row>
    <row r="21450" spans="1:1" s="1" customFormat="1" x14ac:dyDescent="0.3">
      <c r="A21450" s="20"/>
    </row>
    <row r="21451" spans="1:1" s="1" customFormat="1" x14ac:dyDescent="0.3">
      <c r="A21451" s="20"/>
    </row>
    <row r="21452" spans="1:1" s="1" customFormat="1" x14ac:dyDescent="0.3">
      <c r="A21452" s="20"/>
    </row>
    <row r="21453" spans="1:1" s="1" customFormat="1" x14ac:dyDescent="0.3">
      <c r="A21453" s="20"/>
    </row>
    <row r="21454" spans="1:1" s="1" customFormat="1" x14ac:dyDescent="0.3">
      <c r="A21454" s="20"/>
    </row>
    <row r="21455" spans="1:1" s="1" customFormat="1" x14ac:dyDescent="0.3">
      <c r="A21455" s="20"/>
    </row>
    <row r="21456" spans="1:1" s="1" customFormat="1" x14ac:dyDescent="0.3">
      <c r="A21456" s="20"/>
    </row>
    <row r="21457" spans="1:1" s="1" customFormat="1" x14ac:dyDescent="0.3">
      <c r="A21457" s="20"/>
    </row>
    <row r="21458" spans="1:1" s="1" customFormat="1" x14ac:dyDescent="0.3">
      <c r="A21458" s="20"/>
    </row>
    <row r="21459" spans="1:1" s="1" customFormat="1" x14ac:dyDescent="0.3">
      <c r="A21459" s="20"/>
    </row>
    <row r="21460" spans="1:1" s="1" customFormat="1" x14ac:dyDescent="0.3">
      <c r="A21460" s="20"/>
    </row>
    <row r="21461" spans="1:1" s="1" customFormat="1" x14ac:dyDescent="0.3">
      <c r="A21461" s="20"/>
    </row>
    <row r="21462" spans="1:1" s="1" customFormat="1" x14ac:dyDescent="0.3">
      <c r="A21462" s="20"/>
    </row>
    <row r="21463" spans="1:1" s="1" customFormat="1" x14ac:dyDescent="0.3">
      <c r="A21463" s="20"/>
    </row>
    <row r="21464" spans="1:1" s="1" customFormat="1" x14ac:dyDescent="0.3">
      <c r="A21464" s="20"/>
    </row>
    <row r="21465" spans="1:1" s="1" customFormat="1" x14ac:dyDescent="0.3">
      <c r="A21465" s="20"/>
    </row>
    <row r="21466" spans="1:1" s="1" customFormat="1" x14ac:dyDescent="0.3">
      <c r="A21466" s="20"/>
    </row>
    <row r="21467" spans="1:1" s="1" customFormat="1" x14ac:dyDescent="0.3">
      <c r="A21467" s="20"/>
    </row>
    <row r="21468" spans="1:1" s="1" customFormat="1" x14ac:dyDescent="0.3">
      <c r="A21468" s="20"/>
    </row>
    <row r="21469" spans="1:1" s="1" customFormat="1" x14ac:dyDescent="0.3">
      <c r="A21469" s="20"/>
    </row>
    <row r="21470" spans="1:1" s="1" customFormat="1" x14ac:dyDescent="0.3">
      <c r="A21470" s="20"/>
    </row>
    <row r="21471" spans="1:1" s="1" customFormat="1" x14ac:dyDescent="0.3">
      <c r="A21471" s="20"/>
    </row>
    <row r="21472" spans="1:1" s="1" customFormat="1" x14ac:dyDescent="0.3">
      <c r="A21472" s="20"/>
    </row>
    <row r="21473" spans="1:1" s="1" customFormat="1" x14ac:dyDescent="0.3">
      <c r="A21473" s="20"/>
    </row>
    <row r="21474" spans="1:1" s="1" customFormat="1" x14ac:dyDescent="0.3">
      <c r="A21474" s="20"/>
    </row>
    <row r="21475" spans="1:1" s="1" customFormat="1" x14ac:dyDescent="0.3">
      <c r="A21475" s="20"/>
    </row>
    <row r="21476" spans="1:1" s="1" customFormat="1" x14ac:dyDescent="0.3">
      <c r="A21476" s="20"/>
    </row>
    <row r="21477" spans="1:1" s="1" customFormat="1" x14ac:dyDescent="0.3">
      <c r="A21477" s="20"/>
    </row>
    <row r="21478" spans="1:1" s="1" customFormat="1" x14ac:dyDescent="0.3">
      <c r="A21478" s="20"/>
    </row>
    <row r="21479" spans="1:1" s="1" customFormat="1" x14ac:dyDescent="0.3">
      <c r="A21479" s="20"/>
    </row>
    <row r="21480" spans="1:1" s="1" customFormat="1" x14ac:dyDescent="0.3">
      <c r="A21480" s="20"/>
    </row>
    <row r="21481" spans="1:1" s="1" customFormat="1" x14ac:dyDescent="0.3">
      <c r="A21481" s="20"/>
    </row>
    <row r="21482" spans="1:1" s="1" customFormat="1" x14ac:dyDescent="0.3">
      <c r="A21482" s="20"/>
    </row>
    <row r="21483" spans="1:1" s="1" customFormat="1" x14ac:dyDescent="0.3">
      <c r="A21483" s="20"/>
    </row>
    <row r="21484" spans="1:1" s="1" customFormat="1" x14ac:dyDescent="0.3">
      <c r="A21484" s="20"/>
    </row>
    <row r="21485" spans="1:1" s="1" customFormat="1" x14ac:dyDescent="0.3">
      <c r="A21485" s="20"/>
    </row>
    <row r="21486" spans="1:1" s="1" customFormat="1" x14ac:dyDescent="0.3">
      <c r="A21486" s="20"/>
    </row>
    <row r="21487" spans="1:1" s="1" customFormat="1" x14ac:dyDescent="0.3">
      <c r="A21487" s="20"/>
    </row>
    <row r="21488" spans="1:1" s="1" customFormat="1" x14ac:dyDescent="0.3">
      <c r="A21488" s="20"/>
    </row>
    <row r="21489" spans="1:1" s="1" customFormat="1" x14ac:dyDescent="0.3">
      <c r="A21489" s="20"/>
    </row>
    <row r="21490" spans="1:1" s="1" customFormat="1" x14ac:dyDescent="0.3">
      <c r="A21490" s="20"/>
    </row>
    <row r="21491" spans="1:1" s="1" customFormat="1" x14ac:dyDescent="0.3">
      <c r="A21491" s="20"/>
    </row>
    <row r="21492" spans="1:1" s="1" customFormat="1" x14ac:dyDescent="0.3">
      <c r="A21492" s="20"/>
    </row>
    <row r="21493" spans="1:1" s="1" customFormat="1" x14ac:dyDescent="0.3">
      <c r="A21493" s="20"/>
    </row>
    <row r="21494" spans="1:1" s="1" customFormat="1" x14ac:dyDescent="0.3">
      <c r="A21494" s="20"/>
    </row>
    <row r="21495" spans="1:1" s="1" customFormat="1" x14ac:dyDescent="0.3">
      <c r="A21495" s="20"/>
    </row>
    <row r="21496" spans="1:1" s="1" customFormat="1" x14ac:dyDescent="0.3">
      <c r="A21496" s="20"/>
    </row>
    <row r="21497" spans="1:1" s="1" customFormat="1" x14ac:dyDescent="0.3">
      <c r="A21497" s="20"/>
    </row>
    <row r="21498" spans="1:1" s="1" customFormat="1" x14ac:dyDescent="0.3">
      <c r="A21498" s="20"/>
    </row>
    <row r="21499" spans="1:1" s="1" customFormat="1" x14ac:dyDescent="0.3">
      <c r="A21499" s="20"/>
    </row>
    <row r="21500" spans="1:1" s="1" customFormat="1" x14ac:dyDescent="0.3">
      <c r="A21500" s="20"/>
    </row>
    <row r="21501" spans="1:1" s="1" customFormat="1" x14ac:dyDescent="0.3">
      <c r="A21501" s="20"/>
    </row>
    <row r="21502" spans="1:1" s="1" customFormat="1" x14ac:dyDescent="0.3">
      <c r="A21502" s="20"/>
    </row>
    <row r="21503" spans="1:1" s="1" customFormat="1" x14ac:dyDescent="0.3">
      <c r="A21503" s="20"/>
    </row>
    <row r="21504" spans="1:1" s="1" customFormat="1" x14ac:dyDescent="0.3">
      <c r="A21504" s="20"/>
    </row>
    <row r="21505" spans="1:1" s="1" customFormat="1" x14ac:dyDescent="0.3">
      <c r="A21505" s="20"/>
    </row>
    <row r="21506" spans="1:1" s="1" customFormat="1" x14ac:dyDescent="0.3">
      <c r="A21506" s="20"/>
    </row>
    <row r="21507" spans="1:1" s="1" customFormat="1" x14ac:dyDescent="0.3">
      <c r="A21507" s="20"/>
    </row>
    <row r="21508" spans="1:1" s="1" customFormat="1" x14ac:dyDescent="0.3">
      <c r="A21508" s="20"/>
    </row>
    <row r="21509" spans="1:1" s="1" customFormat="1" x14ac:dyDescent="0.3">
      <c r="A21509" s="20"/>
    </row>
    <row r="21510" spans="1:1" s="1" customFormat="1" x14ac:dyDescent="0.3">
      <c r="A21510" s="20"/>
    </row>
    <row r="21511" spans="1:1" s="1" customFormat="1" x14ac:dyDescent="0.3">
      <c r="A21511" s="20"/>
    </row>
    <row r="21512" spans="1:1" s="1" customFormat="1" x14ac:dyDescent="0.3">
      <c r="A21512" s="20"/>
    </row>
    <row r="21513" spans="1:1" s="1" customFormat="1" x14ac:dyDescent="0.3">
      <c r="A21513" s="20"/>
    </row>
    <row r="21514" spans="1:1" s="1" customFormat="1" x14ac:dyDescent="0.3">
      <c r="A21514" s="20"/>
    </row>
    <row r="21515" spans="1:1" s="1" customFormat="1" x14ac:dyDescent="0.3">
      <c r="A21515" s="20"/>
    </row>
    <row r="21516" spans="1:1" s="1" customFormat="1" x14ac:dyDescent="0.3">
      <c r="A21516" s="20"/>
    </row>
    <row r="21517" spans="1:1" s="1" customFormat="1" x14ac:dyDescent="0.3">
      <c r="A21517" s="20"/>
    </row>
    <row r="21518" spans="1:1" s="1" customFormat="1" x14ac:dyDescent="0.3">
      <c r="A21518" s="20"/>
    </row>
    <row r="21519" spans="1:1" s="1" customFormat="1" x14ac:dyDescent="0.3">
      <c r="A21519" s="20"/>
    </row>
    <row r="21520" spans="1:1" s="1" customFormat="1" x14ac:dyDescent="0.3">
      <c r="A21520" s="20"/>
    </row>
    <row r="21521" spans="1:1" s="1" customFormat="1" x14ac:dyDescent="0.3">
      <c r="A21521" s="20"/>
    </row>
    <row r="21522" spans="1:1" s="1" customFormat="1" x14ac:dyDescent="0.3">
      <c r="A21522" s="20"/>
    </row>
    <row r="21523" spans="1:1" s="1" customFormat="1" x14ac:dyDescent="0.3">
      <c r="A21523" s="20"/>
    </row>
    <row r="21524" spans="1:1" s="1" customFormat="1" x14ac:dyDescent="0.3">
      <c r="A21524" s="20"/>
    </row>
    <row r="21525" spans="1:1" s="1" customFormat="1" x14ac:dyDescent="0.3">
      <c r="A21525" s="20"/>
    </row>
    <row r="21526" spans="1:1" s="1" customFormat="1" x14ac:dyDescent="0.3">
      <c r="A21526" s="20"/>
    </row>
    <row r="21527" spans="1:1" s="1" customFormat="1" x14ac:dyDescent="0.3">
      <c r="A21527" s="20"/>
    </row>
    <row r="21528" spans="1:1" s="1" customFormat="1" x14ac:dyDescent="0.3">
      <c r="A21528" s="20"/>
    </row>
    <row r="21529" spans="1:1" s="1" customFormat="1" x14ac:dyDescent="0.3">
      <c r="A21529" s="20"/>
    </row>
    <row r="21530" spans="1:1" s="1" customFormat="1" x14ac:dyDescent="0.3">
      <c r="A21530" s="20"/>
    </row>
    <row r="21531" spans="1:1" s="1" customFormat="1" x14ac:dyDescent="0.3">
      <c r="A21531" s="20"/>
    </row>
    <row r="21532" spans="1:1" s="1" customFormat="1" x14ac:dyDescent="0.3">
      <c r="A21532" s="20"/>
    </row>
    <row r="21533" spans="1:1" s="1" customFormat="1" x14ac:dyDescent="0.3">
      <c r="A21533" s="20"/>
    </row>
    <row r="21534" spans="1:1" s="1" customFormat="1" x14ac:dyDescent="0.3">
      <c r="A21534" s="20"/>
    </row>
    <row r="21535" spans="1:1" s="1" customFormat="1" x14ac:dyDescent="0.3">
      <c r="A21535" s="20"/>
    </row>
    <row r="21536" spans="1:1" s="1" customFormat="1" x14ac:dyDescent="0.3">
      <c r="A21536" s="20"/>
    </row>
    <row r="21537" spans="1:1" s="1" customFormat="1" x14ac:dyDescent="0.3">
      <c r="A21537" s="20"/>
    </row>
    <row r="21538" spans="1:1" s="1" customFormat="1" x14ac:dyDescent="0.3">
      <c r="A21538" s="20"/>
    </row>
    <row r="21539" spans="1:1" s="1" customFormat="1" x14ac:dyDescent="0.3">
      <c r="A21539" s="20"/>
    </row>
    <row r="21540" spans="1:1" s="1" customFormat="1" x14ac:dyDescent="0.3">
      <c r="A21540" s="20"/>
    </row>
    <row r="21541" spans="1:1" s="1" customFormat="1" x14ac:dyDescent="0.3">
      <c r="A21541" s="20"/>
    </row>
    <row r="21542" spans="1:1" s="1" customFormat="1" x14ac:dyDescent="0.3">
      <c r="A21542" s="20"/>
    </row>
    <row r="21543" spans="1:1" s="1" customFormat="1" x14ac:dyDescent="0.3">
      <c r="A21543" s="20"/>
    </row>
    <row r="21544" spans="1:1" s="1" customFormat="1" x14ac:dyDescent="0.3">
      <c r="A21544" s="20"/>
    </row>
    <row r="21545" spans="1:1" s="1" customFormat="1" x14ac:dyDescent="0.3">
      <c r="A21545" s="20"/>
    </row>
    <row r="21546" spans="1:1" s="1" customFormat="1" x14ac:dyDescent="0.3">
      <c r="A21546" s="20"/>
    </row>
    <row r="21547" spans="1:1" s="1" customFormat="1" x14ac:dyDescent="0.3">
      <c r="A21547" s="20"/>
    </row>
    <row r="21548" spans="1:1" s="1" customFormat="1" x14ac:dyDescent="0.3">
      <c r="A21548" s="20"/>
    </row>
    <row r="21549" spans="1:1" s="1" customFormat="1" x14ac:dyDescent="0.3">
      <c r="A21549" s="20"/>
    </row>
    <row r="21550" spans="1:1" s="1" customFormat="1" x14ac:dyDescent="0.3">
      <c r="A21550" s="20"/>
    </row>
    <row r="21551" spans="1:1" s="1" customFormat="1" x14ac:dyDescent="0.3">
      <c r="A21551" s="20"/>
    </row>
    <row r="21552" spans="1:1" s="1" customFormat="1" x14ac:dyDescent="0.3">
      <c r="A21552" s="20"/>
    </row>
    <row r="21553" spans="1:1" s="1" customFormat="1" x14ac:dyDescent="0.3">
      <c r="A21553" s="20"/>
    </row>
    <row r="21554" spans="1:1" s="1" customFormat="1" x14ac:dyDescent="0.3">
      <c r="A21554" s="20"/>
    </row>
    <row r="21555" spans="1:1" s="1" customFormat="1" x14ac:dyDescent="0.3">
      <c r="A21555" s="20"/>
    </row>
    <row r="21556" spans="1:1" s="1" customFormat="1" x14ac:dyDescent="0.3">
      <c r="A21556" s="20"/>
    </row>
    <row r="21557" spans="1:1" s="1" customFormat="1" x14ac:dyDescent="0.3">
      <c r="A21557" s="20"/>
    </row>
    <row r="21558" spans="1:1" s="1" customFormat="1" x14ac:dyDescent="0.3">
      <c r="A21558" s="20"/>
    </row>
    <row r="21559" spans="1:1" s="1" customFormat="1" x14ac:dyDescent="0.3">
      <c r="A21559" s="20"/>
    </row>
    <row r="21560" spans="1:1" s="1" customFormat="1" x14ac:dyDescent="0.3">
      <c r="A21560" s="20"/>
    </row>
    <row r="21561" spans="1:1" s="1" customFormat="1" x14ac:dyDescent="0.3">
      <c r="A21561" s="20"/>
    </row>
    <row r="21562" spans="1:1" s="1" customFormat="1" x14ac:dyDescent="0.3">
      <c r="A21562" s="20"/>
    </row>
    <row r="21563" spans="1:1" s="1" customFormat="1" x14ac:dyDescent="0.3">
      <c r="A21563" s="20"/>
    </row>
    <row r="21564" spans="1:1" s="1" customFormat="1" x14ac:dyDescent="0.3">
      <c r="A21564" s="20"/>
    </row>
    <row r="21565" spans="1:1" s="1" customFormat="1" x14ac:dyDescent="0.3">
      <c r="A21565" s="20"/>
    </row>
    <row r="21566" spans="1:1" s="1" customFormat="1" x14ac:dyDescent="0.3">
      <c r="A21566" s="20"/>
    </row>
    <row r="21567" spans="1:1" s="1" customFormat="1" x14ac:dyDescent="0.3">
      <c r="A21567" s="20"/>
    </row>
    <row r="21568" spans="1:1" s="1" customFormat="1" x14ac:dyDescent="0.3">
      <c r="A21568" s="20"/>
    </row>
    <row r="21569" spans="1:1" s="1" customFormat="1" x14ac:dyDescent="0.3">
      <c r="A21569" s="20"/>
    </row>
    <row r="21570" spans="1:1" s="1" customFormat="1" x14ac:dyDescent="0.3">
      <c r="A21570" s="20"/>
    </row>
    <row r="21571" spans="1:1" s="1" customFormat="1" x14ac:dyDescent="0.3">
      <c r="A21571" s="20"/>
    </row>
    <row r="21572" spans="1:1" s="1" customFormat="1" x14ac:dyDescent="0.3">
      <c r="A21572" s="20"/>
    </row>
    <row r="21573" spans="1:1" s="1" customFormat="1" x14ac:dyDescent="0.3">
      <c r="A21573" s="20"/>
    </row>
    <row r="21574" spans="1:1" s="1" customFormat="1" x14ac:dyDescent="0.3">
      <c r="A21574" s="20"/>
    </row>
    <row r="21575" spans="1:1" s="1" customFormat="1" x14ac:dyDescent="0.3">
      <c r="A21575" s="20"/>
    </row>
    <row r="21576" spans="1:1" s="1" customFormat="1" x14ac:dyDescent="0.3">
      <c r="A21576" s="20"/>
    </row>
    <row r="21577" spans="1:1" s="1" customFormat="1" x14ac:dyDescent="0.3">
      <c r="A21577" s="20"/>
    </row>
    <row r="21578" spans="1:1" s="1" customFormat="1" x14ac:dyDescent="0.3">
      <c r="A21578" s="20"/>
    </row>
    <row r="21579" spans="1:1" s="1" customFormat="1" x14ac:dyDescent="0.3">
      <c r="A21579" s="20"/>
    </row>
    <row r="21580" spans="1:1" s="1" customFormat="1" x14ac:dyDescent="0.3">
      <c r="A21580" s="20"/>
    </row>
    <row r="21581" spans="1:1" s="1" customFormat="1" x14ac:dyDescent="0.3">
      <c r="A21581" s="20"/>
    </row>
    <row r="21582" spans="1:1" s="1" customFormat="1" x14ac:dyDescent="0.3">
      <c r="A21582" s="20"/>
    </row>
    <row r="21583" spans="1:1" s="1" customFormat="1" x14ac:dyDescent="0.3">
      <c r="A21583" s="20"/>
    </row>
    <row r="21584" spans="1:1" s="1" customFormat="1" x14ac:dyDescent="0.3">
      <c r="A21584" s="20"/>
    </row>
    <row r="21585" spans="1:1" s="1" customFormat="1" x14ac:dyDescent="0.3">
      <c r="A21585" s="20"/>
    </row>
    <row r="21586" spans="1:1" s="1" customFormat="1" x14ac:dyDescent="0.3">
      <c r="A21586" s="20"/>
    </row>
    <row r="21587" spans="1:1" s="1" customFormat="1" x14ac:dyDescent="0.3">
      <c r="A21587" s="20"/>
    </row>
    <row r="21588" spans="1:1" s="1" customFormat="1" x14ac:dyDescent="0.3">
      <c r="A21588" s="20"/>
    </row>
    <row r="21589" spans="1:1" s="1" customFormat="1" x14ac:dyDescent="0.3">
      <c r="A21589" s="20"/>
    </row>
    <row r="21590" spans="1:1" s="1" customFormat="1" x14ac:dyDescent="0.3">
      <c r="A21590" s="20"/>
    </row>
    <row r="21591" spans="1:1" s="1" customFormat="1" x14ac:dyDescent="0.3">
      <c r="A21591" s="20"/>
    </row>
    <row r="21592" spans="1:1" s="1" customFormat="1" x14ac:dyDescent="0.3">
      <c r="A21592" s="20"/>
    </row>
    <row r="21593" spans="1:1" s="1" customFormat="1" x14ac:dyDescent="0.3">
      <c r="A21593" s="20"/>
    </row>
    <row r="21594" spans="1:1" s="1" customFormat="1" x14ac:dyDescent="0.3">
      <c r="A21594" s="20"/>
    </row>
    <row r="21595" spans="1:1" s="1" customFormat="1" x14ac:dyDescent="0.3">
      <c r="A21595" s="20"/>
    </row>
    <row r="21596" spans="1:1" s="1" customFormat="1" x14ac:dyDescent="0.3">
      <c r="A21596" s="20"/>
    </row>
    <row r="21597" spans="1:1" s="1" customFormat="1" x14ac:dyDescent="0.3">
      <c r="A21597" s="20"/>
    </row>
    <row r="21598" spans="1:1" s="1" customFormat="1" x14ac:dyDescent="0.3">
      <c r="A21598" s="20"/>
    </row>
    <row r="21599" spans="1:1" s="1" customFormat="1" x14ac:dyDescent="0.3">
      <c r="A21599" s="20"/>
    </row>
    <row r="21600" spans="1:1" s="1" customFormat="1" x14ac:dyDescent="0.3">
      <c r="A21600" s="20"/>
    </row>
    <row r="21601" spans="1:1" s="1" customFormat="1" x14ac:dyDescent="0.3">
      <c r="A21601" s="20"/>
    </row>
    <row r="21602" spans="1:1" s="1" customFormat="1" x14ac:dyDescent="0.3">
      <c r="A21602" s="20"/>
    </row>
    <row r="21603" spans="1:1" s="1" customFormat="1" x14ac:dyDescent="0.3">
      <c r="A21603" s="20"/>
    </row>
    <row r="21604" spans="1:1" s="1" customFormat="1" x14ac:dyDescent="0.3">
      <c r="A21604" s="20"/>
    </row>
    <row r="21605" spans="1:1" s="1" customFormat="1" x14ac:dyDescent="0.3">
      <c r="A21605" s="20"/>
    </row>
    <row r="21606" spans="1:1" s="1" customFormat="1" x14ac:dyDescent="0.3">
      <c r="A21606" s="20"/>
    </row>
    <row r="21607" spans="1:1" s="1" customFormat="1" x14ac:dyDescent="0.3">
      <c r="A21607" s="20"/>
    </row>
    <row r="21608" spans="1:1" s="1" customFormat="1" x14ac:dyDescent="0.3">
      <c r="A21608" s="20"/>
    </row>
    <row r="21609" spans="1:1" s="1" customFormat="1" x14ac:dyDescent="0.3">
      <c r="A21609" s="20"/>
    </row>
    <row r="21610" spans="1:1" s="1" customFormat="1" x14ac:dyDescent="0.3">
      <c r="A21610" s="20"/>
    </row>
    <row r="21611" spans="1:1" s="1" customFormat="1" x14ac:dyDescent="0.3">
      <c r="A21611" s="20"/>
    </row>
    <row r="21612" spans="1:1" s="1" customFormat="1" x14ac:dyDescent="0.3">
      <c r="A21612" s="20"/>
    </row>
    <row r="21613" spans="1:1" s="1" customFormat="1" x14ac:dyDescent="0.3">
      <c r="A21613" s="20"/>
    </row>
    <row r="21614" spans="1:1" s="1" customFormat="1" x14ac:dyDescent="0.3">
      <c r="A21614" s="20"/>
    </row>
    <row r="21615" spans="1:1" s="1" customFormat="1" x14ac:dyDescent="0.3">
      <c r="A21615" s="20"/>
    </row>
    <row r="21616" spans="1:1" s="1" customFormat="1" x14ac:dyDescent="0.3">
      <c r="A21616" s="20"/>
    </row>
    <row r="21617" spans="1:1" s="1" customFormat="1" x14ac:dyDescent="0.3">
      <c r="A21617" s="20"/>
    </row>
    <row r="21618" spans="1:1" s="1" customFormat="1" x14ac:dyDescent="0.3">
      <c r="A21618" s="20"/>
    </row>
    <row r="21619" spans="1:1" s="1" customFormat="1" x14ac:dyDescent="0.3">
      <c r="A21619" s="20"/>
    </row>
    <row r="21620" spans="1:1" s="1" customFormat="1" x14ac:dyDescent="0.3">
      <c r="A21620" s="20"/>
    </row>
    <row r="21621" spans="1:1" s="1" customFormat="1" x14ac:dyDescent="0.3">
      <c r="A21621" s="20"/>
    </row>
    <row r="21622" spans="1:1" s="1" customFormat="1" x14ac:dyDescent="0.3">
      <c r="A21622" s="20"/>
    </row>
    <row r="21623" spans="1:1" s="1" customFormat="1" x14ac:dyDescent="0.3">
      <c r="A21623" s="20"/>
    </row>
    <row r="21624" spans="1:1" s="1" customFormat="1" x14ac:dyDescent="0.3">
      <c r="A21624" s="20"/>
    </row>
    <row r="21625" spans="1:1" s="1" customFormat="1" x14ac:dyDescent="0.3">
      <c r="A21625" s="20"/>
    </row>
    <row r="21626" spans="1:1" s="1" customFormat="1" x14ac:dyDescent="0.3">
      <c r="A21626" s="20"/>
    </row>
    <row r="21627" spans="1:1" s="1" customFormat="1" x14ac:dyDescent="0.3">
      <c r="A21627" s="20"/>
    </row>
    <row r="21628" spans="1:1" s="1" customFormat="1" x14ac:dyDescent="0.3">
      <c r="A21628" s="20"/>
    </row>
    <row r="21629" spans="1:1" s="1" customFormat="1" x14ac:dyDescent="0.3">
      <c r="A21629" s="20"/>
    </row>
    <row r="21630" spans="1:1" s="1" customFormat="1" x14ac:dyDescent="0.3">
      <c r="A21630" s="20"/>
    </row>
    <row r="21631" spans="1:1" s="1" customFormat="1" x14ac:dyDescent="0.3">
      <c r="A21631" s="20"/>
    </row>
    <row r="21632" spans="1:1" s="1" customFormat="1" x14ac:dyDescent="0.3">
      <c r="A21632" s="20"/>
    </row>
    <row r="21633" spans="1:1" s="1" customFormat="1" x14ac:dyDescent="0.3">
      <c r="A21633" s="20"/>
    </row>
    <row r="21634" spans="1:1" s="1" customFormat="1" x14ac:dyDescent="0.3">
      <c r="A21634" s="20"/>
    </row>
    <row r="21635" spans="1:1" s="1" customFormat="1" x14ac:dyDescent="0.3">
      <c r="A21635" s="20"/>
    </row>
    <row r="21636" spans="1:1" s="1" customFormat="1" x14ac:dyDescent="0.3">
      <c r="A21636" s="20"/>
    </row>
    <row r="21637" spans="1:1" s="1" customFormat="1" x14ac:dyDescent="0.3">
      <c r="A21637" s="20"/>
    </row>
    <row r="21638" spans="1:1" s="1" customFormat="1" x14ac:dyDescent="0.3">
      <c r="A21638" s="20"/>
    </row>
    <row r="21639" spans="1:1" s="1" customFormat="1" x14ac:dyDescent="0.3">
      <c r="A21639" s="20"/>
    </row>
    <row r="21640" spans="1:1" s="1" customFormat="1" x14ac:dyDescent="0.3">
      <c r="A21640" s="20"/>
    </row>
    <row r="21641" spans="1:1" s="1" customFormat="1" x14ac:dyDescent="0.3">
      <c r="A21641" s="20"/>
    </row>
    <row r="21642" spans="1:1" s="1" customFormat="1" x14ac:dyDescent="0.3">
      <c r="A21642" s="20"/>
    </row>
    <row r="21643" spans="1:1" s="1" customFormat="1" x14ac:dyDescent="0.3">
      <c r="A21643" s="20"/>
    </row>
    <row r="21644" spans="1:1" s="1" customFormat="1" x14ac:dyDescent="0.3">
      <c r="A21644" s="20"/>
    </row>
    <row r="21645" spans="1:1" s="1" customFormat="1" x14ac:dyDescent="0.3">
      <c r="A21645" s="20"/>
    </row>
    <row r="21646" spans="1:1" s="1" customFormat="1" x14ac:dyDescent="0.3">
      <c r="A21646" s="20"/>
    </row>
    <row r="21647" spans="1:1" s="1" customFormat="1" x14ac:dyDescent="0.3">
      <c r="A21647" s="20"/>
    </row>
    <row r="21648" spans="1:1" s="1" customFormat="1" x14ac:dyDescent="0.3">
      <c r="A21648" s="20"/>
    </row>
    <row r="21649" spans="1:1" s="1" customFormat="1" x14ac:dyDescent="0.3">
      <c r="A21649" s="20"/>
    </row>
    <row r="21650" spans="1:1" s="1" customFormat="1" x14ac:dyDescent="0.3">
      <c r="A21650" s="20"/>
    </row>
    <row r="21651" spans="1:1" s="1" customFormat="1" x14ac:dyDescent="0.3">
      <c r="A21651" s="20"/>
    </row>
    <row r="21652" spans="1:1" s="1" customFormat="1" x14ac:dyDescent="0.3">
      <c r="A21652" s="20"/>
    </row>
    <row r="21653" spans="1:1" s="1" customFormat="1" x14ac:dyDescent="0.3">
      <c r="A21653" s="20"/>
    </row>
    <row r="21654" spans="1:1" s="1" customFormat="1" x14ac:dyDescent="0.3">
      <c r="A21654" s="20"/>
    </row>
    <row r="21655" spans="1:1" s="1" customFormat="1" x14ac:dyDescent="0.3">
      <c r="A21655" s="20"/>
    </row>
    <row r="21656" spans="1:1" s="1" customFormat="1" x14ac:dyDescent="0.3">
      <c r="A21656" s="20"/>
    </row>
    <row r="21657" spans="1:1" s="1" customFormat="1" x14ac:dyDescent="0.3">
      <c r="A21657" s="20"/>
    </row>
    <row r="21658" spans="1:1" s="1" customFormat="1" x14ac:dyDescent="0.3">
      <c r="A21658" s="20"/>
    </row>
    <row r="21659" spans="1:1" s="1" customFormat="1" x14ac:dyDescent="0.3">
      <c r="A21659" s="20"/>
    </row>
    <row r="21660" spans="1:1" s="1" customFormat="1" x14ac:dyDescent="0.3">
      <c r="A21660" s="20"/>
    </row>
    <row r="21661" spans="1:1" s="1" customFormat="1" x14ac:dyDescent="0.3">
      <c r="A21661" s="20"/>
    </row>
    <row r="21662" spans="1:1" s="1" customFormat="1" x14ac:dyDescent="0.3">
      <c r="A21662" s="20"/>
    </row>
    <row r="21663" spans="1:1" s="1" customFormat="1" x14ac:dyDescent="0.3">
      <c r="A21663" s="20"/>
    </row>
    <row r="21664" spans="1:1" s="1" customFormat="1" x14ac:dyDescent="0.3">
      <c r="A21664" s="20"/>
    </row>
    <row r="21665" spans="1:1" s="1" customFormat="1" x14ac:dyDescent="0.3">
      <c r="A21665" s="20"/>
    </row>
    <row r="21666" spans="1:1" s="1" customFormat="1" x14ac:dyDescent="0.3">
      <c r="A21666" s="20"/>
    </row>
    <row r="21667" spans="1:1" s="1" customFormat="1" x14ac:dyDescent="0.3">
      <c r="A21667" s="20"/>
    </row>
    <row r="21668" spans="1:1" s="1" customFormat="1" x14ac:dyDescent="0.3">
      <c r="A21668" s="20"/>
    </row>
    <row r="21669" spans="1:1" s="1" customFormat="1" x14ac:dyDescent="0.3">
      <c r="A21669" s="20"/>
    </row>
    <row r="21670" spans="1:1" s="1" customFormat="1" x14ac:dyDescent="0.3">
      <c r="A21670" s="20"/>
    </row>
    <row r="21671" spans="1:1" s="1" customFormat="1" x14ac:dyDescent="0.3">
      <c r="A21671" s="20"/>
    </row>
    <row r="21672" spans="1:1" s="1" customFormat="1" x14ac:dyDescent="0.3">
      <c r="A21672" s="20"/>
    </row>
    <row r="21673" spans="1:1" s="1" customFormat="1" x14ac:dyDescent="0.3">
      <c r="A21673" s="20"/>
    </row>
    <row r="21674" spans="1:1" s="1" customFormat="1" x14ac:dyDescent="0.3">
      <c r="A21674" s="20"/>
    </row>
    <row r="21675" spans="1:1" s="1" customFormat="1" x14ac:dyDescent="0.3">
      <c r="A21675" s="20"/>
    </row>
    <row r="21676" spans="1:1" s="1" customFormat="1" x14ac:dyDescent="0.3">
      <c r="A21676" s="20"/>
    </row>
    <row r="21677" spans="1:1" s="1" customFormat="1" x14ac:dyDescent="0.3">
      <c r="A21677" s="20"/>
    </row>
    <row r="21678" spans="1:1" s="1" customFormat="1" x14ac:dyDescent="0.3">
      <c r="A21678" s="20"/>
    </row>
    <row r="21679" spans="1:1" s="1" customFormat="1" x14ac:dyDescent="0.3">
      <c r="A21679" s="20"/>
    </row>
    <row r="21680" spans="1:1" s="1" customFormat="1" x14ac:dyDescent="0.3">
      <c r="A21680" s="20"/>
    </row>
    <row r="21681" spans="1:1" s="1" customFormat="1" x14ac:dyDescent="0.3">
      <c r="A21681" s="20"/>
    </row>
    <row r="21682" spans="1:1" s="1" customFormat="1" x14ac:dyDescent="0.3">
      <c r="A21682" s="20"/>
    </row>
    <row r="21683" spans="1:1" s="1" customFormat="1" x14ac:dyDescent="0.3">
      <c r="A21683" s="20"/>
    </row>
    <row r="21684" spans="1:1" s="1" customFormat="1" x14ac:dyDescent="0.3">
      <c r="A21684" s="20"/>
    </row>
    <row r="21685" spans="1:1" s="1" customFormat="1" x14ac:dyDescent="0.3">
      <c r="A21685" s="20"/>
    </row>
    <row r="21686" spans="1:1" s="1" customFormat="1" x14ac:dyDescent="0.3">
      <c r="A21686" s="20"/>
    </row>
    <row r="21687" spans="1:1" s="1" customFormat="1" x14ac:dyDescent="0.3">
      <c r="A21687" s="20"/>
    </row>
    <row r="21688" spans="1:1" s="1" customFormat="1" x14ac:dyDescent="0.3">
      <c r="A21688" s="20"/>
    </row>
    <row r="21689" spans="1:1" s="1" customFormat="1" x14ac:dyDescent="0.3">
      <c r="A21689" s="20"/>
    </row>
    <row r="21690" spans="1:1" s="1" customFormat="1" x14ac:dyDescent="0.3">
      <c r="A21690" s="20"/>
    </row>
    <row r="21691" spans="1:1" s="1" customFormat="1" x14ac:dyDescent="0.3">
      <c r="A21691" s="20"/>
    </row>
    <row r="21692" spans="1:1" s="1" customFormat="1" x14ac:dyDescent="0.3">
      <c r="A21692" s="20"/>
    </row>
    <row r="21693" spans="1:1" s="1" customFormat="1" x14ac:dyDescent="0.3">
      <c r="A21693" s="20"/>
    </row>
    <row r="21694" spans="1:1" s="1" customFormat="1" x14ac:dyDescent="0.3">
      <c r="A21694" s="20"/>
    </row>
    <row r="21695" spans="1:1" s="1" customFormat="1" x14ac:dyDescent="0.3">
      <c r="A21695" s="20"/>
    </row>
    <row r="21696" spans="1:1" s="1" customFormat="1" x14ac:dyDescent="0.3">
      <c r="A21696" s="20"/>
    </row>
    <row r="21697" spans="1:1" s="1" customFormat="1" x14ac:dyDescent="0.3">
      <c r="A21697" s="20"/>
    </row>
    <row r="21698" spans="1:1" s="1" customFormat="1" x14ac:dyDescent="0.3">
      <c r="A21698" s="20"/>
    </row>
    <row r="21699" spans="1:1" s="1" customFormat="1" x14ac:dyDescent="0.3">
      <c r="A21699" s="20"/>
    </row>
    <row r="21700" spans="1:1" s="1" customFormat="1" x14ac:dyDescent="0.3">
      <c r="A21700" s="20"/>
    </row>
    <row r="21701" spans="1:1" s="1" customFormat="1" x14ac:dyDescent="0.3">
      <c r="A21701" s="20"/>
    </row>
    <row r="21702" spans="1:1" s="1" customFormat="1" x14ac:dyDescent="0.3">
      <c r="A21702" s="20"/>
    </row>
    <row r="21703" spans="1:1" s="1" customFormat="1" x14ac:dyDescent="0.3">
      <c r="A21703" s="20"/>
    </row>
    <row r="21704" spans="1:1" s="1" customFormat="1" x14ac:dyDescent="0.3">
      <c r="A21704" s="20"/>
    </row>
    <row r="21705" spans="1:1" s="1" customFormat="1" x14ac:dyDescent="0.3">
      <c r="A21705" s="20"/>
    </row>
    <row r="21706" spans="1:1" s="1" customFormat="1" x14ac:dyDescent="0.3">
      <c r="A21706" s="20"/>
    </row>
    <row r="21707" spans="1:1" s="1" customFormat="1" x14ac:dyDescent="0.3">
      <c r="A21707" s="20"/>
    </row>
    <row r="21708" spans="1:1" s="1" customFormat="1" x14ac:dyDescent="0.3">
      <c r="A21708" s="20"/>
    </row>
    <row r="21709" spans="1:1" s="1" customFormat="1" x14ac:dyDescent="0.3">
      <c r="A21709" s="20"/>
    </row>
    <row r="21710" spans="1:1" s="1" customFormat="1" x14ac:dyDescent="0.3">
      <c r="A21710" s="20"/>
    </row>
    <row r="21711" spans="1:1" s="1" customFormat="1" x14ac:dyDescent="0.3">
      <c r="A21711" s="20"/>
    </row>
    <row r="21712" spans="1:1" s="1" customFormat="1" x14ac:dyDescent="0.3">
      <c r="A21712" s="20"/>
    </row>
    <row r="21713" spans="1:1" s="1" customFormat="1" x14ac:dyDescent="0.3">
      <c r="A21713" s="20"/>
    </row>
    <row r="21714" spans="1:1" s="1" customFormat="1" x14ac:dyDescent="0.3">
      <c r="A21714" s="20"/>
    </row>
    <row r="21715" spans="1:1" s="1" customFormat="1" x14ac:dyDescent="0.3">
      <c r="A21715" s="20"/>
    </row>
    <row r="21716" spans="1:1" s="1" customFormat="1" x14ac:dyDescent="0.3">
      <c r="A21716" s="20"/>
    </row>
    <row r="21717" spans="1:1" s="1" customFormat="1" x14ac:dyDescent="0.3">
      <c r="A21717" s="20"/>
    </row>
    <row r="21718" spans="1:1" s="1" customFormat="1" x14ac:dyDescent="0.3">
      <c r="A21718" s="20"/>
    </row>
    <row r="21719" spans="1:1" s="1" customFormat="1" x14ac:dyDescent="0.3">
      <c r="A21719" s="20"/>
    </row>
    <row r="21720" spans="1:1" s="1" customFormat="1" x14ac:dyDescent="0.3">
      <c r="A21720" s="20"/>
    </row>
    <row r="21721" spans="1:1" s="1" customFormat="1" x14ac:dyDescent="0.3">
      <c r="A21721" s="20"/>
    </row>
    <row r="21722" spans="1:1" s="1" customFormat="1" x14ac:dyDescent="0.3">
      <c r="A21722" s="20"/>
    </row>
    <row r="21723" spans="1:1" s="1" customFormat="1" x14ac:dyDescent="0.3">
      <c r="A21723" s="20"/>
    </row>
    <row r="21724" spans="1:1" s="1" customFormat="1" x14ac:dyDescent="0.3">
      <c r="A21724" s="20"/>
    </row>
    <row r="21725" spans="1:1" s="1" customFormat="1" x14ac:dyDescent="0.3">
      <c r="A21725" s="20"/>
    </row>
    <row r="21726" spans="1:1" s="1" customFormat="1" x14ac:dyDescent="0.3">
      <c r="A21726" s="20"/>
    </row>
    <row r="21727" spans="1:1" s="1" customFormat="1" x14ac:dyDescent="0.3">
      <c r="A21727" s="20"/>
    </row>
    <row r="21728" spans="1:1" s="1" customFormat="1" x14ac:dyDescent="0.3">
      <c r="A21728" s="20"/>
    </row>
    <row r="21729" spans="1:1" s="1" customFormat="1" x14ac:dyDescent="0.3">
      <c r="A21729" s="20"/>
    </row>
    <row r="21730" spans="1:1" s="1" customFormat="1" x14ac:dyDescent="0.3">
      <c r="A21730" s="20"/>
    </row>
    <row r="21731" spans="1:1" s="1" customFormat="1" x14ac:dyDescent="0.3">
      <c r="A21731" s="20"/>
    </row>
    <row r="21732" spans="1:1" s="1" customFormat="1" x14ac:dyDescent="0.3">
      <c r="A21732" s="20"/>
    </row>
    <row r="21733" spans="1:1" s="1" customFormat="1" x14ac:dyDescent="0.3">
      <c r="A21733" s="20"/>
    </row>
    <row r="21734" spans="1:1" s="1" customFormat="1" x14ac:dyDescent="0.3">
      <c r="A21734" s="20"/>
    </row>
    <row r="21735" spans="1:1" s="1" customFormat="1" x14ac:dyDescent="0.3">
      <c r="A21735" s="20"/>
    </row>
    <row r="21736" spans="1:1" s="1" customFormat="1" x14ac:dyDescent="0.3">
      <c r="A21736" s="20"/>
    </row>
    <row r="21737" spans="1:1" s="1" customFormat="1" x14ac:dyDescent="0.3">
      <c r="A21737" s="20"/>
    </row>
    <row r="21738" spans="1:1" s="1" customFormat="1" x14ac:dyDescent="0.3">
      <c r="A21738" s="20"/>
    </row>
    <row r="21739" spans="1:1" s="1" customFormat="1" x14ac:dyDescent="0.3">
      <c r="A21739" s="20"/>
    </row>
    <row r="21740" spans="1:1" s="1" customFormat="1" x14ac:dyDescent="0.3">
      <c r="A21740" s="20"/>
    </row>
    <row r="21741" spans="1:1" s="1" customFormat="1" x14ac:dyDescent="0.3">
      <c r="A21741" s="20"/>
    </row>
    <row r="21742" spans="1:1" s="1" customFormat="1" x14ac:dyDescent="0.3">
      <c r="A21742" s="20"/>
    </row>
    <row r="21743" spans="1:1" s="1" customFormat="1" x14ac:dyDescent="0.3">
      <c r="A21743" s="20"/>
    </row>
    <row r="21744" spans="1:1" s="1" customFormat="1" x14ac:dyDescent="0.3">
      <c r="A21744" s="20"/>
    </row>
    <row r="21745" spans="1:1" s="1" customFormat="1" x14ac:dyDescent="0.3">
      <c r="A21745" s="20"/>
    </row>
    <row r="21746" spans="1:1" s="1" customFormat="1" x14ac:dyDescent="0.3">
      <c r="A21746" s="20"/>
    </row>
    <row r="21747" spans="1:1" s="1" customFormat="1" x14ac:dyDescent="0.3">
      <c r="A21747" s="20"/>
    </row>
    <row r="21748" spans="1:1" s="1" customFormat="1" x14ac:dyDescent="0.3">
      <c r="A21748" s="20"/>
    </row>
    <row r="21749" spans="1:1" s="1" customFormat="1" x14ac:dyDescent="0.3">
      <c r="A21749" s="20"/>
    </row>
    <row r="21750" spans="1:1" s="1" customFormat="1" x14ac:dyDescent="0.3">
      <c r="A21750" s="20"/>
    </row>
    <row r="21751" spans="1:1" s="1" customFormat="1" x14ac:dyDescent="0.3">
      <c r="A21751" s="20"/>
    </row>
    <row r="21752" spans="1:1" s="1" customFormat="1" x14ac:dyDescent="0.3">
      <c r="A21752" s="20"/>
    </row>
    <row r="21753" spans="1:1" s="1" customFormat="1" x14ac:dyDescent="0.3">
      <c r="A21753" s="20"/>
    </row>
    <row r="21754" spans="1:1" s="1" customFormat="1" x14ac:dyDescent="0.3">
      <c r="A21754" s="20"/>
    </row>
    <row r="21755" spans="1:1" s="1" customFormat="1" x14ac:dyDescent="0.3">
      <c r="A21755" s="20"/>
    </row>
    <row r="21756" spans="1:1" s="1" customFormat="1" x14ac:dyDescent="0.3">
      <c r="A21756" s="20"/>
    </row>
    <row r="21757" spans="1:1" s="1" customFormat="1" x14ac:dyDescent="0.3">
      <c r="A21757" s="20"/>
    </row>
    <row r="21758" spans="1:1" s="1" customFormat="1" x14ac:dyDescent="0.3">
      <c r="A21758" s="20"/>
    </row>
    <row r="21759" spans="1:1" s="1" customFormat="1" x14ac:dyDescent="0.3">
      <c r="A21759" s="20"/>
    </row>
    <row r="21760" spans="1:1" s="1" customFormat="1" x14ac:dyDescent="0.3">
      <c r="A21760" s="20"/>
    </row>
    <row r="21761" spans="1:1" s="1" customFormat="1" x14ac:dyDescent="0.3">
      <c r="A21761" s="20"/>
    </row>
    <row r="21762" spans="1:1" s="1" customFormat="1" x14ac:dyDescent="0.3">
      <c r="A21762" s="20"/>
    </row>
    <row r="21763" spans="1:1" s="1" customFormat="1" x14ac:dyDescent="0.3">
      <c r="A21763" s="20"/>
    </row>
    <row r="21764" spans="1:1" s="1" customFormat="1" x14ac:dyDescent="0.3">
      <c r="A21764" s="20"/>
    </row>
    <row r="21765" spans="1:1" s="1" customFormat="1" x14ac:dyDescent="0.3">
      <c r="A21765" s="20"/>
    </row>
    <row r="21766" spans="1:1" s="1" customFormat="1" x14ac:dyDescent="0.3">
      <c r="A21766" s="20"/>
    </row>
    <row r="21767" spans="1:1" s="1" customFormat="1" x14ac:dyDescent="0.3">
      <c r="A21767" s="20"/>
    </row>
    <row r="21768" spans="1:1" s="1" customFormat="1" x14ac:dyDescent="0.3">
      <c r="A21768" s="20"/>
    </row>
    <row r="21769" spans="1:1" s="1" customFormat="1" x14ac:dyDescent="0.3">
      <c r="A21769" s="20"/>
    </row>
    <row r="21770" spans="1:1" s="1" customFormat="1" x14ac:dyDescent="0.3">
      <c r="A21770" s="20"/>
    </row>
    <row r="21771" spans="1:1" s="1" customFormat="1" x14ac:dyDescent="0.3">
      <c r="A21771" s="20"/>
    </row>
    <row r="21772" spans="1:1" s="1" customFormat="1" x14ac:dyDescent="0.3">
      <c r="A21772" s="20"/>
    </row>
    <row r="21773" spans="1:1" s="1" customFormat="1" x14ac:dyDescent="0.3">
      <c r="A21773" s="20"/>
    </row>
    <row r="21774" spans="1:1" s="1" customFormat="1" x14ac:dyDescent="0.3">
      <c r="A21774" s="20"/>
    </row>
    <row r="21775" spans="1:1" s="1" customFormat="1" x14ac:dyDescent="0.3">
      <c r="A21775" s="20"/>
    </row>
    <row r="21776" spans="1:1" s="1" customFormat="1" x14ac:dyDescent="0.3">
      <c r="A21776" s="20"/>
    </row>
    <row r="21777" spans="1:1" s="1" customFormat="1" x14ac:dyDescent="0.3">
      <c r="A21777" s="20"/>
    </row>
    <row r="21778" spans="1:1" s="1" customFormat="1" x14ac:dyDescent="0.3">
      <c r="A21778" s="20"/>
    </row>
    <row r="21779" spans="1:1" s="1" customFormat="1" x14ac:dyDescent="0.3">
      <c r="A21779" s="20"/>
    </row>
    <row r="21780" spans="1:1" s="1" customFormat="1" x14ac:dyDescent="0.3">
      <c r="A21780" s="20"/>
    </row>
    <row r="21781" spans="1:1" s="1" customFormat="1" x14ac:dyDescent="0.3">
      <c r="A21781" s="20"/>
    </row>
    <row r="21782" spans="1:1" s="1" customFormat="1" x14ac:dyDescent="0.3">
      <c r="A21782" s="20"/>
    </row>
    <row r="21783" spans="1:1" s="1" customFormat="1" x14ac:dyDescent="0.3">
      <c r="A21783" s="20"/>
    </row>
    <row r="21784" spans="1:1" s="1" customFormat="1" x14ac:dyDescent="0.3">
      <c r="A21784" s="20"/>
    </row>
    <row r="21785" spans="1:1" s="1" customFormat="1" x14ac:dyDescent="0.3">
      <c r="A21785" s="20"/>
    </row>
    <row r="21786" spans="1:1" s="1" customFormat="1" x14ac:dyDescent="0.3">
      <c r="A21786" s="20"/>
    </row>
    <row r="21787" spans="1:1" s="1" customFormat="1" x14ac:dyDescent="0.3">
      <c r="A21787" s="20"/>
    </row>
    <row r="21788" spans="1:1" s="1" customFormat="1" x14ac:dyDescent="0.3">
      <c r="A21788" s="20"/>
    </row>
    <row r="21789" spans="1:1" s="1" customFormat="1" x14ac:dyDescent="0.3">
      <c r="A21789" s="20"/>
    </row>
    <row r="21790" spans="1:1" s="1" customFormat="1" x14ac:dyDescent="0.3">
      <c r="A21790" s="20"/>
    </row>
    <row r="21791" spans="1:1" s="1" customFormat="1" x14ac:dyDescent="0.3">
      <c r="A21791" s="20"/>
    </row>
    <row r="21792" spans="1:1" s="1" customFormat="1" x14ac:dyDescent="0.3">
      <c r="A21792" s="20"/>
    </row>
    <row r="21793" spans="1:1" s="1" customFormat="1" x14ac:dyDescent="0.3">
      <c r="A21793" s="20"/>
    </row>
    <row r="21794" spans="1:1" s="1" customFormat="1" x14ac:dyDescent="0.3">
      <c r="A21794" s="20"/>
    </row>
    <row r="21795" spans="1:1" s="1" customFormat="1" x14ac:dyDescent="0.3">
      <c r="A21795" s="20"/>
    </row>
    <row r="21796" spans="1:1" s="1" customFormat="1" x14ac:dyDescent="0.3">
      <c r="A21796" s="20"/>
    </row>
    <row r="21797" spans="1:1" s="1" customFormat="1" x14ac:dyDescent="0.3">
      <c r="A21797" s="20"/>
    </row>
    <row r="21798" spans="1:1" s="1" customFormat="1" x14ac:dyDescent="0.3">
      <c r="A21798" s="20"/>
    </row>
    <row r="21799" spans="1:1" s="1" customFormat="1" x14ac:dyDescent="0.3">
      <c r="A21799" s="20"/>
    </row>
    <row r="21800" spans="1:1" s="1" customFormat="1" x14ac:dyDescent="0.3">
      <c r="A21800" s="20"/>
    </row>
    <row r="21801" spans="1:1" s="1" customFormat="1" x14ac:dyDescent="0.3">
      <c r="A21801" s="20"/>
    </row>
    <row r="21802" spans="1:1" s="1" customFormat="1" x14ac:dyDescent="0.3">
      <c r="A21802" s="20"/>
    </row>
    <row r="21803" spans="1:1" s="1" customFormat="1" x14ac:dyDescent="0.3">
      <c r="A21803" s="20"/>
    </row>
    <row r="21804" spans="1:1" s="1" customFormat="1" x14ac:dyDescent="0.3">
      <c r="A21804" s="20"/>
    </row>
    <row r="21805" spans="1:1" s="1" customFormat="1" x14ac:dyDescent="0.3">
      <c r="A21805" s="20"/>
    </row>
    <row r="21806" spans="1:1" s="1" customFormat="1" x14ac:dyDescent="0.3">
      <c r="A21806" s="20"/>
    </row>
    <row r="21807" spans="1:1" s="1" customFormat="1" x14ac:dyDescent="0.3">
      <c r="A21807" s="20"/>
    </row>
    <row r="21808" spans="1:1" s="1" customFormat="1" x14ac:dyDescent="0.3">
      <c r="A21808" s="20"/>
    </row>
    <row r="21809" spans="1:1" s="1" customFormat="1" x14ac:dyDescent="0.3">
      <c r="A21809" s="20"/>
    </row>
    <row r="21810" spans="1:1" s="1" customFormat="1" x14ac:dyDescent="0.3">
      <c r="A21810" s="20"/>
    </row>
    <row r="21811" spans="1:1" s="1" customFormat="1" x14ac:dyDescent="0.3">
      <c r="A21811" s="20"/>
    </row>
    <row r="21812" spans="1:1" s="1" customFormat="1" x14ac:dyDescent="0.3">
      <c r="A21812" s="20"/>
    </row>
    <row r="21813" spans="1:1" s="1" customFormat="1" x14ac:dyDescent="0.3">
      <c r="A21813" s="20"/>
    </row>
    <row r="21814" spans="1:1" s="1" customFormat="1" x14ac:dyDescent="0.3">
      <c r="A21814" s="20"/>
    </row>
    <row r="21815" spans="1:1" s="1" customFormat="1" x14ac:dyDescent="0.3">
      <c r="A21815" s="20"/>
    </row>
    <row r="21816" spans="1:1" s="1" customFormat="1" x14ac:dyDescent="0.3">
      <c r="A21816" s="20"/>
    </row>
    <row r="21817" spans="1:1" s="1" customFormat="1" x14ac:dyDescent="0.3">
      <c r="A21817" s="20"/>
    </row>
    <row r="21818" spans="1:1" s="1" customFormat="1" x14ac:dyDescent="0.3">
      <c r="A21818" s="20"/>
    </row>
    <row r="21819" spans="1:1" s="1" customFormat="1" x14ac:dyDescent="0.3">
      <c r="A21819" s="20"/>
    </row>
    <row r="21820" spans="1:1" s="1" customFormat="1" x14ac:dyDescent="0.3">
      <c r="A21820" s="20"/>
    </row>
    <row r="21821" spans="1:1" s="1" customFormat="1" x14ac:dyDescent="0.3">
      <c r="A21821" s="20"/>
    </row>
    <row r="21822" spans="1:1" s="1" customFormat="1" x14ac:dyDescent="0.3">
      <c r="A21822" s="20"/>
    </row>
    <row r="21823" spans="1:1" s="1" customFormat="1" x14ac:dyDescent="0.3">
      <c r="A21823" s="20"/>
    </row>
    <row r="21824" spans="1:1" s="1" customFormat="1" x14ac:dyDescent="0.3">
      <c r="A21824" s="20"/>
    </row>
    <row r="21825" spans="1:1" s="1" customFormat="1" x14ac:dyDescent="0.3">
      <c r="A21825" s="20"/>
    </row>
    <row r="21826" spans="1:1" s="1" customFormat="1" x14ac:dyDescent="0.3">
      <c r="A21826" s="20"/>
    </row>
    <row r="21827" spans="1:1" s="1" customFormat="1" x14ac:dyDescent="0.3">
      <c r="A21827" s="20"/>
    </row>
    <row r="21828" spans="1:1" s="1" customFormat="1" x14ac:dyDescent="0.3">
      <c r="A21828" s="20"/>
    </row>
    <row r="21829" spans="1:1" s="1" customFormat="1" x14ac:dyDescent="0.3">
      <c r="A21829" s="20"/>
    </row>
    <row r="21830" spans="1:1" s="1" customFormat="1" x14ac:dyDescent="0.3">
      <c r="A21830" s="20"/>
    </row>
    <row r="21831" spans="1:1" s="1" customFormat="1" x14ac:dyDescent="0.3">
      <c r="A21831" s="20"/>
    </row>
    <row r="21832" spans="1:1" s="1" customFormat="1" x14ac:dyDescent="0.3">
      <c r="A21832" s="20"/>
    </row>
    <row r="21833" spans="1:1" s="1" customFormat="1" x14ac:dyDescent="0.3">
      <c r="A21833" s="20"/>
    </row>
    <row r="21834" spans="1:1" s="1" customFormat="1" x14ac:dyDescent="0.3">
      <c r="A21834" s="20"/>
    </row>
    <row r="21835" spans="1:1" s="1" customFormat="1" x14ac:dyDescent="0.3">
      <c r="A21835" s="20"/>
    </row>
    <row r="21836" spans="1:1" s="1" customFormat="1" x14ac:dyDescent="0.3">
      <c r="A21836" s="20"/>
    </row>
    <row r="21837" spans="1:1" s="1" customFormat="1" x14ac:dyDescent="0.3">
      <c r="A21837" s="20"/>
    </row>
    <row r="21838" spans="1:1" s="1" customFormat="1" x14ac:dyDescent="0.3">
      <c r="A21838" s="20"/>
    </row>
    <row r="21839" spans="1:1" s="1" customFormat="1" x14ac:dyDescent="0.3">
      <c r="A21839" s="20"/>
    </row>
    <row r="21840" spans="1:1" s="1" customFormat="1" x14ac:dyDescent="0.3">
      <c r="A21840" s="20"/>
    </row>
    <row r="21841" spans="1:1" s="1" customFormat="1" x14ac:dyDescent="0.3">
      <c r="A21841" s="20"/>
    </row>
    <row r="21842" spans="1:1" s="1" customFormat="1" x14ac:dyDescent="0.3">
      <c r="A21842" s="20"/>
    </row>
    <row r="21843" spans="1:1" s="1" customFormat="1" x14ac:dyDescent="0.3">
      <c r="A21843" s="20"/>
    </row>
    <row r="21844" spans="1:1" s="1" customFormat="1" x14ac:dyDescent="0.3">
      <c r="A21844" s="20"/>
    </row>
    <row r="21845" spans="1:1" s="1" customFormat="1" x14ac:dyDescent="0.3">
      <c r="A21845" s="20"/>
    </row>
    <row r="21846" spans="1:1" s="1" customFormat="1" x14ac:dyDescent="0.3">
      <c r="A21846" s="20"/>
    </row>
    <row r="21847" spans="1:1" s="1" customFormat="1" x14ac:dyDescent="0.3">
      <c r="A21847" s="20"/>
    </row>
    <row r="21848" spans="1:1" s="1" customFormat="1" x14ac:dyDescent="0.3">
      <c r="A21848" s="20"/>
    </row>
    <row r="21849" spans="1:1" s="1" customFormat="1" x14ac:dyDescent="0.3">
      <c r="A21849" s="20"/>
    </row>
    <row r="21850" spans="1:1" s="1" customFormat="1" x14ac:dyDescent="0.3">
      <c r="A21850" s="20"/>
    </row>
    <row r="21851" spans="1:1" s="1" customFormat="1" x14ac:dyDescent="0.3">
      <c r="A21851" s="20"/>
    </row>
    <row r="21852" spans="1:1" s="1" customFormat="1" x14ac:dyDescent="0.3">
      <c r="A21852" s="20"/>
    </row>
    <row r="21853" spans="1:1" s="1" customFormat="1" x14ac:dyDescent="0.3">
      <c r="A21853" s="20"/>
    </row>
    <row r="21854" spans="1:1" s="1" customFormat="1" x14ac:dyDescent="0.3">
      <c r="A21854" s="20"/>
    </row>
    <row r="21855" spans="1:1" s="1" customFormat="1" x14ac:dyDescent="0.3">
      <c r="A21855" s="20"/>
    </row>
    <row r="21856" spans="1:1" s="1" customFormat="1" x14ac:dyDescent="0.3">
      <c r="A21856" s="20"/>
    </row>
    <row r="21857" spans="1:1" s="1" customFormat="1" x14ac:dyDescent="0.3">
      <c r="A21857" s="20"/>
    </row>
    <row r="21858" spans="1:1" s="1" customFormat="1" x14ac:dyDescent="0.3">
      <c r="A21858" s="20"/>
    </row>
    <row r="21859" spans="1:1" s="1" customFormat="1" x14ac:dyDescent="0.3">
      <c r="A21859" s="20"/>
    </row>
    <row r="21860" spans="1:1" s="1" customFormat="1" x14ac:dyDescent="0.3">
      <c r="A21860" s="20"/>
    </row>
    <row r="21861" spans="1:1" s="1" customFormat="1" x14ac:dyDescent="0.3">
      <c r="A21861" s="20"/>
    </row>
    <row r="21862" spans="1:1" s="1" customFormat="1" x14ac:dyDescent="0.3">
      <c r="A21862" s="20"/>
    </row>
    <row r="21863" spans="1:1" s="1" customFormat="1" x14ac:dyDescent="0.3">
      <c r="A21863" s="20"/>
    </row>
    <row r="21864" spans="1:1" s="1" customFormat="1" x14ac:dyDescent="0.3">
      <c r="A21864" s="20"/>
    </row>
    <row r="21865" spans="1:1" s="1" customFormat="1" x14ac:dyDescent="0.3">
      <c r="A21865" s="20"/>
    </row>
    <row r="21866" spans="1:1" s="1" customFormat="1" x14ac:dyDescent="0.3">
      <c r="A21866" s="20"/>
    </row>
    <row r="21867" spans="1:1" s="1" customFormat="1" x14ac:dyDescent="0.3">
      <c r="A21867" s="20"/>
    </row>
    <row r="21868" spans="1:1" s="1" customFormat="1" x14ac:dyDescent="0.3">
      <c r="A21868" s="20"/>
    </row>
    <row r="21869" spans="1:1" s="1" customFormat="1" x14ac:dyDescent="0.3">
      <c r="A21869" s="20"/>
    </row>
    <row r="21870" spans="1:1" s="1" customFormat="1" x14ac:dyDescent="0.3">
      <c r="A21870" s="20"/>
    </row>
    <row r="21871" spans="1:1" s="1" customFormat="1" x14ac:dyDescent="0.3">
      <c r="A21871" s="20"/>
    </row>
    <row r="21872" spans="1:1" s="1" customFormat="1" x14ac:dyDescent="0.3">
      <c r="A21872" s="20"/>
    </row>
    <row r="21873" spans="1:1" s="1" customFormat="1" x14ac:dyDescent="0.3">
      <c r="A21873" s="20"/>
    </row>
    <row r="21874" spans="1:1" s="1" customFormat="1" x14ac:dyDescent="0.3">
      <c r="A21874" s="20"/>
    </row>
    <row r="21875" spans="1:1" s="1" customFormat="1" x14ac:dyDescent="0.3">
      <c r="A21875" s="20"/>
    </row>
    <row r="21876" spans="1:1" s="1" customFormat="1" x14ac:dyDescent="0.3">
      <c r="A21876" s="20"/>
    </row>
    <row r="21877" spans="1:1" s="1" customFormat="1" x14ac:dyDescent="0.3">
      <c r="A21877" s="20"/>
    </row>
    <row r="21878" spans="1:1" s="1" customFormat="1" x14ac:dyDescent="0.3">
      <c r="A21878" s="20"/>
    </row>
    <row r="21879" spans="1:1" s="1" customFormat="1" x14ac:dyDescent="0.3">
      <c r="A21879" s="20"/>
    </row>
    <row r="21880" spans="1:1" s="1" customFormat="1" x14ac:dyDescent="0.3">
      <c r="A21880" s="20"/>
    </row>
    <row r="21881" spans="1:1" s="1" customFormat="1" x14ac:dyDescent="0.3">
      <c r="A21881" s="20"/>
    </row>
    <row r="21882" spans="1:1" s="1" customFormat="1" x14ac:dyDescent="0.3">
      <c r="A21882" s="20"/>
    </row>
    <row r="21883" spans="1:1" s="1" customFormat="1" x14ac:dyDescent="0.3">
      <c r="A21883" s="20"/>
    </row>
    <row r="21884" spans="1:1" s="1" customFormat="1" x14ac:dyDescent="0.3">
      <c r="A21884" s="20"/>
    </row>
    <row r="21885" spans="1:1" s="1" customFormat="1" x14ac:dyDescent="0.3">
      <c r="A21885" s="20"/>
    </row>
    <row r="21886" spans="1:1" s="1" customFormat="1" x14ac:dyDescent="0.3">
      <c r="A21886" s="20"/>
    </row>
    <row r="21887" spans="1:1" s="1" customFormat="1" x14ac:dyDescent="0.3">
      <c r="A21887" s="20"/>
    </row>
    <row r="21888" spans="1:1" s="1" customFormat="1" x14ac:dyDescent="0.3">
      <c r="A21888" s="20"/>
    </row>
    <row r="21889" spans="1:1" s="1" customFormat="1" x14ac:dyDescent="0.3">
      <c r="A21889" s="20"/>
    </row>
    <row r="21890" spans="1:1" s="1" customFormat="1" x14ac:dyDescent="0.3">
      <c r="A21890" s="20"/>
    </row>
    <row r="21891" spans="1:1" s="1" customFormat="1" x14ac:dyDescent="0.3">
      <c r="A21891" s="20"/>
    </row>
    <row r="21892" spans="1:1" s="1" customFormat="1" x14ac:dyDescent="0.3">
      <c r="A21892" s="20"/>
    </row>
    <row r="21893" spans="1:1" s="1" customFormat="1" x14ac:dyDescent="0.3">
      <c r="A21893" s="20"/>
    </row>
    <row r="21894" spans="1:1" s="1" customFormat="1" x14ac:dyDescent="0.3">
      <c r="A21894" s="20"/>
    </row>
    <row r="21895" spans="1:1" s="1" customFormat="1" x14ac:dyDescent="0.3">
      <c r="A21895" s="20"/>
    </row>
    <row r="21896" spans="1:1" s="1" customFormat="1" x14ac:dyDescent="0.3">
      <c r="A21896" s="20"/>
    </row>
    <row r="21897" spans="1:1" s="1" customFormat="1" x14ac:dyDescent="0.3">
      <c r="A21897" s="20"/>
    </row>
    <row r="21898" spans="1:1" s="1" customFormat="1" x14ac:dyDescent="0.3">
      <c r="A21898" s="20"/>
    </row>
    <row r="21899" spans="1:1" s="1" customFormat="1" x14ac:dyDescent="0.3">
      <c r="A21899" s="20"/>
    </row>
    <row r="21900" spans="1:1" s="1" customFormat="1" x14ac:dyDescent="0.3">
      <c r="A21900" s="20"/>
    </row>
    <row r="21901" spans="1:1" s="1" customFormat="1" x14ac:dyDescent="0.3">
      <c r="A21901" s="20"/>
    </row>
    <row r="21902" spans="1:1" s="1" customFormat="1" x14ac:dyDescent="0.3">
      <c r="A21902" s="20"/>
    </row>
    <row r="21903" spans="1:1" s="1" customFormat="1" x14ac:dyDescent="0.3">
      <c r="A21903" s="20"/>
    </row>
    <row r="21904" spans="1:1" s="1" customFormat="1" x14ac:dyDescent="0.3">
      <c r="A21904" s="20"/>
    </row>
    <row r="21905" spans="1:1" s="1" customFormat="1" x14ac:dyDescent="0.3">
      <c r="A21905" s="20"/>
    </row>
    <row r="21906" spans="1:1" s="1" customFormat="1" x14ac:dyDescent="0.3">
      <c r="A21906" s="20"/>
    </row>
    <row r="21907" spans="1:1" s="1" customFormat="1" x14ac:dyDescent="0.3">
      <c r="A21907" s="20"/>
    </row>
    <row r="21908" spans="1:1" s="1" customFormat="1" x14ac:dyDescent="0.3">
      <c r="A21908" s="20"/>
    </row>
    <row r="21909" spans="1:1" s="1" customFormat="1" x14ac:dyDescent="0.3">
      <c r="A21909" s="20"/>
    </row>
    <row r="21910" spans="1:1" s="1" customFormat="1" x14ac:dyDescent="0.3">
      <c r="A21910" s="20"/>
    </row>
    <row r="21911" spans="1:1" s="1" customFormat="1" x14ac:dyDescent="0.3">
      <c r="A21911" s="20"/>
    </row>
    <row r="21912" spans="1:1" s="1" customFormat="1" x14ac:dyDescent="0.3">
      <c r="A21912" s="20"/>
    </row>
    <row r="21913" spans="1:1" s="1" customFormat="1" x14ac:dyDescent="0.3">
      <c r="A21913" s="20"/>
    </row>
    <row r="21914" spans="1:1" s="1" customFormat="1" x14ac:dyDescent="0.3">
      <c r="A21914" s="20"/>
    </row>
    <row r="21915" spans="1:1" s="1" customFormat="1" x14ac:dyDescent="0.3">
      <c r="A21915" s="20"/>
    </row>
    <row r="21916" spans="1:1" s="1" customFormat="1" x14ac:dyDescent="0.3">
      <c r="A21916" s="20"/>
    </row>
    <row r="21917" spans="1:1" s="1" customFormat="1" x14ac:dyDescent="0.3">
      <c r="A21917" s="20"/>
    </row>
    <row r="21918" spans="1:1" s="1" customFormat="1" x14ac:dyDescent="0.3">
      <c r="A21918" s="20"/>
    </row>
    <row r="21919" spans="1:1" s="1" customFormat="1" x14ac:dyDescent="0.3">
      <c r="A21919" s="20"/>
    </row>
    <row r="21920" spans="1:1" s="1" customFormat="1" x14ac:dyDescent="0.3">
      <c r="A21920" s="20"/>
    </row>
    <row r="21921" spans="1:1" s="1" customFormat="1" x14ac:dyDescent="0.3">
      <c r="A21921" s="20"/>
    </row>
    <row r="21922" spans="1:1" s="1" customFormat="1" x14ac:dyDescent="0.3">
      <c r="A21922" s="20"/>
    </row>
    <row r="21923" spans="1:1" s="1" customFormat="1" x14ac:dyDescent="0.3">
      <c r="A21923" s="20"/>
    </row>
    <row r="21924" spans="1:1" s="1" customFormat="1" x14ac:dyDescent="0.3">
      <c r="A21924" s="20"/>
    </row>
    <row r="21925" spans="1:1" s="1" customFormat="1" x14ac:dyDescent="0.3">
      <c r="A21925" s="20"/>
    </row>
    <row r="21926" spans="1:1" s="1" customFormat="1" x14ac:dyDescent="0.3">
      <c r="A21926" s="20"/>
    </row>
    <row r="21927" spans="1:1" s="1" customFormat="1" x14ac:dyDescent="0.3">
      <c r="A21927" s="20"/>
    </row>
    <row r="21928" spans="1:1" s="1" customFormat="1" x14ac:dyDescent="0.3">
      <c r="A21928" s="20"/>
    </row>
    <row r="21929" spans="1:1" s="1" customFormat="1" x14ac:dyDescent="0.3">
      <c r="A21929" s="20"/>
    </row>
    <row r="21930" spans="1:1" s="1" customFormat="1" x14ac:dyDescent="0.3">
      <c r="A21930" s="20"/>
    </row>
    <row r="21931" spans="1:1" s="1" customFormat="1" x14ac:dyDescent="0.3">
      <c r="A21931" s="20"/>
    </row>
    <row r="21932" spans="1:1" s="1" customFormat="1" x14ac:dyDescent="0.3">
      <c r="A21932" s="20"/>
    </row>
    <row r="21933" spans="1:1" s="1" customFormat="1" x14ac:dyDescent="0.3">
      <c r="A21933" s="20"/>
    </row>
    <row r="21934" spans="1:1" s="1" customFormat="1" x14ac:dyDescent="0.3">
      <c r="A21934" s="20"/>
    </row>
    <row r="21935" spans="1:1" s="1" customFormat="1" x14ac:dyDescent="0.3">
      <c r="A21935" s="20"/>
    </row>
    <row r="21936" spans="1:1" s="1" customFormat="1" x14ac:dyDescent="0.3">
      <c r="A21936" s="20"/>
    </row>
    <row r="21937" spans="1:1" s="1" customFormat="1" x14ac:dyDescent="0.3">
      <c r="A21937" s="20"/>
    </row>
    <row r="21938" spans="1:1" s="1" customFormat="1" x14ac:dyDescent="0.3">
      <c r="A21938" s="20"/>
    </row>
    <row r="21939" spans="1:1" s="1" customFormat="1" x14ac:dyDescent="0.3">
      <c r="A21939" s="20"/>
    </row>
    <row r="21940" spans="1:1" s="1" customFormat="1" x14ac:dyDescent="0.3">
      <c r="A21940" s="20"/>
    </row>
    <row r="21941" spans="1:1" s="1" customFormat="1" x14ac:dyDescent="0.3">
      <c r="A21941" s="20"/>
    </row>
    <row r="21942" spans="1:1" s="1" customFormat="1" x14ac:dyDescent="0.3">
      <c r="A21942" s="20"/>
    </row>
    <row r="21943" spans="1:1" s="1" customFormat="1" x14ac:dyDescent="0.3">
      <c r="A21943" s="20"/>
    </row>
    <row r="21944" spans="1:1" s="1" customFormat="1" x14ac:dyDescent="0.3">
      <c r="A21944" s="20"/>
    </row>
    <row r="21945" spans="1:1" s="1" customFormat="1" x14ac:dyDescent="0.3">
      <c r="A21945" s="20"/>
    </row>
    <row r="21946" spans="1:1" s="1" customFormat="1" x14ac:dyDescent="0.3">
      <c r="A21946" s="20"/>
    </row>
    <row r="21947" spans="1:1" s="1" customFormat="1" x14ac:dyDescent="0.3">
      <c r="A21947" s="20"/>
    </row>
    <row r="21948" spans="1:1" s="1" customFormat="1" x14ac:dyDescent="0.3">
      <c r="A21948" s="20"/>
    </row>
    <row r="21949" spans="1:1" s="1" customFormat="1" x14ac:dyDescent="0.3">
      <c r="A21949" s="20"/>
    </row>
    <row r="21950" spans="1:1" s="1" customFormat="1" x14ac:dyDescent="0.3">
      <c r="A21950" s="20"/>
    </row>
    <row r="21951" spans="1:1" s="1" customFormat="1" x14ac:dyDescent="0.3">
      <c r="A21951" s="20"/>
    </row>
    <row r="21952" spans="1:1" s="1" customFormat="1" x14ac:dyDescent="0.3">
      <c r="A21952" s="20"/>
    </row>
    <row r="21953" spans="1:1" s="1" customFormat="1" x14ac:dyDescent="0.3">
      <c r="A21953" s="20"/>
    </row>
    <row r="21954" spans="1:1" s="1" customFormat="1" x14ac:dyDescent="0.3">
      <c r="A21954" s="20"/>
    </row>
    <row r="21955" spans="1:1" s="1" customFormat="1" x14ac:dyDescent="0.3">
      <c r="A21955" s="20"/>
    </row>
    <row r="21956" spans="1:1" s="1" customFormat="1" x14ac:dyDescent="0.3">
      <c r="A21956" s="20"/>
    </row>
    <row r="21957" spans="1:1" s="1" customFormat="1" x14ac:dyDescent="0.3">
      <c r="A21957" s="20"/>
    </row>
    <row r="21958" spans="1:1" s="1" customFormat="1" x14ac:dyDescent="0.3">
      <c r="A21958" s="20"/>
    </row>
    <row r="21959" spans="1:1" s="1" customFormat="1" x14ac:dyDescent="0.3">
      <c r="A21959" s="20"/>
    </row>
    <row r="21960" spans="1:1" s="1" customFormat="1" x14ac:dyDescent="0.3">
      <c r="A21960" s="20"/>
    </row>
    <row r="21961" spans="1:1" s="1" customFormat="1" x14ac:dyDescent="0.3">
      <c r="A21961" s="20"/>
    </row>
    <row r="21962" spans="1:1" s="1" customFormat="1" x14ac:dyDescent="0.3">
      <c r="A21962" s="20"/>
    </row>
    <row r="21963" spans="1:1" s="1" customFormat="1" x14ac:dyDescent="0.3">
      <c r="A21963" s="20"/>
    </row>
    <row r="21964" spans="1:1" s="1" customFormat="1" x14ac:dyDescent="0.3">
      <c r="A21964" s="20"/>
    </row>
    <row r="21965" spans="1:1" s="1" customFormat="1" x14ac:dyDescent="0.3">
      <c r="A21965" s="20"/>
    </row>
    <row r="21966" spans="1:1" s="1" customFormat="1" x14ac:dyDescent="0.3">
      <c r="A21966" s="20"/>
    </row>
    <row r="21967" spans="1:1" s="1" customFormat="1" x14ac:dyDescent="0.3">
      <c r="A21967" s="20"/>
    </row>
    <row r="21968" spans="1:1" s="1" customFormat="1" x14ac:dyDescent="0.3">
      <c r="A21968" s="20"/>
    </row>
    <row r="21969" spans="1:1" s="1" customFormat="1" x14ac:dyDescent="0.3">
      <c r="A21969" s="20"/>
    </row>
    <row r="21970" spans="1:1" s="1" customFormat="1" x14ac:dyDescent="0.3">
      <c r="A21970" s="20"/>
    </row>
    <row r="21971" spans="1:1" s="1" customFormat="1" x14ac:dyDescent="0.3">
      <c r="A21971" s="20"/>
    </row>
    <row r="21972" spans="1:1" s="1" customFormat="1" x14ac:dyDescent="0.3">
      <c r="A21972" s="20"/>
    </row>
    <row r="21973" spans="1:1" s="1" customFormat="1" x14ac:dyDescent="0.3">
      <c r="A21973" s="20"/>
    </row>
    <row r="21974" spans="1:1" s="1" customFormat="1" x14ac:dyDescent="0.3">
      <c r="A21974" s="20"/>
    </row>
    <row r="21975" spans="1:1" s="1" customFormat="1" x14ac:dyDescent="0.3">
      <c r="A21975" s="20"/>
    </row>
    <row r="21976" spans="1:1" s="1" customFormat="1" x14ac:dyDescent="0.3">
      <c r="A21976" s="20"/>
    </row>
    <row r="21977" spans="1:1" s="1" customFormat="1" x14ac:dyDescent="0.3">
      <c r="A21977" s="20"/>
    </row>
    <row r="21978" spans="1:1" s="1" customFormat="1" x14ac:dyDescent="0.3">
      <c r="A21978" s="20"/>
    </row>
    <row r="21979" spans="1:1" s="1" customFormat="1" x14ac:dyDescent="0.3">
      <c r="A21979" s="20"/>
    </row>
    <row r="21980" spans="1:1" s="1" customFormat="1" x14ac:dyDescent="0.3">
      <c r="A21980" s="20"/>
    </row>
    <row r="21981" spans="1:1" s="1" customFormat="1" x14ac:dyDescent="0.3">
      <c r="A21981" s="20"/>
    </row>
    <row r="21982" spans="1:1" s="1" customFormat="1" x14ac:dyDescent="0.3">
      <c r="A21982" s="20"/>
    </row>
    <row r="21983" spans="1:1" s="1" customFormat="1" x14ac:dyDescent="0.3">
      <c r="A21983" s="20"/>
    </row>
    <row r="21984" spans="1:1" s="1" customFormat="1" x14ac:dyDescent="0.3">
      <c r="A21984" s="20"/>
    </row>
    <row r="21985" spans="1:1" s="1" customFormat="1" x14ac:dyDescent="0.3">
      <c r="A21985" s="20"/>
    </row>
    <row r="21986" spans="1:1" s="1" customFormat="1" x14ac:dyDescent="0.3">
      <c r="A21986" s="20"/>
    </row>
    <row r="21987" spans="1:1" s="1" customFormat="1" x14ac:dyDescent="0.3">
      <c r="A21987" s="20"/>
    </row>
    <row r="21988" spans="1:1" s="1" customFormat="1" x14ac:dyDescent="0.3">
      <c r="A21988" s="20"/>
    </row>
    <row r="21989" spans="1:1" s="1" customFormat="1" x14ac:dyDescent="0.3">
      <c r="A21989" s="20"/>
    </row>
    <row r="21990" spans="1:1" s="1" customFormat="1" x14ac:dyDescent="0.3">
      <c r="A21990" s="20"/>
    </row>
    <row r="21991" spans="1:1" s="1" customFormat="1" x14ac:dyDescent="0.3">
      <c r="A21991" s="20"/>
    </row>
    <row r="21992" spans="1:1" s="1" customFormat="1" x14ac:dyDescent="0.3">
      <c r="A21992" s="20"/>
    </row>
    <row r="21993" spans="1:1" s="1" customFormat="1" x14ac:dyDescent="0.3">
      <c r="A21993" s="20"/>
    </row>
    <row r="21994" spans="1:1" s="1" customFormat="1" x14ac:dyDescent="0.3">
      <c r="A21994" s="20"/>
    </row>
    <row r="21995" spans="1:1" s="1" customFormat="1" x14ac:dyDescent="0.3">
      <c r="A21995" s="20"/>
    </row>
    <row r="21996" spans="1:1" s="1" customFormat="1" x14ac:dyDescent="0.3">
      <c r="A21996" s="20"/>
    </row>
    <row r="21997" spans="1:1" s="1" customFormat="1" x14ac:dyDescent="0.3">
      <c r="A21997" s="20"/>
    </row>
    <row r="21998" spans="1:1" s="1" customFormat="1" x14ac:dyDescent="0.3">
      <c r="A21998" s="20"/>
    </row>
    <row r="21999" spans="1:1" s="1" customFormat="1" x14ac:dyDescent="0.3">
      <c r="A21999" s="20"/>
    </row>
    <row r="22000" spans="1:1" s="1" customFormat="1" x14ac:dyDescent="0.3">
      <c r="A22000" s="20"/>
    </row>
    <row r="22001" spans="1:1" s="1" customFormat="1" x14ac:dyDescent="0.3">
      <c r="A22001" s="20"/>
    </row>
    <row r="22002" spans="1:1" s="1" customFormat="1" x14ac:dyDescent="0.3">
      <c r="A22002" s="20"/>
    </row>
    <row r="22003" spans="1:1" s="1" customFormat="1" x14ac:dyDescent="0.3">
      <c r="A22003" s="20"/>
    </row>
    <row r="22004" spans="1:1" s="1" customFormat="1" x14ac:dyDescent="0.3">
      <c r="A22004" s="20"/>
    </row>
    <row r="22005" spans="1:1" s="1" customFormat="1" x14ac:dyDescent="0.3">
      <c r="A22005" s="20"/>
    </row>
    <row r="22006" spans="1:1" s="1" customFormat="1" x14ac:dyDescent="0.3">
      <c r="A22006" s="20"/>
    </row>
    <row r="22007" spans="1:1" s="1" customFormat="1" x14ac:dyDescent="0.3">
      <c r="A22007" s="20"/>
    </row>
    <row r="22008" spans="1:1" s="1" customFormat="1" x14ac:dyDescent="0.3">
      <c r="A22008" s="20"/>
    </row>
    <row r="22009" spans="1:1" s="1" customFormat="1" x14ac:dyDescent="0.3">
      <c r="A22009" s="20"/>
    </row>
    <row r="22010" spans="1:1" s="1" customFormat="1" x14ac:dyDescent="0.3">
      <c r="A22010" s="20"/>
    </row>
    <row r="22011" spans="1:1" s="1" customFormat="1" x14ac:dyDescent="0.3">
      <c r="A22011" s="20"/>
    </row>
    <row r="22012" spans="1:1" s="1" customFormat="1" x14ac:dyDescent="0.3">
      <c r="A22012" s="20"/>
    </row>
    <row r="22013" spans="1:1" s="1" customFormat="1" x14ac:dyDescent="0.3">
      <c r="A22013" s="20"/>
    </row>
    <row r="22014" spans="1:1" s="1" customFormat="1" x14ac:dyDescent="0.3">
      <c r="A22014" s="20"/>
    </row>
    <row r="22015" spans="1:1" s="1" customFormat="1" x14ac:dyDescent="0.3">
      <c r="A22015" s="20"/>
    </row>
    <row r="22016" spans="1:1" s="1" customFormat="1" x14ac:dyDescent="0.3">
      <c r="A22016" s="20"/>
    </row>
    <row r="22017" spans="1:1" s="1" customFormat="1" x14ac:dyDescent="0.3">
      <c r="A22017" s="20"/>
    </row>
    <row r="22018" spans="1:1" s="1" customFormat="1" x14ac:dyDescent="0.3">
      <c r="A22018" s="20"/>
    </row>
    <row r="22019" spans="1:1" s="1" customFormat="1" x14ac:dyDescent="0.3">
      <c r="A22019" s="20"/>
    </row>
    <row r="22020" spans="1:1" s="1" customFormat="1" x14ac:dyDescent="0.3">
      <c r="A22020" s="20"/>
    </row>
    <row r="22021" spans="1:1" s="1" customFormat="1" x14ac:dyDescent="0.3">
      <c r="A22021" s="20"/>
    </row>
    <row r="22022" spans="1:1" s="1" customFormat="1" x14ac:dyDescent="0.3">
      <c r="A22022" s="20"/>
    </row>
    <row r="22023" spans="1:1" s="1" customFormat="1" x14ac:dyDescent="0.3">
      <c r="A22023" s="20"/>
    </row>
    <row r="22024" spans="1:1" s="1" customFormat="1" x14ac:dyDescent="0.3">
      <c r="A22024" s="20"/>
    </row>
    <row r="22025" spans="1:1" s="1" customFormat="1" x14ac:dyDescent="0.3">
      <c r="A22025" s="20"/>
    </row>
    <row r="22026" spans="1:1" s="1" customFormat="1" x14ac:dyDescent="0.3">
      <c r="A22026" s="20"/>
    </row>
    <row r="22027" spans="1:1" s="1" customFormat="1" x14ac:dyDescent="0.3">
      <c r="A22027" s="20"/>
    </row>
    <row r="22028" spans="1:1" s="1" customFormat="1" x14ac:dyDescent="0.3">
      <c r="A22028" s="20"/>
    </row>
    <row r="22029" spans="1:1" s="1" customFormat="1" x14ac:dyDescent="0.3">
      <c r="A22029" s="20"/>
    </row>
    <row r="22030" spans="1:1" s="1" customFormat="1" x14ac:dyDescent="0.3">
      <c r="A22030" s="20"/>
    </row>
    <row r="22031" spans="1:1" s="1" customFormat="1" x14ac:dyDescent="0.3">
      <c r="A22031" s="20"/>
    </row>
    <row r="22032" spans="1:1" s="1" customFormat="1" x14ac:dyDescent="0.3">
      <c r="A22032" s="20"/>
    </row>
    <row r="22033" spans="1:1" s="1" customFormat="1" x14ac:dyDescent="0.3">
      <c r="A22033" s="20"/>
    </row>
    <row r="22034" spans="1:1" s="1" customFormat="1" x14ac:dyDescent="0.3">
      <c r="A22034" s="20"/>
    </row>
    <row r="22035" spans="1:1" s="1" customFormat="1" x14ac:dyDescent="0.3">
      <c r="A22035" s="20"/>
    </row>
    <row r="22036" spans="1:1" s="1" customFormat="1" x14ac:dyDescent="0.3">
      <c r="A22036" s="20"/>
    </row>
    <row r="22037" spans="1:1" s="1" customFormat="1" x14ac:dyDescent="0.3">
      <c r="A22037" s="20"/>
    </row>
    <row r="22038" spans="1:1" s="1" customFormat="1" x14ac:dyDescent="0.3">
      <c r="A22038" s="20"/>
    </row>
    <row r="22039" spans="1:1" s="1" customFormat="1" x14ac:dyDescent="0.3">
      <c r="A22039" s="20"/>
    </row>
    <row r="22040" spans="1:1" s="1" customFormat="1" x14ac:dyDescent="0.3">
      <c r="A22040" s="20"/>
    </row>
    <row r="22041" spans="1:1" s="1" customFormat="1" x14ac:dyDescent="0.3">
      <c r="A22041" s="20"/>
    </row>
    <row r="22042" spans="1:1" s="1" customFormat="1" x14ac:dyDescent="0.3">
      <c r="A22042" s="20"/>
    </row>
    <row r="22043" spans="1:1" s="1" customFormat="1" x14ac:dyDescent="0.3">
      <c r="A22043" s="20"/>
    </row>
    <row r="22044" spans="1:1" s="1" customFormat="1" x14ac:dyDescent="0.3">
      <c r="A22044" s="20"/>
    </row>
    <row r="22045" spans="1:1" s="1" customFormat="1" x14ac:dyDescent="0.3">
      <c r="A22045" s="20"/>
    </row>
    <row r="22046" spans="1:1" s="1" customFormat="1" x14ac:dyDescent="0.3">
      <c r="A22046" s="20"/>
    </row>
    <row r="22047" spans="1:1" s="1" customFormat="1" x14ac:dyDescent="0.3">
      <c r="A22047" s="20"/>
    </row>
    <row r="22048" spans="1:1" s="1" customFormat="1" x14ac:dyDescent="0.3">
      <c r="A22048" s="20"/>
    </row>
    <row r="22049" spans="1:1" s="1" customFormat="1" x14ac:dyDescent="0.3">
      <c r="A22049" s="20"/>
    </row>
    <row r="22050" spans="1:1" s="1" customFormat="1" x14ac:dyDescent="0.3">
      <c r="A22050" s="20"/>
    </row>
    <row r="22051" spans="1:1" s="1" customFormat="1" x14ac:dyDescent="0.3">
      <c r="A22051" s="20"/>
    </row>
    <row r="22052" spans="1:1" s="1" customFormat="1" x14ac:dyDescent="0.3">
      <c r="A22052" s="20"/>
    </row>
    <row r="22053" spans="1:1" s="1" customFormat="1" x14ac:dyDescent="0.3">
      <c r="A22053" s="20"/>
    </row>
    <row r="22054" spans="1:1" s="1" customFormat="1" x14ac:dyDescent="0.3">
      <c r="A22054" s="20"/>
    </row>
    <row r="22055" spans="1:1" s="1" customFormat="1" x14ac:dyDescent="0.3">
      <c r="A22055" s="20"/>
    </row>
    <row r="22056" spans="1:1" s="1" customFormat="1" x14ac:dyDescent="0.3">
      <c r="A22056" s="20"/>
    </row>
    <row r="22057" spans="1:1" s="1" customFormat="1" x14ac:dyDescent="0.3">
      <c r="A22057" s="20"/>
    </row>
    <row r="22058" spans="1:1" s="1" customFormat="1" x14ac:dyDescent="0.3">
      <c r="A22058" s="20"/>
    </row>
    <row r="22059" spans="1:1" s="1" customFormat="1" x14ac:dyDescent="0.3">
      <c r="A22059" s="20"/>
    </row>
    <row r="22060" spans="1:1" s="1" customFormat="1" x14ac:dyDescent="0.3">
      <c r="A22060" s="20"/>
    </row>
    <row r="22061" spans="1:1" s="1" customFormat="1" x14ac:dyDescent="0.3">
      <c r="A22061" s="20"/>
    </row>
    <row r="22062" spans="1:1" s="1" customFormat="1" x14ac:dyDescent="0.3">
      <c r="A22062" s="20"/>
    </row>
    <row r="22063" spans="1:1" s="1" customFormat="1" x14ac:dyDescent="0.3">
      <c r="A22063" s="20"/>
    </row>
    <row r="22064" spans="1:1" s="1" customFormat="1" x14ac:dyDescent="0.3">
      <c r="A22064" s="20"/>
    </row>
    <row r="22065" spans="1:1" s="1" customFormat="1" x14ac:dyDescent="0.3">
      <c r="A22065" s="20"/>
    </row>
    <row r="22066" spans="1:1" s="1" customFormat="1" x14ac:dyDescent="0.3">
      <c r="A22066" s="20"/>
    </row>
    <row r="22067" spans="1:1" s="1" customFormat="1" x14ac:dyDescent="0.3">
      <c r="A22067" s="20"/>
    </row>
    <row r="22068" spans="1:1" s="1" customFormat="1" x14ac:dyDescent="0.3">
      <c r="A22068" s="20"/>
    </row>
    <row r="22069" spans="1:1" s="1" customFormat="1" x14ac:dyDescent="0.3">
      <c r="A22069" s="20"/>
    </row>
    <row r="22070" spans="1:1" s="1" customFormat="1" x14ac:dyDescent="0.3">
      <c r="A22070" s="20"/>
    </row>
    <row r="22071" spans="1:1" s="1" customFormat="1" x14ac:dyDescent="0.3">
      <c r="A22071" s="20"/>
    </row>
    <row r="22072" spans="1:1" s="1" customFormat="1" x14ac:dyDescent="0.3">
      <c r="A22072" s="20"/>
    </row>
    <row r="22073" spans="1:1" s="1" customFormat="1" x14ac:dyDescent="0.3">
      <c r="A22073" s="20"/>
    </row>
    <row r="22074" spans="1:1" s="1" customFormat="1" x14ac:dyDescent="0.3">
      <c r="A22074" s="20"/>
    </row>
    <row r="22075" spans="1:1" s="1" customFormat="1" x14ac:dyDescent="0.3">
      <c r="A22075" s="20"/>
    </row>
    <row r="22076" spans="1:1" s="1" customFormat="1" x14ac:dyDescent="0.3">
      <c r="A22076" s="20"/>
    </row>
    <row r="22077" spans="1:1" s="1" customFormat="1" x14ac:dyDescent="0.3">
      <c r="A22077" s="20"/>
    </row>
    <row r="22078" spans="1:1" s="1" customFormat="1" x14ac:dyDescent="0.3">
      <c r="A22078" s="20"/>
    </row>
    <row r="22079" spans="1:1" s="1" customFormat="1" x14ac:dyDescent="0.3">
      <c r="A22079" s="20"/>
    </row>
    <row r="22080" spans="1:1" s="1" customFormat="1" x14ac:dyDescent="0.3">
      <c r="A22080" s="20"/>
    </row>
    <row r="22081" spans="1:1" s="1" customFormat="1" x14ac:dyDescent="0.3">
      <c r="A22081" s="20"/>
    </row>
    <row r="22082" spans="1:1" s="1" customFormat="1" x14ac:dyDescent="0.3">
      <c r="A22082" s="20"/>
    </row>
    <row r="22083" spans="1:1" s="1" customFormat="1" x14ac:dyDescent="0.3">
      <c r="A22083" s="20"/>
    </row>
    <row r="22084" spans="1:1" s="1" customFormat="1" x14ac:dyDescent="0.3">
      <c r="A22084" s="20"/>
    </row>
    <row r="22085" spans="1:1" s="1" customFormat="1" x14ac:dyDescent="0.3">
      <c r="A22085" s="20"/>
    </row>
    <row r="22086" spans="1:1" s="1" customFormat="1" x14ac:dyDescent="0.3">
      <c r="A22086" s="20"/>
    </row>
    <row r="22087" spans="1:1" s="1" customFormat="1" x14ac:dyDescent="0.3">
      <c r="A22087" s="20"/>
    </row>
    <row r="22088" spans="1:1" s="1" customFormat="1" x14ac:dyDescent="0.3">
      <c r="A22088" s="20"/>
    </row>
    <row r="22089" spans="1:1" s="1" customFormat="1" x14ac:dyDescent="0.3">
      <c r="A22089" s="20"/>
    </row>
    <row r="22090" spans="1:1" s="1" customFormat="1" x14ac:dyDescent="0.3">
      <c r="A22090" s="20"/>
    </row>
    <row r="22091" spans="1:1" s="1" customFormat="1" x14ac:dyDescent="0.3">
      <c r="A22091" s="20"/>
    </row>
    <row r="22092" spans="1:1" s="1" customFormat="1" x14ac:dyDescent="0.3">
      <c r="A22092" s="20"/>
    </row>
    <row r="22093" spans="1:1" s="1" customFormat="1" x14ac:dyDescent="0.3">
      <c r="A22093" s="20"/>
    </row>
    <row r="22094" spans="1:1" s="1" customFormat="1" x14ac:dyDescent="0.3">
      <c r="A22094" s="20"/>
    </row>
    <row r="22095" spans="1:1" s="1" customFormat="1" x14ac:dyDescent="0.3">
      <c r="A22095" s="20"/>
    </row>
    <row r="22096" spans="1:1" s="1" customFormat="1" x14ac:dyDescent="0.3">
      <c r="A22096" s="20"/>
    </row>
    <row r="22097" spans="1:1" s="1" customFormat="1" x14ac:dyDescent="0.3">
      <c r="A22097" s="20"/>
    </row>
    <row r="22098" spans="1:1" s="1" customFormat="1" x14ac:dyDescent="0.3">
      <c r="A22098" s="20"/>
    </row>
    <row r="22099" spans="1:1" s="1" customFormat="1" x14ac:dyDescent="0.3">
      <c r="A22099" s="20"/>
    </row>
    <row r="22100" spans="1:1" s="1" customFormat="1" x14ac:dyDescent="0.3">
      <c r="A22100" s="20"/>
    </row>
    <row r="22101" spans="1:1" s="1" customFormat="1" x14ac:dyDescent="0.3">
      <c r="A22101" s="20"/>
    </row>
    <row r="22102" spans="1:1" s="1" customFormat="1" x14ac:dyDescent="0.3">
      <c r="A22102" s="20"/>
    </row>
    <row r="22103" spans="1:1" s="1" customFormat="1" x14ac:dyDescent="0.3">
      <c r="A22103" s="20"/>
    </row>
    <row r="22104" spans="1:1" s="1" customFormat="1" x14ac:dyDescent="0.3">
      <c r="A22104" s="20"/>
    </row>
    <row r="22105" spans="1:1" s="1" customFormat="1" x14ac:dyDescent="0.3">
      <c r="A22105" s="20"/>
    </row>
    <row r="22106" spans="1:1" s="1" customFormat="1" x14ac:dyDescent="0.3">
      <c r="A22106" s="20"/>
    </row>
    <row r="22107" spans="1:1" s="1" customFormat="1" x14ac:dyDescent="0.3">
      <c r="A22107" s="20"/>
    </row>
    <row r="22108" spans="1:1" s="1" customFormat="1" x14ac:dyDescent="0.3">
      <c r="A22108" s="20"/>
    </row>
    <row r="22109" spans="1:1" s="1" customFormat="1" x14ac:dyDescent="0.3">
      <c r="A22109" s="20"/>
    </row>
    <row r="22110" spans="1:1" s="1" customFormat="1" x14ac:dyDescent="0.3">
      <c r="A22110" s="20"/>
    </row>
    <row r="22111" spans="1:1" s="1" customFormat="1" x14ac:dyDescent="0.3">
      <c r="A22111" s="20"/>
    </row>
    <row r="22112" spans="1:1" s="1" customFormat="1" x14ac:dyDescent="0.3">
      <c r="A22112" s="20"/>
    </row>
    <row r="22113" spans="1:1" s="1" customFormat="1" x14ac:dyDescent="0.3">
      <c r="A22113" s="20"/>
    </row>
    <row r="22114" spans="1:1" s="1" customFormat="1" x14ac:dyDescent="0.3">
      <c r="A22114" s="20"/>
    </row>
    <row r="22115" spans="1:1" s="1" customFormat="1" x14ac:dyDescent="0.3">
      <c r="A22115" s="20"/>
    </row>
    <row r="22116" spans="1:1" s="1" customFormat="1" x14ac:dyDescent="0.3">
      <c r="A22116" s="20"/>
    </row>
    <row r="22117" spans="1:1" s="1" customFormat="1" x14ac:dyDescent="0.3">
      <c r="A22117" s="20"/>
    </row>
    <row r="22118" spans="1:1" s="1" customFormat="1" x14ac:dyDescent="0.3">
      <c r="A22118" s="20"/>
    </row>
    <row r="22119" spans="1:1" s="1" customFormat="1" x14ac:dyDescent="0.3">
      <c r="A22119" s="20"/>
    </row>
    <row r="22120" spans="1:1" s="1" customFormat="1" x14ac:dyDescent="0.3">
      <c r="A22120" s="20"/>
    </row>
    <row r="22121" spans="1:1" s="1" customFormat="1" x14ac:dyDescent="0.3">
      <c r="A22121" s="20"/>
    </row>
    <row r="22122" spans="1:1" s="1" customFormat="1" x14ac:dyDescent="0.3">
      <c r="A22122" s="20"/>
    </row>
    <row r="22123" spans="1:1" s="1" customFormat="1" x14ac:dyDescent="0.3">
      <c r="A22123" s="20"/>
    </row>
    <row r="22124" spans="1:1" s="1" customFormat="1" x14ac:dyDescent="0.3">
      <c r="A22124" s="20"/>
    </row>
    <row r="22125" spans="1:1" s="1" customFormat="1" x14ac:dyDescent="0.3">
      <c r="A22125" s="20"/>
    </row>
    <row r="22126" spans="1:1" s="1" customFormat="1" x14ac:dyDescent="0.3">
      <c r="A22126" s="20"/>
    </row>
    <row r="22127" spans="1:1" s="1" customFormat="1" x14ac:dyDescent="0.3">
      <c r="A22127" s="20"/>
    </row>
    <row r="22128" spans="1:1" s="1" customFormat="1" x14ac:dyDescent="0.3">
      <c r="A22128" s="20"/>
    </row>
    <row r="22129" spans="1:1" s="1" customFormat="1" x14ac:dyDescent="0.3">
      <c r="A22129" s="20"/>
    </row>
    <row r="22130" spans="1:1" s="1" customFormat="1" x14ac:dyDescent="0.3">
      <c r="A22130" s="20"/>
    </row>
    <row r="22131" spans="1:1" s="1" customFormat="1" x14ac:dyDescent="0.3">
      <c r="A22131" s="20"/>
    </row>
    <row r="22132" spans="1:1" s="1" customFormat="1" x14ac:dyDescent="0.3">
      <c r="A22132" s="20"/>
    </row>
    <row r="22133" spans="1:1" s="1" customFormat="1" x14ac:dyDescent="0.3">
      <c r="A22133" s="20"/>
    </row>
    <row r="22134" spans="1:1" s="1" customFormat="1" x14ac:dyDescent="0.3">
      <c r="A22134" s="20"/>
    </row>
    <row r="22135" spans="1:1" s="1" customFormat="1" x14ac:dyDescent="0.3">
      <c r="A22135" s="20"/>
    </row>
    <row r="22136" spans="1:1" s="1" customFormat="1" x14ac:dyDescent="0.3">
      <c r="A22136" s="20"/>
    </row>
    <row r="22137" spans="1:1" s="1" customFormat="1" x14ac:dyDescent="0.3">
      <c r="A22137" s="20"/>
    </row>
    <row r="22138" spans="1:1" s="1" customFormat="1" x14ac:dyDescent="0.3">
      <c r="A22138" s="20"/>
    </row>
    <row r="22139" spans="1:1" s="1" customFormat="1" x14ac:dyDescent="0.3">
      <c r="A22139" s="20"/>
    </row>
    <row r="22140" spans="1:1" s="1" customFormat="1" x14ac:dyDescent="0.3">
      <c r="A22140" s="20"/>
    </row>
    <row r="22141" spans="1:1" s="1" customFormat="1" x14ac:dyDescent="0.3">
      <c r="A22141" s="20"/>
    </row>
    <row r="22142" spans="1:1" s="1" customFormat="1" x14ac:dyDescent="0.3">
      <c r="A22142" s="20"/>
    </row>
    <row r="22143" spans="1:1" s="1" customFormat="1" x14ac:dyDescent="0.3">
      <c r="A22143" s="20"/>
    </row>
    <row r="22144" spans="1:1" s="1" customFormat="1" x14ac:dyDescent="0.3">
      <c r="A22144" s="20"/>
    </row>
    <row r="22145" spans="1:1" s="1" customFormat="1" x14ac:dyDescent="0.3">
      <c r="A22145" s="20"/>
    </row>
    <row r="22146" spans="1:1" s="1" customFormat="1" x14ac:dyDescent="0.3">
      <c r="A22146" s="20"/>
    </row>
    <row r="22147" spans="1:1" s="1" customFormat="1" x14ac:dyDescent="0.3">
      <c r="A22147" s="20"/>
    </row>
    <row r="22148" spans="1:1" s="1" customFormat="1" x14ac:dyDescent="0.3">
      <c r="A22148" s="20"/>
    </row>
    <row r="22149" spans="1:1" s="1" customFormat="1" x14ac:dyDescent="0.3">
      <c r="A22149" s="20"/>
    </row>
    <row r="22150" spans="1:1" s="1" customFormat="1" x14ac:dyDescent="0.3">
      <c r="A22150" s="20"/>
    </row>
    <row r="22151" spans="1:1" s="1" customFormat="1" x14ac:dyDescent="0.3">
      <c r="A22151" s="20"/>
    </row>
    <row r="22152" spans="1:1" s="1" customFormat="1" x14ac:dyDescent="0.3">
      <c r="A22152" s="20"/>
    </row>
    <row r="22153" spans="1:1" s="1" customFormat="1" x14ac:dyDescent="0.3">
      <c r="A22153" s="20"/>
    </row>
    <row r="22154" spans="1:1" s="1" customFormat="1" x14ac:dyDescent="0.3">
      <c r="A22154" s="20"/>
    </row>
    <row r="22155" spans="1:1" s="1" customFormat="1" x14ac:dyDescent="0.3">
      <c r="A22155" s="20"/>
    </row>
    <row r="22156" spans="1:1" s="1" customFormat="1" x14ac:dyDescent="0.3">
      <c r="A22156" s="20"/>
    </row>
    <row r="22157" spans="1:1" s="1" customFormat="1" x14ac:dyDescent="0.3">
      <c r="A22157" s="20"/>
    </row>
    <row r="22158" spans="1:1" s="1" customFormat="1" x14ac:dyDescent="0.3">
      <c r="A22158" s="20"/>
    </row>
    <row r="22159" spans="1:1" s="1" customFormat="1" x14ac:dyDescent="0.3">
      <c r="A22159" s="20"/>
    </row>
    <row r="22160" spans="1:1" s="1" customFormat="1" x14ac:dyDescent="0.3">
      <c r="A22160" s="20"/>
    </row>
    <row r="22161" spans="1:1" s="1" customFormat="1" x14ac:dyDescent="0.3">
      <c r="A22161" s="20"/>
    </row>
    <row r="22162" spans="1:1" s="1" customFormat="1" x14ac:dyDescent="0.3">
      <c r="A22162" s="20"/>
    </row>
    <row r="22163" spans="1:1" s="1" customFormat="1" x14ac:dyDescent="0.3">
      <c r="A22163" s="20"/>
    </row>
    <row r="22164" spans="1:1" s="1" customFormat="1" x14ac:dyDescent="0.3">
      <c r="A22164" s="20"/>
    </row>
    <row r="22165" spans="1:1" s="1" customFormat="1" x14ac:dyDescent="0.3">
      <c r="A22165" s="20"/>
    </row>
    <row r="22166" spans="1:1" s="1" customFormat="1" x14ac:dyDescent="0.3">
      <c r="A22166" s="20"/>
    </row>
    <row r="22167" spans="1:1" s="1" customFormat="1" x14ac:dyDescent="0.3">
      <c r="A22167" s="20"/>
    </row>
    <row r="22168" spans="1:1" s="1" customFormat="1" x14ac:dyDescent="0.3">
      <c r="A22168" s="20"/>
    </row>
    <row r="22169" spans="1:1" s="1" customFormat="1" x14ac:dyDescent="0.3">
      <c r="A22169" s="20"/>
    </row>
    <row r="22170" spans="1:1" s="1" customFormat="1" x14ac:dyDescent="0.3">
      <c r="A22170" s="20"/>
    </row>
    <row r="22171" spans="1:1" s="1" customFormat="1" x14ac:dyDescent="0.3">
      <c r="A22171" s="20"/>
    </row>
    <row r="22172" spans="1:1" s="1" customFormat="1" x14ac:dyDescent="0.3">
      <c r="A22172" s="20"/>
    </row>
    <row r="22173" spans="1:1" s="1" customFormat="1" x14ac:dyDescent="0.3">
      <c r="A22173" s="20"/>
    </row>
    <row r="22174" spans="1:1" s="1" customFormat="1" x14ac:dyDescent="0.3">
      <c r="A22174" s="20"/>
    </row>
    <row r="22175" spans="1:1" s="1" customFormat="1" x14ac:dyDescent="0.3">
      <c r="A22175" s="20"/>
    </row>
    <row r="22176" spans="1:1" s="1" customFormat="1" x14ac:dyDescent="0.3">
      <c r="A22176" s="20"/>
    </row>
    <row r="22177" spans="1:1" s="1" customFormat="1" x14ac:dyDescent="0.3">
      <c r="A22177" s="20"/>
    </row>
    <row r="22178" spans="1:1" s="1" customFormat="1" x14ac:dyDescent="0.3">
      <c r="A22178" s="20"/>
    </row>
    <row r="22179" spans="1:1" s="1" customFormat="1" x14ac:dyDescent="0.3">
      <c r="A22179" s="20"/>
    </row>
    <row r="22180" spans="1:1" s="1" customFormat="1" x14ac:dyDescent="0.3">
      <c r="A22180" s="20"/>
    </row>
    <row r="22181" spans="1:1" s="1" customFormat="1" x14ac:dyDescent="0.3">
      <c r="A22181" s="20"/>
    </row>
    <row r="22182" spans="1:1" s="1" customFormat="1" x14ac:dyDescent="0.3">
      <c r="A22182" s="20"/>
    </row>
    <row r="22183" spans="1:1" s="1" customFormat="1" x14ac:dyDescent="0.3">
      <c r="A22183" s="20"/>
    </row>
    <row r="22184" spans="1:1" s="1" customFormat="1" x14ac:dyDescent="0.3">
      <c r="A22184" s="20"/>
    </row>
    <row r="22185" spans="1:1" s="1" customFormat="1" x14ac:dyDescent="0.3">
      <c r="A22185" s="20"/>
    </row>
    <row r="22186" spans="1:1" s="1" customFormat="1" x14ac:dyDescent="0.3">
      <c r="A22186" s="20"/>
    </row>
    <row r="22187" spans="1:1" s="1" customFormat="1" x14ac:dyDescent="0.3">
      <c r="A22187" s="20"/>
    </row>
    <row r="22188" spans="1:1" s="1" customFormat="1" x14ac:dyDescent="0.3">
      <c r="A22188" s="20"/>
    </row>
    <row r="22189" spans="1:1" s="1" customFormat="1" x14ac:dyDescent="0.3">
      <c r="A22189" s="20"/>
    </row>
    <row r="22190" spans="1:1" s="1" customFormat="1" x14ac:dyDescent="0.3">
      <c r="A22190" s="20"/>
    </row>
    <row r="22191" spans="1:1" s="1" customFormat="1" x14ac:dyDescent="0.3">
      <c r="A22191" s="20"/>
    </row>
    <row r="22192" spans="1:1" s="1" customFormat="1" x14ac:dyDescent="0.3">
      <c r="A22192" s="20"/>
    </row>
    <row r="22193" spans="1:1" s="1" customFormat="1" x14ac:dyDescent="0.3">
      <c r="A22193" s="20"/>
    </row>
    <row r="22194" spans="1:1" s="1" customFormat="1" x14ac:dyDescent="0.3">
      <c r="A22194" s="20"/>
    </row>
    <row r="22195" spans="1:1" s="1" customFormat="1" x14ac:dyDescent="0.3">
      <c r="A22195" s="20"/>
    </row>
    <row r="22196" spans="1:1" s="1" customFormat="1" x14ac:dyDescent="0.3">
      <c r="A22196" s="20"/>
    </row>
    <row r="22197" spans="1:1" s="1" customFormat="1" x14ac:dyDescent="0.3">
      <c r="A22197" s="20"/>
    </row>
    <row r="22198" spans="1:1" s="1" customFormat="1" x14ac:dyDescent="0.3">
      <c r="A22198" s="20"/>
    </row>
    <row r="22199" spans="1:1" s="1" customFormat="1" x14ac:dyDescent="0.3">
      <c r="A22199" s="20"/>
    </row>
    <row r="22200" spans="1:1" s="1" customFormat="1" x14ac:dyDescent="0.3">
      <c r="A22200" s="20"/>
    </row>
    <row r="22201" spans="1:1" s="1" customFormat="1" x14ac:dyDescent="0.3">
      <c r="A22201" s="20"/>
    </row>
    <row r="22202" spans="1:1" s="1" customFormat="1" x14ac:dyDescent="0.3">
      <c r="A22202" s="20"/>
    </row>
    <row r="22203" spans="1:1" s="1" customFormat="1" x14ac:dyDescent="0.3">
      <c r="A22203" s="20"/>
    </row>
    <row r="22204" spans="1:1" s="1" customFormat="1" x14ac:dyDescent="0.3">
      <c r="A22204" s="20"/>
    </row>
    <row r="22205" spans="1:1" s="1" customFormat="1" x14ac:dyDescent="0.3">
      <c r="A22205" s="20"/>
    </row>
    <row r="22206" spans="1:1" s="1" customFormat="1" x14ac:dyDescent="0.3">
      <c r="A22206" s="20"/>
    </row>
    <row r="22207" spans="1:1" s="1" customFormat="1" x14ac:dyDescent="0.3">
      <c r="A22207" s="20"/>
    </row>
    <row r="22208" spans="1:1" s="1" customFormat="1" x14ac:dyDescent="0.3">
      <c r="A22208" s="20"/>
    </row>
    <row r="22209" spans="1:1" s="1" customFormat="1" x14ac:dyDescent="0.3">
      <c r="A22209" s="20"/>
    </row>
    <row r="22210" spans="1:1" s="1" customFormat="1" x14ac:dyDescent="0.3">
      <c r="A22210" s="20"/>
    </row>
    <row r="22211" spans="1:1" s="1" customFormat="1" x14ac:dyDescent="0.3">
      <c r="A22211" s="20"/>
    </row>
    <row r="22212" spans="1:1" s="1" customFormat="1" x14ac:dyDescent="0.3">
      <c r="A22212" s="20"/>
    </row>
    <row r="22213" spans="1:1" s="1" customFormat="1" x14ac:dyDescent="0.3">
      <c r="A22213" s="20"/>
    </row>
    <row r="22214" spans="1:1" s="1" customFormat="1" x14ac:dyDescent="0.3">
      <c r="A22214" s="20"/>
    </row>
    <row r="22215" spans="1:1" s="1" customFormat="1" x14ac:dyDescent="0.3">
      <c r="A22215" s="20"/>
    </row>
    <row r="22216" spans="1:1" s="1" customFormat="1" x14ac:dyDescent="0.3">
      <c r="A22216" s="20"/>
    </row>
    <row r="22217" spans="1:1" s="1" customFormat="1" x14ac:dyDescent="0.3">
      <c r="A22217" s="20"/>
    </row>
    <row r="22218" spans="1:1" s="1" customFormat="1" x14ac:dyDescent="0.3">
      <c r="A22218" s="20"/>
    </row>
    <row r="22219" spans="1:1" s="1" customFormat="1" x14ac:dyDescent="0.3">
      <c r="A22219" s="20"/>
    </row>
    <row r="22220" spans="1:1" s="1" customFormat="1" x14ac:dyDescent="0.3">
      <c r="A22220" s="20"/>
    </row>
    <row r="22221" spans="1:1" s="1" customFormat="1" x14ac:dyDescent="0.3">
      <c r="A22221" s="20"/>
    </row>
    <row r="22222" spans="1:1" s="1" customFormat="1" x14ac:dyDescent="0.3">
      <c r="A22222" s="20"/>
    </row>
    <row r="22223" spans="1:1" s="1" customFormat="1" x14ac:dyDescent="0.3">
      <c r="A22223" s="20"/>
    </row>
    <row r="22224" spans="1:1" s="1" customFormat="1" x14ac:dyDescent="0.3">
      <c r="A22224" s="20"/>
    </row>
    <row r="22225" spans="1:1" s="1" customFormat="1" x14ac:dyDescent="0.3">
      <c r="A22225" s="20"/>
    </row>
    <row r="22226" spans="1:1" s="1" customFormat="1" x14ac:dyDescent="0.3">
      <c r="A22226" s="20"/>
    </row>
    <row r="22227" spans="1:1" s="1" customFormat="1" x14ac:dyDescent="0.3">
      <c r="A22227" s="20"/>
    </row>
    <row r="22228" spans="1:1" s="1" customFormat="1" x14ac:dyDescent="0.3">
      <c r="A22228" s="20"/>
    </row>
    <row r="22229" spans="1:1" s="1" customFormat="1" x14ac:dyDescent="0.3">
      <c r="A22229" s="20"/>
    </row>
    <row r="22230" spans="1:1" s="1" customFormat="1" x14ac:dyDescent="0.3">
      <c r="A22230" s="20"/>
    </row>
    <row r="22231" spans="1:1" s="1" customFormat="1" x14ac:dyDescent="0.3">
      <c r="A22231" s="20"/>
    </row>
    <row r="22232" spans="1:1" s="1" customFormat="1" x14ac:dyDescent="0.3">
      <c r="A22232" s="20"/>
    </row>
    <row r="22233" spans="1:1" s="1" customFormat="1" x14ac:dyDescent="0.3">
      <c r="A22233" s="20"/>
    </row>
    <row r="22234" spans="1:1" s="1" customFormat="1" x14ac:dyDescent="0.3">
      <c r="A22234" s="20"/>
    </row>
    <row r="22235" spans="1:1" s="1" customFormat="1" x14ac:dyDescent="0.3">
      <c r="A22235" s="20"/>
    </row>
    <row r="22236" spans="1:1" s="1" customFormat="1" x14ac:dyDescent="0.3">
      <c r="A22236" s="20"/>
    </row>
    <row r="22237" spans="1:1" s="1" customFormat="1" x14ac:dyDescent="0.3">
      <c r="A22237" s="20"/>
    </row>
    <row r="22238" spans="1:1" s="1" customFormat="1" x14ac:dyDescent="0.3">
      <c r="A22238" s="20"/>
    </row>
    <row r="22239" spans="1:1" s="1" customFormat="1" x14ac:dyDescent="0.3">
      <c r="A22239" s="20"/>
    </row>
    <row r="22240" spans="1:1" s="1" customFormat="1" x14ac:dyDescent="0.3">
      <c r="A22240" s="20"/>
    </row>
    <row r="22241" spans="1:1" s="1" customFormat="1" x14ac:dyDescent="0.3">
      <c r="A22241" s="20"/>
    </row>
    <row r="22242" spans="1:1" s="1" customFormat="1" x14ac:dyDescent="0.3">
      <c r="A22242" s="20"/>
    </row>
    <row r="22243" spans="1:1" s="1" customFormat="1" x14ac:dyDescent="0.3">
      <c r="A22243" s="20"/>
    </row>
    <row r="22244" spans="1:1" s="1" customFormat="1" x14ac:dyDescent="0.3">
      <c r="A22244" s="20"/>
    </row>
    <row r="22245" spans="1:1" s="1" customFormat="1" x14ac:dyDescent="0.3">
      <c r="A22245" s="20"/>
    </row>
    <row r="22246" spans="1:1" s="1" customFormat="1" x14ac:dyDescent="0.3">
      <c r="A22246" s="20"/>
    </row>
    <row r="22247" spans="1:1" s="1" customFormat="1" x14ac:dyDescent="0.3">
      <c r="A22247" s="20"/>
    </row>
    <row r="22248" spans="1:1" s="1" customFormat="1" x14ac:dyDescent="0.3">
      <c r="A22248" s="20"/>
    </row>
    <row r="22249" spans="1:1" s="1" customFormat="1" x14ac:dyDescent="0.3">
      <c r="A22249" s="20"/>
    </row>
    <row r="22250" spans="1:1" s="1" customFormat="1" x14ac:dyDescent="0.3">
      <c r="A22250" s="20"/>
    </row>
    <row r="22251" spans="1:1" s="1" customFormat="1" x14ac:dyDescent="0.3">
      <c r="A22251" s="20"/>
    </row>
    <row r="22252" spans="1:1" s="1" customFormat="1" x14ac:dyDescent="0.3">
      <c r="A22252" s="20"/>
    </row>
    <row r="22253" spans="1:1" s="1" customFormat="1" x14ac:dyDescent="0.3">
      <c r="A22253" s="20"/>
    </row>
    <row r="22254" spans="1:1" s="1" customFormat="1" x14ac:dyDescent="0.3">
      <c r="A22254" s="20"/>
    </row>
    <row r="22255" spans="1:1" s="1" customFormat="1" x14ac:dyDescent="0.3">
      <c r="A22255" s="20"/>
    </row>
    <row r="22256" spans="1:1" s="1" customFormat="1" x14ac:dyDescent="0.3">
      <c r="A22256" s="20"/>
    </row>
    <row r="22257" spans="1:1" s="1" customFormat="1" x14ac:dyDescent="0.3">
      <c r="A22257" s="20"/>
    </row>
    <row r="22258" spans="1:1" s="1" customFormat="1" x14ac:dyDescent="0.3">
      <c r="A22258" s="20"/>
    </row>
    <row r="22259" spans="1:1" s="1" customFormat="1" x14ac:dyDescent="0.3">
      <c r="A22259" s="20"/>
    </row>
    <row r="22260" spans="1:1" s="1" customFormat="1" x14ac:dyDescent="0.3">
      <c r="A22260" s="20"/>
    </row>
    <row r="22261" spans="1:1" s="1" customFormat="1" x14ac:dyDescent="0.3">
      <c r="A22261" s="20"/>
    </row>
    <row r="22262" spans="1:1" s="1" customFormat="1" x14ac:dyDescent="0.3">
      <c r="A22262" s="20"/>
    </row>
    <row r="22263" spans="1:1" s="1" customFormat="1" x14ac:dyDescent="0.3">
      <c r="A22263" s="20"/>
    </row>
    <row r="22264" spans="1:1" s="1" customFormat="1" x14ac:dyDescent="0.3">
      <c r="A22264" s="20"/>
    </row>
    <row r="22265" spans="1:1" s="1" customFormat="1" x14ac:dyDescent="0.3">
      <c r="A22265" s="20"/>
    </row>
    <row r="22266" spans="1:1" s="1" customFormat="1" x14ac:dyDescent="0.3">
      <c r="A22266" s="20"/>
    </row>
    <row r="22267" spans="1:1" s="1" customFormat="1" x14ac:dyDescent="0.3">
      <c r="A22267" s="20"/>
    </row>
    <row r="22268" spans="1:1" s="1" customFormat="1" x14ac:dyDescent="0.3">
      <c r="A22268" s="20"/>
    </row>
    <row r="22269" spans="1:1" s="1" customFormat="1" x14ac:dyDescent="0.3">
      <c r="A22269" s="20"/>
    </row>
    <row r="22270" spans="1:1" s="1" customFormat="1" x14ac:dyDescent="0.3">
      <c r="A22270" s="20"/>
    </row>
    <row r="22271" spans="1:1" s="1" customFormat="1" x14ac:dyDescent="0.3">
      <c r="A22271" s="20"/>
    </row>
    <row r="22272" spans="1:1" s="1" customFormat="1" x14ac:dyDescent="0.3">
      <c r="A22272" s="20"/>
    </row>
    <row r="22273" spans="1:1" s="1" customFormat="1" x14ac:dyDescent="0.3">
      <c r="A22273" s="20"/>
    </row>
    <row r="22274" spans="1:1" s="1" customFormat="1" x14ac:dyDescent="0.3">
      <c r="A22274" s="20"/>
    </row>
    <row r="22275" spans="1:1" s="1" customFormat="1" x14ac:dyDescent="0.3">
      <c r="A22275" s="20"/>
    </row>
    <row r="22276" spans="1:1" s="1" customFormat="1" x14ac:dyDescent="0.3">
      <c r="A22276" s="20"/>
    </row>
    <row r="22277" spans="1:1" s="1" customFormat="1" x14ac:dyDescent="0.3">
      <c r="A22277" s="20"/>
    </row>
    <row r="22278" spans="1:1" s="1" customFormat="1" x14ac:dyDescent="0.3">
      <c r="A22278" s="20"/>
    </row>
    <row r="22279" spans="1:1" s="1" customFormat="1" x14ac:dyDescent="0.3">
      <c r="A22279" s="20"/>
    </row>
    <row r="22280" spans="1:1" s="1" customFormat="1" x14ac:dyDescent="0.3">
      <c r="A22280" s="20"/>
    </row>
    <row r="22281" spans="1:1" s="1" customFormat="1" x14ac:dyDescent="0.3">
      <c r="A22281" s="20"/>
    </row>
    <row r="22282" spans="1:1" s="1" customFormat="1" x14ac:dyDescent="0.3">
      <c r="A22282" s="20"/>
    </row>
    <row r="22283" spans="1:1" s="1" customFormat="1" x14ac:dyDescent="0.3">
      <c r="A22283" s="20"/>
    </row>
    <row r="22284" spans="1:1" s="1" customFormat="1" x14ac:dyDescent="0.3">
      <c r="A22284" s="20"/>
    </row>
    <row r="22285" spans="1:1" s="1" customFormat="1" x14ac:dyDescent="0.3">
      <c r="A22285" s="20"/>
    </row>
    <row r="22286" spans="1:1" s="1" customFormat="1" x14ac:dyDescent="0.3">
      <c r="A22286" s="20"/>
    </row>
    <row r="22287" spans="1:1" s="1" customFormat="1" x14ac:dyDescent="0.3">
      <c r="A22287" s="20"/>
    </row>
    <row r="22288" spans="1:1" s="1" customFormat="1" x14ac:dyDescent="0.3">
      <c r="A22288" s="20"/>
    </row>
    <row r="22289" spans="1:1" s="1" customFormat="1" x14ac:dyDescent="0.3">
      <c r="A22289" s="20"/>
    </row>
    <row r="22290" spans="1:1" s="1" customFormat="1" x14ac:dyDescent="0.3">
      <c r="A22290" s="20"/>
    </row>
    <row r="22291" spans="1:1" s="1" customFormat="1" x14ac:dyDescent="0.3">
      <c r="A22291" s="20"/>
    </row>
    <row r="22292" spans="1:1" s="1" customFormat="1" x14ac:dyDescent="0.3">
      <c r="A22292" s="20"/>
    </row>
    <row r="22293" spans="1:1" s="1" customFormat="1" x14ac:dyDescent="0.3">
      <c r="A22293" s="20"/>
    </row>
    <row r="22294" spans="1:1" s="1" customFormat="1" x14ac:dyDescent="0.3">
      <c r="A22294" s="20"/>
    </row>
    <row r="22295" spans="1:1" s="1" customFormat="1" x14ac:dyDescent="0.3">
      <c r="A22295" s="20"/>
    </row>
    <row r="22296" spans="1:1" s="1" customFormat="1" x14ac:dyDescent="0.3">
      <c r="A22296" s="20"/>
    </row>
    <row r="22297" spans="1:1" s="1" customFormat="1" x14ac:dyDescent="0.3">
      <c r="A22297" s="20"/>
    </row>
    <row r="22298" spans="1:1" s="1" customFormat="1" x14ac:dyDescent="0.3">
      <c r="A22298" s="20"/>
    </row>
    <row r="22299" spans="1:1" s="1" customFormat="1" x14ac:dyDescent="0.3">
      <c r="A22299" s="20"/>
    </row>
    <row r="22300" spans="1:1" s="1" customFormat="1" x14ac:dyDescent="0.3">
      <c r="A22300" s="20"/>
    </row>
    <row r="22301" spans="1:1" s="1" customFormat="1" x14ac:dyDescent="0.3">
      <c r="A22301" s="20"/>
    </row>
    <row r="22302" spans="1:1" s="1" customFormat="1" x14ac:dyDescent="0.3">
      <c r="A22302" s="20"/>
    </row>
    <row r="22303" spans="1:1" s="1" customFormat="1" x14ac:dyDescent="0.3">
      <c r="A22303" s="20"/>
    </row>
    <row r="22304" spans="1:1" s="1" customFormat="1" x14ac:dyDescent="0.3">
      <c r="A22304" s="20"/>
    </row>
    <row r="22305" spans="1:1" s="1" customFormat="1" x14ac:dyDescent="0.3">
      <c r="A22305" s="20"/>
    </row>
    <row r="22306" spans="1:1" s="1" customFormat="1" x14ac:dyDescent="0.3">
      <c r="A22306" s="20"/>
    </row>
    <row r="22307" spans="1:1" s="1" customFormat="1" x14ac:dyDescent="0.3">
      <c r="A22307" s="20"/>
    </row>
    <row r="22308" spans="1:1" s="1" customFormat="1" x14ac:dyDescent="0.3">
      <c r="A22308" s="20"/>
    </row>
    <row r="22309" spans="1:1" s="1" customFormat="1" x14ac:dyDescent="0.3">
      <c r="A22309" s="20"/>
    </row>
    <row r="22310" spans="1:1" s="1" customFormat="1" x14ac:dyDescent="0.3">
      <c r="A22310" s="20"/>
    </row>
    <row r="22311" spans="1:1" s="1" customFormat="1" x14ac:dyDescent="0.3">
      <c r="A22311" s="20"/>
    </row>
    <row r="22312" spans="1:1" s="1" customFormat="1" x14ac:dyDescent="0.3">
      <c r="A22312" s="20"/>
    </row>
    <row r="22313" spans="1:1" s="1" customFormat="1" x14ac:dyDescent="0.3">
      <c r="A22313" s="20"/>
    </row>
    <row r="22314" spans="1:1" s="1" customFormat="1" x14ac:dyDescent="0.3">
      <c r="A22314" s="20"/>
    </row>
    <row r="22315" spans="1:1" s="1" customFormat="1" x14ac:dyDescent="0.3">
      <c r="A22315" s="20"/>
    </row>
    <row r="22316" spans="1:1" s="1" customFormat="1" x14ac:dyDescent="0.3">
      <c r="A22316" s="20"/>
    </row>
    <row r="22317" spans="1:1" s="1" customFormat="1" x14ac:dyDescent="0.3">
      <c r="A22317" s="20"/>
    </row>
    <row r="22318" spans="1:1" s="1" customFormat="1" x14ac:dyDescent="0.3">
      <c r="A22318" s="20"/>
    </row>
    <row r="22319" spans="1:1" s="1" customFormat="1" x14ac:dyDescent="0.3">
      <c r="A22319" s="20"/>
    </row>
    <row r="22320" spans="1:1" s="1" customFormat="1" x14ac:dyDescent="0.3">
      <c r="A22320" s="20"/>
    </row>
    <row r="22321" spans="1:1" s="1" customFormat="1" x14ac:dyDescent="0.3">
      <c r="A22321" s="20"/>
    </row>
    <row r="22322" spans="1:1" s="1" customFormat="1" x14ac:dyDescent="0.3">
      <c r="A22322" s="20"/>
    </row>
    <row r="22323" spans="1:1" s="1" customFormat="1" x14ac:dyDescent="0.3">
      <c r="A22323" s="20"/>
    </row>
    <row r="22324" spans="1:1" s="1" customFormat="1" x14ac:dyDescent="0.3">
      <c r="A22324" s="20"/>
    </row>
    <row r="22325" spans="1:1" s="1" customFormat="1" x14ac:dyDescent="0.3">
      <c r="A22325" s="20"/>
    </row>
    <row r="22326" spans="1:1" s="1" customFormat="1" x14ac:dyDescent="0.3">
      <c r="A22326" s="20"/>
    </row>
    <row r="22327" spans="1:1" s="1" customFormat="1" x14ac:dyDescent="0.3">
      <c r="A22327" s="20"/>
    </row>
    <row r="22328" spans="1:1" s="1" customFormat="1" x14ac:dyDescent="0.3">
      <c r="A22328" s="20"/>
    </row>
    <row r="22329" spans="1:1" s="1" customFormat="1" x14ac:dyDescent="0.3">
      <c r="A22329" s="20"/>
    </row>
    <row r="22330" spans="1:1" s="1" customFormat="1" x14ac:dyDescent="0.3">
      <c r="A22330" s="20"/>
    </row>
    <row r="22331" spans="1:1" s="1" customFormat="1" x14ac:dyDescent="0.3">
      <c r="A22331" s="20"/>
    </row>
    <row r="22332" spans="1:1" s="1" customFormat="1" x14ac:dyDescent="0.3">
      <c r="A22332" s="20"/>
    </row>
    <row r="22333" spans="1:1" s="1" customFormat="1" x14ac:dyDescent="0.3">
      <c r="A22333" s="20"/>
    </row>
    <row r="22334" spans="1:1" s="1" customFormat="1" x14ac:dyDescent="0.3">
      <c r="A22334" s="20"/>
    </row>
    <row r="22335" spans="1:1" s="1" customFormat="1" x14ac:dyDescent="0.3">
      <c r="A22335" s="20"/>
    </row>
    <row r="22336" spans="1:1" s="1" customFormat="1" x14ac:dyDescent="0.3">
      <c r="A22336" s="20"/>
    </row>
    <row r="22337" spans="1:1" s="1" customFormat="1" x14ac:dyDescent="0.3">
      <c r="A22337" s="20"/>
    </row>
    <row r="22338" spans="1:1" s="1" customFormat="1" x14ac:dyDescent="0.3">
      <c r="A22338" s="20"/>
    </row>
    <row r="22339" spans="1:1" s="1" customFormat="1" x14ac:dyDescent="0.3">
      <c r="A22339" s="20"/>
    </row>
    <row r="22340" spans="1:1" s="1" customFormat="1" x14ac:dyDescent="0.3">
      <c r="A22340" s="20"/>
    </row>
    <row r="22341" spans="1:1" s="1" customFormat="1" x14ac:dyDescent="0.3">
      <c r="A22341" s="20"/>
    </row>
    <row r="22342" spans="1:1" s="1" customFormat="1" x14ac:dyDescent="0.3">
      <c r="A22342" s="20"/>
    </row>
    <row r="22343" spans="1:1" s="1" customFormat="1" x14ac:dyDescent="0.3">
      <c r="A22343" s="20"/>
    </row>
    <row r="22344" spans="1:1" s="1" customFormat="1" x14ac:dyDescent="0.3">
      <c r="A22344" s="20"/>
    </row>
    <row r="22345" spans="1:1" s="1" customFormat="1" x14ac:dyDescent="0.3">
      <c r="A22345" s="20"/>
    </row>
    <row r="22346" spans="1:1" s="1" customFormat="1" x14ac:dyDescent="0.3">
      <c r="A22346" s="20"/>
    </row>
    <row r="22347" spans="1:1" s="1" customFormat="1" x14ac:dyDescent="0.3">
      <c r="A22347" s="20"/>
    </row>
    <row r="22348" spans="1:1" s="1" customFormat="1" x14ac:dyDescent="0.3">
      <c r="A22348" s="20"/>
    </row>
    <row r="22349" spans="1:1" s="1" customFormat="1" x14ac:dyDescent="0.3">
      <c r="A22349" s="20"/>
    </row>
    <row r="22350" spans="1:1" s="1" customFormat="1" x14ac:dyDescent="0.3">
      <c r="A22350" s="20"/>
    </row>
    <row r="22351" spans="1:1" s="1" customFormat="1" x14ac:dyDescent="0.3">
      <c r="A22351" s="20"/>
    </row>
    <row r="22352" spans="1:1" s="1" customFormat="1" x14ac:dyDescent="0.3">
      <c r="A22352" s="20"/>
    </row>
    <row r="22353" spans="1:1" s="1" customFormat="1" x14ac:dyDescent="0.3">
      <c r="A22353" s="20"/>
    </row>
    <row r="22354" spans="1:1" s="1" customFormat="1" x14ac:dyDescent="0.3">
      <c r="A22354" s="20"/>
    </row>
    <row r="22355" spans="1:1" s="1" customFormat="1" x14ac:dyDescent="0.3">
      <c r="A22355" s="20"/>
    </row>
    <row r="22356" spans="1:1" s="1" customFormat="1" x14ac:dyDescent="0.3">
      <c r="A22356" s="20"/>
    </row>
    <row r="22357" spans="1:1" s="1" customFormat="1" x14ac:dyDescent="0.3">
      <c r="A22357" s="20"/>
    </row>
    <row r="22358" spans="1:1" s="1" customFormat="1" x14ac:dyDescent="0.3">
      <c r="A22358" s="20"/>
    </row>
    <row r="22359" spans="1:1" s="1" customFormat="1" x14ac:dyDescent="0.3">
      <c r="A22359" s="20"/>
    </row>
    <row r="22360" spans="1:1" s="1" customFormat="1" x14ac:dyDescent="0.3">
      <c r="A22360" s="20"/>
    </row>
    <row r="22361" spans="1:1" s="1" customFormat="1" x14ac:dyDescent="0.3">
      <c r="A22361" s="20"/>
    </row>
    <row r="22362" spans="1:1" s="1" customFormat="1" x14ac:dyDescent="0.3">
      <c r="A22362" s="20"/>
    </row>
    <row r="22363" spans="1:1" s="1" customFormat="1" x14ac:dyDescent="0.3">
      <c r="A22363" s="20"/>
    </row>
    <row r="22364" spans="1:1" s="1" customFormat="1" x14ac:dyDescent="0.3">
      <c r="A22364" s="20"/>
    </row>
    <row r="22365" spans="1:1" s="1" customFormat="1" x14ac:dyDescent="0.3">
      <c r="A22365" s="20"/>
    </row>
    <row r="22366" spans="1:1" s="1" customFormat="1" x14ac:dyDescent="0.3">
      <c r="A22366" s="20"/>
    </row>
    <row r="22367" spans="1:1" s="1" customFormat="1" x14ac:dyDescent="0.3">
      <c r="A22367" s="20"/>
    </row>
    <row r="22368" spans="1:1" s="1" customFormat="1" x14ac:dyDescent="0.3">
      <c r="A22368" s="20"/>
    </row>
    <row r="22369" spans="1:1" s="1" customFormat="1" x14ac:dyDescent="0.3">
      <c r="A22369" s="20"/>
    </row>
    <row r="22370" spans="1:1" s="1" customFormat="1" x14ac:dyDescent="0.3">
      <c r="A22370" s="20"/>
    </row>
    <row r="22371" spans="1:1" s="1" customFormat="1" x14ac:dyDescent="0.3">
      <c r="A22371" s="20"/>
    </row>
    <row r="22372" spans="1:1" s="1" customFormat="1" x14ac:dyDescent="0.3">
      <c r="A22372" s="20"/>
    </row>
    <row r="22373" spans="1:1" s="1" customFormat="1" x14ac:dyDescent="0.3">
      <c r="A22373" s="20"/>
    </row>
    <row r="22374" spans="1:1" s="1" customFormat="1" x14ac:dyDescent="0.3">
      <c r="A22374" s="20"/>
    </row>
    <row r="22375" spans="1:1" s="1" customFormat="1" x14ac:dyDescent="0.3">
      <c r="A22375" s="20"/>
    </row>
    <row r="22376" spans="1:1" s="1" customFormat="1" x14ac:dyDescent="0.3">
      <c r="A22376" s="20"/>
    </row>
    <row r="22377" spans="1:1" s="1" customFormat="1" x14ac:dyDescent="0.3">
      <c r="A22377" s="20"/>
    </row>
    <row r="22378" spans="1:1" s="1" customFormat="1" x14ac:dyDescent="0.3">
      <c r="A22378" s="20"/>
    </row>
    <row r="22379" spans="1:1" s="1" customFormat="1" x14ac:dyDescent="0.3">
      <c r="A22379" s="20"/>
    </row>
    <row r="22380" spans="1:1" s="1" customFormat="1" x14ac:dyDescent="0.3">
      <c r="A22380" s="20"/>
    </row>
    <row r="22381" spans="1:1" s="1" customFormat="1" x14ac:dyDescent="0.3">
      <c r="A22381" s="20"/>
    </row>
    <row r="22382" spans="1:1" s="1" customFormat="1" x14ac:dyDescent="0.3">
      <c r="A22382" s="20"/>
    </row>
    <row r="22383" spans="1:1" s="1" customFormat="1" x14ac:dyDescent="0.3">
      <c r="A22383" s="20"/>
    </row>
    <row r="22384" spans="1:1" s="1" customFormat="1" x14ac:dyDescent="0.3">
      <c r="A22384" s="20"/>
    </row>
    <row r="22385" spans="1:1" s="1" customFormat="1" x14ac:dyDescent="0.3">
      <c r="A22385" s="20"/>
    </row>
    <row r="22386" spans="1:1" s="1" customFormat="1" x14ac:dyDescent="0.3">
      <c r="A22386" s="20"/>
    </row>
    <row r="22387" spans="1:1" s="1" customFormat="1" x14ac:dyDescent="0.3">
      <c r="A22387" s="20"/>
    </row>
    <row r="22388" spans="1:1" s="1" customFormat="1" x14ac:dyDescent="0.3">
      <c r="A22388" s="20"/>
    </row>
    <row r="22389" spans="1:1" s="1" customFormat="1" x14ac:dyDescent="0.3">
      <c r="A22389" s="20"/>
    </row>
    <row r="22390" spans="1:1" s="1" customFormat="1" x14ac:dyDescent="0.3">
      <c r="A22390" s="20"/>
    </row>
    <row r="22391" spans="1:1" s="1" customFormat="1" x14ac:dyDescent="0.3">
      <c r="A22391" s="20"/>
    </row>
    <row r="22392" spans="1:1" s="1" customFormat="1" x14ac:dyDescent="0.3">
      <c r="A22392" s="20"/>
    </row>
    <row r="22393" spans="1:1" s="1" customFormat="1" x14ac:dyDescent="0.3">
      <c r="A22393" s="20"/>
    </row>
    <row r="22394" spans="1:1" s="1" customFormat="1" x14ac:dyDescent="0.3">
      <c r="A22394" s="20"/>
    </row>
    <row r="22395" spans="1:1" s="1" customFormat="1" x14ac:dyDescent="0.3">
      <c r="A22395" s="20"/>
    </row>
    <row r="22396" spans="1:1" s="1" customFormat="1" x14ac:dyDescent="0.3">
      <c r="A22396" s="20"/>
    </row>
    <row r="22397" spans="1:1" s="1" customFormat="1" x14ac:dyDescent="0.3">
      <c r="A22397" s="20"/>
    </row>
    <row r="22398" spans="1:1" s="1" customFormat="1" x14ac:dyDescent="0.3">
      <c r="A22398" s="20"/>
    </row>
    <row r="22399" spans="1:1" s="1" customFormat="1" x14ac:dyDescent="0.3">
      <c r="A22399" s="20"/>
    </row>
    <row r="22400" spans="1:1" s="1" customFormat="1" x14ac:dyDescent="0.3">
      <c r="A22400" s="20"/>
    </row>
    <row r="22401" spans="1:1" s="1" customFormat="1" x14ac:dyDescent="0.3">
      <c r="A22401" s="20"/>
    </row>
    <row r="22402" spans="1:1" s="1" customFormat="1" x14ac:dyDescent="0.3">
      <c r="A22402" s="20"/>
    </row>
    <row r="22403" spans="1:1" s="1" customFormat="1" x14ac:dyDescent="0.3">
      <c r="A22403" s="20"/>
    </row>
    <row r="22404" spans="1:1" s="1" customFormat="1" x14ac:dyDescent="0.3">
      <c r="A22404" s="20"/>
    </row>
    <row r="22405" spans="1:1" s="1" customFormat="1" x14ac:dyDescent="0.3">
      <c r="A22405" s="20"/>
    </row>
    <row r="22406" spans="1:1" s="1" customFormat="1" x14ac:dyDescent="0.3">
      <c r="A22406" s="20"/>
    </row>
    <row r="22407" spans="1:1" s="1" customFormat="1" x14ac:dyDescent="0.3">
      <c r="A22407" s="20"/>
    </row>
    <row r="22408" spans="1:1" s="1" customFormat="1" x14ac:dyDescent="0.3">
      <c r="A22408" s="20"/>
    </row>
    <row r="22409" spans="1:1" s="1" customFormat="1" x14ac:dyDescent="0.3">
      <c r="A22409" s="20"/>
    </row>
    <row r="22410" spans="1:1" s="1" customFormat="1" x14ac:dyDescent="0.3">
      <c r="A22410" s="20"/>
    </row>
    <row r="22411" spans="1:1" s="1" customFormat="1" x14ac:dyDescent="0.3">
      <c r="A22411" s="20"/>
    </row>
    <row r="22412" spans="1:1" s="1" customFormat="1" x14ac:dyDescent="0.3">
      <c r="A22412" s="20"/>
    </row>
    <row r="22413" spans="1:1" s="1" customFormat="1" x14ac:dyDescent="0.3">
      <c r="A22413" s="20"/>
    </row>
    <row r="22414" spans="1:1" s="1" customFormat="1" x14ac:dyDescent="0.3">
      <c r="A22414" s="20"/>
    </row>
    <row r="22415" spans="1:1" s="1" customFormat="1" x14ac:dyDescent="0.3">
      <c r="A22415" s="20"/>
    </row>
    <row r="22416" spans="1:1" s="1" customFormat="1" x14ac:dyDescent="0.3">
      <c r="A22416" s="20"/>
    </row>
    <row r="22417" spans="1:1" s="1" customFormat="1" x14ac:dyDescent="0.3">
      <c r="A22417" s="20"/>
    </row>
    <row r="22418" spans="1:1" s="1" customFormat="1" x14ac:dyDescent="0.3">
      <c r="A22418" s="20"/>
    </row>
    <row r="22419" spans="1:1" s="1" customFormat="1" x14ac:dyDescent="0.3">
      <c r="A22419" s="20"/>
    </row>
    <row r="22420" spans="1:1" s="1" customFormat="1" x14ac:dyDescent="0.3">
      <c r="A22420" s="20"/>
    </row>
    <row r="22421" spans="1:1" s="1" customFormat="1" x14ac:dyDescent="0.3">
      <c r="A22421" s="20"/>
    </row>
    <row r="22422" spans="1:1" s="1" customFormat="1" x14ac:dyDescent="0.3">
      <c r="A22422" s="20"/>
    </row>
    <row r="22423" spans="1:1" s="1" customFormat="1" x14ac:dyDescent="0.3">
      <c r="A22423" s="20"/>
    </row>
    <row r="22424" spans="1:1" s="1" customFormat="1" x14ac:dyDescent="0.3">
      <c r="A22424" s="20"/>
    </row>
    <row r="22425" spans="1:1" s="1" customFormat="1" x14ac:dyDescent="0.3">
      <c r="A22425" s="20"/>
    </row>
    <row r="22426" spans="1:1" s="1" customFormat="1" x14ac:dyDescent="0.3">
      <c r="A22426" s="20"/>
    </row>
    <row r="22427" spans="1:1" s="1" customFormat="1" x14ac:dyDescent="0.3">
      <c r="A22427" s="20"/>
    </row>
    <row r="22428" spans="1:1" s="1" customFormat="1" x14ac:dyDescent="0.3">
      <c r="A22428" s="20"/>
    </row>
    <row r="22429" spans="1:1" s="1" customFormat="1" x14ac:dyDescent="0.3">
      <c r="A22429" s="20"/>
    </row>
    <row r="22430" spans="1:1" s="1" customFormat="1" x14ac:dyDescent="0.3">
      <c r="A22430" s="20"/>
    </row>
    <row r="22431" spans="1:1" s="1" customFormat="1" x14ac:dyDescent="0.3">
      <c r="A22431" s="20"/>
    </row>
    <row r="22432" spans="1:1" s="1" customFormat="1" x14ac:dyDescent="0.3">
      <c r="A22432" s="20"/>
    </row>
    <row r="22433" spans="1:1" s="1" customFormat="1" x14ac:dyDescent="0.3">
      <c r="A22433" s="20"/>
    </row>
    <row r="22434" spans="1:1" s="1" customFormat="1" x14ac:dyDescent="0.3">
      <c r="A22434" s="20"/>
    </row>
    <row r="22435" spans="1:1" s="1" customFormat="1" x14ac:dyDescent="0.3">
      <c r="A22435" s="20"/>
    </row>
    <row r="22436" spans="1:1" s="1" customFormat="1" x14ac:dyDescent="0.3">
      <c r="A22436" s="20"/>
    </row>
    <row r="22437" spans="1:1" s="1" customFormat="1" x14ac:dyDescent="0.3">
      <c r="A22437" s="20"/>
    </row>
    <row r="22438" spans="1:1" s="1" customFormat="1" x14ac:dyDescent="0.3">
      <c r="A22438" s="20"/>
    </row>
    <row r="22439" spans="1:1" s="1" customFormat="1" x14ac:dyDescent="0.3">
      <c r="A22439" s="20"/>
    </row>
    <row r="22440" spans="1:1" s="1" customFormat="1" x14ac:dyDescent="0.3">
      <c r="A22440" s="20"/>
    </row>
    <row r="22441" spans="1:1" s="1" customFormat="1" x14ac:dyDescent="0.3">
      <c r="A22441" s="20"/>
    </row>
    <row r="22442" spans="1:1" s="1" customFormat="1" x14ac:dyDescent="0.3">
      <c r="A22442" s="20"/>
    </row>
    <row r="22443" spans="1:1" s="1" customFormat="1" x14ac:dyDescent="0.3">
      <c r="A22443" s="20"/>
    </row>
    <row r="22444" spans="1:1" s="1" customFormat="1" x14ac:dyDescent="0.3">
      <c r="A22444" s="20"/>
    </row>
    <row r="22445" spans="1:1" s="1" customFormat="1" x14ac:dyDescent="0.3">
      <c r="A22445" s="20"/>
    </row>
    <row r="22446" spans="1:1" s="1" customFormat="1" x14ac:dyDescent="0.3">
      <c r="A22446" s="20"/>
    </row>
    <row r="22447" spans="1:1" s="1" customFormat="1" x14ac:dyDescent="0.3">
      <c r="A22447" s="20"/>
    </row>
    <row r="22448" spans="1:1" s="1" customFormat="1" x14ac:dyDescent="0.3">
      <c r="A22448" s="20"/>
    </row>
    <row r="22449" spans="1:1" s="1" customFormat="1" x14ac:dyDescent="0.3">
      <c r="A22449" s="20"/>
    </row>
    <row r="22450" spans="1:1" s="1" customFormat="1" x14ac:dyDescent="0.3">
      <c r="A22450" s="20"/>
    </row>
    <row r="22451" spans="1:1" s="1" customFormat="1" x14ac:dyDescent="0.3">
      <c r="A22451" s="20"/>
    </row>
    <row r="22452" spans="1:1" s="1" customFormat="1" x14ac:dyDescent="0.3">
      <c r="A22452" s="20"/>
    </row>
    <row r="22453" spans="1:1" s="1" customFormat="1" x14ac:dyDescent="0.3">
      <c r="A22453" s="20"/>
    </row>
    <row r="22454" spans="1:1" s="1" customFormat="1" x14ac:dyDescent="0.3">
      <c r="A22454" s="20"/>
    </row>
    <row r="22455" spans="1:1" s="1" customFormat="1" x14ac:dyDescent="0.3">
      <c r="A22455" s="20"/>
    </row>
    <row r="22456" spans="1:1" s="1" customFormat="1" x14ac:dyDescent="0.3">
      <c r="A22456" s="20"/>
    </row>
    <row r="22457" spans="1:1" s="1" customFormat="1" x14ac:dyDescent="0.3">
      <c r="A22457" s="20"/>
    </row>
    <row r="22458" spans="1:1" s="1" customFormat="1" x14ac:dyDescent="0.3">
      <c r="A22458" s="20"/>
    </row>
    <row r="22459" spans="1:1" s="1" customFormat="1" x14ac:dyDescent="0.3">
      <c r="A22459" s="20"/>
    </row>
    <row r="22460" spans="1:1" s="1" customFormat="1" x14ac:dyDescent="0.3">
      <c r="A22460" s="20"/>
    </row>
    <row r="22461" spans="1:1" s="1" customFormat="1" x14ac:dyDescent="0.3">
      <c r="A22461" s="20"/>
    </row>
    <row r="22462" spans="1:1" s="1" customFormat="1" x14ac:dyDescent="0.3">
      <c r="A22462" s="20"/>
    </row>
    <row r="22463" spans="1:1" s="1" customFormat="1" x14ac:dyDescent="0.3">
      <c r="A22463" s="20"/>
    </row>
    <row r="22464" spans="1:1" s="1" customFormat="1" x14ac:dyDescent="0.3">
      <c r="A22464" s="20"/>
    </row>
    <row r="22465" spans="1:1" s="1" customFormat="1" x14ac:dyDescent="0.3">
      <c r="A22465" s="20"/>
    </row>
    <row r="22466" spans="1:1" s="1" customFormat="1" x14ac:dyDescent="0.3">
      <c r="A22466" s="20"/>
    </row>
    <row r="22467" spans="1:1" s="1" customFormat="1" x14ac:dyDescent="0.3">
      <c r="A22467" s="20"/>
    </row>
    <row r="22468" spans="1:1" s="1" customFormat="1" x14ac:dyDescent="0.3">
      <c r="A22468" s="20"/>
    </row>
    <row r="22469" spans="1:1" s="1" customFormat="1" x14ac:dyDescent="0.3">
      <c r="A22469" s="20"/>
    </row>
    <row r="22470" spans="1:1" s="1" customFormat="1" x14ac:dyDescent="0.3">
      <c r="A22470" s="20"/>
    </row>
    <row r="22471" spans="1:1" s="1" customFormat="1" x14ac:dyDescent="0.3">
      <c r="A22471" s="20"/>
    </row>
    <row r="22472" spans="1:1" s="1" customFormat="1" x14ac:dyDescent="0.3">
      <c r="A22472" s="20"/>
    </row>
    <row r="22473" spans="1:1" s="1" customFormat="1" x14ac:dyDescent="0.3">
      <c r="A22473" s="20"/>
    </row>
    <row r="22474" spans="1:1" s="1" customFormat="1" x14ac:dyDescent="0.3">
      <c r="A22474" s="20"/>
    </row>
    <row r="22475" spans="1:1" s="1" customFormat="1" x14ac:dyDescent="0.3">
      <c r="A22475" s="20"/>
    </row>
    <row r="22476" spans="1:1" s="1" customFormat="1" x14ac:dyDescent="0.3">
      <c r="A22476" s="20"/>
    </row>
    <row r="22477" spans="1:1" s="1" customFormat="1" x14ac:dyDescent="0.3">
      <c r="A22477" s="20"/>
    </row>
    <row r="22478" spans="1:1" s="1" customFormat="1" x14ac:dyDescent="0.3">
      <c r="A22478" s="20"/>
    </row>
    <row r="22479" spans="1:1" s="1" customFormat="1" x14ac:dyDescent="0.3">
      <c r="A22479" s="20"/>
    </row>
    <row r="22480" spans="1:1" s="1" customFormat="1" x14ac:dyDescent="0.3">
      <c r="A22480" s="20"/>
    </row>
    <row r="22481" spans="1:1" s="1" customFormat="1" x14ac:dyDescent="0.3">
      <c r="A22481" s="20"/>
    </row>
    <row r="22482" spans="1:1" s="1" customFormat="1" x14ac:dyDescent="0.3">
      <c r="A22482" s="20"/>
    </row>
    <row r="22483" spans="1:1" s="1" customFormat="1" x14ac:dyDescent="0.3">
      <c r="A22483" s="20"/>
    </row>
    <row r="22484" spans="1:1" s="1" customFormat="1" x14ac:dyDescent="0.3">
      <c r="A22484" s="20"/>
    </row>
    <row r="22485" spans="1:1" s="1" customFormat="1" x14ac:dyDescent="0.3">
      <c r="A22485" s="20"/>
    </row>
    <row r="22486" spans="1:1" s="1" customFormat="1" x14ac:dyDescent="0.3">
      <c r="A22486" s="20"/>
    </row>
    <row r="22487" spans="1:1" s="1" customFormat="1" x14ac:dyDescent="0.3">
      <c r="A22487" s="20"/>
    </row>
    <row r="22488" spans="1:1" s="1" customFormat="1" x14ac:dyDescent="0.3">
      <c r="A22488" s="20"/>
    </row>
    <row r="22489" spans="1:1" s="1" customFormat="1" x14ac:dyDescent="0.3">
      <c r="A22489" s="20"/>
    </row>
    <row r="22490" spans="1:1" s="1" customFormat="1" x14ac:dyDescent="0.3">
      <c r="A22490" s="20"/>
    </row>
    <row r="22491" spans="1:1" s="1" customFormat="1" x14ac:dyDescent="0.3">
      <c r="A22491" s="20"/>
    </row>
    <row r="22492" spans="1:1" s="1" customFormat="1" x14ac:dyDescent="0.3">
      <c r="A22492" s="20"/>
    </row>
    <row r="22493" spans="1:1" s="1" customFormat="1" x14ac:dyDescent="0.3">
      <c r="A22493" s="20"/>
    </row>
    <row r="22494" spans="1:1" s="1" customFormat="1" x14ac:dyDescent="0.3">
      <c r="A22494" s="20"/>
    </row>
    <row r="22495" spans="1:1" s="1" customFormat="1" x14ac:dyDescent="0.3">
      <c r="A22495" s="20"/>
    </row>
    <row r="22496" spans="1:1" s="1" customFormat="1" x14ac:dyDescent="0.3">
      <c r="A22496" s="20"/>
    </row>
    <row r="22497" spans="1:1" s="1" customFormat="1" x14ac:dyDescent="0.3">
      <c r="A22497" s="20"/>
    </row>
    <row r="22498" spans="1:1" s="1" customFormat="1" x14ac:dyDescent="0.3">
      <c r="A22498" s="20"/>
    </row>
    <row r="22499" spans="1:1" s="1" customFormat="1" x14ac:dyDescent="0.3">
      <c r="A22499" s="20"/>
    </row>
    <row r="22500" spans="1:1" s="1" customFormat="1" x14ac:dyDescent="0.3">
      <c r="A22500" s="20"/>
    </row>
    <row r="22501" spans="1:1" s="1" customFormat="1" x14ac:dyDescent="0.3">
      <c r="A22501" s="20"/>
    </row>
    <row r="22502" spans="1:1" s="1" customFormat="1" x14ac:dyDescent="0.3">
      <c r="A22502" s="20"/>
    </row>
    <row r="22503" spans="1:1" s="1" customFormat="1" x14ac:dyDescent="0.3">
      <c r="A22503" s="20"/>
    </row>
    <row r="22504" spans="1:1" s="1" customFormat="1" x14ac:dyDescent="0.3">
      <c r="A22504" s="20"/>
    </row>
    <row r="22505" spans="1:1" s="1" customFormat="1" x14ac:dyDescent="0.3">
      <c r="A22505" s="20"/>
    </row>
    <row r="22506" spans="1:1" s="1" customFormat="1" x14ac:dyDescent="0.3">
      <c r="A22506" s="20"/>
    </row>
    <row r="22507" spans="1:1" s="1" customFormat="1" x14ac:dyDescent="0.3">
      <c r="A22507" s="20"/>
    </row>
    <row r="22508" spans="1:1" s="1" customFormat="1" x14ac:dyDescent="0.3">
      <c r="A22508" s="20"/>
    </row>
    <row r="22509" spans="1:1" s="1" customFormat="1" x14ac:dyDescent="0.3">
      <c r="A22509" s="20"/>
    </row>
    <row r="22510" spans="1:1" s="1" customFormat="1" x14ac:dyDescent="0.3">
      <c r="A22510" s="20"/>
    </row>
    <row r="22511" spans="1:1" s="1" customFormat="1" x14ac:dyDescent="0.3">
      <c r="A22511" s="20"/>
    </row>
    <row r="22512" spans="1:1" s="1" customFormat="1" x14ac:dyDescent="0.3">
      <c r="A22512" s="20"/>
    </row>
    <row r="22513" spans="1:1" s="1" customFormat="1" x14ac:dyDescent="0.3">
      <c r="A22513" s="20"/>
    </row>
    <row r="22514" spans="1:1" s="1" customFormat="1" x14ac:dyDescent="0.3">
      <c r="A22514" s="20"/>
    </row>
    <row r="22515" spans="1:1" s="1" customFormat="1" x14ac:dyDescent="0.3">
      <c r="A22515" s="20"/>
    </row>
    <row r="22516" spans="1:1" s="1" customFormat="1" x14ac:dyDescent="0.3">
      <c r="A22516" s="20"/>
    </row>
    <row r="22517" spans="1:1" s="1" customFormat="1" x14ac:dyDescent="0.3">
      <c r="A22517" s="20"/>
    </row>
    <row r="22518" spans="1:1" s="1" customFormat="1" x14ac:dyDescent="0.3">
      <c r="A22518" s="20"/>
    </row>
    <row r="22519" spans="1:1" s="1" customFormat="1" x14ac:dyDescent="0.3">
      <c r="A22519" s="20"/>
    </row>
    <row r="22520" spans="1:1" s="1" customFormat="1" x14ac:dyDescent="0.3">
      <c r="A22520" s="20"/>
    </row>
    <row r="22521" spans="1:1" s="1" customFormat="1" x14ac:dyDescent="0.3">
      <c r="A22521" s="20"/>
    </row>
    <row r="22522" spans="1:1" s="1" customFormat="1" x14ac:dyDescent="0.3">
      <c r="A22522" s="20"/>
    </row>
    <row r="22523" spans="1:1" s="1" customFormat="1" x14ac:dyDescent="0.3">
      <c r="A22523" s="20"/>
    </row>
    <row r="22524" spans="1:1" s="1" customFormat="1" x14ac:dyDescent="0.3">
      <c r="A22524" s="20"/>
    </row>
    <row r="22525" spans="1:1" s="1" customFormat="1" x14ac:dyDescent="0.3">
      <c r="A22525" s="20"/>
    </row>
    <row r="22526" spans="1:1" s="1" customFormat="1" x14ac:dyDescent="0.3">
      <c r="A22526" s="20"/>
    </row>
    <row r="22527" spans="1:1" s="1" customFormat="1" x14ac:dyDescent="0.3">
      <c r="A22527" s="20"/>
    </row>
    <row r="22528" spans="1:1" s="1" customFormat="1" x14ac:dyDescent="0.3">
      <c r="A22528" s="20"/>
    </row>
    <row r="22529" spans="1:1" s="1" customFormat="1" x14ac:dyDescent="0.3">
      <c r="A22529" s="20"/>
    </row>
    <row r="22530" spans="1:1" s="1" customFormat="1" x14ac:dyDescent="0.3">
      <c r="A22530" s="20"/>
    </row>
    <row r="22531" spans="1:1" s="1" customFormat="1" x14ac:dyDescent="0.3">
      <c r="A22531" s="20"/>
    </row>
    <row r="22532" spans="1:1" s="1" customFormat="1" x14ac:dyDescent="0.3">
      <c r="A22532" s="20"/>
    </row>
    <row r="22533" spans="1:1" s="1" customFormat="1" x14ac:dyDescent="0.3">
      <c r="A22533" s="20"/>
    </row>
    <row r="22534" spans="1:1" s="1" customFormat="1" x14ac:dyDescent="0.3">
      <c r="A22534" s="20"/>
    </row>
    <row r="22535" spans="1:1" s="1" customFormat="1" x14ac:dyDescent="0.3">
      <c r="A22535" s="20"/>
    </row>
    <row r="22536" spans="1:1" s="1" customFormat="1" x14ac:dyDescent="0.3">
      <c r="A22536" s="20"/>
    </row>
    <row r="22537" spans="1:1" s="1" customFormat="1" x14ac:dyDescent="0.3">
      <c r="A22537" s="20"/>
    </row>
    <row r="22538" spans="1:1" s="1" customFormat="1" x14ac:dyDescent="0.3">
      <c r="A22538" s="20"/>
    </row>
    <row r="22539" spans="1:1" s="1" customFormat="1" x14ac:dyDescent="0.3">
      <c r="A22539" s="20"/>
    </row>
    <row r="22540" spans="1:1" s="1" customFormat="1" x14ac:dyDescent="0.3">
      <c r="A22540" s="20"/>
    </row>
    <row r="22541" spans="1:1" s="1" customFormat="1" x14ac:dyDescent="0.3">
      <c r="A22541" s="20"/>
    </row>
    <row r="22542" spans="1:1" s="1" customFormat="1" x14ac:dyDescent="0.3">
      <c r="A22542" s="20"/>
    </row>
    <row r="22543" spans="1:1" s="1" customFormat="1" x14ac:dyDescent="0.3">
      <c r="A22543" s="20"/>
    </row>
    <row r="22544" spans="1:1" s="1" customFormat="1" x14ac:dyDescent="0.3">
      <c r="A22544" s="20"/>
    </row>
    <row r="22545" spans="1:1" s="1" customFormat="1" x14ac:dyDescent="0.3">
      <c r="A22545" s="20"/>
    </row>
    <row r="22546" spans="1:1" s="1" customFormat="1" x14ac:dyDescent="0.3">
      <c r="A22546" s="20"/>
    </row>
    <row r="22547" spans="1:1" s="1" customFormat="1" x14ac:dyDescent="0.3">
      <c r="A22547" s="20"/>
    </row>
    <row r="22548" spans="1:1" s="1" customFormat="1" x14ac:dyDescent="0.3">
      <c r="A22548" s="20"/>
    </row>
    <row r="22549" spans="1:1" s="1" customFormat="1" x14ac:dyDescent="0.3">
      <c r="A22549" s="20"/>
    </row>
    <row r="22550" spans="1:1" s="1" customFormat="1" x14ac:dyDescent="0.3">
      <c r="A22550" s="20"/>
    </row>
    <row r="22551" spans="1:1" s="1" customFormat="1" x14ac:dyDescent="0.3">
      <c r="A22551" s="20"/>
    </row>
    <row r="22552" spans="1:1" s="1" customFormat="1" x14ac:dyDescent="0.3">
      <c r="A22552" s="20"/>
    </row>
    <row r="22553" spans="1:1" s="1" customFormat="1" x14ac:dyDescent="0.3">
      <c r="A22553" s="20"/>
    </row>
    <row r="22554" spans="1:1" s="1" customFormat="1" x14ac:dyDescent="0.3">
      <c r="A22554" s="20"/>
    </row>
    <row r="22555" spans="1:1" s="1" customFormat="1" x14ac:dyDescent="0.3">
      <c r="A22555" s="20"/>
    </row>
    <row r="22556" spans="1:1" s="1" customFormat="1" x14ac:dyDescent="0.3">
      <c r="A22556" s="20"/>
    </row>
    <row r="22557" spans="1:1" s="1" customFormat="1" x14ac:dyDescent="0.3">
      <c r="A22557" s="20"/>
    </row>
    <row r="22558" spans="1:1" s="1" customFormat="1" x14ac:dyDescent="0.3">
      <c r="A22558" s="20"/>
    </row>
    <row r="22559" spans="1:1" s="1" customFormat="1" x14ac:dyDescent="0.3">
      <c r="A22559" s="20"/>
    </row>
    <row r="22560" spans="1:1" s="1" customFormat="1" x14ac:dyDescent="0.3">
      <c r="A22560" s="20"/>
    </row>
    <row r="22561" spans="1:1" s="1" customFormat="1" x14ac:dyDescent="0.3">
      <c r="A22561" s="20"/>
    </row>
    <row r="22562" spans="1:1" s="1" customFormat="1" x14ac:dyDescent="0.3">
      <c r="A22562" s="20"/>
    </row>
    <row r="22563" spans="1:1" s="1" customFormat="1" x14ac:dyDescent="0.3">
      <c r="A22563" s="20"/>
    </row>
    <row r="22564" spans="1:1" s="1" customFormat="1" x14ac:dyDescent="0.3">
      <c r="A22564" s="20"/>
    </row>
    <row r="22565" spans="1:1" s="1" customFormat="1" x14ac:dyDescent="0.3">
      <c r="A22565" s="20"/>
    </row>
    <row r="22566" spans="1:1" s="1" customFormat="1" x14ac:dyDescent="0.3">
      <c r="A22566" s="20"/>
    </row>
    <row r="22567" spans="1:1" s="1" customFormat="1" x14ac:dyDescent="0.3">
      <c r="A22567" s="20"/>
    </row>
    <row r="22568" spans="1:1" s="1" customFormat="1" x14ac:dyDescent="0.3">
      <c r="A22568" s="20"/>
    </row>
    <row r="22569" spans="1:1" s="1" customFormat="1" x14ac:dyDescent="0.3">
      <c r="A22569" s="20"/>
    </row>
    <row r="22570" spans="1:1" s="1" customFormat="1" x14ac:dyDescent="0.3">
      <c r="A22570" s="20"/>
    </row>
    <row r="22571" spans="1:1" s="1" customFormat="1" x14ac:dyDescent="0.3">
      <c r="A22571" s="20"/>
    </row>
    <row r="22572" spans="1:1" s="1" customFormat="1" x14ac:dyDescent="0.3">
      <c r="A22572" s="20"/>
    </row>
    <row r="22573" spans="1:1" s="1" customFormat="1" x14ac:dyDescent="0.3">
      <c r="A22573" s="20"/>
    </row>
    <row r="22574" spans="1:1" s="1" customFormat="1" x14ac:dyDescent="0.3">
      <c r="A22574" s="20"/>
    </row>
    <row r="22575" spans="1:1" s="1" customFormat="1" x14ac:dyDescent="0.3">
      <c r="A22575" s="20"/>
    </row>
    <row r="22576" spans="1:1" s="1" customFormat="1" x14ac:dyDescent="0.3">
      <c r="A22576" s="20"/>
    </row>
    <row r="22577" spans="1:1" s="1" customFormat="1" x14ac:dyDescent="0.3">
      <c r="A22577" s="20"/>
    </row>
    <row r="22578" spans="1:1" s="1" customFormat="1" x14ac:dyDescent="0.3">
      <c r="A22578" s="20"/>
    </row>
    <row r="22579" spans="1:1" s="1" customFormat="1" x14ac:dyDescent="0.3">
      <c r="A22579" s="20"/>
    </row>
    <row r="22580" spans="1:1" s="1" customFormat="1" x14ac:dyDescent="0.3">
      <c r="A22580" s="20"/>
    </row>
    <row r="22581" spans="1:1" s="1" customFormat="1" x14ac:dyDescent="0.3">
      <c r="A22581" s="20"/>
    </row>
    <row r="22582" spans="1:1" s="1" customFormat="1" x14ac:dyDescent="0.3">
      <c r="A22582" s="20"/>
    </row>
    <row r="22583" spans="1:1" s="1" customFormat="1" x14ac:dyDescent="0.3">
      <c r="A22583" s="20"/>
    </row>
    <row r="22584" spans="1:1" s="1" customFormat="1" x14ac:dyDescent="0.3">
      <c r="A22584" s="20"/>
    </row>
    <row r="22585" spans="1:1" s="1" customFormat="1" x14ac:dyDescent="0.3">
      <c r="A22585" s="20"/>
    </row>
    <row r="22586" spans="1:1" s="1" customFormat="1" x14ac:dyDescent="0.3">
      <c r="A22586" s="20"/>
    </row>
    <row r="22587" spans="1:1" s="1" customFormat="1" x14ac:dyDescent="0.3">
      <c r="A22587" s="20"/>
    </row>
    <row r="22588" spans="1:1" s="1" customFormat="1" x14ac:dyDescent="0.3">
      <c r="A22588" s="20"/>
    </row>
    <row r="22589" spans="1:1" s="1" customFormat="1" x14ac:dyDescent="0.3">
      <c r="A22589" s="20"/>
    </row>
    <row r="22590" spans="1:1" s="1" customFormat="1" x14ac:dyDescent="0.3">
      <c r="A22590" s="20"/>
    </row>
    <row r="22591" spans="1:1" s="1" customFormat="1" x14ac:dyDescent="0.3">
      <c r="A22591" s="20"/>
    </row>
    <row r="22592" spans="1:1" s="1" customFormat="1" x14ac:dyDescent="0.3">
      <c r="A22592" s="20"/>
    </row>
    <row r="22593" spans="1:1" s="1" customFormat="1" x14ac:dyDescent="0.3">
      <c r="A22593" s="20"/>
    </row>
    <row r="22594" spans="1:1" s="1" customFormat="1" x14ac:dyDescent="0.3">
      <c r="A22594" s="20"/>
    </row>
    <row r="22595" spans="1:1" s="1" customFormat="1" x14ac:dyDescent="0.3">
      <c r="A22595" s="20"/>
    </row>
    <row r="22596" spans="1:1" s="1" customFormat="1" x14ac:dyDescent="0.3">
      <c r="A22596" s="20"/>
    </row>
    <row r="22597" spans="1:1" s="1" customFormat="1" x14ac:dyDescent="0.3">
      <c r="A22597" s="20"/>
    </row>
    <row r="22598" spans="1:1" s="1" customFormat="1" x14ac:dyDescent="0.3">
      <c r="A22598" s="20"/>
    </row>
    <row r="22599" spans="1:1" s="1" customFormat="1" x14ac:dyDescent="0.3">
      <c r="A22599" s="20"/>
    </row>
    <row r="22600" spans="1:1" s="1" customFormat="1" x14ac:dyDescent="0.3">
      <c r="A22600" s="20"/>
    </row>
    <row r="22601" spans="1:1" s="1" customFormat="1" x14ac:dyDescent="0.3">
      <c r="A22601" s="20"/>
    </row>
    <row r="22602" spans="1:1" s="1" customFormat="1" x14ac:dyDescent="0.3">
      <c r="A22602" s="20"/>
    </row>
    <row r="22603" spans="1:1" s="1" customFormat="1" x14ac:dyDescent="0.3">
      <c r="A22603" s="20"/>
    </row>
    <row r="22604" spans="1:1" s="1" customFormat="1" x14ac:dyDescent="0.3">
      <c r="A22604" s="20"/>
    </row>
    <row r="22605" spans="1:1" s="1" customFormat="1" x14ac:dyDescent="0.3">
      <c r="A22605" s="20"/>
    </row>
    <row r="22606" spans="1:1" s="1" customFormat="1" x14ac:dyDescent="0.3">
      <c r="A22606" s="20"/>
    </row>
    <row r="22607" spans="1:1" s="1" customFormat="1" x14ac:dyDescent="0.3">
      <c r="A22607" s="20"/>
    </row>
    <row r="22608" spans="1:1" s="1" customFormat="1" x14ac:dyDescent="0.3">
      <c r="A22608" s="20"/>
    </row>
    <row r="22609" spans="1:1" s="1" customFormat="1" x14ac:dyDescent="0.3">
      <c r="A22609" s="20"/>
    </row>
    <row r="22610" spans="1:1" s="1" customFormat="1" x14ac:dyDescent="0.3">
      <c r="A22610" s="20"/>
    </row>
    <row r="22611" spans="1:1" s="1" customFormat="1" x14ac:dyDescent="0.3">
      <c r="A22611" s="20"/>
    </row>
    <row r="22612" spans="1:1" s="1" customFormat="1" x14ac:dyDescent="0.3">
      <c r="A22612" s="20"/>
    </row>
    <row r="22613" spans="1:1" s="1" customFormat="1" x14ac:dyDescent="0.3">
      <c r="A22613" s="20"/>
    </row>
    <row r="22614" spans="1:1" s="1" customFormat="1" x14ac:dyDescent="0.3">
      <c r="A22614" s="20"/>
    </row>
    <row r="22615" spans="1:1" s="1" customFormat="1" x14ac:dyDescent="0.3">
      <c r="A22615" s="20"/>
    </row>
    <row r="22616" spans="1:1" s="1" customFormat="1" x14ac:dyDescent="0.3">
      <c r="A22616" s="20"/>
    </row>
    <row r="22617" spans="1:1" s="1" customFormat="1" x14ac:dyDescent="0.3">
      <c r="A22617" s="20"/>
    </row>
    <row r="22618" spans="1:1" s="1" customFormat="1" x14ac:dyDescent="0.3">
      <c r="A22618" s="20"/>
    </row>
    <row r="22619" spans="1:1" s="1" customFormat="1" x14ac:dyDescent="0.3">
      <c r="A22619" s="20"/>
    </row>
    <row r="22620" spans="1:1" s="1" customFormat="1" x14ac:dyDescent="0.3">
      <c r="A22620" s="20"/>
    </row>
    <row r="22621" spans="1:1" s="1" customFormat="1" x14ac:dyDescent="0.3">
      <c r="A22621" s="20"/>
    </row>
    <row r="22622" spans="1:1" s="1" customFormat="1" x14ac:dyDescent="0.3">
      <c r="A22622" s="20"/>
    </row>
    <row r="22623" spans="1:1" s="1" customFormat="1" x14ac:dyDescent="0.3">
      <c r="A22623" s="20"/>
    </row>
    <row r="22624" spans="1:1" s="1" customFormat="1" x14ac:dyDescent="0.3">
      <c r="A22624" s="20"/>
    </row>
    <row r="22625" spans="1:1" s="1" customFormat="1" x14ac:dyDescent="0.3">
      <c r="A22625" s="20"/>
    </row>
    <row r="22626" spans="1:1" s="1" customFormat="1" x14ac:dyDescent="0.3">
      <c r="A22626" s="20"/>
    </row>
    <row r="22627" spans="1:1" s="1" customFormat="1" x14ac:dyDescent="0.3">
      <c r="A22627" s="20"/>
    </row>
    <row r="22628" spans="1:1" s="1" customFormat="1" x14ac:dyDescent="0.3">
      <c r="A22628" s="20"/>
    </row>
    <row r="22629" spans="1:1" s="1" customFormat="1" x14ac:dyDescent="0.3">
      <c r="A22629" s="20"/>
    </row>
    <row r="22630" spans="1:1" s="1" customFormat="1" x14ac:dyDescent="0.3">
      <c r="A22630" s="20"/>
    </row>
    <row r="22631" spans="1:1" s="1" customFormat="1" x14ac:dyDescent="0.3">
      <c r="A22631" s="20"/>
    </row>
    <row r="22632" spans="1:1" s="1" customFormat="1" x14ac:dyDescent="0.3">
      <c r="A22632" s="20"/>
    </row>
    <row r="22633" spans="1:1" s="1" customFormat="1" x14ac:dyDescent="0.3">
      <c r="A22633" s="20"/>
    </row>
    <row r="22634" spans="1:1" s="1" customFormat="1" x14ac:dyDescent="0.3">
      <c r="A22634" s="20"/>
    </row>
    <row r="22635" spans="1:1" s="1" customFormat="1" x14ac:dyDescent="0.3">
      <c r="A22635" s="20"/>
    </row>
    <row r="22636" spans="1:1" s="1" customFormat="1" x14ac:dyDescent="0.3">
      <c r="A22636" s="20"/>
    </row>
    <row r="22637" spans="1:1" s="1" customFormat="1" x14ac:dyDescent="0.3">
      <c r="A22637" s="20"/>
    </row>
    <row r="22638" spans="1:1" s="1" customFormat="1" x14ac:dyDescent="0.3">
      <c r="A22638" s="20"/>
    </row>
    <row r="22639" spans="1:1" s="1" customFormat="1" x14ac:dyDescent="0.3">
      <c r="A22639" s="20"/>
    </row>
    <row r="22640" spans="1:1" s="1" customFormat="1" x14ac:dyDescent="0.3">
      <c r="A22640" s="20"/>
    </row>
    <row r="22641" spans="1:1" s="1" customFormat="1" x14ac:dyDescent="0.3">
      <c r="A22641" s="20"/>
    </row>
    <row r="22642" spans="1:1" s="1" customFormat="1" x14ac:dyDescent="0.3">
      <c r="A22642" s="20"/>
    </row>
    <row r="22643" spans="1:1" s="1" customFormat="1" x14ac:dyDescent="0.3">
      <c r="A22643" s="20"/>
    </row>
    <row r="22644" spans="1:1" s="1" customFormat="1" x14ac:dyDescent="0.3">
      <c r="A22644" s="20"/>
    </row>
    <row r="22645" spans="1:1" s="1" customFormat="1" x14ac:dyDescent="0.3">
      <c r="A22645" s="20"/>
    </row>
    <row r="22646" spans="1:1" s="1" customFormat="1" x14ac:dyDescent="0.3">
      <c r="A22646" s="20"/>
    </row>
    <row r="22647" spans="1:1" s="1" customFormat="1" x14ac:dyDescent="0.3">
      <c r="A22647" s="20"/>
    </row>
    <row r="22648" spans="1:1" s="1" customFormat="1" x14ac:dyDescent="0.3">
      <c r="A22648" s="20"/>
    </row>
    <row r="22649" spans="1:1" s="1" customFormat="1" x14ac:dyDescent="0.3">
      <c r="A22649" s="20"/>
    </row>
    <row r="22650" spans="1:1" s="1" customFormat="1" x14ac:dyDescent="0.3">
      <c r="A22650" s="20"/>
    </row>
    <row r="22651" spans="1:1" s="1" customFormat="1" x14ac:dyDescent="0.3">
      <c r="A22651" s="20"/>
    </row>
    <row r="22652" spans="1:1" s="1" customFormat="1" x14ac:dyDescent="0.3">
      <c r="A22652" s="20"/>
    </row>
    <row r="22653" spans="1:1" s="1" customFormat="1" x14ac:dyDescent="0.3">
      <c r="A22653" s="20"/>
    </row>
    <row r="22654" spans="1:1" s="1" customFormat="1" x14ac:dyDescent="0.3">
      <c r="A22654" s="20"/>
    </row>
    <row r="22655" spans="1:1" s="1" customFormat="1" x14ac:dyDescent="0.3">
      <c r="A22655" s="20"/>
    </row>
    <row r="22656" spans="1:1" s="1" customFormat="1" x14ac:dyDescent="0.3">
      <c r="A22656" s="20"/>
    </row>
    <row r="22657" spans="1:1" s="1" customFormat="1" x14ac:dyDescent="0.3">
      <c r="A22657" s="20"/>
    </row>
    <row r="22658" spans="1:1" s="1" customFormat="1" x14ac:dyDescent="0.3">
      <c r="A22658" s="20"/>
    </row>
    <row r="22659" spans="1:1" s="1" customFormat="1" x14ac:dyDescent="0.3">
      <c r="A22659" s="20"/>
    </row>
    <row r="22660" spans="1:1" s="1" customFormat="1" x14ac:dyDescent="0.3">
      <c r="A22660" s="20"/>
    </row>
    <row r="22661" spans="1:1" s="1" customFormat="1" x14ac:dyDescent="0.3">
      <c r="A22661" s="20"/>
    </row>
    <row r="22662" spans="1:1" s="1" customFormat="1" x14ac:dyDescent="0.3">
      <c r="A22662" s="20"/>
    </row>
    <row r="22663" spans="1:1" s="1" customFormat="1" x14ac:dyDescent="0.3">
      <c r="A22663" s="20"/>
    </row>
    <row r="22664" spans="1:1" s="1" customFormat="1" x14ac:dyDescent="0.3">
      <c r="A22664" s="20"/>
    </row>
    <row r="22665" spans="1:1" s="1" customFormat="1" x14ac:dyDescent="0.3">
      <c r="A22665" s="20"/>
    </row>
    <row r="22666" spans="1:1" s="1" customFormat="1" x14ac:dyDescent="0.3">
      <c r="A22666" s="20"/>
    </row>
    <row r="22667" spans="1:1" s="1" customFormat="1" x14ac:dyDescent="0.3">
      <c r="A22667" s="20"/>
    </row>
    <row r="22668" spans="1:1" s="1" customFormat="1" x14ac:dyDescent="0.3">
      <c r="A22668" s="20"/>
    </row>
    <row r="22669" spans="1:1" s="1" customFormat="1" x14ac:dyDescent="0.3">
      <c r="A22669" s="20"/>
    </row>
    <row r="22670" spans="1:1" s="1" customFormat="1" x14ac:dyDescent="0.3">
      <c r="A22670" s="20"/>
    </row>
    <row r="22671" spans="1:1" s="1" customFormat="1" x14ac:dyDescent="0.3">
      <c r="A22671" s="20"/>
    </row>
    <row r="22672" spans="1:1" s="1" customFormat="1" x14ac:dyDescent="0.3">
      <c r="A22672" s="20"/>
    </row>
    <row r="22673" spans="1:1" s="1" customFormat="1" x14ac:dyDescent="0.3">
      <c r="A22673" s="20"/>
    </row>
    <row r="22674" spans="1:1" s="1" customFormat="1" x14ac:dyDescent="0.3">
      <c r="A22674" s="20"/>
    </row>
    <row r="22675" spans="1:1" s="1" customFormat="1" x14ac:dyDescent="0.3">
      <c r="A22675" s="20"/>
    </row>
    <row r="22676" spans="1:1" s="1" customFormat="1" x14ac:dyDescent="0.3">
      <c r="A22676" s="20"/>
    </row>
    <row r="22677" spans="1:1" s="1" customFormat="1" x14ac:dyDescent="0.3">
      <c r="A22677" s="20"/>
    </row>
    <row r="22678" spans="1:1" s="1" customFormat="1" x14ac:dyDescent="0.3">
      <c r="A22678" s="20"/>
    </row>
    <row r="22679" spans="1:1" s="1" customFormat="1" x14ac:dyDescent="0.3">
      <c r="A22679" s="20"/>
    </row>
    <row r="22680" spans="1:1" s="1" customFormat="1" x14ac:dyDescent="0.3">
      <c r="A22680" s="20"/>
    </row>
    <row r="22681" spans="1:1" s="1" customFormat="1" x14ac:dyDescent="0.3">
      <c r="A22681" s="20"/>
    </row>
    <row r="22682" spans="1:1" s="1" customFormat="1" x14ac:dyDescent="0.3">
      <c r="A22682" s="20"/>
    </row>
    <row r="22683" spans="1:1" s="1" customFormat="1" x14ac:dyDescent="0.3">
      <c r="A22683" s="20"/>
    </row>
    <row r="22684" spans="1:1" s="1" customFormat="1" x14ac:dyDescent="0.3">
      <c r="A22684" s="20"/>
    </row>
    <row r="22685" spans="1:1" s="1" customFormat="1" x14ac:dyDescent="0.3">
      <c r="A22685" s="20"/>
    </row>
    <row r="22686" spans="1:1" s="1" customFormat="1" x14ac:dyDescent="0.3">
      <c r="A22686" s="20"/>
    </row>
    <row r="22687" spans="1:1" s="1" customFormat="1" x14ac:dyDescent="0.3">
      <c r="A22687" s="20"/>
    </row>
    <row r="22688" spans="1:1" s="1" customFormat="1" x14ac:dyDescent="0.3">
      <c r="A22688" s="20"/>
    </row>
    <row r="22689" spans="1:1" s="1" customFormat="1" x14ac:dyDescent="0.3">
      <c r="A22689" s="20"/>
    </row>
    <row r="22690" spans="1:1" s="1" customFormat="1" x14ac:dyDescent="0.3">
      <c r="A22690" s="20"/>
    </row>
    <row r="22691" spans="1:1" s="1" customFormat="1" x14ac:dyDescent="0.3">
      <c r="A22691" s="20"/>
    </row>
    <row r="22692" spans="1:1" s="1" customFormat="1" x14ac:dyDescent="0.3">
      <c r="A22692" s="20"/>
    </row>
    <row r="22693" spans="1:1" s="1" customFormat="1" x14ac:dyDescent="0.3">
      <c r="A22693" s="20"/>
    </row>
    <row r="22694" spans="1:1" s="1" customFormat="1" x14ac:dyDescent="0.3">
      <c r="A22694" s="20"/>
    </row>
    <row r="22695" spans="1:1" s="1" customFormat="1" x14ac:dyDescent="0.3">
      <c r="A22695" s="20"/>
    </row>
    <row r="22696" spans="1:1" s="1" customFormat="1" x14ac:dyDescent="0.3">
      <c r="A22696" s="20"/>
    </row>
    <row r="22697" spans="1:1" s="1" customFormat="1" x14ac:dyDescent="0.3">
      <c r="A22697" s="20"/>
    </row>
    <row r="22698" spans="1:1" s="1" customFormat="1" x14ac:dyDescent="0.3">
      <c r="A22698" s="20"/>
    </row>
    <row r="22699" spans="1:1" s="1" customFormat="1" x14ac:dyDescent="0.3">
      <c r="A22699" s="20"/>
    </row>
    <row r="22700" spans="1:1" s="1" customFormat="1" x14ac:dyDescent="0.3">
      <c r="A22700" s="20"/>
    </row>
    <row r="22701" spans="1:1" s="1" customFormat="1" x14ac:dyDescent="0.3">
      <c r="A22701" s="20"/>
    </row>
    <row r="22702" spans="1:1" s="1" customFormat="1" x14ac:dyDescent="0.3">
      <c r="A22702" s="20"/>
    </row>
    <row r="22703" spans="1:1" s="1" customFormat="1" x14ac:dyDescent="0.3">
      <c r="A22703" s="20"/>
    </row>
    <row r="22704" spans="1:1" s="1" customFormat="1" x14ac:dyDescent="0.3">
      <c r="A22704" s="20"/>
    </row>
    <row r="22705" spans="1:1" s="1" customFormat="1" x14ac:dyDescent="0.3">
      <c r="A22705" s="20"/>
    </row>
    <row r="22706" spans="1:1" s="1" customFormat="1" x14ac:dyDescent="0.3">
      <c r="A22706" s="20"/>
    </row>
    <row r="22707" spans="1:1" s="1" customFormat="1" x14ac:dyDescent="0.3">
      <c r="A22707" s="20"/>
    </row>
    <row r="22708" spans="1:1" s="1" customFormat="1" x14ac:dyDescent="0.3">
      <c r="A22708" s="20"/>
    </row>
    <row r="22709" spans="1:1" s="1" customFormat="1" x14ac:dyDescent="0.3">
      <c r="A22709" s="20"/>
    </row>
    <row r="22710" spans="1:1" s="1" customFormat="1" x14ac:dyDescent="0.3">
      <c r="A22710" s="20"/>
    </row>
    <row r="22711" spans="1:1" s="1" customFormat="1" x14ac:dyDescent="0.3">
      <c r="A22711" s="20"/>
    </row>
    <row r="22712" spans="1:1" s="1" customFormat="1" x14ac:dyDescent="0.3">
      <c r="A22712" s="20"/>
    </row>
    <row r="22713" spans="1:1" s="1" customFormat="1" x14ac:dyDescent="0.3">
      <c r="A22713" s="20"/>
    </row>
    <row r="22714" spans="1:1" s="1" customFormat="1" x14ac:dyDescent="0.3">
      <c r="A22714" s="20"/>
    </row>
    <row r="22715" spans="1:1" s="1" customFormat="1" x14ac:dyDescent="0.3">
      <c r="A22715" s="20"/>
    </row>
    <row r="22716" spans="1:1" s="1" customFormat="1" x14ac:dyDescent="0.3">
      <c r="A22716" s="20"/>
    </row>
    <row r="22717" spans="1:1" s="1" customFormat="1" x14ac:dyDescent="0.3">
      <c r="A22717" s="20"/>
    </row>
    <row r="22718" spans="1:1" s="1" customFormat="1" x14ac:dyDescent="0.3">
      <c r="A22718" s="20"/>
    </row>
    <row r="22719" spans="1:1" s="1" customFormat="1" x14ac:dyDescent="0.3">
      <c r="A22719" s="20"/>
    </row>
    <row r="22720" spans="1:1" s="1" customFormat="1" x14ac:dyDescent="0.3">
      <c r="A22720" s="20"/>
    </row>
    <row r="22721" spans="1:1" s="1" customFormat="1" x14ac:dyDescent="0.3">
      <c r="A22721" s="20"/>
    </row>
    <row r="22722" spans="1:1" s="1" customFormat="1" x14ac:dyDescent="0.3">
      <c r="A22722" s="20"/>
    </row>
    <row r="22723" spans="1:1" s="1" customFormat="1" x14ac:dyDescent="0.3">
      <c r="A22723" s="20"/>
    </row>
    <row r="22724" spans="1:1" s="1" customFormat="1" x14ac:dyDescent="0.3">
      <c r="A22724" s="20"/>
    </row>
    <row r="22725" spans="1:1" s="1" customFormat="1" x14ac:dyDescent="0.3">
      <c r="A22725" s="20"/>
    </row>
    <row r="22726" spans="1:1" s="1" customFormat="1" x14ac:dyDescent="0.3">
      <c r="A22726" s="20"/>
    </row>
    <row r="22727" spans="1:1" s="1" customFormat="1" x14ac:dyDescent="0.3">
      <c r="A22727" s="20"/>
    </row>
    <row r="22728" spans="1:1" s="1" customFormat="1" x14ac:dyDescent="0.3">
      <c r="A22728" s="20"/>
    </row>
    <row r="22729" spans="1:1" s="1" customFormat="1" x14ac:dyDescent="0.3">
      <c r="A22729" s="20"/>
    </row>
    <row r="22730" spans="1:1" s="1" customFormat="1" x14ac:dyDescent="0.3">
      <c r="A22730" s="20"/>
    </row>
    <row r="22731" spans="1:1" s="1" customFormat="1" x14ac:dyDescent="0.3">
      <c r="A22731" s="20"/>
    </row>
    <row r="22732" spans="1:1" s="1" customFormat="1" x14ac:dyDescent="0.3">
      <c r="A22732" s="20"/>
    </row>
    <row r="22733" spans="1:1" s="1" customFormat="1" x14ac:dyDescent="0.3">
      <c r="A22733" s="20"/>
    </row>
    <row r="22734" spans="1:1" s="1" customFormat="1" x14ac:dyDescent="0.3">
      <c r="A22734" s="20"/>
    </row>
    <row r="22735" spans="1:1" s="1" customFormat="1" x14ac:dyDescent="0.3">
      <c r="A22735" s="20"/>
    </row>
    <row r="22736" spans="1:1" s="1" customFormat="1" x14ac:dyDescent="0.3">
      <c r="A22736" s="20"/>
    </row>
    <row r="22737" spans="1:1" s="1" customFormat="1" x14ac:dyDescent="0.3">
      <c r="A22737" s="20"/>
    </row>
    <row r="22738" spans="1:1" s="1" customFormat="1" x14ac:dyDescent="0.3">
      <c r="A22738" s="20"/>
    </row>
    <row r="22739" spans="1:1" s="1" customFormat="1" x14ac:dyDescent="0.3">
      <c r="A22739" s="20"/>
    </row>
    <row r="22740" spans="1:1" s="1" customFormat="1" x14ac:dyDescent="0.3">
      <c r="A22740" s="20"/>
    </row>
    <row r="22741" spans="1:1" s="1" customFormat="1" x14ac:dyDescent="0.3">
      <c r="A22741" s="20"/>
    </row>
    <row r="22742" spans="1:1" s="1" customFormat="1" x14ac:dyDescent="0.3">
      <c r="A22742" s="20"/>
    </row>
    <row r="22743" spans="1:1" s="1" customFormat="1" x14ac:dyDescent="0.3">
      <c r="A22743" s="20"/>
    </row>
    <row r="22744" spans="1:1" s="1" customFormat="1" x14ac:dyDescent="0.3">
      <c r="A22744" s="20"/>
    </row>
    <row r="22745" spans="1:1" s="1" customFormat="1" x14ac:dyDescent="0.3">
      <c r="A22745" s="20"/>
    </row>
    <row r="22746" spans="1:1" s="1" customFormat="1" x14ac:dyDescent="0.3">
      <c r="A22746" s="20"/>
    </row>
    <row r="22747" spans="1:1" s="1" customFormat="1" x14ac:dyDescent="0.3">
      <c r="A22747" s="20"/>
    </row>
    <row r="22748" spans="1:1" s="1" customFormat="1" x14ac:dyDescent="0.3">
      <c r="A22748" s="20"/>
    </row>
    <row r="22749" spans="1:1" s="1" customFormat="1" x14ac:dyDescent="0.3">
      <c r="A22749" s="20"/>
    </row>
    <row r="22750" spans="1:1" s="1" customFormat="1" x14ac:dyDescent="0.3">
      <c r="A22750" s="20"/>
    </row>
    <row r="22751" spans="1:1" s="1" customFormat="1" x14ac:dyDescent="0.3">
      <c r="A22751" s="20"/>
    </row>
    <row r="22752" spans="1:1" s="1" customFormat="1" x14ac:dyDescent="0.3">
      <c r="A22752" s="20"/>
    </row>
    <row r="22753" spans="1:1" s="1" customFormat="1" x14ac:dyDescent="0.3">
      <c r="A22753" s="20"/>
    </row>
    <row r="22754" spans="1:1" s="1" customFormat="1" x14ac:dyDescent="0.3">
      <c r="A22754" s="20"/>
    </row>
    <row r="22755" spans="1:1" s="1" customFormat="1" x14ac:dyDescent="0.3">
      <c r="A22755" s="20"/>
    </row>
    <row r="22756" spans="1:1" s="1" customFormat="1" x14ac:dyDescent="0.3">
      <c r="A22756" s="20"/>
    </row>
    <row r="22757" spans="1:1" s="1" customFormat="1" x14ac:dyDescent="0.3">
      <c r="A22757" s="20"/>
    </row>
    <row r="22758" spans="1:1" s="1" customFormat="1" x14ac:dyDescent="0.3">
      <c r="A22758" s="20"/>
    </row>
    <row r="22759" spans="1:1" s="1" customFormat="1" x14ac:dyDescent="0.3">
      <c r="A22759" s="20"/>
    </row>
    <row r="22760" spans="1:1" s="1" customFormat="1" x14ac:dyDescent="0.3">
      <c r="A22760" s="20"/>
    </row>
    <row r="22761" spans="1:1" s="1" customFormat="1" x14ac:dyDescent="0.3">
      <c r="A22761" s="20"/>
    </row>
    <row r="22762" spans="1:1" s="1" customFormat="1" x14ac:dyDescent="0.3">
      <c r="A22762" s="20"/>
    </row>
    <row r="22763" spans="1:1" s="1" customFormat="1" x14ac:dyDescent="0.3">
      <c r="A22763" s="20"/>
    </row>
    <row r="22764" spans="1:1" s="1" customFormat="1" x14ac:dyDescent="0.3">
      <c r="A22764" s="20"/>
    </row>
    <row r="22765" spans="1:1" s="1" customFormat="1" x14ac:dyDescent="0.3">
      <c r="A22765" s="20"/>
    </row>
    <row r="22766" spans="1:1" s="1" customFormat="1" x14ac:dyDescent="0.3">
      <c r="A22766" s="20"/>
    </row>
    <row r="22767" spans="1:1" s="1" customFormat="1" x14ac:dyDescent="0.3">
      <c r="A22767" s="20"/>
    </row>
    <row r="22768" spans="1:1" s="1" customFormat="1" x14ac:dyDescent="0.3">
      <c r="A22768" s="20"/>
    </row>
    <row r="22769" spans="1:1" s="1" customFormat="1" x14ac:dyDescent="0.3">
      <c r="A22769" s="20"/>
    </row>
    <row r="22770" spans="1:1" s="1" customFormat="1" x14ac:dyDescent="0.3">
      <c r="A22770" s="20"/>
    </row>
    <row r="22771" spans="1:1" s="1" customFormat="1" x14ac:dyDescent="0.3">
      <c r="A22771" s="20"/>
    </row>
    <row r="22772" spans="1:1" s="1" customFormat="1" x14ac:dyDescent="0.3">
      <c r="A22772" s="20"/>
    </row>
    <row r="22773" spans="1:1" s="1" customFormat="1" x14ac:dyDescent="0.3">
      <c r="A22773" s="20"/>
    </row>
    <row r="22774" spans="1:1" s="1" customFormat="1" x14ac:dyDescent="0.3">
      <c r="A22774" s="20"/>
    </row>
    <row r="22775" spans="1:1" s="1" customFormat="1" x14ac:dyDescent="0.3">
      <c r="A22775" s="20"/>
    </row>
    <row r="22776" spans="1:1" s="1" customFormat="1" x14ac:dyDescent="0.3">
      <c r="A22776" s="20"/>
    </row>
    <row r="22777" spans="1:1" s="1" customFormat="1" x14ac:dyDescent="0.3">
      <c r="A22777" s="20"/>
    </row>
    <row r="22778" spans="1:1" s="1" customFormat="1" x14ac:dyDescent="0.3">
      <c r="A22778" s="20"/>
    </row>
    <row r="22779" spans="1:1" s="1" customFormat="1" x14ac:dyDescent="0.3">
      <c r="A22779" s="20"/>
    </row>
    <row r="22780" spans="1:1" s="1" customFormat="1" x14ac:dyDescent="0.3">
      <c r="A22780" s="20"/>
    </row>
    <row r="22781" spans="1:1" s="1" customFormat="1" x14ac:dyDescent="0.3">
      <c r="A22781" s="20"/>
    </row>
    <row r="22782" spans="1:1" s="1" customFormat="1" x14ac:dyDescent="0.3">
      <c r="A22782" s="20"/>
    </row>
    <row r="22783" spans="1:1" s="1" customFormat="1" x14ac:dyDescent="0.3">
      <c r="A22783" s="20"/>
    </row>
    <row r="22784" spans="1:1" s="1" customFormat="1" x14ac:dyDescent="0.3">
      <c r="A22784" s="20"/>
    </row>
    <row r="22785" spans="1:1" s="1" customFormat="1" x14ac:dyDescent="0.3">
      <c r="A22785" s="20"/>
    </row>
    <row r="22786" spans="1:1" s="1" customFormat="1" x14ac:dyDescent="0.3">
      <c r="A22786" s="20"/>
    </row>
    <row r="22787" spans="1:1" s="1" customFormat="1" x14ac:dyDescent="0.3">
      <c r="A22787" s="20"/>
    </row>
    <row r="22788" spans="1:1" s="1" customFormat="1" x14ac:dyDescent="0.3">
      <c r="A22788" s="20"/>
    </row>
    <row r="22789" spans="1:1" s="1" customFormat="1" x14ac:dyDescent="0.3">
      <c r="A22789" s="20"/>
    </row>
    <row r="22790" spans="1:1" s="1" customFormat="1" x14ac:dyDescent="0.3">
      <c r="A22790" s="20"/>
    </row>
    <row r="22791" spans="1:1" s="1" customFormat="1" x14ac:dyDescent="0.3">
      <c r="A22791" s="20"/>
    </row>
    <row r="22792" spans="1:1" s="1" customFormat="1" x14ac:dyDescent="0.3">
      <c r="A22792" s="20"/>
    </row>
    <row r="22793" spans="1:1" s="1" customFormat="1" x14ac:dyDescent="0.3">
      <c r="A22793" s="20"/>
    </row>
    <row r="22794" spans="1:1" s="1" customFormat="1" x14ac:dyDescent="0.3">
      <c r="A22794" s="20"/>
    </row>
    <row r="22795" spans="1:1" s="1" customFormat="1" x14ac:dyDescent="0.3">
      <c r="A22795" s="20"/>
    </row>
    <row r="22796" spans="1:1" s="1" customFormat="1" x14ac:dyDescent="0.3">
      <c r="A22796" s="20"/>
    </row>
    <row r="22797" spans="1:1" s="1" customFormat="1" x14ac:dyDescent="0.3">
      <c r="A22797" s="20"/>
    </row>
    <row r="22798" spans="1:1" s="1" customFormat="1" x14ac:dyDescent="0.3">
      <c r="A22798" s="20"/>
    </row>
    <row r="22799" spans="1:1" s="1" customFormat="1" x14ac:dyDescent="0.3">
      <c r="A22799" s="20"/>
    </row>
    <row r="22800" spans="1:1" s="1" customFormat="1" x14ac:dyDescent="0.3">
      <c r="A22800" s="20"/>
    </row>
    <row r="22801" spans="1:1" s="1" customFormat="1" x14ac:dyDescent="0.3">
      <c r="A22801" s="20"/>
    </row>
    <row r="22802" spans="1:1" s="1" customFormat="1" x14ac:dyDescent="0.3">
      <c r="A22802" s="20"/>
    </row>
    <row r="22803" spans="1:1" s="1" customFormat="1" x14ac:dyDescent="0.3">
      <c r="A22803" s="20"/>
    </row>
    <row r="22804" spans="1:1" s="1" customFormat="1" x14ac:dyDescent="0.3">
      <c r="A22804" s="20"/>
    </row>
    <row r="22805" spans="1:1" s="1" customFormat="1" x14ac:dyDescent="0.3">
      <c r="A22805" s="20"/>
    </row>
    <row r="22806" spans="1:1" s="1" customFormat="1" x14ac:dyDescent="0.3">
      <c r="A22806" s="20"/>
    </row>
    <row r="22807" spans="1:1" s="1" customFormat="1" x14ac:dyDescent="0.3">
      <c r="A22807" s="20"/>
    </row>
    <row r="22808" spans="1:1" s="1" customFormat="1" x14ac:dyDescent="0.3">
      <c r="A22808" s="20"/>
    </row>
    <row r="22809" spans="1:1" s="1" customFormat="1" x14ac:dyDescent="0.3">
      <c r="A22809" s="20"/>
    </row>
    <row r="22810" spans="1:1" s="1" customFormat="1" x14ac:dyDescent="0.3">
      <c r="A22810" s="20"/>
    </row>
    <row r="22811" spans="1:1" s="1" customFormat="1" x14ac:dyDescent="0.3">
      <c r="A22811" s="20"/>
    </row>
    <row r="22812" spans="1:1" s="1" customFormat="1" x14ac:dyDescent="0.3">
      <c r="A22812" s="20"/>
    </row>
    <row r="22813" spans="1:1" s="1" customFormat="1" x14ac:dyDescent="0.3">
      <c r="A22813" s="20"/>
    </row>
    <row r="22814" spans="1:1" s="1" customFormat="1" x14ac:dyDescent="0.3">
      <c r="A22814" s="20"/>
    </row>
    <row r="22815" spans="1:1" s="1" customFormat="1" x14ac:dyDescent="0.3">
      <c r="A22815" s="20"/>
    </row>
    <row r="22816" spans="1:1" s="1" customFormat="1" x14ac:dyDescent="0.3">
      <c r="A22816" s="20"/>
    </row>
    <row r="22817" spans="1:1" s="1" customFormat="1" x14ac:dyDescent="0.3">
      <c r="A22817" s="20"/>
    </row>
    <row r="22818" spans="1:1" s="1" customFormat="1" x14ac:dyDescent="0.3">
      <c r="A22818" s="20"/>
    </row>
    <row r="22819" spans="1:1" s="1" customFormat="1" x14ac:dyDescent="0.3">
      <c r="A22819" s="20"/>
    </row>
    <row r="22820" spans="1:1" s="1" customFormat="1" x14ac:dyDescent="0.3">
      <c r="A22820" s="20"/>
    </row>
    <row r="22821" spans="1:1" s="1" customFormat="1" x14ac:dyDescent="0.3">
      <c r="A22821" s="20"/>
    </row>
    <row r="22822" spans="1:1" s="1" customFormat="1" x14ac:dyDescent="0.3">
      <c r="A22822" s="20"/>
    </row>
    <row r="22823" spans="1:1" s="1" customFormat="1" x14ac:dyDescent="0.3">
      <c r="A22823" s="20"/>
    </row>
    <row r="22824" spans="1:1" s="1" customFormat="1" x14ac:dyDescent="0.3">
      <c r="A22824" s="20"/>
    </row>
    <row r="22825" spans="1:1" s="1" customFormat="1" x14ac:dyDescent="0.3">
      <c r="A22825" s="20"/>
    </row>
    <row r="22826" spans="1:1" s="1" customFormat="1" x14ac:dyDescent="0.3">
      <c r="A22826" s="20"/>
    </row>
    <row r="22827" spans="1:1" s="1" customFormat="1" x14ac:dyDescent="0.3">
      <c r="A22827" s="20"/>
    </row>
    <row r="22828" spans="1:1" s="1" customFormat="1" x14ac:dyDescent="0.3">
      <c r="A22828" s="20"/>
    </row>
    <row r="22829" spans="1:1" s="1" customFormat="1" x14ac:dyDescent="0.3">
      <c r="A22829" s="20"/>
    </row>
    <row r="22830" spans="1:1" s="1" customFormat="1" x14ac:dyDescent="0.3">
      <c r="A22830" s="20"/>
    </row>
    <row r="22831" spans="1:1" s="1" customFormat="1" x14ac:dyDescent="0.3">
      <c r="A22831" s="20"/>
    </row>
    <row r="22832" spans="1:1" s="1" customFormat="1" x14ac:dyDescent="0.3">
      <c r="A22832" s="20"/>
    </row>
    <row r="22833" spans="1:1" s="1" customFormat="1" x14ac:dyDescent="0.3">
      <c r="A22833" s="20"/>
    </row>
    <row r="22834" spans="1:1" s="1" customFormat="1" x14ac:dyDescent="0.3">
      <c r="A22834" s="20"/>
    </row>
    <row r="22835" spans="1:1" s="1" customFormat="1" x14ac:dyDescent="0.3">
      <c r="A22835" s="20"/>
    </row>
    <row r="22836" spans="1:1" s="1" customFormat="1" x14ac:dyDescent="0.3">
      <c r="A22836" s="20"/>
    </row>
    <row r="22837" spans="1:1" s="1" customFormat="1" x14ac:dyDescent="0.3">
      <c r="A22837" s="20"/>
    </row>
    <row r="22838" spans="1:1" s="1" customFormat="1" x14ac:dyDescent="0.3">
      <c r="A22838" s="20"/>
    </row>
    <row r="22839" spans="1:1" s="1" customFormat="1" x14ac:dyDescent="0.3">
      <c r="A22839" s="20"/>
    </row>
    <row r="22840" spans="1:1" s="1" customFormat="1" x14ac:dyDescent="0.3">
      <c r="A22840" s="20"/>
    </row>
    <row r="22841" spans="1:1" s="1" customFormat="1" x14ac:dyDescent="0.3">
      <c r="A22841" s="20"/>
    </row>
    <row r="22842" spans="1:1" s="1" customFormat="1" x14ac:dyDescent="0.3">
      <c r="A22842" s="20"/>
    </row>
    <row r="22843" spans="1:1" s="1" customFormat="1" x14ac:dyDescent="0.3">
      <c r="A22843" s="20"/>
    </row>
    <row r="22844" spans="1:1" s="1" customFormat="1" x14ac:dyDescent="0.3">
      <c r="A22844" s="20"/>
    </row>
    <row r="22845" spans="1:1" s="1" customFormat="1" x14ac:dyDescent="0.3">
      <c r="A22845" s="20"/>
    </row>
    <row r="22846" spans="1:1" s="1" customFormat="1" x14ac:dyDescent="0.3">
      <c r="A22846" s="20"/>
    </row>
    <row r="22847" spans="1:1" s="1" customFormat="1" x14ac:dyDescent="0.3">
      <c r="A22847" s="20"/>
    </row>
    <row r="22848" spans="1:1" s="1" customFormat="1" x14ac:dyDescent="0.3">
      <c r="A22848" s="20"/>
    </row>
    <row r="22849" spans="1:1" s="1" customFormat="1" x14ac:dyDescent="0.3">
      <c r="A22849" s="20"/>
    </row>
    <row r="22850" spans="1:1" s="1" customFormat="1" x14ac:dyDescent="0.3">
      <c r="A22850" s="20"/>
    </row>
    <row r="22851" spans="1:1" s="1" customFormat="1" x14ac:dyDescent="0.3">
      <c r="A22851" s="20"/>
    </row>
    <row r="22852" spans="1:1" s="1" customFormat="1" x14ac:dyDescent="0.3">
      <c r="A22852" s="20"/>
    </row>
    <row r="22853" spans="1:1" s="1" customFormat="1" x14ac:dyDescent="0.3">
      <c r="A22853" s="20"/>
    </row>
    <row r="22854" spans="1:1" s="1" customFormat="1" x14ac:dyDescent="0.3">
      <c r="A22854" s="20"/>
    </row>
    <row r="22855" spans="1:1" s="1" customFormat="1" x14ac:dyDescent="0.3">
      <c r="A22855" s="20"/>
    </row>
    <row r="22856" spans="1:1" s="1" customFormat="1" x14ac:dyDescent="0.3">
      <c r="A22856" s="20"/>
    </row>
    <row r="22857" spans="1:1" s="1" customFormat="1" x14ac:dyDescent="0.3">
      <c r="A22857" s="20"/>
    </row>
    <row r="22858" spans="1:1" s="1" customFormat="1" x14ac:dyDescent="0.3">
      <c r="A22858" s="20"/>
    </row>
    <row r="22859" spans="1:1" s="1" customFormat="1" x14ac:dyDescent="0.3">
      <c r="A22859" s="20"/>
    </row>
    <row r="22860" spans="1:1" s="1" customFormat="1" x14ac:dyDescent="0.3">
      <c r="A22860" s="20"/>
    </row>
    <row r="22861" spans="1:1" s="1" customFormat="1" x14ac:dyDescent="0.3">
      <c r="A22861" s="20"/>
    </row>
    <row r="22862" spans="1:1" s="1" customFormat="1" x14ac:dyDescent="0.3">
      <c r="A22862" s="20"/>
    </row>
    <row r="22863" spans="1:1" s="1" customFormat="1" x14ac:dyDescent="0.3">
      <c r="A22863" s="20"/>
    </row>
    <row r="22864" spans="1:1" s="1" customFormat="1" x14ac:dyDescent="0.3">
      <c r="A22864" s="20"/>
    </row>
    <row r="22865" spans="1:1" s="1" customFormat="1" x14ac:dyDescent="0.3">
      <c r="A22865" s="20"/>
    </row>
    <row r="22866" spans="1:1" s="1" customFormat="1" x14ac:dyDescent="0.3">
      <c r="A22866" s="20"/>
    </row>
    <row r="22867" spans="1:1" s="1" customFormat="1" x14ac:dyDescent="0.3">
      <c r="A22867" s="20"/>
    </row>
    <row r="22868" spans="1:1" s="1" customFormat="1" x14ac:dyDescent="0.3">
      <c r="A22868" s="20"/>
    </row>
    <row r="22869" spans="1:1" s="1" customFormat="1" x14ac:dyDescent="0.3">
      <c r="A22869" s="20"/>
    </row>
    <row r="22870" spans="1:1" s="1" customFormat="1" x14ac:dyDescent="0.3">
      <c r="A22870" s="20"/>
    </row>
    <row r="22871" spans="1:1" s="1" customFormat="1" x14ac:dyDescent="0.3">
      <c r="A22871" s="20"/>
    </row>
    <row r="22872" spans="1:1" s="1" customFormat="1" x14ac:dyDescent="0.3">
      <c r="A22872" s="20"/>
    </row>
    <row r="22873" spans="1:1" s="1" customFormat="1" x14ac:dyDescent="0.3">
      <c r="A22873" s="20"/>
    </row>
    <row r="22874" spans="1:1" s="1" customFormat="1" x14ac:dyDescent="0.3">
      <c r="A22874" s="20"/>
    </row>
    <row r="22875" spans="1:1" s="1" customFormat="1" x14ac:dyDescent="0.3">
      <c r="A22875" s="20"/>
    </row>
    <row r="22876" spans="1:1" s="1" customFormat="1" x14ac:dyDescent="0.3">
      <c r="A22876" s="20"/>
    </row>
    <row r="22877" spans="1:1" s="1" customFormat="1" x14ac:dyDescent="0.3">
      <c r="A22877" s="20"/>
    </row>
    <row r="22878" spans="1:1" s="1" customFormat="1" x14ac:dyDescent="0.3">
      <c r="A22878" s="20"/>
    </row>
    <row r="22879" spans="1:1" s="1" customFormat="1" x14ac:dyDescent="0.3">
      <c r="A22879" s="20"/>
    </row>
    <row r="22880" spans="1:1" s="1" customFormat="1" x14ac:dyDescent="0.3">
      <c r="A22880" s="20"/>
    </row>
    <row r="22881" spans="1:1" s="1" customFormat="1" x14ac:dyDescent="0.3">
      <c r="A22881" s="20"/>
    </row>
    <row r="22882" spans="1:1" s="1" customFormat="1" x14ac:dyDescent="0.3">
      <c r="A22882" s="20"/>
    </row>
    <row r="22883" spans="1:1" s="1" customFormat="1" x14ac:dyDescent="0.3">
      <c r="A22883" s="20"/>
    </row>
    <row r="22884" spans="1:1" s="1" customFormat="1" x14ac:dyDescent="0.3">
      <c r="A22884" s="20"/>
    </row>
    <row r="22885" spans="1:1" s="1" customFormat="1" x14ac:dyDescent="0.3">
      <c r="A22885" s="20"/>
    </row>
    <row r="22886" spans="1:1" s="1" customFormat="1" x14ac:dyDescent="0.3">
      <c r="A22886" s="20"/>
    </row>
    <row r="22887" spans="1:1" s="1" customFormat="1" x14ac:dyDescent="0.3">
      <c r="A22887" s="20"/>
    </row>
    <row r="22888" spans="1:1" s="1" customFormat="1" x14ac:dyDescent="0.3">
      <c r="A22888" s="20"/>
    </row>
    <row r="22889" spans="1:1" s="1" customFormat="1" x14ac:dyDescent="0.3">
      <c r="A22889" s="20"/>
    </row>
    <row r="22890" spans="1:1" s="1" customFormat="1" x14ac:dyDescent="0.3">
      <c r="A22890" s="20"/>
    </row>
    <row r="22891" spans="1:1" s="1" customFormat="1" x14ac:dyDescent="0.3">
      <c r="A22891" s="20"/>
    </row>
    <row r="22892" spans="1:1" s="1" customFormat="1" x14ac:dyDescent="0.3">
      <c r="A22892" s="20"/>
    </row>
    <row r="22893" spans="1:1" s="1" customFormat="1" x14ac:dyDescent="0.3">
      <c r="A22893" s="20"/>
    </row>
    <row r="22894" spans="1:1" s="1" customFormat="1" x14ac:dyDescent="0.3">
      <c r="A22894" s="20"/>
    </row>
    <row r="22895" spans="1:1" s="1" customFormat="1" x14ac:dyDescent="0.3">
      <c r="A22895" s="20"/>
    </row>
    <row r="22896" spans="1:1" s="1" customFormat="1" x14ac:dyDescent="0.3">
      <c r="A22896" s="20"/>
    </row>
    <row r="22897" spans="1:1" s="1" customFormat="1" x14ac:dyDescent="0.3">
      <c r="A22897" s="20"/>
    </row>
    <row r="22898" spans="1:1" s="1" customFormat="1" x14ac:dyDescent="0.3">
      <c r="A22898" s="20"/>
    </row>
    <row r="22899" spans="1:1" s="1" customFormat="1" x14ac:dyDescent="0.3">
      <c r="A22899" s="20"/>
    </row>
    <row r="22900" spans="1:1" s="1" customFormat="1" x14ac:dyDescent="0.3">
      <c r="A22900" s="20"/>
    </row>
    <row r="22901" spans="1:1" s="1" customFormat="1" x14ac:dyDescent="0.3">
      <c r="A22901" s="20"/>
    </row>
    <row r="22902" spans="1:1" s="1" customFormat="1" x14ac:dyDescent="0.3">
      <c r="A22902" s="20"/>
    </row>
    <row r="22903" spans="1:1" s="1" customFormat="1" x14ac:dyDescent="0.3">
      <c r="A22903" s="20"/>
    </row>
    <row r="22904" spans="1:1" s="1" customFormat="1" x14ac:dyDescent="0.3">
      <c r="A22904" s="20"/>
    </row>
    <row r="22905" spans="1:1" s="1" customFormat="1" x14ac:dyDescent="0.3">
      <c r="A22905" s="20"/>
    </row>
    <row r="22906" spans="1:1" s="1" customFormat="1" x14ac:dyDescent="0.3">
      <c r="A22906" s="20"/>
    </row>
    <row r="22907" spans="1:1" s="1" customFormat="1" x14ac:dyDescent="0.3">
      <c r="A22907" s="20"/>
    </row>
    <row r="22908" spans="1:1" s="1" customFormat="1" x14ac:dyDescent="0.3">
      <c r="A22908" s="20"/>
    </row>
    <row r="22909" spans="1:1" s="1" customFormat="1" x14ac:dyDescent="0.3">
      <c r="A22909" s="20"/>
    </row>
    <row r="22910" spans="1:1" s="1" customFormat="1" x14ac:dyDescent="0.3">
      <c r="A22910" s="20"/>
    </row>
    <row r="22911" spans="1:1" s="1" customFormat="1" x14ac:dyDescent="0.3">
      <c r="A22911" s="20"/>
    </row>
    <row r="22912" spans="1:1" s="1" customFormat="1" x14ac:dyDescent="0.3">
      <c r="A22912" s="20"/>
    </row>
    <row r="22913" spans="1:1" s="1" customFormat="1" x14ac:dyDescent="0.3">
      <c r="A22913" s="20"/>
    </row>
    <row r="22914" spans="1:1" s="1" customFormat="1" x14ac:dyDescent="0.3">
      <c r="A22914" s="20"/>
    </row>
    <row r="22915" spans="1:1" s="1" customFormat="1" x14ac:dyDescent="0.3">
      <c r="A22915" s="20"/>
    </row>
    <row r="22916" spans="1:1" s="1" customFormat="1" x14ac:dyDescent="0.3">
      <c r="A22916" s="20"/>
    </row>
    <row r="22917" spans="1:1" s="1" customFormat="1" x14ac:dyDescent="0.3">
      <c r="A22917" s="20"/>
    </row>
    <row r="22918" spans="1:1" s="1" customFormat="1" x14ac:dyDescent="0.3">
      <c r="A22918" s="20"/>
    </row>
    <row r="22919" spans="1:1" s="1" customFormat="1" x14ac:dyDescent="0.3">
      <c r="A22919" s="20"/>
    </row>
    <row r="22920" spans="1:1" s="1" customFormat="1" x14ac:dyDescent="0.3">
      <c r="A22920" s="20"/>
    </row>
    <row r="22921" spans="1:1" s="1" customFormat="1" x14ac:dyDescent="0.3">
      <c r="A22921" s="20"/>
    </row>
    <row r="22922" spans="1:1" s="1" customFormat="1" x14ac:dyDescent="0.3">
      <c r="A22922" s="20"/>
    </row>
    <row r="22923" spans="1:1" s="1" customFormat="1" x14ac:dyDescent="0.3">
      <c r="A22923" s="20"/>
    </row>
    <row r="22924" spans="1:1" s="1" customFormat="1" x14ac:dyDescent="0.3">
      <c r="A22924" s="20"/>
    </row>
    <row r="22925" spans="1:1" s="1" customFormat="1" x14ac:dyDescent="0.3">
      <c r="A22925" s="20"/>
    </row>
    <row r="22926" spans="1:1" s="1" customFormat="1" x14ac:dyDescent="0.3">
      <c r="A22926" s="20"/>
    </row>
    <row r="22927" spans="1:1" s="1" customFormat="1" x14ac:dyDescent="0.3">
      <c r="A22927" s="20"/>
    </row>
    <row r="22928" spans="1:1" s="1" customFormat="1" x14ac:dyDescent="0.3">
      <c r="A22928" s="20"/>
    </row>
    <row r="22929" spans="1:1" s="1" customFormat="1" x14ac:dyDescent="0.3">
      <c r="A22929" s="20"/>
    </row>
    <row r="22930" spans="1:1" s="1" customFormat="1" x14ac:dyDescent="0.3">
      <c r="A22930" s="20"/>
    </row>
    <row r="22931" spans="1:1" s="1" customFormat="1" x14ac:dyDescent="0.3">
      <c r="A22931" s="20"/>
    </row>
    <row r="22932" spans="1:1" s="1" customFormat="1" x14ac:dyDescent="0.3">
      <c r="A22932" s="20"/>
    </row>
    <row r="22933" spans="1:1" s="1" customFormat="1" x14ac:dyDescent="0.3">
      <c r="A22933" s="20"/>
    </row>
    <row r="22934" spans="1:1" s="1" customFormat="1" x14ac:dyDescent="0.3">
      <c r="A22934" s="20"/>
    </row>
    <row r="22935" spans="1:1" s="1" customFormat="1" x14ac:dyDescent="0.3">
      <c r="A22935" s="20"/>
    </row>
    <row r="22936" spans="1:1" s="1" customFormat="1" x14ac:dyDescent="0.3">
      <c r="A22936" s="20"/>
    </row>
    <row r="22937" spans="1:1" s="1" customFormat="1" x14ac:dyDescent="0.3">
      <c r="A22937" s="20"/>
    </row>
    <row r="22938" spans="1:1" s="1" customFormat="1" x14ac:dyDescent="0.3">
      <c r="A22938" s="20"/>
    </row>
    <row r="22939" spans="1:1" s="1" customFormat="1" x14ac:dyDescent="0.3">
      <c r="A22939" s="20"/>
    </row>
    <row r="22940" spans="1:1" s="1" customFormat="1" x14ac:dyDescent="0.3">
      <c r="A22940" s="20"/>
    </row>
    <row r="22941" spans="1:1" s="1" customFormat="1" x14ac:dyDescent="0.3">
      <c r="A22941" s="20"/>
    </row>
    <row r="22942" spans="1:1" s="1" customFormat="1" x14ac:dyDescent="0.3">
      <c r="A22942" s="20"/>
    </row>
    <row r="22943" spans="1:1" s="1" customFormat="1" x14ac:dyDescent="0.3">
      <c r="A22943" s="20"/>
    </row>
    <row r="22944" spans="1:1" s="1" customFormat="1" x14ac:dyDescent="0.3">
      <c r="A22944" s="20"/>
    </row>
    <row r="22945" spans="1:1" s="1" customFormat="1" x14ac:dyDescent="0.3">
      <c r="A22945" s="20"/>
    </row>
    <row r="22946" spans="1:1" s="1" customFormat="1" x14ac:dyDescent="0.3">
      <c r="A22946" s="20"/>
    </row>
    <row r="22947" spans="1:1" s="1" customFormat="1" x14ac:dyDescent="0.3">
      <c r="A22947" s="20"/>
    </row>
    <row r="22948" spans="1:1" s="1" customFormat="1" x14ac:dyDescent="0.3">
      <c r="A22948" s="20"/>
    </row>
    <row r="22949" spans="1:1" s="1" customFormat="1" x14ac:dyDescent="0.3">
      <c r="A22949" s="20"/>
    </row>
    <row r="22950" spans="1:1" s="1" customFormat="1" x14ac:dyDescent="0.3">
      <c r="A22950" s="20"/>
    </row>
    <row r="22951" spans="1:1" s="1" customFormat="1" x14ac:dyDescent="0.3">
      <c r="A22951" s="20"/>
    </row>
    <row r="22952" spans="1:1" s="1" customFormat="1" x14ac:dyDescent="0.3">
      <c r="A22952" s="20"/>
    </row>
    <row r="22953" spans="1:1" s="1" customFormat="1" x14ac:dyDescent="0.3">
      <c r="A22953" s="20"/>
    </row>
    <row r="22954" spans="1:1" s="1" customFormat="1" x14ac:dyDescent="0.3">
      <c r="A22954" s="20"/>
    </row>
    <row r="22955" spans="1:1" s="1" customFormat="1" x14ac:dyDescent="0.3">
      <c r="A22955" s="20"/>
    </row>
    <row r="22956" spans="1:1" s="1" customFormat="1" x14ac:dyDescent="0.3">
      <c r="A22956" s="20"/>
    </row>
    <row r="22957" spans="1:1" s="1" customFormat="1" x14ac:dyDescent="0.3">
      <c r="A22957" s="20"/>
    </row>
    <row r="22958" spans="1:1" s="1" customFormat="1" x14ac:dyDescent="0.3">
      <c r="A22958" s="20"/>
    </row>
    <row r="22959" spans="1:1" s="1" customFormat="1" x14ac:dyDescent="0.3">
      <c r="A22959" s="20"/>
    </row>
    <row r="22960" spans="1:1" s="1" customFormat="1" x14ac:dyDescent="0.3">
      <c r="A22960" s="20"/>
    </row>
    <row r="22961" spans="1:1" s="1" customFormat="1" x14ac:dyDescent="0.3">
      <c r="A22961" s="20"/>
    </row>
    <row r="22962" spans="1:1" s="1" customFormat="1" x14ac:dyDescent="0.3">
      <c r="A22962" s="20"/>
    </row>
    <row r="22963" spans="1:1" s="1" customFormat="1" x14ac:dyDescent="0.3">
      <c r="A22963" s="20"/>
    </row>
    <row r="22964" spans="1:1" s="1" customFormat="1" x14ac:dyDescent="0.3">
      <c r="A22964" s="20"/>
    </row>
    <row r="22965" spans="1:1" s="1" customFormat="1" x14ac:dyDescent="0.3">
      <c r="A22965" s="20"/>
    </row>
    <row r="22966" spans="1:1" s="1" customFormat="1" x14ac:dyDescent="0.3">
      <c r="A22966" s="20"/>
    </row>
    <row r="22967" spans="1:1" s="1" customFormat="1" x14ac:dyDescent="0.3">
      <c r="A22967" s="20"/>
    </row>
    <row r="22968" spans="1:1" s="1" customFormat="1" x14ac:dyDescent="0.3">
      <c r="A22968" s="20"/>
    </row>
    <row r="22969" spans="1:1" s="1" customFormat="1" x14ac:dyDescent="0.3">
      <c r="A22969" s="20"/>
    </row>
    <row r="22970" spans="1:1" s="1" customFormat="1" x14ac:dyDescent="0.3">
      <c r="A22970" s="20"/>
    </row>
    <row r="22971" spans="1:1" s="1" customFormat="1" x14ac:dyDescent="0.3">
      <c r="A22971" s="20"/>
    </row>
    <row r="22972" spans="1:1" s="1" customFormat="1" x14ac:dyDescent="0.3">
      <c r="A22972" s="20"/>
    </row>
    <row r="22973" spans="1:1" s="1" customFormat="1" x14ac:dyDescent="0.3">
      <c r="A22973" s="20"/>
    </row>
    <row r="22974" spans="1:1" s="1" customFormat="1" x14ac:dyDescent="0.3">
      <c r="A22974" s="20"/>
    </row>
    <row r="22975" spans="1:1" s="1" customFormat="1" x14ac:dyDescent="0.3">
      <c r="A22975" s="20"/>
    </row>
    <row r="22976" spans="1:1" s="1" customFormat="1" x14ac:dyDescent="0.3">
      <c r="A22976" s="20"/>
    </row>
    <row r="22977" spans="1:1" s="1" customFormat="1" x14ac:dyDescent="0.3">
      <c r="A22977" s="20"/>
    </row>
    <row r="22978" spans="1:1" s="1" customFormat="1" x14ac:dyDescent="0.3">
      <c r="A22978" s="20"/>
    </row>
    <row r="22979" spans="1:1" s="1" customFormat="1" x14ac:dyDescent="0.3">
      <c r="A22979" s="20"/>
    </row>
    <row r="22980" spans="1:1" s="1" customFormat="1" x14ac:dyDescent="0.3">
      <c r="A22980" s="20"/>
    </row>
    <row r="22981" spans="1:1" s="1" customFormat="1" x14ac:dyDescent="0.3">
      <c r="A22981" s="20"/>
    </row>
    <row r="22982" spans="1:1" s="1" customFormat="1" x14ac:dyDescent="0.3">
      <c r="A22982" s="20"/>
    </row>
    <row r="22983" spans="1:1" s="1" customFormat="1" x14ac:dyDescent="0.3">
      <c r="A22983" s="20"/>
    </row>
    <row r="22984" spans="1:1" s="1" customFormat="1" x14ac:dyDescent="0.3">
      <c r="A22984" s="20"/>
    </row>
    <row r="22985" spans="1:1" s="1" customFormat="1" x14ac:dyDescent="0.3">
      <c r="A22985" s="20"/>
    </row>
    <row r="22986" spans="1:1" s="1" customFormat="1" x14ac:dyDescent="0.3">
      <c r="A22986" s="20"/>
    </row>
    <row r="22987" spans="1:1" s="1" customFormat="1" x14ac:dyDescent="0.3">
      <c r="A22987" s="20"/>
    </row>
    <row r="22988" spans="1:1" s="1" customFormat="1" x14ac:dyDescent="0.3">
      <c r="A22988" s="20"/>
    </row>
    <row r="22989" spans="1:1" s="1" customFormat="1" x14ac:dyDescent="0.3">
      <c r="A22989" s="20"/>
    </row>
    <row r="22990" spans="1:1" s="1" customFormat="1" x14ac:dyDescent="0.3">
      <c r="A22990" s="20"/>
    </row>
    <row r="22991" spans="1:1" s="1" customFormat="1" x14ac:dyDescent="0.3">
      <c r="A22991" s="20"/>
    </row>
    <row r="22992" spans="1:1" s="1" customFormat="1" x14ac:dyDescent="0.3">
      <c r="A22992" s="20"/>
    </row>
    <row r="22993" spans="1:1" s="1" customFormat="1" x14ac:dyDescent="0.3">
      <c r="A22993" s="20"/>
    </row>
    <row r="22994" spans="1:1" s="1" customFormat="1" x14ac:dyDescent="0.3">
      <c r="A22994" s="20"/>
    </row>
    <row r="22995" spans="1:1" s="1" customFormat="1" x14ac:dyDescent="0.3">
      <c r="A22995" s="20"/>
    </row>
    <row r="22996" spans="1:1" s="1" customFormat="1" x14ac:dyDescent="0.3">
      <c r="A22996" s="20"/>
    </row>
    <row r="22997" spans="1:1" s="1" customFormat="1" x14ac:dyDescent="0.3">
      <c r="A22997" s="20"/>
    </row>
    <row r="22998" spans="1:1" s="1" customFormat="1" x14ac:dyDescent="0.3">
      <c r="A22998" s="20"/>
    </row>
    <row r="22999" spans="1:1" s="1" customFormat="1" x14ac:dyDescent="0.3">
      <c r="A22999" s="20"/>
    </row>
    <row r="23000" spans="1:1" s="1" customFormat="1" x14ac:dyDescent="0.3">
      <c r="A23000" s="20"/>
    </row>
    <row r="23001" spans="1:1" s="1" customFormat="1" x14ac:dyDescent="0.3">
      <c r="A23001" s="20"/>
    </row>
    <row r="23002" spans="1:1" s="1" customFormat="1" x14ac:dyDescent="0.3">
      <c r="A23002" s="20"/>
    </row>
    <row r="23003" spans="1:1" s="1" customFormat="1" x14ac:dyDescent="0.3">
      <c r="A23003" s="20"/>
    </row>
    <row r="23004" spans="1:1" s="1" customFormat="1" x14ac:dyDescent="0.3">
      <c r="A23004" s="20"/>
    </row>
    <row r="23005" spans="1:1" s="1" customFormat="1" x14ac:dyDescent="0.3">
      <c r="A23005" s="20"/>
    </row>
    <row r="23006" spans="1:1" s="1" customFormat="1" x14ac:dyDescent="0.3">
      <c r="A23006" s="20"/>
    </row>
    <row r="23007" spans="1:1" s="1" customFormat="1" x14ac:dyDescent="0.3">
      <c r="A23007" s="20"/>
    </row>
    <row r="23008" spans="1:1" s="1" customFormat="1" x14ac:dyDescent="0.3">
      <c r="A23008" s="20"/>
    </row>
    <row r="23009" spans="1:1" s="1" customFormat="1" x14ac:dyDescent="0.3">
      <c r="A23009" s="20"/>
    </row>
    <row r="23010" spans="1:1" s="1" customFormat="1" x14ac:dyDescent="0.3">
      <c r="A23010" s="20"/>
    </row>
    <row r="23011" spans="1:1" s="1" customFormat="1" x14ac:dyDescent="0.3">
      <c r="A23011" s="20"/>
    </row>
    <row r="23012" spans="1:1" s="1" customFormat="1" x14ac:dyDescent="0.3">
      <c r="A23012" s="20"/>
    </row>
    <row r="23013" spans="1:1" s="1" customFormat="1" x14ac:dyDescent="0.3">
      <c r="A23013" s="20"/>
    </row>
    <row r="23014" spans="1:1" s="1" customFormat="1" x14ac:dyDescent="0.3">
      <c r="A23014" s="20"/>
    </row>
    <row r="23015" spans="1:1" s="1" customFormat="1" x14ac:dyDescent="0.3">
      <c r="A23015" s="20"/>
    </row>
    <row r="23016" spans="1:1" s="1" customFormat="1" x14ac:dyDescent="0.3">
      <c r="A23016" s="20"/>
    </row>
    <row r="23017" spans="1:1" s="1" customFormat="1" x14ac:dyDescent="0.3">
      <c r="A23017" s="20"/>
    </row>
    <row r="23018" spans="1:1" s="1" customFormat="1" x14ac:dyDescent="0.3">
      <c r="A23018" s="20"/>
    </row>
    <row r="23019" spans="1:1" s="1" customFormat="1" x14ac:dyDescent="0.3">
      <c r="A23019" s="20"/>
    </row>
    <row r="23020" spans="1:1" s="1" customFormat="1" x14ac:dyDescent="0.3">
      <c r="A23020" s="20"/>
    </row>
    <row r="23021" spans="1:1" s="1" customFormat="1" x14ac:dyDescent="0.3">
      <c r="A23021" s="20"/>
    </row>
    <row r="23022" spans="1:1" s="1" customFormat="1" x14ac:dyDescent="0.3">
      <c r="A23022" s="20"/>
    </row>
    <row r="23023" spans="1:1" s="1" customFormat="1" x14ac:dyDescent="0.3">
      <c r="A23023" s="20"/>
    </row>
    <row r="23024" spans="1:1" s="1" customFormat="1" x14ac:dyDescent="0.3">
      <c r="A23024" s="20"/>
    </row>
    <row r="23025" spans="1:1" s="1" customFormat="1" x14ac:dyDescent="0.3">
      <c r="A23025" s="20"/>
    </row>
    <row r="23026" spans="1:1" s="1" customFormat="1" x14ac:dyDescent="0.3">
      <c r="A23026" s="20"/>
    </row>
    <row r="23027" spans="1:1" s="1" customFormat="1" x14ac:dyDescent="0.3">
      <c r="A23027" s="20"/>
    </row>
    <row r="23028" spans="1:1" s="1" customFormat="1" x14ac:dyDescent="0.3">
      <c r="A23028" s="20"/>
    </row>
    <row r="23029" spans="1:1" s="1" customFormat="1" x14ac:dyDescent="0.3">
      <c r="A23029" s="20"/>
    </row>
    <row r="23030" spans="1:1" s="1" customFormat="1" x14ac:dyDescent="0.3">
      <c r="A23030" s="20"/>
    </row>
    <row r="23031" spans="1:1" s="1" customFormat="1" x14ac:dyDescent="0.3">
      <c r="A23031" s="20"/>
    </row>
    <row r="23032" spans="1:1" s="1" customFormat="1" x14ac:dyDescent="0.3">
      <c r="A23032" s="20"/>
    </row>
    <row r="23033" spans="1:1" s="1" customFormat="1" x14ac:dyDescent="0.3">
      <c r="A23033" s="20"/>
    </row>
    <row r="23034" spans="1:1" s="1" customFormat="1" x14ac:dyDescent="0.3">
      <c r="A23034" s="20"/>
    </row>
    <row r="23035" spans="1:1" s="1" customFormat="1" x14ac:dyDescent="0.3">
      <c r="A23035" s="20"/>
    </row>
    <row r="23036" spans="1:1" s="1" customFormat="1" x14ac:dyDescent="0.3">
      <c r="A23036" s="20"/>
    </row>
    <row r="23037" spans="1:1" s="1" customFormat="1" x14ac:dyDescent="0.3">
      <c r="A23037" s="20"/>
    </row>
    <row r="23038" spans="1:1" s="1" customFormat="1" x14ac:dyDescent="0.3">
      <c r="A23038" s="20"/>
    </row>
    <row r="23039" spans="1:1" s="1" customFormat="1" x14ac:dyDescent="0.3">
      <c r="A23039" s="20"/>
    </row>
    <row r="23040" spans="1:1" s="1" customFormat="1" x14ac:dyDescent="0.3">
      <c r="A23040" s="20"/>
    </row>
    <row r="23041" spans="1:1" s="1" customFormat="1" x14ac:dyDescent="0.3">
      <c r="A23041" s="20"/>
    </row>
    <row r="23042" spans="1:1" s="1" customFormat="1" x14ac:dyDescent="0.3">
      <c r="A23042" s="20"/>
    </row>
    <row r="23043" spans="1:1" s="1" customFormat="1" x14ac:dyDescent="0.3">
      <c r="A23043" s="20"/>
    </row>
    <row r="23044" spans="1:1" s="1" customFormat="1" x14ac:dyDescent="0.3">
      <c r="A23044" s="20"/>
    </row>
    <row r="23045" spans="1:1" s="1" customFormat="1" x14ac:dyDescent="0.3">
      <c r="A23045" s="20"/>
    </row>
    <row r="23046" spans="1:1" s="1" customFormat="1" x14ac:dyDescent="0.3">
      <c r="A23046" s="20"/>
    </row>
    <row r="23047" spans="1:1" s="1" customFormat="1" x14ac:dyDescent="0.3">
      <c r="A23047" s="20"/>
    </row>
    <row r="23048" spans="1:1" s="1" customFormat="1" x14ac:dyDescent="0.3">
      <c r="A23048" s="20"/>
    </row>
    <row r="23049" spans="1:1" s="1" customFormat="1" x14ac:dyDescent="0.3">
      <c r="A23049" s="20"/>
    </row>
    <row r="23050" spans="1:1" s="1" customFormat="1" x14ac:dyDescent="0.3">
      <c r="A23050" s="20"/>
    </row>
    <row r="23051" spans="1:1" s="1" customFormat="1" x14ac:dyDescent="0.3">
      <c r="A23051" s="20"/>
    </row>
    <row r="23052" spans="1:1" s="1" customFormat="1" x14ac:dyDescent="0.3">
      <c r="A23052" s="20"/>
    </row>
    <row r="23053" spans="1:1" s="1" customFormat="1" x14ac:dyDescent="0.3">
      <c r="A23053" s="20"/>
    </row>
    <row r="23054" spans="1:1" s="1" customFormat="1" x14ac:dyDescent="0.3">
      <c r="A23054" s="20"/>
    </row>
    <row r="23055" spans="1:1" s="1" customFormat="1" x14ac:dyDescent="0.3">
      <c r="A23055" s="20"/>
    </row>
    <row r="23056" spans="1:1" s="1" customFormat="1" x14ac:dyDescent="0.3">
      <c r="A23056" s="20"/>
    </row>
    <row r="23057" spans="1:1" s="1" customFormat="1" x14ac:dyDescent="0.3">
      <c r="A23057" s="20"/>
    </row>
    <row r="23058" spans="1:1" s="1" customFormat="1" x14ac:dyDescent="0.3">
      <c r="A23058" s="20"/>
    </row>
    <row r="23059" spans="1:1" s="1" customFormat="1" x14ac:dyDescent="0.3">
      <c r="A23059" s="20"/>
    </row>
    <row r="23060" spans="1:1" s="1" customFormat="1" x14ac:dyDescent="0.3">
      <c r="A23060" s="20"/>
    </row>
    <row r="23061" spans="1:1" s="1" customFormat="1" x14ac:dyDescent="0.3">
      <c r="A23061" s="20"/>
    </row>
    <row r="23062" spans="1:1" s="1" customFormat="1" x14ac:dyDescent="0.3">
      <c r="A23062" s="20"/>
    </row>
    <row r="23063" spans="1:1" s="1" customFormat="1" x14ac:dyDescent="0.3">
      <c r="A23063" s="20"/>
    </row>
    <row r="23064" spans="1:1" s="1" customFormat="1" x14ac:dyDescent="0.3">
      <c r="A23064" s="20"/>
    </row>
    <row r="23065" spans="1:1" s="1" customFormat="1" x14ac:dyDescent="0.3">
      <c r="A23065" s="20"/>
    </row>
    <row r="23066" spans="1:1" s="1" customFormat="1" x14ac:dyDescent="0.3">
      <c r="A23066" s="20"/>
    </row>
    <row r="23067" spans="1:1" s="1" customFormat="1" x14ac:dyDescent="0.3">
      <c r="A23067" s="20"/>
    </row>
    <row r="23068" spans="1:1" s="1" customFormat="1" x14ac:dyDescent="0.3">
      <c r="A23068" s="20"/>
    </row>
    <row r="23069" spans="1:1" s="1" customFormat="1" x14ac:dyDescent="0.3">
      <c r="A23069" s="20"/>
    </row>
    <row r="23070" spans="1:1" s="1" customFormat="1" x14ac:dyDescent="0.3">
      <c r="A23070" s="20"/>
    </row>
    <row r="23071" spans="1:1" s="1" customFormat="1" x14ac:dyDescent="0.3">
      <c r="A23071" s="20"/>
    </row>
    <row r="23072" spans="1:1" s="1" customFormat="1" x14ac:dyDescent="0.3">
      <c r="A23072" s="20"/>
    </row>
    <row r="23073" spans="1:1" s="1" customFormat="1" x14ac:dyDescent="0.3">
      <c r="A23073" s="20"/>
    </row>
    <row r="23074" spans="1:1" s="1" customFormat="1" x14ac:dyDescent="0.3">
      <c r="A23074" s="20"/>
    </row>
    <row r="23075" spans="1:1" s="1" customFormat="1" x14ac:dyDescent="0.3">
      <c r="A23075" s="20"/>
    </row>
    <row r="23076" spans="1:1" s="1" customFormat="1" x14ac:dyDescent="0.3">
      <c r="A23076" s="20"/>
    </row>
    <row r="23077" spans="1:1" s="1" customFormat="1" x14ac:dyDescent="0.3">
      <c r="A23077" s="20"/>
    </row>
    <row r="23078" spans="1:1" s="1" customFormat="1" x14ac:dyDescent="0.3">
      <c r="A23078" s="20"/>
    </row>
    <row r="23079" spans="1:1" s="1" customFormat="1" x14ac:dyDescent="0.3">
      <c r="A23079" s="20"/>
    </row>
    <row r="23080" spans="1:1" s="1" customFormat="1" x14ac:dyDescent="0.3">
      <c r="A23080" s="20"/>
    </row>
    <row r="23081" spans="1:1" s="1" customFormat="1" x14ac:dyDescent="0.3">
      <c r="A23081" s="20"/>
    </row>
    <row r="23082" spans="1:1" s="1" customFormat="1" x14ac:dyDescent="0.3">
      <c r="A23082" s="20"/>
    </row>
    <row r="23083" spans="1:1" s="1" customFormat="1" x14ac:dyDescent="0.3">
      <c r="A23083" s="20"/>
    </row>
    <row r="23084" spans="1:1" s="1" customFormat="1" x14ac:dyDescent="0.3">
      <c r="A23084" s="20"/>
    </row>
    <row r="23085" spans="1:1" s="1" customFormat="1" x14ac:dyDescent="0.3">
      <c r="A23085" s="20"/>
    </row>
    <row r="23086" spans="1:1" s="1" customFormat="1" x14ac:dyDescent="0.3">
      <c r="A23086" s="20"/>
    </row>
    <row r="23087" spans="1:1" s="1" customFormat="1" x14ac:dyDescent="0.3">
      <c r="A23087" s="20"/>
    </row>
    <row r="23088" spans="1:1" s="1" customFormat="1" x14ac:dyDescent="0.3">
      <c r="A23088" s="20"/>
    </row>
    <row r="23089" spans="1:1" s="1" customFormat="1" x14ac:dyDescent="0.3">
      <c r="A23089" s="20"/>
    </row>
    <row r="23090" spans="1:1" s="1" customFormat="1" x14ac:dyDescent="0.3">
      <c r="A23090" s="20"/>
    </row>
    <row r="23091" spans="1:1" s="1" customFormat="1" x14ac:dyDescent="0.3">
      <c r="A23091" s="20"/>
    </row>
    <row r="23092" spans="1:1" s="1" customFormat="1" x14ac:dyDescent="0.3">
      <c r="A23092" s="20"/>
    </row>
    <row r="23093" spans="1:1" s="1" customFormat="1" x14ac:dyDescent="0.3">
      <c r="A23093" s="20"/>
    </row>
    <row r="23094" spans="1:1" s="1" customFormat="1" x14ac:dyDescent="0.3">
      <c r="A23094" s="20"/>
    </row>
    <row r="23095" spans="1:1" s="1" customFormat="1" x14ac:dyDescent="0.3">
      <c r="A23095" s="20"/>
    </row>
    <row r="23096" spans="1:1" s="1" customFormat="1" x14ac:dyDescent="0.3">
      <c r="A23096" s="20"/>
    </row>
    <row r="23097" spans="1:1" s="1" customFormat="1" x14ac:dyDescent="0.3">
      <c r="A23097" s="20"/>
    </row>
    <row r="23098" spans="1:1" s="1" customFormat="1" x14ac:dyDescent="0.3">
      <c r="A23098" s="20"/>
    </row>
    <row r="23099" spans="1:1" s="1" customFormat="1" x14ac:dyDescent="0.3">
      <c r="A23099" s="20"/>
    </row>
    <row r="23100" spans="1:1" s="1" customFormat="1" x14ac:dyDescent="0.3">
      <c r="A23100" s="20"/>
    </row>
    <row r="23101" spans="1:1" s="1" customFormat="1" x14ac:dyDescent="0.3">
      <c r="A23101" s="20"/>
    </row>
    <row r="23102" spans="1:1" s="1" customFormat="1" x14ac:dyDescent="0.3">
      <c r="A23102" s="20"/>
    </row>
    <row r="23103" spans="1:1" s="1" customFormat="1" x14ac:dyDescent="0.3">
      <c r="A23103" s="20"/>
    </row>
    <row r="23104" spans="1:1" s="1" customFormat="1" x14ac:dyDescent="0.3">
      <c r="A23104" s="20"/>
    </row>
    <row r="23105" spans="1:1" s="1" customFormat="1" x14ac:dyDescent="0.3">
      <c r="A23105" s="20"/>
    </row>
    <row r="23106" spans="1:1" s="1" customFormat="1" x14ac:dyDescent="0.3">
      <c r="A23106" s="20"/>
    </row>
    <row r="23107" spans="1:1" s="1" customFormat="1" x14ac:dyDescent="0.3">
      <c r="A23107" s="20"/>
    </row>
    <row r="23108" spans="1:1" s="1" customFormat="1" x14ac:dyDescent="0.3">
      <c r="A23108" s="20"/>
    </row>
    <row r="23109" spans="1:1" s="1" customFormat="1" x14ac:dyDescent="0.3">
      <c r="A23109" s="20"/>
    </row>
    <row r="23110" spans="1:1" s="1" customFormat="1" x14ac:dyDescent="0.3">
      <c r="A23110" s="20"/>
    </row>
    <row r="23111" spans="1:1" s="1" customFormat="1" x14ac:dyDescent="0.3">
      <c r="A23111" s="20"/>
    </row>
    <row r="23112" spans="1:1" s="1" customFormat="1" x14ac:dyDescent="0.3">
      <c r="A23112" s="20"/>
    </row>
    <row r="23113" spans="1:1" s="1" customFormat="1" x14ac:dyDescent="0.3">
      <c r="A23113" s="20"/>
    </row>
    <row r="23114" spans="1:1" s="1" customFormat="1" x14ac:dyDescent="0.3">
      <c r="A23114" s="20"/>
    </row>
    <row r="23115" spans="1:1" s="1" customFormat="1" x14ac:dyDescent="0.3">
      <c r="A23115" s="20"/>
    </row>
    <row r="23116" spans="1:1" s="1" customFormat="1" x14ac:dyDescent="0.3">
      <c r="A23116" s="20"/>
    </row>
    <row r="23117" spans="1:1" s="1" customFormat="1" x14ac:dyDescent="0.3">
      <c r="A23117" s="20"/>
    </row>
    <row r="23118" spans="1:1" s="1" customFormat="1" x14ac:dyDescent="0.3">
      <c r="A23118" s="20"/>
    </row>
    <row r="23119" spans="1:1" s="1" customFormat="1" x14ac:dyDescent="0.3">
      <c r="A23119" s="20"/>
    </row>
    <row r="23120" spans="1:1" s="1" customFormat="1" x14ac:dyDescent="0.3">
      <c r="A23120" s="20"/>
    </row>
    <row r="23121" spans="1:1" s="1" customFormat="1" x14ac:dyDescent="0.3">
      <c r="A23121" s="20"/>
    </row>
    <row r="23122" spans="1:1" s="1" customFormat="1" x14ac:dyDescent="0.3">
      <c r="A23122" s="20"/>
    </row>
    <row r="23123" spans="1:1" s="1" customFormat="1" x14ac:dyDescent="0.3">
      <c r="A23123" s="20"/>
    </row>
    <row r="23124" spans="1:1" s="1" customFormat="1" x14ac:dyDescent="0.3">
      <c r="A23124" s="20"/>
    </row>
    <row r="23125" spans="1:1" s="1" customFormat="1" x14ac:dyDescent="0.3">
      <c r="A23125" s="20"/>
    </row>
    <row r="23126" spans="1:1" s="1" customFormat="1" x14ac:dyDescent="0.3">
      <c r="A23126" s="20"/>
    </row>
    <row r="23127" spans="1:1" s="1" customFormat="1" x14ac:dyDescent="0.3">
      <c r="A23127" s="20"/>
    </row>
    <row r="23128" spans="1:1" s="1" customFormat="1" x14ac:dyDescent="0.3">
      <c r="A23128" s="20"/>
    </row>
    <row r="23129" spans="1:1" s="1" customFormat="1" x14ac:dyDescent="0.3">
      <c r="A23129" s="20"/>
    </row>
    <row r="23130" spans="1:1" s="1" customFormat="1" x14ac:dyDescent="0.3">
      <c r="A23130" s="20"/>
    </row>
    <row r="23131" spans="1:1" s="1" customFormat="1" x14ac:dyDescent="0.3">
      <c r="A23131" s="20"/>
    </row>
    <row r="23132" spans="1:1" s="1" customFormat="1" x14ac:dyDescent="0.3">
      <c r="A23132" s="20"/>
    </row>
    <row r="23133" spans="1:1" s="1" customFormat="1" x14ac:dyDescent="0.3">
      <c r="A23133" s="20"/>
    </row>
    <row r="23134" spans="1:1" s="1" customFormat="1" x14ac:dyDescent="0.3">
      <c r="A23134" s="20"/>
    </row>
    <row r="23135" spans="1:1" s="1" customFormat="1" x14ac:dyDescent="0.3">
      <c r="A23135" s="20"/>
    </row>
    <row r="23136" spans="1:1" s="1" customFormat="1" x14ac:dyDescent="0.3">
      <c r="A23136" s="20"/>
    </row>
    <row r="23137" spans="1:1" s="1" customFormat="1" x14ac:dyDescent="0.3">
      <c r="A23137" s="20"/>
    </row>
    <row r="23138" spans="1:1" s="1" customFormat="1" x14ac:dyDescent="0.3">
      <c r="A23138" s="20"/>
    </row>
    <row r="23139" spans="1:1" s="1" customFormat="1" x14ac:dyDescent="0.3">
      <c r="A23139" s="20"/>
    </row>
    <row r="23140" spans="1:1" s="1" customFormat="1" x14ac:dyDescent="0.3">
      <c r="A23140" s="20"/>
    </row>
    <row r="23141" spans="1:1" s="1" customFormat="1" x14ac:dyDescent="0.3">
      <c r="A23141" s="20"/>
    </row>
    <row r="23142" spans="1:1" s="1" customFormat="1" x14ac:dyDescent="0.3">
      <c r="A23142" s="20"/>
    </row>
    <row r="23143" spans="1:1" s="1" customFormat="1" x14ac:dyDescent="0.3">
      <c r="A23143" s="20"/>
    </row>
    <row r="23144" spans="1:1" s="1" customFormat="1" x14ac:dyDescent="0.3">
      <c r="A23144" s="20"/>
    </row>
    <row r="23145" spans="1:1" s="1" customFormat="1" x14ac:dyDescent="0.3">
      <c r="A23145" s="20"/>
    </row>
    <row r="23146" spans="1:1" s="1" customFormat="1" x14ac:dyDescent="0.3">
      <c r="A23146" s="20"/>
    </row>
    <row r="23147" spans="1:1" s="1" customFormat="1" x14ac:dyDescent="0.3">
      <c r="A23147" s="20"/>
    </row>
    <row r="23148" spans="1:1" s="1" customFormat="1" x14ac:dyDescent="0.3">
      <c r="A23148" s="20"/>
    </row>
    <row r="23149" spans="1:1" s="1" customFormat="1" x14ac:dyDescent="0.3">
      <c r="A23149" s="20"/>
    </row>
    <row r="23150" spans="1:1" s="1" customFormat="1" x14ac:dyDescent="0.3">
      <c r="A23150" s="20"/>
    </row>
    <row r="23151" spans="1:1" s="1" customFormat="1" x14ac:dyDescent="0.3">
      <c r="A23151" s="20"/>
    </row>
    <row r="23152" spans="1:1" s="1" customFormat="1" x14ac:dyDescent="0.3">
      <c r="A23152" s="20"/>
    </row>
    <row r="23153" spans="1:1" s="1" customFormat="1" x14ac:dyDescent="0.3">
      <c r="A23153" s="20"/>
    </row>
    <row r="23154" spans="1:1" s="1" customFormat="1" x14ac:dyDescent="0.3">
      <c r="A23154" s="20"/>
    </row>
    <row r="23155" spans="1:1" s="1" customFormat="1" x14ac:dyDescent="0.3">
      <c r="A23155" s="20"/>
    </row>
    <row r="23156" spans="1:1" s="1" customFormat="1" x14ac:dyDescent="0.3">
      <c r="A23156" s="20"/>
    </row>
    <row r="23157" spans="1:1" s="1" customFormat="1" x14ac:dyDescent="0.3">
      <c r="A23157" s="20"/>
    </row>
    <row r="23158" spans="1:1" s="1" customFormat="1" x14ac:dyDescent="0.3">
      <c r="A23158" s="20"/>
    </row>
    <row r="23159" spans="1:1" s="1" customFormat="1" x14ac:dyDescent="0.3">
      <c r="A23159" s="20"/>
    </row>
    <row r="23160" spans="1:1" s="1" customFormat="1" x14ac:dyDescent="0.3">
      <c r="A23160" s="20"/>
    </row>
    <row r="23161" spans="1:1" s="1" customFormat="1" x14ac:dyDescent="0.3">
      <c r="A23161" s="20"/>
    </row>
    <row r="23162" spans="1:1" s="1" customFormat="1" x14ac:dyDescent="0.3">
      <c r="A23162" s="20"/>
    </row>
    <row r="23163" spans="1:1" s="1" customFormat="1" x14ac:dyDescent="0.3">
      <c r="A23163" s="20"/>
    </row>
    <row r="23164" spans="1:1" s="1" customFormat="1" x14ac:dyDescent="0.3">
      <c r="A23164" s="20"/>
    </row>
    <row r="23165" spans="1:1" s="1" customFormat="1" x14ac:dyDescent="0.3">
      <c r="A23165" s="20"/>
    </row>
    <row r="23166" spans="1:1" s="1" customFormat="1" x14ac:dyDescent="0.3">
      <c r="A23166" s="20"/>
    </row>
    <row r="23167" spans="1:1" s="1" customFormat="1" x14ac:dyDescent="0.3">
      <c r="A23167" s="20"/>
    </row>
    <row r="23168" spans="1:1" s="1" customFormat="1" x14ac:dyDescent="0.3">
      <c r="A23168" s="20"/>
    </row>
    <row r="23169" spans="1:1" s="1" customFormat="1" x14ac:dyDescent="0.3">
      <c r="A23169" s="20"/>
    </row>
    <row r="23170" spans="1:1" s="1" customFormat="1" x14ac:dyDescent="0.3">
      <c r="A23170" s="20"/>
    </row>
    <row r="23171" spans="1:1" s="1" customFormat="1" x14ac:dyDescent="0.3">
      <c r="A23171" s="20"/>
    </row>
    <row r="23172" spans="1:1" s="1" customFormat="1" x14ac:dyDescent="0.3">
      <c r="A23172" s="20"/>
    </row>
    <row r="23173" spans="1:1" s="1" customFormat="1" x14ac:dyDescent="0.3">
      <c r="A23173" s="20"/>
    </row>
    <row r="23174" spans="1:1" s="1" customFormat="1" x14ac:dyDescent="0.3">
      <c r="A23174" s="20"/>
    </row>
    <row r="23175" spans="1:1" s="1" customFormat="1" x14ac:dyDescent="0.3">
      <c r="A23175" s="20"/>
    </row>
    <row r="23176" spans="1:1" s="1" customFormat="1" x14ac:dyDescent="0.3">
      <c r="A23176" s="20"/>
    </row>
    <row r="23177" spans="1:1" s="1" customFormat="1" x14ac:dyDescent="0.3">
      <c r="A23177" s="20"/>
    </row>
    <row r="23178" spans="1:1" s="1" customFormat="1" x14ac:dyDescent="0.3">
      <c r="A23178" s="20"/>
    </row>
    <row r="23179" spans="1:1" s="1" customFormat="1" x14ac:dyDescent="0.3">
      <c r="A23179" s="20"/>
    </row>
    <row r="23180" spans="1:1" s="1" customFormat="1" x14ac:dyDescent="0.3">
      <c r="A23180" s="20"/>
    </row>
    <row r="23181" spans="1:1" s="1" customFormat="1" x14ac:dyDescent="0.3">
      <c r="A23181" s="20"/>
    </row>
    <row r="23182" spans="1:1" s="1" customFormat="1" x14ac:dyDescent="0.3">
      <c r="A23182" s="20"/>
    </row>
    <row r="23183" spans="1:1" s="1" customFormat="1" x14ac:dyDescent="0.3">
      <c r="A23183" s="20"/>
    </row>
    <row r="23184" spans="1:1" s="1" customFormat="1" x14ac:dyDescent="0.3">
      <c r="A23184" s="20"/>
    </row>
    <row r="23185" spans="1:1" s="1" customFormat="1" x14ac:dyDescent="0.3">
      <c r="A23185" s="20"/>
    </row>
    <row r="23186" spans="1:1" s="1" customFormat="1" x14ac:dyDescent="0.3">
      <c r="A23186" s="20"/>
    </row>
    <row r="23187" spans="1:1" s="1" customFormat="1" x14ac:dyDescent="0.3">
      <c r="A23187" s="20"/>
    </row>
    <row r="23188" spans="1:1" s="1" customFormat="1" x14ac:dyDescent="0.3">
      <c r="A23188" s="20"/>
    </row>
    <row r="23189" spans="1:1" s="1" customFormat="1" x14ac:dyDescent="0.3">
      <c r="A23189" s="20"/>
    </row>
    <row r="23190" spans="1:1" s="1" customFormat="1" x14ac:dyDescent="0.3">
      <c r="A23190" s="20"/>
    </row>
    <row r="23191" spans="1:1" s="1" customFormat="1" x14ac:dyDescent="0.3">
      <c r="A23191" s="20"/>
    </row>
    <row r="23192" spans="1:1" s="1" customFormat="1" x14ac:dyDescent="0.3">
      <c r="A23192" s="20"/>
    </row>
    <row r="23193" spans="1:1" s="1" customFormat="1" x14ac:dyDescent="0.3">
      <c r="A23193" s="20"/>
    </row>
    <row r="23194" spans="1:1" s="1" customFormat="1" x14ac:dyDescent="0.3">
      <c r="A23194" s="20"/>
    </row>
    <row r="23195" spans="1:1" s="1" customFormat="1" x14ac:dyDescent="0.3">
      <c r="A23195" s="20"/>
    </row>
    <row r="23196" spans="1:1" s="1" customFormat="1" x14ac:dyDescent="0.3">
      <c r="A23196" s="20"/>
    </row>
    <row r="23197" spans="1:1" s="1" customFormat="1" x14ac:dyDescent="0.3">
      <c r="A23197" s="20"/>
    </row>
    <row r="23198" spans="1:1" s="1" customFormat="1" x14ac:dyDescent="0.3">
      <c r="A23198" s="20"/>
    </row>
    <row r="23199" spans="1:1" s="1" customFormat="1" x14ac:dyDescent="0.3">
      <c r="A23199" s="20"/>
    </row>
    <row r="23200" spans="1:1" s="1" customFormat="1" x14ac:dyDescent="0.3">
      <c r="A23200" s="20"/>
    </row>
    <row r="23201" spans="1:1" s="1" customFormat="1" x14ac:dyDescent="0.3">
      <c r="A23201" s="20"/>
    </row>
    <row r="23202" spans="1:1" s="1" customFormat="1" x14ac:dyDescent="0.3">
      <c r="A23202" s="20"/>
    </row>
    <row r="23203" spans="1:1" s="1" customFormat="1" x14ac:dyDescent="0.3">
      <c r="A23203" s="20"/>
    </row>
    <row r="23204" spans="1:1" s="1" customFormat="1" x14ac:dyDescent="0.3">
      <c r="A23204" s="20"/>
    </row>
    <row r="23205" spans="1:1" s="1" customFormat="1" x14ac:dyDescent="0.3">
      <c r="A23205" s="20"/>
    </row>
    <row r="23206" spans="1:1" s="1" customFormat="1" x14ac:dyDescent="0.3">
      <c r="A23206" s="20"/>
    </row>
    <row r="23207" spans="1:1" s="1" customFormat="1" x14ac:dyDescent="0.3">
      <c r="A23207" s="20"/>
    </row>
    <row r="23208" spans="1:1" s="1" customFormat="1" x14ac:dyDescent="0.3">
      <c r="A23208" s="20"/>
    </row>
    <row r="23209" spans="1:1" s="1" customFormat="1" x14ac:dyDescent="0.3">
      <c r="A23209" s="20"/>
    </row>
    <row r="23210" spans="1:1" s="1" customFormat="1" x14ac:dyDescent="0.3">
      <c r="A23210" s="20"/>
    </row>
    <row r="23211" spans="1:1" s="1" customFormat="1" x14ac:dyDescent="0.3">
      <c r="A23211" s="20"/>
    </row>
    <row r="23212" spans="1:1" s="1" customFormat="1" x14ac:dyDescent="0.3">
      <c r="A23212" s="20"/>
    </row>
    <row r="23213" spans="1:1" s="1" customFormat="1" x14ac:dyDescent="0.3">
      <c r="A23213" s="20"/>
    </row>
    <row r="23214" spans="1:1" s="1" customFormat="1" x14ac:dyDescent="0.3">
      <c r="A23214" s="20"/>
    </row>
    <row r="23215" spans="1:1" s="1" customFormat="1" x14ac:dyDescent="0.3">
      <c r="A23215" s="20"/>
    </row>
    <row r="23216" spans="1:1" s="1" customFormat="1" x14ac:dyDescent="0.3">
      <c r="A23216" s="20"/>
    </row>
    <row r="23217" spans="1:1" s="1" customFormat="1" x14ac:dyDescent="0.3">
      <c r="A23217" s="20"/>
    </row>
    <row r="23218" spans="1:1" s="1" customFormat="1" x14ac:dyDescent="0.3">
      <c r="A23218" s="20"/>
    </row>
    <row r="23219" spans="1:1" s="1" customFormat="1" x14ac:dyDescent="0.3">
      <c r="A23219" s="20"/>
    </row>
    <row r="23220" spans="1:1" s="1" customFormat="1" x14ac:dyDescent="0.3">
      <c r="A23220" s="20"/>
    </row>
    <row r="23221" spans="1:1" s="1" customFormat="1" x14ac:dyDescent="0.3">
      <c r="A23221" s="20"/>
    </row>
    <row r="23222" spans="1:1" s="1" customFormat="1" x14ac:dyDescent="0.3">
      <c r="A23222" s="20"/>
    </row>
    <row r="23223" spans="1:1" s="1" customFormat="1" x14ac:dyDescent="0.3">
      <c r="A23223" s="20"/>
    </row>
    <row r="23224" spans="1:1" s="1" customFormat="1" x14ac:dyDescent="0.3">
      <c r="A23224" s="20"/>
    </row>
    <row r="23225" spans="1:1" s="1" customFormat="1" x14ac:dyDescent="0.3">
      <c r="A23225" s="20"/>
    </row>
    <row r="23226" spans="1:1" s="1" customFormat="1" x14ac:dyDescent="0.3">
      <c r="A23226" s="20"/>
    </row>
    <row r="23227" spans="1:1" s="1" customFormat="1" x14ac:dyDescent="0.3">
      <c r="A23227" s="20"/>
    </row>
    <row r="23228" spans="1:1" s="1" customFormat="1" x14ac:dyDescent="0.3">
      <c r="A23228" s="20"/>
    </row>
    <row r="23229" spans="1:1" s="1" customFormat="1" x14ac:dyDescent="0.3">
      <c r="A23229" s="20"/>
    </row>
    <row r="23230" spans="1:1" s="1" customFormat="1" x14ac:dyDescent="0.3">
      <c r="A23230" s="20"/>
    </row>
    <row r="23231" spans="1:1" s="1" customFormat="1" x14ac:dyDescent="0.3">
      <c r="A23231" s="20"/>
    </row>
    <row r="23232" spans="1:1" s="1" customFormat="1" x14ac:dyDescent="0.3">
      <c r="A23232" s="20"/>
    </row>
    <row r="23233" spans="1:1" s="1" customFormat="1" x14ac:dyDescent="0.3">
      <c r="A23233" s="20"/>
    </row>
    <row r="23234" spans="1:1" s="1" customFormat="1" x14ac:dyDescent="0.3">
      <c r="A23234" s="20"/>
    </row>
    <row r="23235" spans="1:1" s="1" customFormat="1" x14ac:dyDescent="0.3">
      <c r="A23235" s="20"/>
    </row>
    <row r="23236" spans="1:1" s="1" customFormat="1" x14ac:dyDescent="0.3">
      <c r="A23236" s="20"/>
    </row>
    <row r="23237" spans="1:1" s="1" customFormat="1" x14ac:dyDescent="0.3">
      <c r="A23237" s="20"/>
    </row>
    <row r="23238" spans="1:1" s="1" customFormat="1" x14ac:dyDescent="0.3">
      <c r="A23238" s="20"/>
    </row>
    <row r="23239" spans="1:1" s="1" customFormat="1" x14ac:dyDescent="0.3">
      <c r="A23239" s="20"/>
    </row>
    <row r="23240" spans="1:1" s="1" customFormat="1" x14ac:dyDescent="0.3">
      <c r="A23240" s="20"/>
    </row>
    <row r="23241" spans="1:1" s="1" customFormat="1" x14ac:dyDescent="0.3">
      <c r="A23241" s="20"/>
    </row>
    <row r="23242" spans="1:1" s="1" customFormat="1" x14ac:dyDescent="0.3">
      <c r="A23242" s="20"/>
    </row>
    <row r="23243" spans="1:1" s="1" customFormat="1" x14ac:dyDescent="0.3">
      <c r="A23243" s="20"/>
    </row>
    <row r="23244" spans="1:1" s="1" customFormat="1" x14ac:dyDescent="0.3">
      <c r="A23244" s="20"/>
    </row>
    <row r="23245" spans="1:1" s="1" customFormat="1" x14ac:dyDescent="0.3">
      <c r="A23245" s="20"/>
    </row>
    <row r="23246" spans="1:1" s="1" customFormat="1" x14ac:dyDescent="0.3">
      <c r="A23246" s="20"/>
    </row>
    <row r="23247" spans="1:1" s="1" customFormat="1" x14ac:dyDescent="0.3">
      <c r="A23247" s="20"/>
    </row>
    <row r="23248" spans="1:1" s="1" customFormat="1" x14ac:dyDescent="0.3">
      <c r="A23248" s="20"/>
    </row>
    <row r="23249" spans="1:1" s="1" customFormat="1" x14ac:dyDescent="0.3">
      <c r="A23249" s="20"/>
    </row>
    <row r="23250" spans="1:1" s="1" customFormat="1" x14ac:dyDescent="0.3">
      <c r="A23250" s="20"/>
    </row>
    <row r="23251" spans="1:1" s="1" customFormat="1" x14ac:dyDescent="0.3">
      <c r="A23251" s="20"/>
    </row>
    <row r="23252" spans="1:1" s="1" customFormat="1" x14ac:dyDescent="0.3">
      <c r="A23252" s="20"/>
    </row>
    <row r="23253" spans="1:1" s="1" customFormat="1" x14ac:dyDescent="0.3">
      <c r="A23253" s="20"/>
    </row>
    <row r="23254" spans="1:1" s="1" customFormat="1" x14ac:dyDescent="0.3">
      <c r="A23254" s="20"/>
    </row>
    <row r="23255" spans="1:1" s="1" customFormat="1" x14ac:dyDescent="0.3">
      <c r="A23255" s="20"/>
    </row>
    <row r="23256" spans="1:1" s="1" customFormat="1" x14ac:dyDescent="0.3">
      <c r="A23256" s="20"/>
    </row>
    <row r="23257" spans="1:1" s="1" customFormat="1" x14ac:dyDescent="0.3">
      <c r="A23257" s="20"/>
    </row>
    <row r="23258" spans="1:1" s="1" customFormat="1" x14ac:dyDescent="0.3">
      <c r="A23258" s="20"/>
    </row>
    <row r="23259" spans="1:1" s="1" customFormat="1" x14ac:dyDescent="0.3">
      <c r="A23259" s="20"/>
    </row>
    <row r="23260" spans="1:1" s="1" customFormat="1" x14ac:dyDescent="0.3">
      <c r="A23260" s="20"/>
    </row>
    <row r="23261" spans="1:1" s="1" customFormat="1" x14ac:dyDescent="0.3">
      <c r="A23261" s="20"/>
    </row>
    <row r="23262" spans="1:1" s="1" customFormat="1" x14ac:dyDescent="0.3">
      <c r="A23262" s="20"/>
    </row>
    <row r="23263" spans="1:1" s="1" customFormat="1" x14ac:dyDescent="0.3">
      <c r="A23263" s="20"/>
    </row>
    <row r="23264" spans="1:1" s="1" customFormat="1" x14ac:dyDescent="0.3">
      <c r="A23264" s="20"/>
    </row>
    <row r="23265" spans="1:1" s="1" customFormat="1" x14ac:dyDescent="0.3">
      <c r="A23265" s="20"/>
    </row>
    <row r="23266" spans="1:1" s="1" customFormat="1" x14ac:dyDescent="0.3">
      <c r="A23266" s="20"/>
    </row>
    <row r="23267" spans="1:1" s="1" customFormat="1" x14ac:dyDescent="0.3">
      <c r="A23267" s="20"/>
    </row>
    <row r="23268" spans="1:1" s="1" customFormat="1" x14ac:dyDescent="0.3">
      <c r="A23268" s="20"/>
    </row>
    <row r="23269" spans="1:1" s="1" customFormat="1" x14ac:dyDescent="0.3">
      <c r="A23269" s="20"/>
    </row>
    <row r="23270" spans="1:1" s="1" customFormat="1" x14ac:dyDescent="0.3">
      <c r="A23270" s="20"/>
    </row>
    <row r="23271" spans="1:1" s="1" customFormat="1" x14ac:dyDescent="0.3">
      <c r="A23271" s="20"/>
    </row>
    <row r="23272" spans="1:1" s="1" customFormat="1" x14ac:dyDescent="0.3">
      <c r="A23272" s="20"/>
    </row>
    <row r="23273" spans="1:1" s="1" customFormat="1" x14ac:dyDescent="0.3">
      <c r="A23273" s="20"/>
    </row>
    <row r="23274" spans="1:1" s="1" customFormat="1" x14ac:dyDescent="0.3">
      <c r="A23274" s="20"/>
    </row>
    <row r="23275" spans="1:1" s="1" customFormat="1" x14ac:dyDescent="0.3">
      <c r="A23275" s="20"/>
    </row>
    <row r="23276" spans="1:1" s="1" customFormat="1" x14ac:dyDescent="0.3">
      <c r="A23276" s="20"/>
    </row>
    <row r="23277" spans="1:1" s="1" customFormat="1" x14ac:dyDescent="0.3">
      <c r="A23277" s="20"/>
    </row>
    <row r="23278" spans="1:1" s="1" customFormat="1" x14ac:dyDescent="0.3">
      <c r="A23278" s="20"/>
    </row>
    <row r="23279" spans="1:1" s="1" customFormat="1" x14ac:dyDescent="0.3">
      <c r="A23279" s="20"/>
    </row>
    <row r="23280" spans="1:1" s="1" customFormat="1" x14ac:dyDescent="0.3">
      <c r="A23280" s="20"/>
    </row>
    <row r="23281" spans="1:1" s="1" customFormat="1" x14ac:dyDescent="0.3">
      <c r="A23281" s="20"/>
    </row>
    <row r="23282" spans="1:1" s="1" customFormat="1" x14ac:dyDescent="0.3">
      <c r="A23282" s="20"/>
    </row>
    <row r="23283" spans="1:1" s="1" customFormat="1" x14ac:dyDescent="0.3">
      <c r="A23283" s="20"/>
    </row>
    <row r="23284" spans="1:1" s="1" customFormat="1" x14ac:dyDescent="0.3">
      <c r="A23284" s="20"/>
    </row>
    <row r="23285" spans="1:1" s="1" customFormat="1" x14ac:dyDescent="0.3">
      <c r="A23285" s="20"/>
    </row>
    <row r="23286" spans="1:1" s="1" customFormat="1" x14ac:dyDescent="0.3">
      <c r="A23286" s="20"/>
    </row>
    <row r="23287" spans="1:1" s="1" customFormat="1" x14ac:dyDescent="0.3">
      <c r="A23287" s="20"/>
    </row>
    <row r="23288" spans="1:1" s="1" customFormat="1" x14ac:dyDescent="0.3">
      <c r="A23288" s="20"/>
    </row>
    <row r="23289" spans="1:1" s="1" customFormat="1" x14ac:dyDescent="0.3">
      <c r="A23289" s="20"/>
    </row>
    <row r="23290" spans="1:1" s="1" customFormat="1" x14ac:dyDescent="0.3">
      <c r="A23290" s="20"/>
    </row>
    <row r="23291" spans="1:1" s="1" customFormat="1" x14ac:dyDescent="0.3">
      <c r="A23291" s="20"/>
    </row>
    <row r="23292" spans="1:1" s="1" customFormat="1" x14ac:dyDescent="0.3">
      <c r="A23292" s="20"/>
    </row>
    <row r="23293" spans="1:1" s="1" customFormat="1" x14ac:dyDescent="0.3">
      <c r="A23293" s="20"/>
    </row>
    <row r="23294" spans="1:1" s="1" customFormat="1" x14ac:dyDescent="0.3">
      <c r="A23294" s="20"/>
    </row>
    <row r="23295" spans="1:1" s="1" customFormat="1" x14ac:dyDescent="0.3">
      <c r="A23295" s="20"/>
    </row>
    <row r="23296" spans="1:1" s="1" customFormat="1" x14ac:dyDescent="0.3">
      <c r="A23296" s="20"/>
    </row>
    <row r="23297" spans="1:1" s="1" customFormat="1" x14ac:dyDescent="0.3">
      <c r="A23297" s="20"/>
    </row>
    <row r="23298" spans="1:1" s="1" customFormat="1" x14ac:dyDescent="0.3">
      <c r="A23298" s="20"/>
    </row>
    <row r="23299" spans="1:1" s="1" customFormat="1" x14ac:dyDescent="0.3">
      <c r="A23299" s="20"/>
    </row>
    <row r="23300" spans="1:1" s="1" customFormat="1" x14ac:dyDescent="0.3">
      <c r="A23300" s="20"/>
    </row>
    <row r="23301" spans="1:1" s="1" customFormat="1" x14ac:dyDescent="0.3">
      <c r="A23301" s="20"/>
    </row>
    <row r="23302" spans="1:1" s="1" customFormat="1" x14ac:dyDescent="0.3">
      <c r="A23302" s="20"/>
    </row>
    <row r="23303" spans="1:1" s="1" customFormat="1" x14ac:dyDescent="0.3">
      <c r="A23303" s="20"/>
    </row>
    <row r="23304" spans="1:1" s="1" customFormat="1" x14ac:dyDescent="0.3">
      <c r="A23304" s="20"/>
    </row>
    <row r="23305" spans="1:1" s="1" customFormat="1" x14ac:dyDescent="0.3">
      <c r="A23305" s="20"/>
    </row>
    <row r="23306" spans="1:1" s="1" customFormat="1" x14ac:dyDescent="0.3">
      <c r="A23306" s="20"/>
    </row>
    <row r="23307" spans="1:1" s="1" customFormat="1" x14ac:dyDescent="0.3">
      <c r="A23307" s="20"/>
    </row>
    <row r="23308" spans="1:1" s="1" customFormat="1" x14ac:dyDescent="0.3">
      <c r="A23308" s="20"/>
    </row>
    <row r="23309" spans="1:1" s="1" customFormat="1" x14ac:dyDescent="0.3">
      <c r="A23309" s="20"/>
    </row>
    <row r="23310" spans="1:1" s="1" customFormat="1" x14ac:dyDescent="0.3">
      <c r="A23310" s="20"/>
    </row>
    <row r="23311" spans="1:1" s="1" customFormat="1" x14ac:dyDescent="0.3">
      <c r="A23311" s="20"/>
    </row>
    <row r="23312" spans="1:1" s="1" customFormat="1" x14ac:dyDescent="0.3">
      <c r="A23312" s="20"/>
    </row>
    <row r="23313" spans="1:1" s="1" customFormat="1" x14ac:dyDescent="0.3">
      <c r="A23313" s="20"/>
    </row>
    <row r="23314" spans="1:1" s="1" customFormat="1" x14ac:dyDescent="0.3">
      <c r="A23314" s="20"/>
    </row>
    <row r="23315" spans="1:1" s="1" customFormat="1" x14ac:dyDescent="0.3">
      <c r="A23315" s="20"/>
    </row>
    <row r="23316" spans="1:1" s="1" customFormat="1" x14ac:dyDescent="0.3">
      <c r="A23316" s="20"/>
    </row>
    <row r="23317" spans="1:1" s="1" customFormat="1" x14ac:dyDescent="0.3">
      <c r="A23317" s="20"/>
    </row>
    <row r="23318" spans="1:1" s="1" customFormat="1" x14ac:dyDescent="0.3">
      <c r="A23318" s="20"/>
    </row>
    <row r="23319" spans="1:1" s="1" customFormat="1" x14ac:dyDescent="0.3">
      <c r="A23319" s="20"/>
    </row>
    <row r="23320" spans="1:1" s="1" customFormat="1" x14ac:dyDescent="0.3">
      <c r="A23320" s="20"/>
    </row>
    <row r="23321" spans="1:1" s="1" customFormat="1" x14ac:dyDescent="0.3">
      <c r="A23321" s="20"/>
    </row>
    <row r="23322" spans="1:1" s="1" customFormat="1" x14ac:dyDescent="0.3">
      <c r="A23322" s="20"/>
    </row>
    <row r="23323" spans="1:1" s="1" customFormat="1" x14ac:dyDescent="0.3">
      <c r="A23323" s="20"/>
    </row>
    <row r="23324" spans="1:1" s="1" customFormat="1" x14ac:dyDescent="0.3">
      <c r="A23324" s="20"/>
    </row>
    <row r="23325" spans="1:1" s="1" customFormat="1" x14ac:dyDescent="0.3">
      <c r="A23325" s="20"/>
    </row>
    <row r="23326" spans="1:1" s="1" customFormat="1" x14ac:dyDescent="0.3">
      <c r="A23326" s="20"/>
    </row>
    <row r="23327" spans="1:1" s="1" customFormat="1" x14ac:dyDescent="0.3">
      <c r="A23327" s="20"/>
    </row>
    <row r="23328" spans="1:1" s="1" customFormat="1" x14ac:dyDescent="0.3">
      <c r="A23328" s="20"/>
    </row>
    <row r="23329" spans="1:1" s="1" customFormat="1" x14ac:dyDescent="0.3">
      <c r="A23329" s="20"/>
    </row>
    <row r="23330" spans="1:1" s="1" customFormat="1" x14ac:dyDescent="0.3">
      <c r="A23330" s="20"/>
    </row>
    <row r="23331" spans="1:1" s="1" customFormat="1" x14ac:dyDescent="0.3">
      <c r="A23331" s="20"/>
    </row>
    <row r="23332" spans="1:1" s="1" customFormat="1" x14ac:dyDescent="0.3">
      <c r="A23332" s="20"/>
    </row>
    <row r="23333" spans="1:1" s="1" customFormat="1" x14ac:dyDescent="0.3">
      <c r="A23333" s="20"/>
    </row>
    <row r="23334" spans="1:1" s="1" customFormat="1" x14ac:dyDescent="0.3">
      <c r="A23334" s="20"/>
    </row>
    <row r="23335" spans="1:1" s="1" customFormat="1" x14ac:dyDescent="0.3">
      <c r="A23335" s="20"/>
    </row>
    <row r="23336" spans="1:1" s="1" customFormat="1" x14ac:dyDescent="0.3">
      <c r="A23336" s="20"/>
    </row>
    <row r="23337" spans="1:1" s="1" customFormat="1" x14ac:dyDescent="0.3">
      <c r="A23337" s="20"/>
    </row>
    <row r="23338" spans="1:1" s="1" customFormat="1" x14ac:dyDescent="0.3">
      <c r="A23338" s="20"/>
    </row>
    <row r="23339" spans="1:1" s="1" customFormat="1" x14ac:dyDescent="0.3">
      <c r="A23339" s="20"/>
    </row>
    <row r="23340" spans="1:1" s="1" customFormat="1" x14ac:dyDescent="0.3">
      <c r="A23340" s="20"/>
    </row>
    <row r="23341" spans="1:1" s="1" customFormat="1" x14ac:dyDescent="0.3">
      <c r="A23341" s="20"/>
    </row>
    <row r="23342" spans="1:1" s="1" customFormat="1" x14ac:dyDescent="0.3">
      <c r="A23342" s="20"/>
    </row>
    <row r="23343" spans="1:1" s="1" customFormat="1" x14ac:dyDescent="0.3">
      <c r="A23343" s="20"/>
    </row>
    <row r="23344" spans="1:1" s="1" customFormat="1" x14ac:dyDescent="0.3">
      <c r="A23344" s="20"/>
    </row>
    <row r="23345" spans="1:1" s="1" customFormat="1" x14ac:dyDescent="0.3">
      <c r="A23345" s="20"/>
    </row>
    <row r="23346" spans="1:1" s="1" customFormat="1" x14ac:dyDescent="0.3">
      <c r="A23346" s="20"/>
    </row>
    <row r="23347" spans="1:1" s="1" customFormat="1" x14ac:dyDescent="0.3">
      <c r="A23347" s="20"/>
    </row>
    <row r="23348" spans="1:1" s="1" customFormat="1" x14ac:dyDescent="0.3">
      <c r="A23348" s="20"/>
    </row>
    <row r="23349" spans="1:1" s="1" customFormat="1" x14ac:dyDescent="0.3">
      <c r="A23349" s="20"/>
    </row>
    <row r="23350" spans="1:1" s="1" customFormat="1" x14ac:dyDescent="0.3">
      <c r="A23350" s="20"/>
    </row>
    <row r="23351" spans="1:1" s="1" customFormat="1" x14ac:dyDescent="0.3">
      <c r="A23351" s="20"/>
    </row>
    <row r="23352" spans="1:1" s="1" customFormat="1" x14ac:dyDescent="0.3">
      <c r="A23352" s="20"/>
    </row>
    <row r="23353" spans="1:1" s="1" customFormat="1" x14ac:dyDescent="0.3">
      <c r="A23353" s="20"/>
    </row>
    <row r="23354" spans="1:1" s="1" customFormat="1" x14ac:dyDescent="0.3">
      <c r="A23354" s="20"/>
    </row>
    <row r="23355" spans="1:1" s="1" customFormat="1" x14ac:dyDescent="0.3">
      <c r="A23355" s="20"/>
    </row>
    <row r="23356" spans="1:1" s="1" customFormat="1" x14ac:dyDescent="0.3">
      <c r="A23356" s="20"/>
    </row>
    <row r="23357" spans="1:1" s="1" customFormat="1" x14ac:dyDescent="0.3">
      <c r="A23357" s="20"/>
    </row>
    <row r="23358" spans="1:1" s="1" customFormat="1" x14ac:dyDescent="0.3">
      <c r="A23358" s="20"/>
    </row>
    <row r="23359" spans="1:1" s="1" customFormat="1" x14ac:dyDescent="0.3">
      <c r="A23359" s="20"/>
    </row>
    <row r="23360" spans="1:1" s="1" customFormat="1" x14ac:dyDescent="0.3">
      <c r="A23360" s="20"/>
    </row>
    <row r="23361" spans="1:1" s="1" customFormat="1" x14ac:dyDescent="0.3">
      <c r="A23361" s="20"/>
    </row>
    <row r="23362" spans="1:1" s="1" customFormat="1" x14ac:dyDescent="0.3">
      <c r="A23362" s="20"/>
    </row>
    <row r="23363" spans="1:1" s="1" customFormat="1" x14ac:dyDescent="0.3">
      <c r="A23363" s="20"/>
    </row>
    <row r="23364" spans="1:1" s="1" customFormat="1" x14ac:dyDescent="0.3">
      <c r="A23364" s="20"/>
    </row>
    <row r="23365" spans="1:1" s="1" customFormat="1" x14ac:dyDescent="0.3">
      <c r="A23365" s="20"/>
    </row>
    <row r="23366" spans="1:1" s="1" customFormat="1" x14ac:dyDescent="0.3">
      <c r="A23366" s="20"/>
    </row>
    <row r="23367" spans="1:1" s="1" customFormat="1" x14ac:dyDescent="0.3">
      <c r="A23367" s="20"/>
    </row>
    <row r="23368" spans="1:1" s="1" customFormat="1" x14ac:dyDescent="0.3">
      <c r="A23368" s="20"/>
    </row>
    <row r="23369" spans="1:1" s="1" customFormat="1" x14ac:dyDescent="0.3">
      <c r="A23369" s="20"/>
    </row>
    <row r="23370" spans="1:1" s="1" customFormat="1" x14ac:dyDescent="0.3">
      <c r="A23370" s="20"/>
    </row>
    <row r="23371" spans="1:1" s="1" customFormat="1" x14ac:dyDescent="0.3">
      <c r="A23371" s="20"/>
    </row>
    <row r="23372" spans="1:1" s="1" customFormat="1" x14ac:dyDescent="0.3">
      <c r="A23372" s="20"/>
    </row>
    <row r="23373" spans="1:1" s="1" customFormat="1" x14ac:dyDescent="0.3">
      <c r="A23373" s="20"/>
    </row>
    <row r="23374" spans="1:1" s="1" customFormat="1" x14ac:dyDescent="0.3">
      <c r="A23374" s="20"/>
    </row>
    <row r="23375" spans="1:1" s="1" customFormat="1" x14ac:dyDescent="0.3">
      <c r="A23375" s="20"/>
    </row>
    <row r="23376" spans="1:1" s="1" customFormat="1" x14ac:dyDescent="0.3">
      <c r="A23376" s="20"/>
    </row>
    <row r="23377" spans="1:1" s="1" customFormat="1" x14ac:dyDescent="0.3">
      <c r="A23377" s="20"/>
    </row>
    <row r="23378" spans="1:1" s="1" customFormat="1" x14ac:dyDescent="0.3">
      <c r="A23378" s="20"/>
    </row>
    <row r="23379" spans="1:1" s="1" customFormat="1" x14ac:dyDescent="0.3">
      <c r="A23379" s="20"/>
    </row>
    <row r="23380" spans="1:1" s="1" customFormat="1" x14ac:dyDescent="0.3">
      <c r="A23380" s="20"/>
    </row>
    <row r="23381" spans="1:1" s="1" customFormat="1" x14ac:dyDescent="0.3">
      <c r="A23381" s="20"/>
    </row>
    <row r="23382" spans="1:1" s="1" customFormat="1" x14ac:dyDescent="0.3">
      <c r="A23382" s="20"/>
    </row>
    <row r="23383" spans="1:1" s="1" customFormat="1" x14ac:dyDescent="0.3">
      <c r="A23383" s="20"/>
    </row>
    <row r="23384" spans="1:1" s="1" customFormat="1" x14ac:dyDescent="0.3">
      <c r="A23384" s="20"/>
    </row>
    <row r="23385" spans="1:1" s="1" customFormat="1" x14ac:dyDescent="0.3">
      <c r="A23385" s="20"/>
    </row>
    <row r="23386" spans="1:1" s="1" customFormat="1" x14ac:dyDescent="0.3">
      <c r="A23386" s="20"/>
    </row>
    <row r="23387" spans="1:1" s="1" customFormat="1" x14ac:dyDescent="0.3">
      <c r="A23387" s="20"/>
    </row>
    <row r="23388" spans="1:1" s="1" customFormat="1" x14ac:dyDescent="0.3">
      <c r="A23388" s="20"/>
    </row>
    <row r="23389" spans="1:1" s="1" customFormat="1" x14ac:dyDescent="0.3">
      <c r="A23389" s="20"/>
    </row>
    <row r="23390" spans="1:1" s="1" customFormat="1" x14ac:dyDescent="0.3">
      <c r="A23390" s="20"/>
    </row>
    <row r="23391" spans="1:1" s="1" customFormat="1" x14ac:dyDescent="0.3">
      <c r="A23391" s="20"/>
    </row>
    <row r="23392" spans="1:1" s="1" customFormat="1" x14ac:dyDescent="0.3">
      <c r="A23392" s="20"/>
    </row>
    <row r="23393" spans="1:1" s="1" customFormat="1" x14ac:dyDescent="0.3">
      <c r="A23393" s="20"/>
    </row>
    <row r="23394" spans="1:1" s="1" customFormat="1" x14ac:dyDescent="0.3">
      <c r="A23394" s="20"/>
    </row>
    <row r="23395" spans="1:1" s="1" customFormat="1" x14ac:dyDescent="0.3">
      <c r="A23395" s="20"/>
    </row>
    <row r="23396" spans="1:1" s="1" customFormat="1" x14ac:dyDescent="0.3">
      <c r="A23396" s="20"/>
    </row>
    <row r="23397" spans="1:1" s="1" customFormat="1" x14ac:dyDescent="0.3">
      <c r="A23397" s="20"/>
    </row>
    <row r="23398" spans="1:1" s="1" customFormat="1" x14ac:dyDescent="0.3">
      <c r="A23398" s="20"/>
    </row>
    <row r="23399" spans="1:1" s="1" customFormat="1" x14ac:dyDescent="0.3">
      <c r="A23399" s="20"/>
    </row>
    <row r="23400" spans="1:1" s="1" customFormat="1" x14ac:dyDescent="0.3">
      <c r="A23400" s="20"/>
    </row>
    <row r="23401" spans="1:1" s="1" customFormat="1" x14ac:dyDescent="0.3">
      <c r="A23401" s="20"/>
    </row>
    <row r="23402" spans="1:1" s="1" customFormat="1" x14ac:dyDescent="0.3">
      <c r="A23402" s="20"/>
    </row>
    <row r="23403" spans="1:1" s="1" customFormat="1" x14ac:dyDescent="0.3">
      <c r="A23403" s="20"/>
    </row>
    <row r="23404" spans="1:1" s="1" customFormat="1" x14ac:dyDescent="0.3">
      <c r="A23404" s="20"/>
    </row>
    <row r="23405" spans="1:1" s="1" customFormat="1" x14ac:dyDescent="0.3">
      <c r="A23405" s="20"/>
    </row>
    <row r="23406" spans="1:1" s="1" customFormat="1" x14ac:dyDescent="0.3">
      <c r="A23406" s="20"/>
    </row>
    <row r="23407" spans="1:1" s="1" customFormat="1" x14ac:dyDescent="0.3">
      <c r="A23407" s="20"/>
    </row>
    <row r="23408" spans="1:1" s="1" customFormat="1" x14ac:dyDescent="0.3">
      <c r="A23408" s="20"/>
    </row>
    <row r="23409" spans="1:1" s="1" customFormat="1" x14ac:dyDescent="0.3">
      <c r="A23409" s="20"/>
    </row>
    <row r="23410" spans="1:1" s="1" customFormat="1" x14ac:dyDescent="0.3">
      <c r="A23410" s="20"/>
    </row>
    <row r="23411" spans="1:1" s="1" customFormat="1" x14ac:dyDescent="0.3">
      <c r="A23411" s="20"/>
    </row>
    <row r="23412" spans="1:1" s="1" customFormat="1" x14ac:dyDescent="0.3">
      <c r="A23412" s="20"/>
    </row>
    <row r="23413" spans="1:1" s="1" customFormat="1" x14ac:dyDescent="0.3">
      <c r="A23413" s="20"/>
    </row>
    <row r="23414" spans="1:1" s="1" customFormat="1" x14ac:dyDescent="0.3">
      <c r="A23414" s="20"/>
    </row>
    <row r="23415" spans="1:1" s="1" customFormat="1" x14ac:dyDescent="0.3">
      <c r="A23415" s="20"/>
    </row>
    <row r="23416" spans="1:1" s="1" customFormat="1" x14ac:dyDescent="0.3">
      <c r="A23416" s="20"/>
    </row>
    <row r="23417" spans="1:1" s="1" customFormat="1" x14ac:dyDescent="0.3">
      <c r="A23417" s="20"/>
    </row>
    <row r="23418" spans="1:1" s="1" customFormat="1" x14ac:dyDescent="0.3">
      <c r="A23418" s="20"/>
    </row>
    <row r="23419" spans="1:1" s="1" customFormat="1" x14ac:dyDescent="0.3">
      <c r="A23419" s="20"/>
    </row>
    <row r="23420" spans="1:1" s="1" customFormat="1" x14ac:dyDescent="0.3">
      <c r="A23420" s="20"/>
    </row>
    <row r="23421" spans="1:1" s="1" customFormat="1" x14ac:dyDescent="0.3">
      <c r="A23421" s="20"/>
    </row>
    <row r="23422" spans="1:1" s="1" customFormat="1" x14ac:dyDescent="0.3">
      <c r="A23422" s="20"/>
    </row>
    <row r="23423" spans="1:1" s="1" customFormat="1" x14ac:dyDescent="0.3">
      <c r="A23423" s="20"/>
    </row>
    <row r="23424" spans="1:1" s="1" customFormat="1" x14ac:dyDescent="0.3">
      <c r="A23424" s="20"/>
    </row>
    <row r="23425" spans="1:1" s="1" customFormat="1" x14ac:dyDescent="0.3">
      <c r="A23425" s="20"/>
    </row>
    <row r="23426" spans="1:1" s="1" customFormat="1" x14ac:dyDescent="0.3">
      <c r="A23426" s="20"/>
    </row>
    <row r="23427" spans="1:1" s="1" customFormat="1" x14ac:dyDescent="0.3">
      <c r="A23427" s="20"/>
    </row>
    <row r="23428" spans="1:1" s="1" customFormat="1" x14ac:dyDescent="0.3">
      <c r="A23428" s="20"/>
    </row>
    <row r="23429" spans="1:1" s="1" customFormat="1" x14ac:dyDescent="0.3">
      <c r="A23429" s="20"/>
    </row>
    <row r="23430" spans="1:1" s="1" customFormat="1" x14ac:dyDescent="0.3">
      <c r="A23430" s="20"/>
    </row>
    <row r="23431" spans="1:1" s="1" customFormat="1" x14ac:dyDescent="0.3">
      <c r="A23431" s="20"/>
    </row>
    <row r="23432" spans="1:1" s="1" customFormat="1" x14ac:dyDescent="0.3">
      <c r="A23432" s="20"/>
    </row>
    <row r="23433" spans="1:1" s="1" customFormat="1" x14ac:dyDescent="0.3">
      <c r="A23433" s="20"/>
    </row>
    <row r="23434" spans="1:1" s="1" customFormat="1" x14ac:dyDescent="0.3">
      <c r="A23434" s="20"/>
    </row>
    <row r="23435" spans="1:1" s="1" customFormat="1" x14ac:dyDescent="0.3">
      <c r="A23435" s="20"/>
    </row>
    <row r="23436" spans="1:1" s="1" customFormat="1" x14ac:dyDescent="0.3">
      <c r="A23436" s="20"/>
    </row>
    <row r="23437" spans="1:1" s="1" customFormat="1" x14ac:dyDescent="0.3">
      <c r="A23437" s="20"/>
    </row>
    <row r="23438" spans="1:1" s="1" customFormat="1" x14ac:dyDescent="0.3">
      <c r="A23438" s="20"/>
    </row>
    <row r="23439" spans="1:1" s="1" customFormat="1" x14ac:dyDescent="0.3">
      <c r="A23439" s="20"/>
    </row>
    <row r="23440" spans="1:1" s="1" customFormat="1" x14ac:dyDescent="0.3">
      <c r="A23440" s="20"/>
    </row>
    <row r="23441" spans="1:1" s="1" customFormat="1" x14ac:dyDescent="0.3">
      <c r="A23441" s="20"/>
    </row>
    <row r="23442" spans="1:1" s="1" customFormat="1" x14ac:dyDescent="0.3">
      <c r="A23442" s="20"/>
    </row>
    <row r="23443" spans="1:1" s="1" customFormat="1" x14ac:dyDescent="0.3">
      <c r="A23443" s="20"/>
    </row>
    <row r="23444" spans="1:1" s="1" customFormat="1" x14ac:dyDescent="0.3">
      <c r="A23444" s="20"/>
    </row>
    <row r="23445" spans="1:1" s="1" customFormat="1" x14ac:dyDescent="0.3">
      <c r="A23445" s="20"/>
    </row>
    <row r="23446" spans="1:1" s="1" customFormat="1" x14ac:dyDescent="0.3">
      <c r="A23446" s="20"/>
    </row>
    <row r="23447" spans="1:1" s="1" customFormat="1" x14ac:dyDescent="0.3">
      <c r="A23447" s="20"/>
    </row>
    <row r="23448" spans="1:1" s="1" customFormat="1" x14ac:dyDescent="0.3">
      <c r="A23448" s="20"/>
    </row>
    <row r="23449" spans="1:1" s="1" customFormat="1" x14ac:dyDescent="0.3">
      <c r="A23449" s="20"/>
    </row>
    <row r="23450" spans="1:1" s="1" customFormat="1" x14ac:dyDescent="0.3">
      <c r="A23450" s="20"/>
    </row>
    <row r="23451" spans="1:1" s="1" customFormat="1" x14ac:dyDescent="0.3">
      <c r="A23451" s="20"/>
    </row>
    <row r="23452" spans="1:1" s="1" customFormat="1" x14ac:dyDescent="0.3">
      <c r="A23452" s="20"/>
    </row>
    <row r="23453" spans="1:1" s="1" customFormat="1" x14ac:dyDescent="0.3">
      <c r="A23453" s="20"/>
    </row>
    <row r="23454" spans="1:1" s="1" customFormat="1" x14ac:dyDescent="0.3">
      <c r="A23454" s="20"/>
    </row>
    <row r="23455" spans="1:1" s="1" customFormat="1" x14ac:dyDescent="0.3">
      <c r="A23455" s="20"/>
    </row>
    <row r="23456" spans="1:1" s="1" customFormat="1" x14ac:dyDescent="0.3">
      <c r="A23456" s="20"/>
    </row>
    <row r="23457" spans="1:1" s="1" customFormat="1" x14ac:dyDescent="0.3">
      <c r="A23457" s="20"/>
    </row>
    <row r="23458" spans="1:1" s="1" customFormat="1" x14ac:dyDescent="0.3">
      <c r="A23458" s="20"/>
    </row>
    <row r="23459" spans="1:1" s="1" customFormat="1" x14ac:dyDescent="0.3">
      <c r="A23459" s="20"/>
    </row>
    <row r="23460" spans="1:1" s="1" customFormat="1" x14ac:dyDescent="0.3">
      <c r="A23460" s="20"/>
    </row>
    <row r="23461" spans="1:1" s="1" customFormat="1" x14ac:dyDescent="0.3">
      <c r="A23461" s="20"/>
    </row>
    <row r="23462" spans="1:1" s="1" customFormat="1" x14ac:dyDescent="0.3">
      <c r="A23462" s="20"/>
    </row>
    <row r="23463" spans="1:1" s="1" customFormat="1" x14ac:dyDescent="0.3">
      <c r="A23463" s="20"/>
    </row>
    <row r="23464" spans="1:1" s="1" customFormat="1" x14ac:dyDescent="0.3">
      <c r="A23464" s="20"/>
    </row>
    <row r="23465" spans="1:1" s="1" customFormat="1" x14ac:dyDescent="0.3">
      <c r="A23465" s="20"/>
    </row>
    <row r="23466" spans="1:1" s="1" customFormat="1" x14ac:dyDescent="0.3">
      <c r="A23466" s="20"/>
    </row>
    <row r="23467" spans="1:1" s="1" customFormat="1" x14ac:dyDescent="0.3">
      <c r="A23467" s="20"/>
    </row>
    <row r="23468" spans="1:1" s="1" customFormat="1" x14ac:dyDescent="0.3">
      <c r="A23468" s="20"/>
    </row>
    <row r="23469" spans="1:1" s="1" customFormat="1" x14ac:dyDescent="0.3">
      <c r="A23469" s="20"/>
    </row>
    <row r="23470" spans="1:1" s="1" customFormat="1" x14ac:dyDescent="0.3">
      <c r="A23470" s="20"/>
    </row>
    <row r="23471" spans="1:1" s="1" customFormat="1" x14ac:dyDescent="0.3">
      <c r="A23471" s="20"/>
    </row>
    <row r="23472" spans="1:1" s="1" customFormat="1" x14ac:dyDescent="0.3">
      <c r="A23472" s="20"/>
    </row>
    <row r="23473" spans="1:1" s="1" customFormat="1" x14ac:dyDescent="0.3">
      <c r="A23473" s="20"/>
    </row>
    <row r="23474" spans="1:1" s="1" customFormat="1" x14ac:dyDescent="0.3">
      <c r="A23474" s="20"/>
    </row>
    <row r="23475" spans="1:1" s="1" customFormat="1" x14ac:dyDescent="0.3">
      <c r="A23475" s="20"/>
    </row>
    <row r="23476" spans="1:1" s="1" customFormat="1" x14ac:dyDescent="0.3">
      <c r="A23476" s="20"/>
    </row>
    <row r="23477" spans="1:1" s="1" customFormat="1" x14ac:dyDescent="0.3">
      <c r="A23477" s="20"/>
    </row>
    <row r="23478" spans="1:1" s="1" customFormat="1" x14ac:dyDescent="0.3">
      <c r="A23478" s="20"/>
    </row>
    <row r="23479" spans="1:1" s="1" customFormat="1" x14ac:dyDescent="0.3">
      <c r="A23479" s="20"/>
    </row>
    <row r="23480" spans="1:1" s="1" customFormat="1" x14ac:dyDescent="0.3">
      <c r="A23480" s="20"/>
    </row>
    <row r="23481" spans="1:1" s="1" customFormat="1" x14ac:dyDescent="0.3">
      <c r="A23481" s="20"/>
    </row>
    <row r="23482" spans="1:1" s="1" customFormat="1" x14ac:dyDescent="0.3">
      <c r="A23482" s="20"/>
    </row>
    <row r="23483" spans="1:1" s="1" customFormat="1" x14ac:dyDescent="0.3">
      <c r="A23483" s="20"/>
    </row>
    <row r="23484" spans="1:1" s="1" customFormat="1" x14ac:dyDescent="0.3">
      <c r="A23484" s="20"/>
    </row>
    <row r="23485" spans="1:1" s="1" customFormat="1" x14ac:dyDescent="0.3">
      <c r="A23485" s="20"/>
    </row>
    <row r="23486" spans="1:1" s="1" customFormat="1" x14ac:dyDescent="0.3">
      <c r="A23486" s="20"/>
    </row>
    <row r="23487" spans="1:1" s="1" customFormat="1" x14ac:dyDescent="0.3">
      <c r="A23487" s="20"/>
    </row>
    <row r="23488" spans="1:1" s="1" customFormat="1" x14ac:dyDescent="0.3">
      <c r="A23488" s="20"/>
    </row>
    <row r="23489" spans="1:1" s="1" customFormat="1" x14ac:dyDescent="0.3">
      <c r="A23489" s="20"/>
    </row>
    <row r="23490" spans="1:1" s="1" customFormat="1" x14ac:dyDescent="0.3">
      <c r="A23490" s="20"/>
    </row>
    <row r="23491" spans="1:1" s="1" customFormat="1" x14ac:dyDescent="0.3">
      <c r="A23491" s="20"/>
    </row>
    <row r="23492" spans="1:1" s="1" customFormat="1" x14ac:dyDescent="0.3">
      <c r="A23492" s="20"/>
    </row>
    <row r="23493" spans="1:1" s="1" customFormat="1" x14ac:dyDescent="0.3">
      <c r="A23493" s="20"/>
    </row>
    <row r="23494" spans="1:1" s="1" customFormat="1" x14ac:dyDescent="0.3">
      <c r="A23494" s="20"/>
    </row>
    <row r="23495" spans="1:1" s="1" customFormat="1" x14ac:dyDescent="0.3">
      <c r="A23495" s="20"/>
    </row>
    <row r="23496" spans="1:1" s="1" customFormat="1" x14ac:dyDescent="0.3">
      <c r="A23496" s="20"/>
    </row>
    <row r="23497" spans="1:1" s="1" customFormat="1" x14ac:dyDescent="0.3">
      <c r="A23497" s="20"/>
    </row>
    <row r="23498" spans="1:1" s="1" customFormat="1" x14ac:dyDescent="0.3">
      <c r="A23498" s="20"/>
    </row>
    <row r="23499" spans="1:1" s="1" customFormat="1" x14ac:dyDescent="0.3">
      <c r="A23499" s="20"/>
    </row>
    <row r="23500" spans="1:1" s="1" customFormat="1" x14ac:dyDescent="0.3">
      <c r="A23500" s="20"/>
    </row>
    <row r="23501" spans="1:1" s="1" customFormat="1" x14ac:dyDescent="0.3">
      <c r="A23501" s="20"/>
    </row>
    <row r="23502" spans="1:1" s="1" customFormat="1" x14ac:dyDescent="0.3">
      <c r="A23502" s="20"/>
    </row>
    <row r="23503" spans="1:1" s="1" customFormat="1" x14ac:dyDescent="0.3">
      <c r="A23503" s="20"/>
    </row>
    <row r="23504" spans="1:1" s="1" customFormat="1" x14ac:dyDescent="0.3">
      <c r="A23504" s="20"/>
    </row>
    <row r="23505" spans="1:1" s="1" customFormat="1" x14ac:dyDescent="0.3">
      <c r="A23505" s="20"/>
    </row>
    <row r="23506" spans="1:1" s="1" customFormat="1" x14ac:dyDescent="0.3">
      <c r="A23506" s="20"/>
    </row>
    <row r="23507" spans="1:1" s="1" customFormat="1" x14ac:dyDescent="0.3">
      <c r="A23507" s="20"/>
    </row>
    <row r="23508" spans="1:1" s="1" customFormat="1" x14ac:dyDescent="0.3">
      <c r="A23508" s="20"/>
    </row>
    <row r="23509" spans="1:1" s="1" customFormat="1" x14ac:dyDescent="0.3">
      <c r="A23509" s="20"/>
    </row>
    <row r="23510" spans="1:1" s="1" customFormat="1" x14ac:dyDescent="0.3">
      <c r="A23510" s="20"/>
    </row>
    <row r="23511" spans="1:1" s="1" customFormat="1" x14ac:dyDescent="0.3">
      <c r="A23511" s="20"/>
    </row>
    <row r="23512" spans="1:1" s="1" customFormat="1" x14ac:dyDescent="0.3">
      <c r="A23512" s="20"/>
    </row>
    <row r="23513" spans="1:1" s="1" customFormat="1" x14ac:dyDescent="0.3">
      <c r="A23513" s="20"/>
    </row>
    <row r="23514" spans="1:1" s="1" customFormat="1" x14ac:dyDescent="0.3">
      <c r="A23514" s="20"/>
    </row>
    <row r="23515" spans="1:1" s="1" customFormat="1" x14ac:dyDescent="0.3">
      <c r="A23515" s="20"/>
    </row>
    <row r="23516" spans="1:1" s="1" customFormat="1" x14ac:dyDescent="0.3">
      <c r="A23516" s="20"/>
    </row>
    <row r="23517" spans="1:1" s="1" customFormat="1" x14ac:dyDescent="0.3">
      <c r="A23517" s="20"/>
    </row>
    <row r="23518" spans="1:1" s="1" customFormat="1" x14ac:dyDescent="0.3">
      <c r="A23518" s="20"/>
    </row>
    <row r="23519" spans="1:1" s="1" customFormat="1" x14ac:dyDescent="0.3">
      <c r="A23519" s="20"/>
    </row>
    <row r="23520" spans="1:1" s="1" customFormat="1" x14ac:dyDescent="0.3">
      <c r="A23520" s="20"/>
    </row>
    <row r="23521" spans="1:1" s="1" customFormat="1" x14ac:dyDescent="0.3">
      <c r="A23521" s="20"/>
    </row>
    <row r="23522" spans="1:1" s="1" customFormat="1" x14ac:dyDescent="0.3">
      <c r="A23522" s="20"/>
    </row>
    <row r="23523" spans="1:1" s="1" customFormat="1" x14ac:dyDescent="0.3">
      <c r="A23523" s="20"/>
    </row>
    <row r="23524" spans="1:1" s="1" customFormat="1" x14ac:dyDescent="0.3">
      <c r="A23524" s="20"/>
    </row>
    <row r="23525" spans="1:1" s="1" customFormat="1" x14ac:dyDescent="0.3">
      <c r="A23525" s="20"/>
    </row>
    <row r="23526" spans="1:1" s="1" customFormat="1" x14ac:dyDescent="0.3">
      <c r="A23526" s="20"/>
    </row>
    <row r="23527" spans="1:1" s="1" customFormat="1" x14ac:dyDescent="0.3">
      <c r="A23527" s="20"/>
    </row>
    <row r="23528" spans="1:1" s="1" customFormat="1" x14ac:dyDescent="0.3">
      <c r="A23528" s="20"/>
    </row>
    <row r="23529" spans="1:1" s="1" customFormat="1" x14ac:dyDescent="0.3">
      <c r="A23529" s="20"/>
    </row>
    <row r="23530" spans="1:1" s="1" customFormat="1" x14ac:dyDescent="0.3">
      <c r="A23530" s="20"/>
    </row>
    <row r="23531" spans="1:1" s="1" customFormat="1" x14ac:dyDescent="0.3">
      <c r="A23531" s="20"/>
    </row>
    <row r="23532" spans="1:1" s="1" customFormat="1" x14ac:dyDescent="0.3">
      <c r="A23532" s="20"/>
    </row>
    <row r="23533" spans="1:1" s="1" customFormat="1" x14ac:dyDescent="0.3">
      <c r="A23533" s="20"/>
    </row>
    <row r="23534" spans="1:1" s="1" customFormat="1" x14ac:dyDescent="0.3">
      <c r="A23534" s="20"/>
    </row>
    <row r="23535" spans="1:1" s="1" customFormat="1" x14ac:dyDescent="0.3">
      <c r="A23535" s="20"/>
    </row>
    <row r="23536" spans="1:1" s="1" customFormat="1" x14ac:dyDescent="0.3">
      <c r="A23536" s="20"/>
    </row>
    <row r="23537" spans="1:1" s="1" customFormat="1" x14ac:dyDescent="0.3">
      <c r="A23537" s="20"/>
    </row>
    <row r="23538" spans="1:1" s="1" customFormat="1" x14ac:dyDescent="0.3">
      <c r="A23538" s="20"/>
    </row>
    <row r="23539" spans="1:1" s="1" customFormat="1" x14ac:dyDescent="0.3">
      <c r="A23539" s="20"/>
    </row>
    <row r="23540" spans="1:1" s="1" customFormat="1" x14ac:dyDescent="0.3">
      <c r="A23540" s="20"/>
    </row>
    <row r="23541" spans="1:1" s="1" customFormat="1" x14ac:dyDescent="0.3">
      <c r="A23541" s="20"/>
    </row>
    <row r="23542" spans="1:1" s="1" customFormat="1" x14ac:dyDescent="0.3">
      <c r="A23542" s="20"/>
    </row>
    <row r="23543" spans="1:1" s="1" customFormat="1" x14ac:dyDescent="0.3">
      <c r="A23543" s="20"/>
    </row>
    <row r="23544" spans="1:1" s="1" customFormat="1" x14ac:dyDescent="0.3">
      <c r="A23544" s="20"/>
    </row>
    <row r="23545" spans="1:1" s="1" customFormat="1" x14ac:dyDescent="0.3">
      <c r="A23545" s="20"/>
    </row>
    <row r="23546" spans="1:1" s="1" customFormat="1" x14ac:dyDescent="0.3">
      <c r="A23546" s="20"/>
    </row>
    <row r="23547" spans="1:1" s="1" customFormat="1" x14ac:dyDescent="0.3">
      <c r="A23547" s="20"/>
    </row>
    <row r="23548" spans="1:1" s="1" customFormat="1" x14ac:dyDescent="0.3">
      <c r="A23548" s="20"/>
    </row>
    <row r="23549" spans="1:1" s="1" customFormat="1" x14ac:dyDescent="0.3">
      <c r="A23549" s="20"/>
    </row>
    <row r="23550" spans="1:1" s="1" customFormat="1" x14ac:dyDescent="0.3">
      <c r="A23550" s="20"/>
    </row>
    <row r="23551" spans="1:1" s="1" customFormat="1" x14ac:dyDescent="0.3">
      <c r="A23551" s="20"/>
    </row>
    <row r="23552" spans="1:1" s="1" customFormat="1" x14ac:dyDescent="0.3">
      <c r="A23552" s="20"/>
    </row>
    <row r="23553" spans="1:1" s="1" customFormat="1" x14ac:dyDescent="0.3">
      <c r="A23553" s="20"/>
    </row>
    <row r="23554" spans="1:1" s="1" customFormat="1" x14ac:dyDescent="0.3">
      <c r="A23554" s="20"/>
    </row>
    <row r="23555" spans="1:1" s="1" customFormat="1" x14ac:dyDescent="0.3">
      <c r="A23555" s="20"/>
    </row>
    <row r="23556" spans="1:1" s="1" customFormat="1" x14ac:dyDescent="0.3">
      <c r="A23556" s="20"/>
    </row>
    <row r="23557" spans="1:1" s="1" customFormat="1" x14ac:dyDescent="0.3">
      <c r="A23557" s="20"/>
    </row>
    <row r="23558" spans="1:1" s="1" customFormat="1" x14ac:dyDescent="0.3">
      <c r="A23558" s="20"/>
    </row>
    <row r="23559" spans="1:1" s="1" customFormat="1" x14ac:dyDescent="0.3">
      <c r="A23559" s="20"/>
    </row>
    <row r="23560" spans="1:1" s="1" customFormat="1" x14ac:dyDescent="0.3">
      <c r="A23560" s="20"/>
    </row>
    <row r="23561" spans="1:1" s="1" customFormat="1" x14ac:dyDescent="0.3">
      <c r="A23561" s="20"/>
    </row>
    <row r="23562" spans="1:1" s="1" customFormat="1" x14ac:dyDescent="0.3">
      <c r="A23562" s="20"/>
    </row>
    <row r="23563" spans="1:1" s="1" customFormat="1" x14ac:dyDescent="0.3">
      <c r="A23563" s="20"/>
    </row>
    <row r="23564" spans="1:1" s="1" customFormat="1" x14ac:dyDescent="0.3">
      <c r="A23564" s="20"/>
    </row>
    <row r="23565" spans="1:1" s="1" customFormat="1" x14ac:dyDescent="0.3">
      <c r="A23565" s="20"/>
    </row>
    <row r="23566" spans="1:1" s="1" customFormat="1" x14ac:dyDescent="0.3">
      <c r="A23566" s="20"/>
    </row>
    <row r="23567" spans="1:1" s="1" customFormat="1" x14ac:dyDescent="0.3">
      <c r="A23567" s="20"/>
    </row>
    <row r="23568" spans="1:1" s="1" customFormat="1" x14ac:dyDescent="0.3">
      <c r="A23568" s="20"/>
    </row>
    <row r="23569" spans="1:1" s="1" customFormat="1" x14ac:dyDescent="0.3">
      <c r="A23569" s="20"/>
    </row>
    <row r="23570" spans="1:1" s="1" customFormat="1" x14ac:dyDescent="0.3">
      <c r="A23570" s="20"/>
    </row>
    <row r="23571" spans="1:1" s="1" customFormat="1" x14ac:dyDescent="0.3">
      <c r="A23571" s="20"/>
    </row>
    <row r="23572" spans="1:1" s="1" customFormat="1" x14ac:dyDescent="0.3">
      <c r="A23572" s="20"/>
    </row>
    <row r="23573" spans="1:1" s="1" customFormat="1" x14ac:dyDescent="0.3">
      <c r="A23573" s="20"/>
    </row>
    <row r="23574" spans="1:1" s="1" customFormat="1" x14ac:dyDescent="0.3">
      <c r="A23574" s="20"/>
    </row>
    <row r="23575" spans="1:1" s="1" customFormat="1" x14ac:dyDescent="0.3">
      <c r="A23575" s="20"/>
    </row>
    <row r="23576" spans="1:1" s="1" customFormat="1" x14ac:dyDescent="0.3">
      <c r="A23576" s="20"/>
    </row>
    <row r="23577" spans="1:1" s="1" customFormat="1" x14ac:dyDescent="0.3">
      <c r="A23577" s="20"/>
    </row>
    <row r="23578" spans="1:1" s="1" customFormat="1" x14ac:dyDescent="0.3">
      <c r="A23578" s="20"/>
    </row>
    <row r="23579" spans="1:1" s="1" customFormat="1" x14ac:dyDescent="0.3">
      <c r="A23579" s="20"/>
    </row>
    <row r="23580" spans="1:1" s="1" customFormat="1" x14ac:dyDescent="0.3">
      <c r="A23580" s="20"/>
    </row>
    <row r="23581" spans="1:1" s="1" customFormat="1" x14ac:dyDescent="0.3">
      <c r="A23581" s="20"/>
    </row>
    <row r="23582" spans="1:1" s="1" customFormat="1" x14ac:dyDescent="0.3">
      <c r="A23582" s="20"/>
    </row>
    <row r="23583" spans="1:1" s="1" customFormat="1" x14ac:dyDescent="0.3">
      <c r="A23583" s="20"/>
    </row>
    <row r="23584" spans="1:1" s="1" customFormat="1" x14ac:dyDescent="0.3">
      <c r="A23584" s="20"/>
    </row>
    <row r="23585" spans="1:1" s="1" customFormat="1" x14ac:dyDescent="0.3">
      <c r="A23585" s="20"/>
    </row>
    <row r="23586" spans="1:1" s="1" customFormat="1" x14ac:dyDescent="0.3">
      <c r="A23586" s="20"/>
    </row>
    <row r="23587" spans="1:1" s="1" customFormat="1" x14ac:dyDescent="0.3">
      <c r="A23587" s="20"/>
    </row>
    <row r="23588" spans="1:1" s="1" customFormat="1" x14ac:dyDescent="0.3">
      <c r="A23588" s="20"/>
    </row>
    <row r="23589" spans="1:1" s="1" customFormat="1" x14ac:dyDescent="0.3">
      <c r="A23589" s="20"/>
    </row>
    <row r="23590" spans="1:1" s="1" customFormat="1" x14ac:dyDescent="0.3">
      <c r="A23590" s="20"/>
    </row>
    <row r="23591" spans="1:1" s="1" customFormat="1" x14ac:dyDescent="0.3">
      <c r="A23591" s="20"/>
    </row>
    <row r="23592" spans="1:1" s="1" customFormat="1" x14ac:dyDescent="0.3">
      <c r="A23592" s="20"/>
    </row>
    <row r="23593" spans="1:1" s="1" customFormat="1" x14ac:dyDescent="0.3">
      <c r="A23593" s="20"/>
    </row>
    <row r="23594" spans="1:1" s="1" customFormat="1" x14ac:dyDescent="0.3">
      <c r="A23594" s="20"/>
    </row>
    <row r="23595" spans="1:1" s="1" customFormat="1" x14ac:dyDescent="0.3">
      <c r="A23595" s="20"/>
    </row>
    <row r="23596" spans="1:1" s="1" customFormat="1" x14ac:dyDescent="0.3">
      <c r="A23596" s="20"/>
    </row>
    <row r="23597" spans="1:1" s="1" customFormat="1" x14ac:dyDescent="0.3">
      <c r="A23597" s="20"/>
    </row>
    <row r="23598" spans="1:1" s="1" customFormat="1" x14ac:dyDescent="0.3">
      <c r="A23598" s="20"/>
    </row>
    <row r="23599" spans="1:1" s="1" customFormat="1" x14ac:dyDescent="0.3">
      <c r="A23599" s="20"/>
    </row>
    <row r="23600" spans="1:1" s="1" customFormat="1" x14ac:dyDescent="0.3">
      <c r="A23600" s="20"/>
    </row>
    <row r="23601" spans="1:1" s="1" customFormat="1" x14ac:dyDescent="0.3">
      <c r="A23601" s="20"/>
    </row>
    <row r="23602" spans="1:1" s="1" customFormat="1" x14ac:dyDescent="0.3">
      <c r="A23602" s="20"/>
    </row>
    <row r="23603" spans="1:1" s="1" customFormat="1" x14ac:dyDescent="0.3">
      <c r="A23603" s="20"/>
    </row>
    <row r="23604" spans="1:1" s="1" customFormat="1" x14ac:dyDescent="0.3">
      <c r="A23604" s="20"/>
    </row>
    <row r="23605" spans="1:1" s="1" customFormat="1" x14ac:dyDescent="0.3">
      <c r="A23605" s="20"/>
    </row>
    <row r="23606" spans="1:1" s="1" customFormat="1" x14ac:dyDescent="0.3">
      <c r="A23606" s="20"/>
    </row>
    <row r="23607" spans="1:1" s="1" customFormat="1" x14ac:dyDescent="0.3">
      <c r="A23607" s="20"/>
    </row>
    <row r="23608" spans="1:1" s="1" customFormat="1" x14ac:dyDescent="0.3">
      <c r="A23608" s="20"/>
    </row>
    <row r="23609" spans="1:1" s="1" customFormat="1" x14ac:dyDescent="0.3">
      <c r="A23609" s="20"/>
    </row>
    <row r="23610" spans="1:1" s="1" customFormat="1" x14ac:dyDescent="0.3">
      <c r="A23610" s="20"/>
    </row>
    <row r="23611" spans="1:1" s="1" customFormat="1" x14ac:dyDescent="0.3">
      <c r="A23611" s="20"/>
    </row>
    <row r="23612" spans="1:1" s="1" customFormat="1" x14ac:dyDescent="0.3">
      <c r="A23612" s="20"/>
    </row>
    <row r="23613" spans="1:1" s="1" customFormat="1" x14ac:dyDescent="0.3">
      <c r="A23613" s="20"/>
    </row>
    <row r="23614" spans="1:1" s="1" customFormat="1" x14ac:dyDescent="0.3">
      <c r="A23614" s="20"/>
    </row>
    <row r="23615" spans="1:1" s="1" customFormat="1" x14ac:dyDescent="0.3">
      <c r="A23615" s="20"/>
    </row>
    <row r="23616" spans="1:1" s="1" customFormat="1" x14ac:dyDescent="0.3">
      <c r="A23616" s="20"/>
    </row>
    <row r="23617" spans="1:1" s="1" customFormat="1" x14ac:dyDescent="0.3">
      <c r="A23617" s="20"/>
    </row>
    <row r="23618" spans="1:1" s="1" customFormat="1" x14ac:dyDescent="0.3">
      <c r="A23618" s="20"/>
    </row>
    <row r="23619" spans="1:1" s="1" customFormat="1" x14ac:dyDescent="0.3">
      <c r="A23619" s="20"/>
    </row>
    <row r="23620" spans="1:1" s="1" customFormat="1" x14ac:dyDescent="0.3">
      <c r="A23620" s="20"/>
    </row>
    <row r="23621" spans="1:1" s="1" customFormat="1" x14ac:dyDescent="0.3">
      <c r="A23621" s="20"/>
    </row>
    <row r="23622" spans="1:1" s="1" customFormat="1" x14ac:dyDescent="0.3">
      <c r="A23622" s="20"/>
    </row>
    <row r="23623" spans="1:1" s="1" customFormat="1" x14ac:dyDescent="0.3">
      <c r="A23623" s="20"/>
    </row>
    <row r="23624" spans="1:1" s="1" customFormat="1" x14ac:dyDescent="0.3">
      <c r="A23624" s="20"/>
    </row>
    <row r="23625" spans="1:1" s="1" customFormat="1" x14ac:dyDescent="0.3">
      <c r="A23625" s="20"/>
    </row>
    <row r="23626" spans="1:1" s="1" customFormat="1" x14ac:dyDescent="0.3">
      <c r="A23626" s="20"/>
    </row>
    <row r="23627" spans="1:1" s="1" customFormat="1" x14ac:dyDescent="0.3">
      <c r="A23627" s="20"/>
    </row>
    <row r="23628" spans="1:1" s="1" customFormat="1" x14ac:dyDescent="0.3">
      <c r="A23628" s="20"/>
    </row>
    <row r="23629" spans="1:1" s="1" customFormat="1" x14ac:dyDescent="0.3">
      <c r="A23629" s="20"/>
    </row>
    <row r="23630" spans="1:1" s="1" customFormat="1" x14ac:dyDescent="0.3">
      <c r="A23630" s="20"/>
    </row>
    <row r="23631" spans="1:1" s="1" customFormat="1" x14ac:dyDescent="0.3">
      <c r="A23631" s="20"/>
    </row>
    <row r="23632" spans="1:1" s="1" customFormat="1" x14ac:dyDescent="0.3">
      <c r="A23632" s="20"/>
    </row>
    <row r="23633" spans="1:1" s="1" customFormat="1" x14ac:dyDescent="0.3">
      <c r="A23633" s="20"/>
    </row>
    <row r="23634" spans="1:1" s="1" customFormat="1" x14ac:dyDescent="0.3">
      <c r="A23634" s="20"/>
    </row>
    <row r="23635" spans="1:1" s="1" customFormat="1" x14ac:dyDescent="0.3">
      <c r="A23635" s="20"/>
    </row>
    <row r="23636" spans="1:1" s="1" customFormat="1" x14ac:dyDescent="0.3">
      <c r="A23636" s="20"/>
    </row>
    <row r="23637" spans="1:1" s="1" customFormat="1" x14ac:dyDescent="0.3">
      <c r="A23637" s="20"/>
    </row>
    <row r="23638" spans="1:1" s="1" customFormat="1" x14ac:dyDescent="0.3">
      <c r="A23638" s="20"/>
    </row>
    <row r="23639" spans="1:1" s="1" customFormat="1" x14ac:dyDescent="0.3">
      <c r="A23639" s="20"/>
    </row>
    <row r="23640" spans="1:1" s="1" customFormat="1" x14ac:dyDescent="0.3">
      <c r="A23640" s="20"/>
    </row>
    <row r="23641" spans="1:1" s="1" customFormat="1" x14ac:dyDescent="0.3">
      <c r="A23641" s="20"/>
    </row>
    <row r="23642" spans="1:1" s="1" customFormat="1" x14ac:dyDescent="0.3">
      <c r="A23642" s="20"/>
    </row>
    <row r="23643" spans="1:1" s="1" customFormat="1" x14ac:dyDescent="0.3">
      <c r="A23643" s="20"/>
    </row>
    <row r="23644" spans="1:1" s="1" customFormat="1" x14ac:dyDescent="0.3">
      <c r="A23644" s="20"/>
    </row>
    <row r="23645" spans="1:1" s="1" customFormat="1" x14ac:dyDescent="0.3">
      <c r="A23645" s="20"/>
    </row>
    <row r="23646" spans="1:1" s="1" customFormat="1" x14ac:dyDescent="0.3">
      <c r="A23646" s="20"/>
    </row>
    <row r="23647" spans="1:1" s="1" customFormat="1" x14ac:dyDescent="0.3">
      <c r="A23647" s="20"/>
    </row>
    <row r="23648" spans="1:1" s="1" customFormat="1" x14ac:dyDescent="0.3">
      <c r="A23648" s="20"/>
    </row>
    <row r="23649" spans="1:1" s="1" customFormat="1" x14ac:dyDescent="0.3">
      <c r="A23649" s="20"/>
    </row>
    <row r="23650" spans="1:1" s="1" customFormat="1" x14ac:dyDescent="0.3">
      <c r="A23650" s="20"/>
    </row>
    <row r="23651" spans="1:1" s="1" customFormat="1" x14ac:dyDescent="0.3">
      <c r="A23651" s="20"/>
    </row>
    <row r="23652" spans="1:1" s="1" customFormat="1" x14ac:dyDescent="0.3">
      <c r="A23652" s="20"/>
    </row>
    <row r="23653" spans="1:1" s="1" customFormat="1" x14ac:dyDescent="0.3">
      <c r="A23653" s="20"/>
    </row>
    <row r="23654" spans="1:1" s="1" customFormat="1" x14ac:dyDescent="0.3">
      <c r="A23654" s="20"/>
    </row>
    <row r="23655" spans="1:1" s="1" customFormat="1" x14ac:dyDescent="0.3">
      <c r="A23655" s="20"/>
    </row>
    <row r="23656" spans="1:1" s="1" customFormat="1" x14ac:dyDescent="0.3">
      <c r="A23656" s="20"/>
    </row>
    <row r="23657" spans="1:1" s="1" customFormat="1" x14ac:dyDescent="0.3">
      <c r="A23657" s="20"/>
    </row>
    <row r="23658" spans="1:1" s="1" customFormat="1" x14ac:dyDescent="0.3">
      <c r="A23658" s="20"/>
    </row>
    <row r="23659" spans="1:1" s="1" customFormat="1" x14ac:dyDescent="0.3">
      <c r="A23659" s="20"/>
    </row>
    <row r="23660" spans="1:1" s="1" customFormat="1" x14ac:dyDescent="0.3">
      <c r="A23660" s="20"/>
    </row>
    <row r="23661" spans="1:1" s="1" customFormat="1" x14ac:dyDescent="0.3">
      <c r="A23661" s="20"/>
    </row>
    <row r="23662" spans="1:1" s="1" customFormat="1" x14ac:dyDescent="0.3">
      <c r="A23662" s="20"/>
    </row>
    <row r="23663" spans="1:1" s="1" customFormat="1" x14ac:dyDescent="0.3">
      <c r="A23663" s="20"/>
    </row>
    <row r="23664" spans="1:1" s="1" customFormat="1" x14ac:dyDescent="0.3">
      <c r="A23664" s="20"/>
    </row>
    <row r="23665" spans="1:1" s="1" customFormat="1" x14ac:dyDescent="0.3">
      <c r="A23665" s="20"/>
    </row>
    <row r="23666" spans="1:1" s="1" customFormat="1" x14ac:dyDescent="0.3">
      <c r="A23666" s="20"/>
    </row>
    <row r="23667" spans="1:1" s="1" customFormat="1" x14ac:dyDescent="0.3">
      <c r="A23667" s="20"/>
    </row>
    <row r="23668" spans="1:1" s="1" customFormat="1" x14ac:dyDescent="0.3">
      <c r="A23668" s="20"/>
    </row>
    <row r="23669" spans="1:1" s="1" customFormat="1" x14ac:dyDescent="0.3">
      <c r="A23669" s="20"/>
    </row>
    <row r="23670" spans="1:1" s="1" customFormat="1" x14ac:dyDescent="0.3">
      <c r="A23670" s="20"/>
    </row>
    <row r="23671" spans="1:1" s="1" customFormat="1" x14ac:dyDescent="0.3">
      <c r="A23671" s="20"/>
    </row>
    <row r="23672" spans="1:1" s="1" customFormat="1" x14ac:dyDescent="0.3">
      <c r="A23672" s="20"/>
    </row>
    <row r="23673" spans="1:1" s="1" customFormat="1" x14ac:dyDescent="0.3">
      <c r="A23673" s="20"/>
    </row>
    <row r="23674" spans="1:1" s="1" customFormat="1" x14ac:dyDescent="0.3">
      <c r="A23674" s="20"/>
    </row>
    <row r="23675" spans="1:1" s="1" customFormat="1" x14ac:dyDescent="0.3">
      <c r="A23675" s="20"/>
    </row>
    <row r="23676" spans="1:1" s="1" customFormat="1" x14ac:dyDescent="0.3">
      <c r="A23676" s="20"/>
    </row>
    <row r="23677" spans="1:1" s="1" customFormat="1" x14ac:dyDescent="0.3">
      <c r="A23677" s="20"/>
    </row>
    <row r="23678" spans="1:1" s="1" customFormat="1" x14ac:dyDescent="0.3">
      <c r="A23678" s="20"/>
    </row>
    <row r="23679" spans="1:1" s="1" customFormat="1" x14ac:dyDescent="0.3">
      <c r="A23679" s="20"/>
    </row>
    <row r="23680" spans="1:1" s="1" customFormat="1" x14ac:dyDescent="0.3">
      <c r="A23680" s="20"/>
    </row>
    <row r="23681" spans="1:1" s="1" customFormat="1" x14ac:dyDescent="0.3">
      <c r="A23681" s="20"/>
    </row>
    <row r="23682" spans="1:1" s="1" customFormat="1" x14ac:dyDescent="0.3">
      <c r="A23682" s="20"/>
    </row>
    <row r="23683" spans="1:1" s="1" customFormat="1" x14ac:dyDescent="0.3">
      <c r="A23683" s="20"/>
    </row>
    <row r="23684" spans="1:1" s="1" customFormat="1" x14ac:dyDescent="0.3">
      <c r="A23684" s="20"/>
    </row>
    <row r="23685" spans="1:1" s="1" customFormat="1" x14ac:dyDescent="0.3">
      <c r="A23685" s="20"/>
    </row>
    <row r="23686" spans="1:1" s="1" customFormat="1" x14ac:dyDescent="0.3">
      <c r="A23686" s="20"/>
    </row>
    <row r="23687" spans="1:1" s="1" customFormat="1" x14ac:dyDescent="0.3">
      <c r="A23687" s="20"/>
    </row>
    <row r="23688" spans="1:1" s="1" customFormat="1" x14ac:dyDescent="0.3">
      <c r="A23688" s="20"/>
    </row>
    <row r="23689" spans="1:1" s="1" customFormat="1" x14ac:dyDescent="0.3">
      <c r="A23689" s="20"/>
    </row>
    <row r="23690" spans="1:1" s="1" customFormat="1" x14ac:dyDescent="0.3">
      <c r="A23690" s="20"/>
    </row>
    <row r="23691" spans="1:1" s="1" customFormat="1" x14ac:dyDescent="0.3">
      <c r="A23691" s="20"/>
    </row>
    <row r="23692" spans="1:1" s="1" customFormat="1" x14ac:dyDescent="0.3">
      <c r="A23692" s="20"/>
    </row>
    <row r="23693" spans="1:1" s="1" customFormat="1" x14ac:dyDescent="0.3">
      <c r="A23693" s="20"/>
    </row>
    <row r="23694" spans="1:1" s="1" customFormat="1" x14ac:dyDescent="0.3">
      <c r="A23694" s="20"/>
    </row>
    <row r="23695" spans="1:1" s="1" customFormat="1" x14ac:dyDescent="0.3">
      <c r="A23695" s="20"/>
    </row>
    <row r="23696" spans="1:1" s="1" customFormat="1" x14ac:dyDescent="0.3">
      <c r="A23696" s="20"/>
    </row>
    <row r="23697" spans="1:1" s="1" customFormat="1" x14ac:dyDescent="0.3">
      <c r="A23697" s="20"/>
    </row>
    <row r="23698" spans="1:1" s="1" customFormat="1" x14ac:dyDescent="0.3">
      <c r="A23698" s="20"/>
    </row>
    <row r="23699" spans="1:1" s="1" customFormat="1" x14ac:dyDescent="0.3">
      <c r="A23699" s="20"/>
    </row>
    <row r="23700" spans="1:1" s="1" customFormat="1" x14ac:dyDescent="0.3">
      <c r="A23700" s="20"/>
    </row>
    <row r="23701" spans="1:1" s="1" customFormat="1" x14ac:dyDescent="0.3">
      <c r="A23701" s="20"/>
    </row>
    <row r="23702" spans="1:1" s="1" customFormat="1" x14ac:dyDescent="0.3">
      <c r="A23702" s="20"/>
    </row>
    <row r="23703" spans="1:1" s="1" customFormat="1" x14ac:dyDescent="0.3">
      <c r="A23703" s="20"/>
    </row>
    <row r="23704" spans="1:1" s="1" customFormat="1" x14ac:dyDescent="0.3">
      <c r="A23704" s="20"/>
    </row>
    <row r="23705" spans="1:1" s="1" customFormat="1" x14ac:dyDescent="0.3">
      <c r="A23705" s="20"/>
    </row>
    <row r="23706" spans="1:1" s="1" customFormat="1" x14ac:dyDescent="0.3">
      <c r="A23706" s="20"/>
    </row>
    <row r="23707" spans="1:1" s="1" customFormat="1" x14ac:dyDescent="0.3">
      <c r="A23707" s="20"/>
    </row>
    <row r="23708" spans="1:1" s="1" customFormat="1" x14ac:dyDescent="0.3">
      <c r="A23708" s="20"/>
    </row>
    <row r="23709" spans="1:1" s="1" customFormat="1" x14ac:dyDescent="0.3">
      <c r="A23709" s="20"/>
    </row>
    <row r="23710" spans="1:1" s="1" customFormat="1" x14ac:dyDescent="0.3">
      <c r="A23710" s="20"/>
    </row>
    <row r="23711" spans="1:1" s="1" customFormat="1" x14ac:dyDescent="0.3">
      <c r="A23711" s="20"/>
    </row>
    <row r="23712" spans="1:1" s="1" customFormat="1" x14ac:dyDescent="0.3">
      <c r="A23712" s="20"/>
    </row>
    <row r="23713" spans="1:1" s="1" customFormat="1" x14ac:dyDescent="0.3">
      <c r="A23713" s="20"/>
    </row>
    <row r="23714" spans="1:1" s="1" customFormat="1" x14ac:dyDescent="0.3">
      <c r="A23714" s="20"/>
    </row>
    <row r="23715" spans="1:1" s="1" customFormat="1" x14ac:dyDescent="0.3">
      <c r="A23715" s="20"/>
    </row>
    <row r="23716" spans="1:1" s="1" customFormat="1" x14ac:dyDescent="0.3">
      <c r="A23716" s="20"/>
    </row>
    <row r="23717" spans="1:1" s="1" customFormat="1" x14ac:dyDescent="0.3">
      <c r="A23717" s="20"/>
    </row>
    <row r="23718" spans="1:1" s="1" customFormat="1" x14ac:dyDescent="0.3">
      <c r="A23718" s="20"/>
    </row>
    <row r="23719" spans="1:1" s="1" customFormat="1" x14ac:dyDescent="0.3">
      <c r="A23719" s="20"/>
    </row>
    <row r="23720" spans="1:1" s="1" customFormat="1" x14ac:dyDescent="0.3">
      <c r="A23720" s="20"/>
    </row>
    <row r="23721" spans="1:1" s="1" customFormat="1" x14ac:dyDescent="0.3">
      <c r="A23721" s="20"/>
    </row>
    <row r="23722" spans="1:1" s="1" customFormat="1" x14ac:dyDescent="0.3">
      <c r="A23722" s="20"/>
    </row>
    <row r="23723" spans="1:1" s="1" customFormat="1" x14ac:dyDescent="0.3">
      <c r="A23723" s="20"/>
    </row>
    <row r="23724" spans="1:1" s="1" customFormat="1" x14ac:dyDescent="0.3">
      <c r="A23724" s="20"/>
    </row>
    <row r="23725" spans="1:1" s="1" customFormat="1" x14ac:dyDescent="0.3">
      <c r="A23725" s="20"/>
    </row>
    <row r="23726" spans="1:1" s="1" customFormat="1" x14ac:dyDescent="0.3">
      <c r="A23726" s="20"/>
    </row>
    <row r="23727" spans="1:1" s="1" customFormat="1" x14ac:dyDescent="0.3">
      <c r="A23727" s="20"/>
    </row>
    <row r="23728" spans="1:1" s="1" customFormat="1" x14ac:dyDescent="0.3">
      <c r="A23728" s="20"/>
    </row>
    <row r="23729" spans="1:1" s="1" customFormat="1" x14ac:dyDescent="0.3">
      <c r="A23729" s="20"/>
    </row>
    <row r="23730" spans="1:1" s="1" customFormat="1" x14ac:dyDescent="0.3">
      <c r="A23730" s="20"/>
    </row>
    <row r="23731" spans="1:1" s="1" customFormat="1" x14ac:dyDescent="0.3">
      <c r="A23731" s="20"/>
    </row>
    <row r="23732" spans="1:1" s="1" customFormat="1" x14ac:dyDescent="0.3">
      <c r="A23732" s="20"/>
    </row>
    <row r="23733" spans="1:1" s="1" customFormat="1" x14ac:dyDescent="0.3">
      <c r="A23733" s="20"/>
    </row>
    <row r="23734" spans="1:1" s="1" customFormat="1" x14ac:dyDescent="0.3">
      <c r="A23734" s="20"/>
    </row>
    <row r="23735" spans="1:1" s="1" customFormat="1" x14ac:dyDescent="0.3">
      <c r="A23735" s="20"/>
    </row>
    <row r="23736" spans="1:1" s="1" customFormat="1" x14ac:dyDescent="0.3">
      <c r="A23736" s="20"/>
    </row>
    <row r="23737" spans="1:1" s="1" customFormat="1" x14ac:dyDescent="0.3">
      <c r="A23737" s="20"/>
    </row>
    <row r="23738" spans="1:1" s="1" customFormat="1" x14ac:dyDescent="0.3">
      <c r="A23738" s="20"/>
    </row>
    <row r="23739" spans="1:1" s="1" customFormat="1" x14ac:dyDescent="0.3">
      <c r="A23739" s="20"/>
    </row>
    <row r="23740" spans="1:1" s="1" customFormat="1" x14ac:dyDescent="0.3">
      <c r="A23740" s="20"/>
    </row>
    <row r="23741" spans="1:1" s="1" customFormat="1" x14ac:dyDescent="0.3">
      <c r="A23741" s="20"/>
    </row>
    <row r="23742" spans="1:1" s="1" customFormat="1" x14ac:dyDescent="0.3">
      <c r="A23742" s="20"/>
    </row>
    <row r="23743" spans="1:1" s="1" customFormat="1" x14ac:dyDescent="0.3">
      <c r="A23743" s="20"/>
    </row>
    <row r="23744" spans="1:1" s="1" customFormat="1" x14ac:dyDescent="0.3">
      <c r="A23744" s="20"/>
    </row>
    <row r="23745" spans="1:1" s="1" customFormat="1" x14ac:dyDescent="0.3">
      <c r="A23745" s="20"/>
    </row>
    <row r="23746" spans="1:1" s="1" customFormat="1" x14ac:dyDescent="0.3">
      <c r="A23746" s="20"/>
    </row>
    <row r="23747" spans="1:1" s="1" customFormat="1" x14ac:dyDescent="0.3">
      <c r="A23747" s="20"/>
    </row>
    <row r="23748" spans="1:1" s="1" customFormat="1" x14ac:dyDescent="0.3">
      <c r="A23748" s="20"/>
    </row>
    <row r="23749" spans="1:1" s="1" customFormat="1" x14ac:dyDescent="0.3">
      <c r="A23749" s="20"/>
    </row>
    <row r="23750" spans="1:1" s="1" customFormat="1" x14ac:dyDescent="0.3">
      <c r="A23750" s="20"/>
    </row>
    <row r="23751" spans="1:1" s="1" customFormat="1" x14ac:dyDescent="0.3">
      <c r="A23751" s="20"/>
    </row>
    <row r="23752" spans="1:1" s="1" customFormat="1" x14ac:dyDescent="0.3">
      <c r="A23752" s="20"/>
    </row>
    <row r="23753" spans="1:1" s="1" customFormat="1" x14ac:dyDescent="0.3">
      <c r="A23753" s="20"/>
    </row>
    <row r="23754" spans="1:1" s="1" customFormat="1" x14ac:dyDescent="0.3">
      <c r="A23754" s="20"/>
    </row>
    <row r="23755" spans="1:1" s="1" customFormat="1" x14ac:dyDescent="0.3">
      <c r="A23755" s="20"/>
    </row>
    <row r="23756" spans="1:1" s="1" customFormat="1" x14ac:dyDescent="0.3">
      <c r="A23756" s="20"/>
    </row>
    <row r="23757" spans="1:1" s="1" customFormat="1" x14ac:dyDescent="0.3">
      <c r="A23757" s="20"/>
    </row>
    <row r="23758" spans="1:1" s="1" customFormat="1" x14ac:dyDescent="0.3">
      <c r="A23758" s="20"/>
    </row>
    <row r="23759" spans="1:1" s="1" customFormat="1" x14ac:dyDescent="0.3">
      <c r="A23759" s="20"/>
    </row>
    <row r="23760" spans="1:1" s="1" customFormat="1" x14ac:dyDescent="0.3">
      <c r="A23760" s="20"/>
    </row>
    <row r="23761" spans="1:1" s="1" customFormat="1" x14ac:dyDescent="0.3">
      <c r="A23761" s="20"/>
    </row>
    <row r="23762" spans="1:1" s="1" customFormat="1" x14ac:dyDescent="0.3">
      <c r="A23762" s="20"/>
    </row>
    <row r="23763" spans="1:1" s="1" customFormat="1" x14ac:dyDescent="0.3">
      <c r="A23763" s="20"/>
    </row>
    <row r="23764" spans="1:1" s="1" customFormat="1" x14ac:dyDescent="0.3">
      <c r="A23764" s="20"/>
    </row>
    <row r="23765" spans="1:1" s="1" customFormat="1" x14ac:dyDescent="0.3">
      <c r="A23765" s="20"/>
    </row>
    <row r="23766" spans="1:1" s="1" customFormat="1" x14ac:dyDescent="0.3">
      <c r="A23766" s="20"/>
    </row>
    <row r="23767" spans="1:1" s="1" customFormat="1" x14ac:dyDescent="0.3">
      <c r="A23767" s="20"/>
    </row>
    <row r="23768" spans="1:1" s="1" customFormat="1" x14ac:dyDescent="0.3">
      <c r="A23768" s="20"/>
    </row>
    <row r="23769" spans="1:1" s="1" customFormat="1" x14ac:dyDescent="0.3">
      <c r="A23769" s="20"/>
    </row>
    <row r="23770" spans="1:1" s="1" customFormat="1" x14ac:dyDescent="0.3">
      <c r="A23770" s="20"/>
    </row>
    <row r="23771" spans="1:1" s="1" customFormat="1" x14ac:dyDescent="0.3">
      <c r="A23771" s="20"/>
    </row>
    <row r="23772" spans="1:1" s="1" customFormat="1" x14ac:dyDescent="0.3">
      <c r="A23772" s="20"/>
    </row>
    <row r="23773" spans="1:1" s="1" customFormat="1" x14ac:dyDescent="0.3">
      <c r="A23773" s="20"/>
    </row>
    <row r="23774" spans="1:1" s="1" customFormat="1" x14ac:dyDescent="0.3">
      <c r="A23774" s="20"/>
    </row>
    <row r="23775" spans="1:1" s="1" customFormat="1" x14ac:dyDescent="0.3">
      <c r="A23775" s="20"/>
    </row>
    <row r="23776" spans="1:1" s="1" customFormat="1" x14ac:dyDescent="0.3">
      <c r="A23776" s="20"/>
    </row>
    <row r="23777" spans="1:1" s="1" customFormat="1" x14ac:dyDescent="0.3">
      <c r="A23777" s="20"/>
    </row>
    <row r="23778" spans="1:1" s="1" customFormat="1" x14ac:dyDescent="0.3">
      <c r="A23778" s="20"/>
    </row>
    <row r="23779" spans="1:1" s="1" customFormat="1" x14ac:dyDescent="0.3">
      <c r="A23779" s="20"/>
    </row>
    <row r="23780" spans="1:1" s="1" customFormat="1" x14ac:dyDescent="0.3">
      <c r="A23780" s="20"/>
    </row>
    <row r="23781" spans="1:1" s="1" customFormat="1" x14ac:dyDescent="0.3">
      <c r="A23781" s="20"/>
    </row>
    <row r="23782" spans="1:1" s="1" customFormat="1" x14ac:dyDescent="0.3">
      <c r="A23782" s="20"/>
    </row>
    <row r="23783" spans="1:1" s="1" customFormat="1" x14ac:dyDescent="0.3">
      <c r="A23783" s="20"/>
    </row>
    <row r="23784" spans="1:1" s="1" customFormat="1" x14ac:dyDescent="0.3">
      <c r="A23784" s="20"/>
    </row>
    <row r="23785" spans="1:1" s="1" customFormat="1" x14ac:dyDescent="0.3">
      <c r="A23785" s="20"/>
    </row>
    <row r="23786" spans="1:1" s="1" customFormat="1" x14ac:dyDescent="0.3">
      <c r="A23786" s="20"/>
    </row>
    <row r="23787" spans="1:1" s="1" customFormat="1" x14ac:dyDescent="0.3">
      <c r="A23787" s="20"/>
    </row>
    <row r="23788" spans="1:1" s="1" customFormat="1" x14ac:dyDescent="0.3">
      <c r="A23788" s="20"/>
    </row>
    <row r="23789" spans="1:1" s="1" customFormat="1" x14ac:dyDescent="0.3">
      <c r="A23789" s="20"/>
    </row>
    <row r="23790" spans="1:1" s="1" customFormat="1" x14ac:dyDescent="0.3">
      <c r="A23790" s="20"/>
    </row>
    <row r="23791" spans="1:1" s="1" customFormat="1" x14ac:dyDescent="0.3">
      <c r="A23791" s="20"/>
    </row>
    <row r="23792" spans="1:1" s="1" customFormat="1" x14ac:dyDescent="0.3">
      <c r="A23792" s="20"/>
    </row>
    <row r="23793" spans="1:1" s="1" customFormat="1" x14ac:dyDescent="0.3">
      <c r="A23793" s="20"/>
    </row>
    <row r="23794" spans="1:1" s="1" customFormat="1" x14ac:dyDescent="0.3">
      <c r="A23794" s="20"/>
    </row>
    <row r="23795" spans="1:1" s="1" customFormat="1" x14ac:dyDescent="0.3">
      <c r="A23795" s="20"/>
    </row>
    <row r="23796" spans="1:1" s="1" customFormat="1" x14ac:dyDescent="0.3">
      <c r="A23796" s="20"/>
    </row>
    <row r="23797" spans="1:1" s="1" customFormat="1" x14ac:dyDescent="0.3">
      <c r="A23797" s="20"/>
    </row>
    <row r="23798" spans="1:1" s="1" customFormat="1" x14ac:dyDescent="0.3">
      <c r="A23798" s="20"/>
    </row>
    <row r="23799" spans="1:1" s="1" customFormat="1" x14ac:dyDescent="0.3">
      <c r="A23799" s="20"/>
    </row>
    <row r="23800" spans="1:1" s="1" customFormat="1" x14ac:dyDescent="0.3">
      <c r="A23800" s="20"/>
    </row>
    <row r="23801" spans="1:1" s="1" customFormat="1" x14ac:dyDescent="0.3">
      <c r="A23801" s="20"/>
    </row>
    <row r="23802" spans="1:1" s="1" customFormat="1" x14ac:dyDescent="0.3">
      <c r="A23802" s="20"/>
    </row>
    <row r="23803" spans="1:1" s="1" customFormat="1" x14ac:dyDescent="0.3">
      <c r="A23803" s="20"/>
    </row>
    <row r="23804" spans="1:1" s="1" customFormat="1" x14ac:dyDescent="0.3">
      <c r="A23804" s="20"/>
    </row>
    <row r="23805" spans="1:1" s="1" customFormat="1" x14ac:dyDescent="0.3">
      <c r="A23805" s="20"/>
    </row>
    <row r="23806" spans="1:1" s="1" customFormat="1" x14ac:dyDescent="0.3">
      <c r="A23806" s="20"/>
    </row>
    <row r="23807" spans="1:1" s="1" customFormat="1" x14ac:dyDescent="0.3">
      <c r="A23807" s="20"/>
    </row>
    <row r="23808" spans="1:1" s="1" customFormat="1" x14ac:dyDescent="0.3">
      <c r="A23808" s="20"/>
    </row>
    <row r="23809" spans="1:1" s="1" customFormat="1" x14ac:dyDescent="0.3">
      <c r="A23809" s="20"/>
    </row>
    <row r="23810" spans="1:1" s="1" customFormat="1" x14ac:dyDescent="0.3">
      <c r="A23810" s="20"/>
    </row>
    <row r="23811" spans="1:1" s="1" customFormat="1" x14ac:dyDescent="0.3">
      <c r="A23811" s="20"/>
    </row>
    <row r="23812" spans="1:1" s="1" customFormat="1" x14ac:dyDescent="0.3">
      <c r="A23812" s="20"/>
    </row>
    <row r="23813" spans="1:1" s="1" customFormat="1" x14ac:dyDescent="0.3">
      <c r="A23813" s="20"/>
    </row>
    <row r="23814" spans="1:1" s="1" customFormat="1" x14ac:dyDescent="0.3">
      <c r="A23814" s="20"/>
    </row>
    <row r="23815" spans="1:1" s="1" customFormat="1" x14ac:dyDescent="0.3">
      <c r="A23815" s="20"/>
    </row>
    <row r="23816" spans="1:1" s="1" customFormat="1" x14ac:dyDescent="0.3">
      <c r="A23816" s="20"/>
    </row>
    <row r="23817" spans="1:1" s="1" customFormat="1" x14ac:dyDescent="0.3">
      <c r="A23817" s="20"/>
    </row>
    <row r="23818" spans="1:1" s="1" customFormat="1" x14ac:dyDescent="0.3">
      <c r="A23818" s="20"/>
    </row>
    <row r="23819" spans="1:1" s="1" customFormat="1" x14ac:dyDescent="0.3">
      <c r="A23819" s="20"/>
    </row>
    <row r="23820" spans="1:1" s="1" customFormat="1" x14ac:dyDescent="0.3">
      <c r="A23820" s="20"/>
    </row>
    <row r="23821" spans="1:1" s="1" customFormat="1" x14ac:dyDescent="0.3">
      <c r="A23821" s="20"/>
    </row>
    <row r="23822" spans="1:1" s="1" customFormat="1" x14ac:dyDescent="0.3">
      <c r="A23822" s="20"/>
    </row>
    <row r="23823" spans="1:1" s="1" customFormat="1" x14ac:dyDescent="0.3">
      <c r="A23823" s="20"/>
    </row>
    <row r="23824" spans="1:1" s="1" customFormat="1" x14ac:dyDescent="0.3">
      <c r="A23824" s="20"/>
    </row>
    <row r="23825" spans="1:1" s="1" customFormat="1" x14ac:dyDescent="0.3">
      <c r="A23825" s="20"/>
    </row>
    <row r="23826" spans="1:1" s="1" customFormat="1" x14ac:dyDescent="0.3">
      <c r="A23826" s="20"/>
    </row>
    <row r="23827" spans="1:1" s="1" customFormat="1" x14ac:dyDescent="0.3">
      <c r="A23827" s="20"/>
    </row>
    <row r="23828" spans="1:1" s="1" customFormat="1" x14ac:dyDescent="0.3">
      <c r="A23828" s="20"/>
    </row>
    <row r="23829" spans="1:1" s="1" customFormat="1" x14ac:dyDescent="0.3">
      <c r="A23829" s="20"/>
    </row>
    <row r="23830" spans="1:1" s="1" customFormat="1" x14ac:dyDescent="0.3">
      <c r="A23830" s="20"/>
    </row>
    <row r="23831" spans="1:1" s="1" customFormat="1" x14ac:dyDescent="0.3">
      <c r="A23831" s="20"/>
    </row>
    <row r="23832" spans="1:1" s="1" customFormat="1" x14ac:dyDescent="0.3">
      <c r="A23832" s="20"/>
    </row>
    <row r="23833" spans="1:1" s="1" customFormat="1" x14ac:dyDescent="0.3">
      <c r="A23833" s="20"/>
    </row>
    <row r="23834" spans="1:1" s="1" customFormat="1" x14ac:dyDescent="0.3">
      <c r="A23834" s="20"/>
    </row>
    <row r="23835" spans="1:1" s="1" customFormat="1" x14ac:dyDescent="0.3">
      <c r="A23835" s="20"/>
    </row>
    <row r="23836" spans="1:1" s="1" customFormat="1" x14ac:dyDescent="0.3">
      <c r="A23836" s="20"/>
    </row>
    <row r="23837" spans="1:1" s="1" customFormat="1" x14ac:dyDescent="0.3">
      <c r="A23837" s="20"/>
    </row>
    <row r="23838" spans="1:1" s="1" customFormat="1" x14ac:dyDescent="0.3">
      <c r="A23838" s="20"/>
    </row>
    <row r="23839" spans="1:1" s="1" customFormat="1" x14ac:dyDescent="0.3">
      <c r="A23839" s="20"/>
    </row>
    <row r="23840" spans="1:1" s="1" customFormat="1" x14ac:dyDescent="0.3">
      <c r="A23840" s="20"/>
    </row>
    <row r="23841" spans="1:1" s="1" customFormat="1" x14ac:dyDescent="0.3">
      <c r="A23841" s="20"/>
    </row>
    <row r="23842" spans="1:1" s="1" customFormat="1" x14ac:dyDescent="0.3">
      <c r="A23842" s="20"/>
    </row>
    <row r="23843" spans="1:1" s="1" customFormat="1" x14ac:dyDescent="0.3">
      <c r="A23843" s="20"/>
    </row>
    <row r="23844" spans="1:1" s="1" customFormat="1" x14ac:dyDescent="0.3">
      <c r="A23844" s="20"/>
    </row>
    <row r="23845" spans="1:1" s="1" customFormat="1" x14ac:dyDescent="0.3">
      <c r="A23845" s="20"/>
    </row>
    <row r="23846" spans="1:1" s="1" customFormat="1" x14ac:dyDescent="0.3">
      <c r="A23846" s="20"/>
    </row>
    <row r="23847" spans="1:1" s="1" customFormat="1" x14ac:dyDescent="0.3">
      <c r="A23847" s="20"/>
    </row>
    <row r="23848" spans="1:1" s="1" customFormat="1" x14ac:dyDescent="0.3">
      <c r="A23848" s="20"/>
    </row>
    <row r="23849" spans="1:1" s="1" customFormat="1" x14ac:dyDescent="0.3">
      <c r="A23849" s="20"/>
    </row>
    <row r="23850" spans="1:1" s="1" customFormat="1" x14ac:dyDescent="0.3">
      <c r="A23850" s="20"/>
    </row>
    <row r="23851" spans="1:1" s="1" customFormat="1" x14ac:dyDescent="0.3">
      <c r="A23851" s="20"/>
    </row>
    <row r="23852" spans="1:1" s="1" customFormat="1" x14ac:dyDescent="0.3">
      <c r="A23852" s="20"/>
    </row>
    <row r="23853" spans="1:1" s="1" customFormat="1" x14ac:dyDescent="0.3">
      <c r="A23853" s="20"/>
    </row>
    <row r="23854" spans="1:1" s="1" customFormat="1" x14ac:dyDescent="0.3">
      <c r="A23854" s="20"/>
    </row>
    <row r="23855" spans="1:1" s="1" customFormat="1" x14ac:dyDescent="0.3">
      <c r="A23855" s="20"/>
    </row>
    <row r="23856" spans="1:1" s="1" customFormat="1" x14ac:dyDescent="0.3">
      <c r="A23856" s="20"/>
    </row>
    <row r="23857" spans="1:1" s="1" customFormat="1" x14ac:dyDescent="0.3">
      <c r="A23857" s="20"/>
    </row>
    <row r="23858" spans="1:1" s="1" customFormat="1" x14ac:dyDescent="0.3">
      <c r="A23858" s="20"/>
    </row>
    <row r="23859" spans="1:1" s="1" customFormat="1" x14ac:dyDescent="0.3">
      <c r="A23859" s="20"/>
    </row>
    <row r="23860" spans="1:1" s="1" customFormat="1" x14ac:dyDescent="0.3">
      <c r="A23860" s="20"/>
    </row>
    <row r="23861" spans="1:1" s="1" customFormat="1" x14ac:dyDescent="0.3">
      <c r="A23861" s="20"/>
    </row>
    <row r="23862" spans="1:1" s="1" customFormat="1" x14ac:dyDescent="0.3">
      <c r="A23862" s="20"/>
    </row>
    <row r="23863" spans="1:1" s="1" customFormat="1" x14ac:dyDescent="0.3">
      <c r="A23863" s="20"/>
    </row>
    <row r="23864" spans="1:1" s="1" customFormat="1" x14ac:dyDescent="0.3">
      <c r="A23864" s="20"/>
    </row>
    <row r="23865" spans="1:1" s="1" customFormat="1" x14ac:dyDescent="0.3">
      <c r="A23865" s="20"/>
    </row>
    <row r="23866" spans="1:1" s="1" customFormat="1" x14ac:dyDescent="0.3">
      <c r="A23866" s="20"/>
    </row>
    <row r="23867" spans="1:1" s="1" customFormat="1" x14ac:dyDescent="0.3">
      <c r="A23867" s="20"/>
    </row>
    <row r="23868" spans="1:1" s="1" customFormat="1" x14ac:dyDescent="0.3">
      <c r="A23868" s="20"/>
    </row>
    <row r="23869" spans="1:1" s="1" customFormat="1" x14ac:dyDescent="0.3">
      <c r="A23869" s="20"/>
    </row>
    <row r="23870" spans="1:1" s="1" customFormat="1" x14ac:dyDescent="0.3">
      <c r="A23870" s="20"/>
    </row>
    <row r="23871" spans="1:1" s="1" customFormat="1" x14ac:dyDescent="0.3">
      <c r="A23871" s="20"/>
    </row>
    <row r="23872" spans="1:1" s="1" customFormat="1" x14ac:dyDescent="0.3">
      <c r="A23872" s="20"/>
    </row>
    <row r="23873" spans="1:1" s="1" customFormat="1" x14ac:dyDescent="0.3">
      <c r="A23873" s="20"/>
    </row>
    <row r="23874" spans="1:1" s="1" customFormat="1" x14ac:dyDescent="0.3">
      <c r="A23874" s="20"/>
    </row>
    <row r="23875" spans="1:1" s="1" customFormat="1" x14ac:dyDescent="0.3">
      <c r="A23875" s="20"/>
    </row>
    <row r="23876" spans="1:1" s="1" customFormat="1" x14ac:dyDescent="0.3">
      <c r="A23876" s="20"/>
    </row>
    <row r="23877" spans="1:1" s="1" customFormat="1" x14ac:dyDescent="0.3">
      <c r="A23877" s="20"/>
    </row>
    <row r="23878" spans="1:1" s="1" customFormat="1" x14ac:dyDescent="0.3">
      <c r="A23878" s="20"/>
    </row>
    <row r="23879" spans="1:1" s="1" customFormat="1" x14ac:dyDescent="0.3">
      <c r="A23879" s="20"/>
    </row>
    <row r="23880" spans="1:1" s="1" customFormat="1" x14ac:dyDescent="0.3">
      <c r="A23880" s="20"/>
    </row>
    <row r="23881" spans="1:1" s="1" customFormat="1" x14ac:dyDescent="0.3">
      <c r="A23881" s="20"/>
    </row>
    <row r="23882" spans="1:1" s="1" customFormat="1" x14ac:dyDescent="0.3">
      <c r="A23882" s="20"/>
    </row>
    <row r="23883" spans="1:1" s="1" customFormat="1" x14ac:dyDescent="0.3">
      <c r="A23883" s="20"/>
    </row>
    <row r="23884" spans="1:1" s="1" customFormat="1" x14ac:dyDescent="0.3">
      <c r="A23884" s="20"/>
    </row>
    <row r="23885" spans="1:1" s="1" customFormat="1" x14ac:dyDescent="0.3">
      <c r="A23885" s="20"/>
    </row>
    <row r="23886" spans="1:1" s="1" customFormat="1" x14ac:dyDescent="0.3">
      <c r="A23886" s="20"/>
    </row>
    <row r="23887" spans="1:1" s="1" customFormat="1" x14ac:dyDescent="0.3">
      <c r="A23887" s="20"/>
    </row>
    <row r="23888" spans="1:1" s="1" customFormat="1" x14ac:dyDescent="0.3">
      <c r="A23888" s="20"/>
    </row>
    <row r="23889" spans="1:1" s="1" customFormat="1" x14ac:dyDescent="0.3">
      <c r="A23889" s="20"/>
    </row>
    <row r="23890" spans="1:1" s="1" customFormat="1" x14ac:dyDescent="0.3">
      <c r="A23890" s="20"/>
    </row>
    <row r="23891" spans="1:1" s="1" customFormat="1" x14ac:dyDescent="0.3">
      <c r="A23891" s="20"/>
    </row>
    <row r="23892" spans="1:1" s="1" customFormat="1" x14ac:dyDescent="0.3">
      <c r="A23892" s="20"/>
    </row>
    <row r="23893" spans="1:1" s="1" customFormat="1" x14ac:dyDescent="0.3">
      <c r="A23893" s="20"/>
    </row>
    <row r="23894" spans="1:1" s="1" customFormat="1" x14ac:dyDescent="0.3">
      <c r="A23894" s="20"/>
    </row>
    <row r="23895" spans="1:1" s="1" customFormat="1" x14ac:dyDescent="0.3">
      <c r="A23895" s="20"/>
    </row>
    <row r="23896" spans="1:1" s="1" customFormat="1" x14ac:dyDescent="0.3">
      <c r="A23896" s="20"/>
    </row>
    <row r="23897" spans="1:1" s="1" customFormat="1" x14ac:dyDescent="0.3">
      <c r="A23897" s="20"/>
    </row>
    <row r="23898" spans="1:1" s="1" customFormat="1" x14ac:dyDescent="0.3">
      <c r="A23898" s="20"/>
    </row>
    <row r="23899" spans="1:1" s="1" customFormat="1" x14ac:dyDescent="0.3">
      <c r="A23899" s="20"/>
    </row>
    <row r="23900" spans="1:1" s="1" customFormat="1" x14ac:dyDescent="0.3">
      <c r="A23900" s="20"/>
    </row>
    <row r="23901" spans="1:1" s="1" customFormat="1" x14ac:dyDescent="0.3">
      <c r="A23901" s="20"/>
    </row>
    <row r="23902" spans="1:1" s="1" customFormat="1" x14ac:dyDescent="0.3">
      <c r="A23902" s="20"/>
    </row>
    <row r="23903" spans="1:1" s="1" customFormat="1" x14ac:dyDescent="0.3">
      <c r="A23903" s="20"/>
    </row>
    <row r="23904" spans="1:1" s="1" customFormat="1" x14ac:dyDescent="0.3">
      <c r="A23904" s="20"/>
    </row>
    <row r="23905" spans="1:1" s="1" customFormat="1" x14ac:dyDescent="0.3">
      <c r="A23905" s="20"/>
    </row>
    <row r="23906" spans="1:1" s="1" customFormat="1" x14ac:dyDescent="0.3">
      <c r="A23906" s="20"/>
    </row>
    <row r="23907" spans="1:1" s="1" customFormat="1" x14ac:dyDescent="0.3">
      <c r="A23907" s="20"/>
    </row>
    <row r="23908" spans="1:1" s="1" customFormat="1" x14ac:dyDescent="0.3">
      <c r="A23908" s="20"/>
    </row>
    <row r="23909" spans="1:1" s="1" customFormat="1" x14ac:dyDescent="0.3">
      <c r="A23909" s="20"/>
    </row>
    <row r="23910" spans="1:1" s="1" customFormat="1" x14ac:dyDescent="0.3">
      <c r="A23910" s="20"/>
    </row>
    <row r="23911" spans="1:1" s="1" customFormat="1" x14ac:dyDescent="0.3">
      <c r="A23911" s="20"/>
    </row>
    <row r="23912" spans="1:1" s="1" customFormat="1" x14ac:dyDescent="0.3">
      <c r="A23912" s="20"/>
    </row>
    <row r="23913" spans="1:1" s="1" customFormat="1" x14ac:dyDescent="0.3">
      <c r="A23913" s="20"/>
    </row>
    <row r="23914" spans="1:1" s="1" customFormat="1" x14ac:dyDescent="0.3">
      <c r="A23914" s="20"/>
    </row>
    <row r="23915" spans="1:1" s="1" customFormat="1" x14ac:dyDescent="0.3">
      <c r="A23915" s="20"/>
    </row>
    <row r="23916" spans="1:1" s="1" customFormat="1" x14ac:dyDescent="0.3">
      <c r="A23916" s="20"/>
    </row>
    <row r="23917" spans="1:1" s="1" customFormat="1" x14ac:dyDescent="0.3">
      <c r="A23917" s="20"/>
    </row>
    <row r="23918" spans="1:1" s="1" customFormat="1" x14ac:dyDescent="0.3">
      <c r="A23918" s="20"/>
    </row>
    <row r="23919" spans="1:1" s="1" customFormat="1" x14ac:dyDescent="0.3">
      <c r="A23919" s="20"/>
    </row>
    <row r="23920" spans="1:1" s="1" customFormat="1" x14ac:dyDescent="0.3">
      <c r="A23920" s="20"/>
    </row>
    <row r="23921" spans="1:1" s="1" customFormat="1" x14ac:dyDescent="0.3">
      <c r="A23921" s="20"/>
    </row>
    <row r="23922" spans="1:1" s="1" customFormat="1" x14ac:dyDescent="0.3">
      <c r="A23922" s="20"/>
    </row>
    <row r="23923" spans="1:1" s="1" customFormat="1" x14ac:dyDescent="0.3">
      <c r="A23923" s="20"/>
    </row>
    <row r="23924" spans="1:1" s="1" customFormat="1" x14ac:dyDescent="0.3">
      <c r="A23924" s="20"/>
    </row>
    <row r="23925" spans="1:1" s="1" customFormat="1" x14ac:dyDescent="0.3">
      <c r="A23925" s="20"/>
    </row>
    <row r="23926" spans="1:1" s="1" customFormat="1" x14ac:dyDescent="0.3">
      <c r="A23926" s="20"/>
    </row>
    <row r="23927" spans="1:1" s="1" customFormat="1" x14ac:dyDescent="0.3">
      <c r="A23927" s="20"/>
    </row>
    <row r="23928" spans="1:1" s="1" customFormat="1" x14ac:dyDescent="0.3">
      <c r="A23928" s="20"/>
    </row>
    <row r="23929" spans="1:1" s="1" customFormat="1" x14ac:dyDescent="0.3">
      <c r="A23929" s="20"/>
    </row>
    <row r="23930" spans="1:1" s="1" customFormat="1" x14ac:dyDescent="0.3">
      <c r="A23930" s="20"/>
    </row>
    <row r="23931" spans="1:1" s="1" customFormat="1" x14ac:dyDescent="0.3">
      <c r="A23931" s="20"/>
    </row>
    <row r="23932" spans="1:1" s="1" customFormat="1" x14ac:dyDescent="0.3">
      <c r="A23932" s="20"/>
    </row>
    <row r="23933" spans="1:1" s="1" customFormat="1" x14ac:dyDescent="0.3">
      <c r="A23933" s="20"/>
    </row>
    <row r="23934" spans="1:1" s="1" customFormat="1" x14ac:dyDescent="0.3">
      <c r="A23934" s="20"/>
    </row>
    <row r="23935" spans="1:1" s="1" customFormat="1" x14ac:dyDescent="0.3">
      <c r="A23935" s="20"/>
    </row>
    <row r="23936" spans="1:1" s="1" customFormat="1" x14ac:dyDescent="0.3">
      <c r="A23936" s="20"/>
    </row>
    <row r="23937" spans="1:1" s="1" customFormat="1" x14ac:dyDescent="0.3">
      <c r="A23937" s="20"/>
    </row>
    <row r="23938" spans="1:1" s="1" customFormat="1" x14ac:dyDescent="0.3">
      <c r="A23938" s="20"/>
    </row>
    <row r="23939" spans="1:1" s="1" customFormat="1" x14ac:dyDescent="0.3">
      <c r="A23939" s="20"/>
    </row>
    <row r="23940" spans="1:1" s="1" customFormat="1" x14ac:dyDescent="0.3">
      <c r="A23940" s="20"/>
    </row>
    <row r="23941" spans="1:1" s="1" customFormat="1" x14ac:dyDescent="0.3">
      <c r="A23941" s="20"/>
    </row>
    <row r="23942" spans="1:1" s="1" customFormat="1" x14ac:dyDescent="0.3">
      <c r="A23942" s="20"/>
    </row>
    <row r="23943" spans="1:1" s="1" customFormat="1" x14ac:dyDescent="0.3">
      <c r="A23943" s="20"/>
    </row>
    <row r="23944" spans="1:1" s="1" customFormat="1" x14ac:dyDescent="0.3">
      <c r="A23944" s="20"/>
    </row>
    <row r="23945" spans="1:1" s="1" customFormat="1" x14ac:dyDescent="0.3">
      <c r="A23945" s="20"/>
    </row>
    <row r="23946" spans="1:1" s="1" customFormat="1" x14ac:dyDescent="0.3">
      <c r="A23946" s="20"/>
    </row>
    <row r="23947" spans="1:1" s="1" customFormat="1" x14ac:dyDescent="0.3">
      <c r="A23947" s="20"/>
    </row>
    <row r="23948" spans="1:1" s="1" customFormat="1" x14ac:dyDescent="0.3">
      <c r="A23948" s="20"/>
    </row>
    <row r="23949" spans="1:1" s="1" customFormat="1" x14ac:dyDescent="0.3">
      <c r="A23949" s="20"/>
    </row>
    <row r="23950" spans="1:1" s="1" customFormat="1" x14ac:dyDescent="0.3">
      <c r="A23950" s="20"/>
    </row>
    <row r="23951" spans="1:1" s="1" customFormat="1" x14ac:dyDescent="0.3">
      <c r="A23951" s="20"/>
    </row>
    <row r="23952" spans="1:1" s="1" customFormat="1" x14ac:dyDescent="0.3">
      <c r="A23952" s="20"/>
    </row>
    <row r="23953" spans="1:1" s="1" customFormat="1" x14ac:dyDescent="0.3">
      <c r="A23953" s="20"/>
    </row>
    <row r="23954" spans="1:1" s="1" customFormat="1" x14ac:dyDescent="0.3">
      <c r="A23954" s="20"/>
    </row>
    <row r="23955" spans="1:1" s="1" customFormat="1" x14ac:dyDescent="0.3">
      <c r="A23955" s="20"/>
    </row>
    <row r="23956" spans="1:1" s="1" customFormat="1" x14ac:dyDescent="0.3">
      <c r="A23956" s="20"/>
    </row>
    <row r="23957" spans="1:1" s="1" customFormat="1" x14ac:dyDescent="0.3">
      <c r="A23957" s="20"/>
    </row>
    <row r="23958" spans="1:1" s="1" customFormat="1" x14ac:dyDescent="0.3">
      <c r="A23958" s="20"/>
    </row>
    <row r="23959" spans="1:1" s="1" customFormat="1" x14ac:dyDescent="0.3">
      <c r="A23959" s="20"/>
    </row>
    <row r="23960" spans="1:1" s="1" customFormat="1" x14ac:dyDescent="0.3">
      <c r="A23960" s="20"/>
    </row>
    <row r="23961" spans="1:1" s="1" customFormat="1" x14ac:dyDescent="0.3">
      <c r="A23961" s="20"/>
    </row>
    <row r="23962" spans="1:1" s="1" customFormat="1" x14ac:dyDescent="0.3">
      <c r="A23962" s="20"/>
    </row>
    <row r="23963" spans="1:1" s="1" customFormat="1" x14ac:dyDescent="0.3">
      <c r="A23963" s="20"/>
    </row>
    <row r="23964" spans="1:1" s="1" customFormat="1" x14ac:dyDescent="0.3">
      <c r="A23964" s="20"/>
    </row>
    <row r="23965" spans="1:1" s="1" customFormat="1" x14ac:dyDescent="0.3">
      <c r="A23965" s="20"/>
    </row>
    <row r="23966" spans="1:1" s="1" customFormat="1" x14ac:dyDescent="0.3">
      <c r="A23966" s="20"/>
    </row>
    <row r="23967" spans="1:1" s="1" customFormat="1" x14ac:dyDescent="0.3">
      <c r="A23967" s="20"/>
    </row>
    <row r="23968" spans="1:1" s="1" customFormat="1" x14ac:dyDescent="0.3">
      <c r="A23968" s="20"/>
    </row>
    <row r="23969" spans="1:1" s="1" customFormat="1" x14ac:dyDescent="0.3">
      <c r="A23969" s="20"/>
    </row>
    <row r="23970" spans="1:1" s="1" customFormat="1" x14ac:dyDescent="0.3">
      <c r="A23970" s="20"/>
    </row>
    <row r="23971" spans="1:1" s="1" customFormat="1" x14ac:dyDescent="0.3">
      <c r="A23971" s="20"/>
    </row>
    <row r="23972" spans="1:1" s="1" customFormat="1" x14ac:dyDescent="0.3">
      <c r="A23972" s="20"/>
    </row>
    <row r="23973" spans="1:1" s="1" customFormat="1" x14ac:dyDescent="0.3">
      <c r="A23973" s="20"/>
    </row>
    <row r="23974" spans="1:1" s="1" customFormat="1" x14ac:dyDescent="0.3">
      <c r="A23974" s="20"/>
    </row>
    <row r="23975" spans="1:1" s="1" customFormat="1" x14ac:dyDescent="0.3">
      <c r="A23975" s="20"/>
    </row>
    <row r="23976" spans="1:1" s="1" customFormat="1" x14ac:dyDescent="0.3">
      <c r="A23976" s="20"/>
    </row>
    <row r="23977" spans="1:1" s="1" customFormat="1" x14ac:dyDescent="0.3">
      <c r="A23977" s="20"/>
    </row>
    <row r="23978" spans="1:1" s="1" customFormat="1" x14ac:dyDescent="0.3">
      <c r="A23978" s="20"/>
    </row>
    <row r="23979" spans="1:1" s="1" customFormat="1" x14ac:dyDescent="0.3">
      <c r="A23979" s="20"/>
    </row>
    <row r="23980" spans="1:1" s="1" customFormat="1" x14ac:dyDescent="0.3">
      <c r="A23980" s="20"/>
    </row>
    <row r="23981" spans="1:1" s="1" customFormat="1" x14ac:dyDescent="0.3">
      <c r="A23981" s="20"/>
    </row>
    <row r="23982" spans="1:1" s="1" customFormat="1" x14ac:dyDescent="0.3">
      <c r="A23982" s="20"/>
    </row>
    <row r="23983" spans="1:1" s="1" customFormat="1" x14ac:dyDescent="0.3">
      <c r="A23983" s="20"/>
    </row>
    <row r="23984" spans="1:1" s="1" customFormat="1" x14ac:dyDescent="0.3">
      <c r="A23984" s="20"/>
    </row>
    <row r="23985" spans="1:1" s="1" customFormat="1" x14ac:dyDescent="0.3">
      <c r="A23985" s="20"/>
    </row>
    <row r="23986" spans="1:1" s="1" customFormat="1" x14ac:dyDescent="0.3">
      <c r="A23986" s="20"/>
    </row>
    <row r="23987" spans="1:1" s="1" customFormat="1" x14ac:dyDescent="0.3">
      <c r="A23987" s="20"/>
    </row>
    <row r="23988" spans="1:1" s="1" customFormat="1" x14ac:dyDescent="0.3">
      <c r="A23988" s="20"/>
    </row>
    <row r="23989" spans="1:1" s="1" customFormat="1" x14ac:dyDescent="0.3">
      <c r="A23989" s="20"/>
    </row>
    <row r="23990" spans="1:1" s="1" customFormat="1" x14ac:dyDescent="0.3">
      <c r="A23990" s="20"/>
    </row>
    <row r="23991" spans="1:1" s="1" customFormat="1" x14ac:dyDescent="0.3">
      <c r="A23991" s="20"/>
    </row>
    <row r="23992" spans="1:1" s="1" customFormat="1" x14ac:dyDescent="0.3">
      <c r="A23992" s="20"/>
    </row>
    <row r="23993" spans="1:1" s="1" customFormat="1" x14ac:dyDescent="0.3">
      <c r="A23993" s="20"/>
    </row>
    <row r="23994" spans="1:1" s="1" customFormat="1" x14ac:dyDescent="0.3">
      <c r="A23994" s="20"/>
    </row>
    <row r="23995" spans="1:1" s="1" customFormat="1" x14ac:dyDescent="0.3">
      <c r="A23995" s="20"/>
    </row>
    <row r="23996" spans="1:1" s="1" customFormat="1" x14ac:dyDescent="0.3">
      <c r="A23996" s="20"/>
    </row>
    <row r="23997" spans="1:1" s="1" customFormat="1" x14ac:dyDescent="0.3">
      <c r="A23997" s="20"/>
    </row>
    <row r="23998" spans="1:1" s="1" customFormat="1" x14ac:dyDescent="0.3">
      <c r="A23998" s="20"/>
    </row>
    <row r="23999" spans="1:1" s="1" customFormat="1" x14ac:dyDescent="0.3">
      <c r="A23999" s="20"/>
    </row>
    <row r="24000" spans="1:1" s="1" customFormat="1" x14ac:dyDescent="0.3">
      <c r="A24000" s="20"/>
    </row>
    <row r="24001" spans="1:1" s="1" customFormat="1" x14ac:dyDescent="0.3">
      <c r="A24001" s="20"/>
    </row>
    <row r="24002" spans="1:1" s="1" customFormat="1" x14ac:dyDescent="0.3">
      <c r="A24002" s="20"/>
    </row>
    <row r="24003" spans="1:1" s="1" customFormat="1" x14ac:dyDescent="0.3">
      <c r="A24003" s="20"/>
    </row>
    <row r="24004" spans="1:1" s="1" customFormat="1" x14ac:dyDescent="0.3">
      <c r="A24004" s="20"/>
    </row>
    <row r="24005" spans="1:1" s="1" customFormat="1" x14ac:dyDescent="0.3">
      <c r="A24005" s="20"/>
    </row>
    <row r="24006" spans="1:1" s="1" customFormat="1" x14ac:dyDescent="0.3">
      <c r="A24006" s="20"/>
    </row>
    <row r="24007" spans="1:1" s="1" customFormat="1" x14ac:dyDescent="0.3">
      <c r="A24007" s="20"/>
    </row>
    <row r="24008" spans="1:1" s="1" customFormat="1" x14ac:dyDescent="0.3">
      <c r="A24008" s="20"/>
    </row>
    <row r="24009" spans="1:1" s="1" customFormat="1" x14ac:dyDescent="0.3">
      <c r="A24009" s="20"/>
    </row>
    <row r="24010" spans="1:1" s="1" customFormat="1" x14ac:dyDescent="0.3">
      <c r="A24010" s="20"/>
    </row>
    <row r="24011" spans="1:1" s="1" customFormat="1" x14ac:dyDescent="0.3">
      <c r="A24011" s="20"/>
    </row>
    <row r="24012" spans="1:1" s="1" customFormat="1" x14ac:dyDescent="0.3">
      <c r="A24012" s="20"/>
    </row>
    <row r="24013" spans="1:1" s="1" customFormat="1" x14ac:dyDescent="0.3">
      <c r="A24013" s="20"/>
    </row>
    <row r="24014" spans="1:1" s="1" customFormat="1" x14ac:dyDescent="0.3">
      <c r="A24014" s="20"/>
    </row>
    <row r="24015" spans="1:1" s="1" customFormat="1" x14ac:dyDescent="0.3">
      <c r="A24015" s="20"/>
    </row>
    <row r="24016" spans="1:1" s="1" customFormat="1" x14ac:dyDescent="0.3">
      <c r="A24016" s="20"/>
    </row>
    <row r="24017" spans="1:1" s="1" customFormat="1" x14ac:dyDescent="0.3">
      <c r="A24017" s="20"/>
    </row>
    <row r="24018" spans="1:1" s="1" customFormat="1" x14ac:dyDescent="0.3">
      <c r="A24018" s="20"/>
    </row>
    <row r="24019" spans="1:1" s="1" customFormat="1" x14ac:dyDescent="0.3">
      <c r="A24019" s="20"/>
    </row>
    <row r="24020" spans="1:1" s="1" customFormat="1" x14ac:dyDescent="0.3">
      <c r="A24020" s="20"/>
    </row>
    <row r="24021" spans="1:1" s="1" customFormat="1" x14ac:dyDescent="0.3">
      <c r="A24021" s="20"/>
    </row>
    <row r="24022" spans="1:1" s="1" customFormat="1" x14ac:dyDescent="0.3">
      <c r="A24022" s="20"/>
    </row>
    <row r="24023" spans="1:1" s="1" customFormat="1" x14ac:dyDescent="0.3">
      <c r="A24023" s="20"/>
    </row>
    <row r="24024" spans="1:1" s="1" customFormat="1" x14ac:dyDescent="0.3">
      <c r="A24024" s="20"/>
    </row>
    <row r="24025" spans="1:1" s="1" customFormat="1" x14ac:dyDescent="0.3">
      <c r="A24025" s="20"/>
    </row>
    <row r="24026" spans="1:1" s="1" customFormat="1" x14ac:dyDescent="0.3">
      <c r="A24026" s="20"/>
    </row>
    <row r="24027" spans="1:1" s="1" customFormat="1" x14ac:dyDescent="0.3">
      <c r="A24027" s="20"/>
    </row>
    <row r="24028" spans="1:1" s="1" customFormat="1" x14ac:dyDescent="0.3">
      <c r="A24028" s="20"/>
    </row>
    <row r="24029" spans="1:1" s="1" customFormat="1" x14ac:dyDescent="0.3">
      <c r="A24029" s="20"/>
    </row>
    <row r="24030" spans="1:1" s="1" customFormat="1" x14ac:dyDescent="0.3">
      <c r="A24030" s="20"/>
    </row>
    <row r="24031" spans="1:1" s="1" customFormat="1" x14ac:dyDescent="0.3">
      <c r="A24031" s="20"/>
    </row>
    <row r="24032" spans="1:1" s="1" customFormat="1" x14ac:dyDescent="0.3">
      <c r="A24032" s="20"/>
    </row>
    <row r="24033" spans="1:1" s="1" customFormat="1" x14ac:dyDescent="0.3">
      <c r="A24033" s="20"/>
    </row>
    <row r="24034" spans="1:1" s="1" customFormat="1" x14ac:dyDescent="0.3">
      <c r="A24034" s="20"/>
    </row>
    <row r="24035" spans="1:1" s="1" customFormat="1" x14ac:dyDescent="0.3">
      <c r="A24035" s="20"/>
    </row>
    <row r="24036" spans="1:1" s="1" customFormat="1" x14ac:dyDescent="0.3">
      <c r="A24036" s="20"/>
    </row>
    <row r="24037" spans="1:1" s="1" customFormat="1" x14ac:dyDescent="0.3">
      <c r="A24037" s="20"/>
    </row>
    <row r="24038" spans="1:1" s="1" customFormat="1" x14ac:dyDescent="0.3">
      <c r="A24038" s="20"/>
    </row>
    <row r="24039" spans="1:1" s="1" customFormat="1" x14ac:dyDescent="0.3">
      <c r="A24039" s="20"/>
    </row>
    <row r="24040" spans="1:1" s="1" customFormat="1" x14ac:dyDescent="0.3">
      <c r="A24040" s="20"/>
    </row>
    <row r="24041" spans="1:1" s="1" customFormat="1" x14ac:dyDescent="0.3">
      <c r="A24041" s="20"/>
    </row>
    <row r="24042" spans="1:1" s="1" customFormat="1" x14ac:dyDescent="0.3">
      <c r="A24042" s="20"/>
    </row>
    <row r="24043" spans="1:1" s="1" customFormat="1" x14ac:dyDescent="0.3">
      <c r="A24043" s="20"/>
    </row>
    <row r="24044" spans="1:1" s="1" customFormat="1" x14ac:dyDescent="0.3">
      <c r="A24044" s="20"/>
    </row>
    <row r="24045" spans="1:1" s="1" customFormat="1" x14ac:dyDescent="0.3">
      <c r="A24045" s="20"/>
    </row>
    <row r="24046" spans="1:1" s="1" customFormat="1" x14ac:dyDescent="0.3">
      <c r="A24046" s="20"/>
    </row>
    <row r="24047" spans="1:1" s="1" customFormat="1" x14ac:dyDescent="0.3">
      <c r="A24047" s="20"/>
    </row>
    <row r="24048" spans="1:1" s="1" customFormat="1" x14ac:dyDescent="0.3">
      <c r="A24048" s="20"/>
    </row>
    <row r="24049" spans="1:1" s="1" customFormat="1" x14ac:dyDescent="0.3">
      <c r="A24049" s="20"/>
    </row>
    <row r="24050" spans="1:1" s="1" customFormat="1" x14ac:dyDescent="0.3">
      <c r="A24050" s="20"/>
    </row>
    <row r="24051" spans="1:1" s="1" customFormat="1" x14ac:dyDescent="0.3">
      <c r="A24051" s="20"/>
    </row>
    <row r="24052" spans="1:1" s="1" customFormat="1" x14ac:dyDescent="0.3">
      <c r="A24052" s="20"/>
    </row>
    <row r="24053" spans="1:1" s="1" customFormat="1" x14ac:dyDescent="0.3">
      <c r="A24053" s="20"/>
    </row>
    <row r="24054" spans="1:1" s="1" customFormat="1" x14ac:dyDescent="0.3">
      <c r="A24054" s="20"/>
    </row>
    <row r="24055" spans="1:1" s="1" customFormat="1" x14ac:dyDescent="0.3">
      <c r="A24055" s="20"/>
    </row>
    <row r="24056" spans="1:1" s="1" customFormat="1" x14ac:dyDescent="0.3">
      <c r="A24056" s="20"/>
    </row>
    <row r="24057" spans="1:1" s="1" customFormat="1" x14ac:dyDescent="0.3">
      <c r="A24057" s="20"/>
    </row>
    <row r="24058" spans="1:1" s="1" customFormat="1" x14ac:dyDescent="0.3">
      <c r="A24058" s="20"/>
    </row>
    <row r="24059" spans="1:1" s="1" customFormat="1" x14ac:dyDescent="0.3">
      <c r="A24059" s="20"/>
    </row>
    <row r="24060" spans="1:1" s="1" customFormat="1" x14ac:dyDescent="0.3">
      <c r="A24060" s="20"/>
    </row>
    <row r="24061" spans="1:1" s="1" customFormat="1" x14ac:dyDescent="0.3">
      <c r="A24061" s="20"/>
    </row>
    <row r="24062" spans="1:1" s="1" customFormat="1" x14ac:dyDescent="0.3">
      <c r="A24062" s="20"/>
    </row>
    <row r="24063" spans="1:1" s="1" customFormat="1" x14ac:dyDescent="0.3">
      <c r="A24063" s="20"/>
    </row>
    <row r="24064" spans="1:1" s="1" customFormat="1" x14ac:dyDescent="0.3">
      <c r="A24064" s="20"/>
    </row>
    <row r="24065" spans="1:1" s="1" customFormat="1" x14ac:dyDescent="0.3">
      <c r="A24065" s="20"/>
    </row>
    <row r="24066" spans="1:1" s="1" customFormat="1" x14ac:dyDescent="0.3">
      <c r="A24066" s="20"/>
    </row>
    <row r="24067" spans="1:1" s="1" customFormat="1" x14ac:dyDescent="0.3">
      <c r="A24067" s="20"/>
    </row>
    <row r="24068" spans="1:1" s="1" customFormat="1" x14ac:dyDescent="0.3">
      <c r="A24068" s="20"/>
    </row>
    <row r="24069" spans="1:1" s="1" customFormat="1" x14ac:dyDescent="0.3">
      <c r="A24069" s="20"/>
    </row>
    <row r="24070" spans="1:1" s="1" customFormat="1" x14ac:dyDescent="0.3">
      <c r="A24070" s="20"/>
    </row>
    <row r="24071" spans="1:1" s="1" customFormat="1" x14ac:dyDescent="0.3">
      <c r="A24071" s="20"/>
    </row>
    <row r="24072" spans="1:1" s="1" customFormat="1" x14ac:dyDescent="0.3">
      <c r="A24072" s="20"/>
    </row>
    <row r="24073" spans="1:1" s="1" customFormat="1" x14ac:dyDescent="0.3">
      <c r="A24073" s="20"/>
    </row>
    <row r="24074" spans="1:1" s="1" customFormat="1" x14ac:dyDescent="0.3">
      <c r="A24074" s="20"/>
    </row>
    <row r="24075" spans="1:1" s="1" customFormat="1" x14ac:dyDescent="0.3">
      <c r="A24075" s="20"/>
    </row>
    <row r="24076" spans="1:1" s="1" customFormat="1" x14ac:dyDescent="0.3">
      <c r="A24076" s="20"/>
    </row>
    <row r="24077" spans="1:1" s="1" customFormat="1" x14ac:dyDescent="0.3">
      <c r="A24077" s="20"/>
    </row>
    <row r="24078" spans="1:1" s="1" customFormat="1" x14ac:dyDescent="0.3">
      <c r="A24078" s="20"/>
    </row>
    <row r="24079" spans="1:1" s="1" customFormat="1" x14ac:dyDescent="0.3">
      <c r="A24079" s="20"/>
    </row>
    <row r="24080" spans="1:1" s="1" customFormat="1" x14ac:dyDescent="0.3">
      <c r="A24080" s="20"/>
    </row>
    <row r="24081" spans="1:1" s="1" customFormat="1" x14ac:dyDescent="0.3">
      <c r="A24081" s="20"/>
    </row>
    <row r="24082" spans="1:1" s="1" customFormat="1" x14ac:dyDescent="0.3">
      <c r="A24082" s="20"/>
    </row>
    <row r="24083" spans="1:1" s="1" customFormat="1" x14ac:dyDescent="0.3">
      <c r="A24083" s="20"/>
    </row>
    <row r="24084" spans="1:1" s="1" customFormat="1" x14ac:dyDescent="0.3">
      <c r="A24084" s="20"/>
    </row>
    <row r="24085" spans="1:1" s="1" customFormat="1" x14ac:dyDescent="0.3">
      <c r="A24085" s="20"/>
    </row>
    <row r="24086" spans="1:1" s="1" customFormat="1" x14ac:dyDescent="0.3">
      <c r="A24086" s="20"/>
    </row>
    <row r="24087" spans="1:1" s="1" customFormat="1" x14ac:dyDescent="0.3">
      <c r="A24087" s="20"/>
    </row>
    <row r="24088" spans="1:1" s="1" customFormat="1" x14ac:dyDescent="0.3">
      <c r="A24088" s="20"/>
    </row>
    <row r="24089" spans="1:1" s="1" customFormat="1" x14ac:dyDescent="0.3">
      <c r="A24089" s="20"/>
    </row>
    <row r="24090" spans="1:1" s="1" customFormat="1" x14ac:dyDescent="0.3">
      <c r="A24090" s="20"/>
    </row>
    <row r="24091" spans="1:1" s="1" customFormat="1" x14ac:dyDescent="0.3">
      <c r="A24091" s="20"/>
    </row>
    <row r="24092" spans="1:1" s="1" customFormat="1" x14ac:dyDescent="0.3">
      <c r="A24092" s="20"/>
    </row>
    <row r="24093" spans="1:1" s="1" customFormat="1" x14ac:dyDescent="0.3">
      <c r="A24093" s="20"/>
    </row>
    <row r="24094" spans="1:1" s="1" customFormat="1" x14ac:dyDescent="0.3">
      <c r="A24094" s="20"/>
    </row>
    <row r="24095" spans="1:1" s="1" customFormat="1" x14ac:dyDescent="0.3">
      <c r="A24095" s="20"/>
    </row>
    <row r="24096" spans="1:1" s="1" customFormat="1" x14ac:dyDescent="0.3">
      <c r="A24096" s="20"/>
    </row>
    <row r="24097" spans="1:1" s="1" customFormat="1" x14ac:dyDescent="0.3">
      <c r="A24097" s="20"/>
    </row>
    <row r="24098" spans="1:1" s="1" customFormat="1" x14ac:dyDescent="0.3">
      <c r="A24098" s="20"/>
    </row>
    <row r="24099" spans="1:1" s="1" customFormat="1" x14ac:dyDescent="0.3">
      <c r="A24099" s="20"/>
    </row>
    <row r="24100" spans="1:1" s="1" customFormat="1" x14ac:dyDescent="0.3">
      <c r="A24100" s="20"/>
    </row>
    <row r="24101" spans="1:1" s="1" customFormat="1" x14ac:dyDescent="0.3">
      <c r="A24101" s="20"/>
    </row>
    <row r="24102" spans="1:1" s="1" customFormat="1" x14ac:dyDescent="0.3">
      <c r="A24102" s="20"/>
    </row>
    <row r="24103" spans="1:1" s="1" customFormat="1" x14ac:dyDescent="0.3">
      <c r="A24103" s="20"/>
    </row>
    <row r="24104" spans="1:1" s="1" customFormat="1" x14ac:dyDescent="0.3">
      <c r="A24104" s="20"/>
    </row>
    <row r="24105" spans="1:1" s="1" customFormat="1" x14ac:dyDescent="0.3">
      <c r="A24105" s="20"/>
    </row>
    <row r="24106" spans="1:1" s="1" customFormat="1" x14ac:dyDescent="0.3">
      <c r="A24106" s="20"/>
    </row>
    <row r="24107" spans="1:1" s="1" customFormat="1" x14ac:dyDescent="0.3">
      <c r="A24107" s="20"/>
    </row>
    <row r="24108" spans="1:1" s="1" customFormat="1" x14ac:dyDescent="0.3">
      <c r="A24108" s="20"/>
    </row>
    <row r="24109" spans="1:1" s="1" customFormat="1" x14ac:dyDescent="0.3">
      <c r="A24109" s="20"/>
    </row>
    <row r="24110" spans="1:1" s="1" customFormat="1" x14ac:dyDescent="0.3">
      <c r="A24110" s="20"/>
    </row>
    <row r="24111" spans="1:1" s="1" customFormat="1" x14ac:dyDescent="0.3">
      <c r="A24111" s="20"/>
    </row>
    <row r="24112" spans="1:1" s="1" customFormat="1" x14ac:dyDescent="0.3">
      <c r="A24112" s="20"/>
    </row>
    <row r="24113" spans="1:1" s="1" customFormat="1" x14ac:dyDescent="0.3">
      <c r="A24113" s="20"/>
    </row>
    <row r="24114" spans="1:1" s="1" customFormat="1" x14ac:dyDescent="0.3">
      <c r="A24114" s="20"/>
    </row>
    <row r="24115" spans="1:1" s="1" customFormat="1" x14ac:dyDescent="0.3">
      <c r="A24115" s="20"/>
    </row>
    <row r="24116" spans="1:1" s="1" customFormat="1" x14ac:dyDescent="0.3">
      <c r="A24116" s="20"/>
    </row>
    <row r="24117" spans="1:1" s="1" customFormat="1" x14ac:dyDescent="0.3">
      <c r="A24117" s="20"/>
    </row>
    <row r="24118" spans="1:1" s="1" customFormat="1" x14ac:dyDescent="0.3">
      <c r="A24118" s="20"/>
    </row>
    <row r="24119" spans="1:1" s="1" customFormat="1" x14ac:dyDescent="0.3">
      <c r="A24119" s="20"/>
    </row>
    <row r="24120" spans="1:1" s="1" customFormat="1" x14ac:dyDescent="0.3">
      <c r="A24120" s="20"/>
    </row>
    <row r="24121" spans="1:1" s="1" customFormat="1" x14ac:dyDescent="0.3">
      <c r="A24121" s="20"/>
    </row>
    <row r="24122" spans="1:1" s="1" customFormat="1" x14ac:dyDescent="0.3">
      <c r="A24122" s="20"/>
    </row>
    <row r="24123" spans="1:1" s="1" customFormat="1" x14ac:dyDescent="0.3">
      <c r="A24123" s="20"/>
    </row>
    <row r="24124" spans="1:1" s="1" customFormat="1" x14ac:dyDescent="0.3">
      <c r="A24124" s="20"/>
    </row>
    <row r="24125" spans="1:1" s="1" customFormat="1" x14ac:dyDescent="0.3">
      <c r="A24125" s="20"/>
    </row>
    <row r="24126" spans="1:1" s="1" customFormat="1" x14ac:dyDescent="0.3">
      <c r="A24126" s="20"/>
    </row>
    <row r="24127" spans="1:1" s="1" customFormat="1" x14ac:dyDescent="0.3">
      <c r="A24127" s="20"/>
    </row>
    <row r="24128" spans="1:1" s="1" customFormat="1" x14ac:dyDescent="0.3">
      <c r="A24128" s="20"/>
    </row>
    <row r="24129" spans="1:1" s="1" customFormat="1" x14ac:dyDescent="0.3">
      <c r="A24129" s="20"/>
    </row>
    <row r="24130" spans="1:1" s="1" customFormat="1" x14ac:dyDescent="0.3">
      <c r="A24130" s="20"/>
    </row>
    <row r="24131" spans="1:1" s="1" customFormat="1" x14ac:dyDescent="0.3">
      <c r="A24131" s="20"/>
    </row>
    <row r="24132" spans="1:1" s="1" customFormat="1" x14ac:dyDescent="0.3">
      <c r="A24132" s="20"/>
    </row>
    <row r="24133" spans="1:1" s="1" customFormat="1" x14ac:dyDescent="0.3">
      <c r="A24133" s="20"/>
    </row>
    <row r="24134" spans="1:1" s="1" customFormat="1" x14ac:dyDescent="0.3">
      <c r="A24134" s="20"/>
    </row>
    <row r="24135" spans="1:1" s="1" customFormat="1" x14ac:dyDescent="0.3">
      <c r="A24135" s="20"/>
    </row>
    <row r="24136" spans="1:1" s="1" customFormat="1" x14ac:dyDescent="0.3">
      <c r="A24136" s="20"/>
    </row>
    <row r="24137" spans="1:1" s="1" customFormat="1" x14ac:dyDescent="0.3">
      <c r="A24137" s="20"/>
    </row>
    <row r="24138" spans="1:1" s="1" customFormat="1" x14ac:dyDescent="0.3">
      <c r="A24138" s="20"/>
    </row>
    <row r="24139" spans="1:1" s="1" customFormat="1" x14ac:dyDescent="0.3">
      <c r="A24139" s="20"/>
    </row>
    <row r="24140" spans="1:1" s="1" customFormat="1" x14ac:dyDescent="0.3">
      <c r="A24140" s="20"/>
    </row>
    <row r="24141" spans="1:1" s="1" customFormat="1" x14ac:dyDescent="0.3">
      <c r="A24141" s="20"/>
    </row>
    <row r="24142" spans="1:1" s="1" customFormat="1" x14ac:dyDescent="0.3">
      <c r="A24142" s="20"/>
    </row>
    <row r="24143" spans="1:1" s="1" customFormat="1" x14ac:dyDescent="0.3">
      <c r="A24143" s="20"/>
    </row>
    <row r="24144" spans="1:1" s="1" customFormat="1" x14ac:dyDescent="0.3">
      <c r="A24144" s="20"/>
    </row>
    <row r="24145" spans="1:1" s="1" customFormat="1" x14ac:dyDescent="0.3">
      <c r="A24145" s="20"/>
    </row>
    <row r="24146" spans="1:1" s="1" customFormat="1" x14ac:dyDescent="0.3">
      <c r="A24146" s="20"/>
    </row>
    <row r="24147" spans="1:1" s="1" customFormat="1" x14ac:dyDescent="0.3">
      <c r="A24147" s="20"/>
    </row>
    <row r="24148" spans="1:1" s="1" customFormat="1" x14ac:dyDescent="0.3">
      <c r="A24148" s="20"/>
    </row>
    <row r="24149" spans="1:1" s="1" customFormat="1" x14ac:dyDescent="0.3">
      <c r="A24149" s="20"/>
    </row>
    <row r="24150" spans="1:1" s="1" customFormat="1" x14ac:dyDescent="0.3">
      <c r="A24150" s="20"/>
    </row>
    <row r="24151" spans="1:1" s="1" customFormat="1" x14ac:dyDescent="0.3">
      <c r="A24151" s="20"/>
    </row>
    <row r="24152" spans="1:1" s="1" customFormat="1" x14ac:dyDescent="0.3">
      <c r="A24152" s="20"/>
    </row>
    <row r="24153" spans="1:1" s="1" customFormat="1" x14ac:dyDescent="0.3">
      <c r="A24153" s="20"/>
    </row>
    <row r="24154" spans="1:1" s="1" customFormat="1" x14ac:dyDescent="0.3">
      <c r="A24154" s="20"/>
    </row>
    <row r="24155" spans="1:1" s="1" customFormat="1" x14ac:dyDescent="0.3">
      <c r="A24155" s="20"/>
    </row>
    <row r="24156" spans="1:1" s="1" customFormat="1" x14ac:dyDescent="0.3">
      <c r="A24156" s="20"/>
    </row>
    <row r="24157" spans="1:1" s="1" customFormat="1" x14ac:dyDescent="0.3">
      <c r="A24157" s="20"/>
    </row>
    <row r="24158" spans="1:1" s="1" customFormat="1" x14ac:dyDescent="0.3">
      <c r="A24158" s="20"/>
    </row>
    <row r="24159" spans="1:1" s="1" customFormat="1" x14ac:dyDescent="0.3">
      <c r="A24159" s="20"/>
    </row>
    <row r="24160" spans="1:1" s="1" customFormat="1" x14ac:dyDescent="0.3">
      <c r="A24160" s="20"/>
    </row>
    <row r="24161" spans="1:1" s="1" customFormat="1" x14ac:dyDescent="0.3">
      <c r="A24161" s="20"/>
    </row>
    <row r="24162" spans="1:1" s="1" customFormat="1" x14ac:dyDescent="0.3">
      <c r="A24162" s="20"/>
    </row>
    <row r="24163" spans="1:1" s="1" customFormat="1" x14ac:dyDescent="0.3">
      <c r="A24163" s="20"/>
    </row>
    <row r="24164" spans="1:1" s="1" customFormat="1" x14ac:dyDescent="0.3">
      <c r="A24164" s="20"/>
    </row>
    <row r="24165" spans="1:1" s="1" customFormat="1" x14ac:dyDescent="0.3">
      <c r="A24165" s="20"/>
    </row>
    <row r="24166" spans="1:1" s="1" customFormat="1" x14ac:dyDescent="0.3">
      <c r="A24166" s="20"/>
    </row>
    <row r="24167" spans="1:1" s="1" customFormat="1" x14ac:dyDescent="0.3">
      <c r="A24167" s="20"/>
    </row>
    <row r="24168" spans="1:1" s="1" customFormat="1" x14ac:dyDescent="0.3">
      <c r="A24168" s="20"/>
    </row>
    <row r="24169" spans="1:1" s="1" customFormat="1" x14ac:dyDescent="0.3">
      <c r="A24169" s="20"/>
    </row>
    <row r="24170" spans="1:1" s="1" customFormat="1" x14ac:dyDescent="0.3">
      <c r="A24170" s="20"/>
    </row>
    <row r="24171" spans="1:1" s="1" customFormat="1" x14ac:dyDescent="0.3">
      <c r="A24171" s="20"/>
    </row>
    <row r="24172" spans="1:1" s="1" customFormat="1" x14ac:dyDescent="0.3">
      <c r="A24172" s="20"/>
    </row>
    <row r="24173" spans="1:1" s="1" customFormat="1" x14ac:dyDescent="0.3">
      <c r="A24173" s="20"/>
    </row>
    <row r="24174" spans="1:1" s="1" customFormat="1" x14ac:dyDescent="0.3">
      <c r="A24174" s="20"/>
    </row>
    <row r="24175" spans="1:1" s="1" customFormat="1" x14ac:dyDescent="0.3">
      <c r="A24175" s="20"/>
    </row>
    <row r="24176" spans="1:1" s="1" customFormat="1" x14ac:dyDescent="0.3">
      <c r="A24176" s="20"/>
    </row>
    <row r="24177" spans="1:1" s="1" customFormat="1" x14ac:dyDescent="0.3">
      <c r="A24177" s="20"/>
    </row>
    <row r="24178" spans="1:1" s="1" customFormat="1" x14ac:dyDescent="0.3">
      <c r="A24178" s="20"/>
    </row>
    <row r="24179" spans="1:1" s="1" customFormat="1" x14ac:dyDescent="0.3">
      <c r="A24179" s="20"/>
    </row>
    <row r="24180" spans="1:1" s="1" customFormat="1" x14ac:dyDescent="0.3">
      <c r="A24180" s="20"/>
    </row>
    <row r="24181" spans="1:1" s="1" customFormat="1" x14ac:dyDescent="0.3">
      <c r="A24181" s="20"/>
    </row>
    <row r="24182" spans="1:1" s="1" customFormat="1" x14ac:dyDescent="0.3">
      <c r="A24182" s="20"/>
    </row>
    <row r="24183" spans="1:1" s="1" customFormat="1" x14ac:dyDescent="0.3">
      <c r="A24183" s="20"/>
    </row>
    <row r="24184" spans="1:1" s="1" customFormat="1" x14ac:dyDescent="0.3">
      <c r="A24184" s="20"/>
    </row>
    <row r="24185" spans="1:1" s="1" customFormat="1" x14ac:dyDescent="0.3">
      <c r="A24185" s="20"/>
    </row>
    <row r="24186" spans="1:1" s="1" customFormat="1" x14ac:dyDescent="0.3">
      <c r="A24186" s="20"/>
    </row>
    <row r="24187" spans="1:1" s="1" customFormat="1" x14ac:dyDescent="0.3">
      <c r="A24187" s="20"/>
    </row>
    <row r="24188" spans="1:1" s="1" customFormat="1" x14ac:dyDescent="0.3">
      <c r="A24188" s="20"/>
    </row>
    <row r="24189" spans="1:1" s="1" customFormat="1" x14ac:dyDescent="0.3">
      <c r="A24189" s="20"/>
    </row>
    <row r="24190" spans="1:1" s="1" customFormat="1" x14ac:dyDescent="0.3">
      <c r="A24190" s="20"/>
    </row>
    <row r="24191" spans="1:1" s="1" customFormat="1" x14ac:dyDescent="0.3">
      <c r="A24191" s="20"/>
    </row>
    <row r="24192" spans="1:1" s="1" customFormat="1" x14ac:dyDescent="0.3">
      <c r="A24192" s="20"/>
    </row>
    <row r="24193" spans="1:1" s="1" customFormat="1" x14ac:dyDescent="0.3">
      <c r="A24193" s="20"/>
    </row>
    <row r="24194" spans="1:1" s="1" customFormat="1" x14ac:dyDescent="0.3">
      <c r="A24194" s="20"/>
    </row>
    <row r="24195" spans="1:1" s="1" customFormat="1" x14ac:dyDescent="0.3">
      <c r="A24195" s="20"/>
    </row>
    <row r="24196" spans="1:1" s="1" customFormat="1" x14ac:dyDescent="0.3">
      <c r="A24196" s="20"/>
    </row>
    <row r="24197" spans="1:1" s="1" customFormat="1" x14ac:dyDescent="0.3">
      <c r="A24197" s="20"/>
    </row>
    <row r="24198" spans="1:1" s="1" customFormat="1" x14ac:dyDescent="0.3">
      <c r="A24198" s="20"/>
    </row>
    <row r="24199" spans="1:1" s="1" customFormat="1" x14ac:dyDescent="0.3">
      <c r="A24199" s="20"/>
    </row>
    <row r="24200" spans="1:1" s="1" customFormat="1" x14ac:dyDescent="0.3">
      <c r="A24200" s="20"/>
    </row>
    <row r="24201" spans="1:1" s="1" customFormat="1" x14ac:dyDescent="0.3">
      <c r="A24201" s="20"/>
    </row>
    <row r="24202" spans="1:1" s="1" customFormat="1" x14ac:dyDescent="0.3">
      <c r="A24202" s="20"/>
    </row>
    <row r="24203" spans="1:1" s="1" customFormat="1" x14ac:dyDescent="0.3">
      <c r="A24203" s="20"/>
    </row>
    <row r="24204" spans="1:1" s="1" customFormat="1" x14ac:dyDescent="0.3">
      <c r="A24204" s="20"/>
    </row>
    <row r="24205" spans="1:1" s="1" customFormat="1" x14ac:dyDescent="0.3">
      <c r="A24205" s="20"/>
    </row>
    <row r="24206" spans="1:1" s="1" customFormat="1" x14ac:dyDescent="0.3">
      <c r="A24206" s="20"/>
    </row>
    <row r="24207" spans="1:1" s="1" customFormat="1" x14ac:dyDescent="0.3">
      <c r="A24207" s="20"/>
    </row>
    <row r="24208" spans="1:1" s="1" customFormat="1" x14ac:dyDescent="0.3">
      <c r="A24208" s="20"/>
    </row>
    <row r="24209" spans="1:1" s="1" customFormat="1" x14ac:dyDescent="0.3">
      <c r="A24209" s="20"/>
    </row>
    <row r="24210" spans="1:1" s="1" customFormat="1" x14ac:dyDescent="0.3">
      <c r="A24210" s="20"/>
    </row>
    <row r="24211" spans="1:1" s="1" customFormat="1" x14ac:dyDescent="0.3">
      <c r="A24211" s="20"/>
    </row>
    <row r="24212" spans="1:1" s="1" customFormat="1" x14ac:dyDescent="0.3">
      <c r="A24212" s="20"/>
    </row>
    <row r="24213" spans="1:1" s="1" customFormat="1" x14ac:dyDescent="0.3">
      <c r="A24213" s="20"/>
    </row>
    <row r="24214" spans="1:1" s="1" customFormat="1" x14ac:dyDescent="0.3">
      <c r="A24214" s="20"/>
    </row>
    <row r="24215" spans="1:1" s="1" customFormat="1" x14ac:dyDescent="0.3">
      <c r="A24215" s="20"/>
    </row>
    <row r="24216" spans="1:1" s="1" customFormat="1" x14ac:dyDescent="0.3">
      <c r="A24216" s="20"/>
    </row>
    <row r="24217" spans="1:1" s="1" customFormat="1" x14ac:dyDescent="0.3">
      <c r="A24217" s="20"/>
    </row>
    <row r="24218" spans="1:1" s="1" customFormat="1" x14ac:dyDescent="0.3">
      <c r="A24218" s="20"/>
    </row>
    <row r="24219" spans="1:1" s="1" customFormat="1" x14ac:dyDescent="0.3">
      <c r="A24219" s="20"/>
    </row>
    <row r="24220" spans="1:1" s="1" customFormat="1" x14ac:dyDescent="0.3">
      <c r="A24220" s="20"/>
    </row>
    <row r="24221" spans="1:1" s="1" customFormat="1" x14ac:dyDescent="0.3">
      <c r="A24221" s="20"/>
    </row>
    <row r="24222" spans="1:1" s="1" customFormat="1" x14ac:dyDescent="0.3">
      <c r="A24222" s="20"/>
    </row>
    <row r="24223" spans="1:1" s="1" customFormat="1" x14ac:dyDescent="0.3">
      <c r="A24223" s="20"/>
    </row>
    <row r="24224" spans="1:1" s="1" customFormat="1" x14ac:dyDescent="0.3">
      <c r="A24224" s="20"/>
    </row>
    <row r="24225" spans="1:1" s="1" customFormat="1" x14ac:dyDescent="0.3">
      <c r="A24225" s="20"/>
    </row>
    <row r="24226" spans="1:1" s="1" customFormat="1" x14ac:dyDescent="0.3">
      <c r="A24226" s="20"/>
    </row>
    <row r="24227" spans="1:1" s="1" customFormat="1" x14ac:dyDescent="0.3">
      <c r="A24227" s="20"/>
    </row>
    <row r="24228" spans="1:1" s="1" customFormat="1" x14ac:dyDescent="0.3">
      <c r="A24228" s="20"/>
    </row>
    <row r="24229" spans="1:1" s="1" customFormat="1" x14ac:dyDescent="0.3">
      <c r="A24229" s="20"/>
    </row>
    <row r="24230" spans="1:1" s="1" customFormat="1" x14ac:dyDescent="0.3">
      <c r="A24230" s="20"/>
    </row>
    <row r="24231" spans="1:1" s="1" customFormat="1" x14ac:dyDescent="0.3">
      <c r="A24231" s="20"/>
    </row>
    <row r="24232" spans="1:1" s="1" customFormat="1" x14ac:dyDescent="0.3">
      <c r="A24232" s="20"/>
    </row>
    <row r="24233" spans="1:1" s="1" customFormat="1" x14ac:dyDescent="0.3">
      <c r="A24233" s="20"/>
    </row>
    <row r="24234" spans="1:1" s="1" customFormat="1" x14ac:dyDescent="0.3">
      <c r="A24234" s="20"/>
    </row>
    <row r="24235" spans="1:1" s="1" customFormat="1" x14ac:dyDescent="0.3">
      <c r="A24235" s="20"/>
    </row>
    <row r="24236" spans="1:1" s="1" customFormat="1" x14ac:dyDescent="0.3">
      <c r="A24236" s="20"/>
    </row>
    <row r="24237" spans="1:1" s="1" customFormat="1" x14ac:dyDescent="0.3">
      <c r="A24237" s="20"/>
    </row>
    <row r="24238" spans="1:1" s="1" customFormat="1" x14ac:dyDescent="0.3">
      <c r="A24238" s="20"/>
    </row>
    <row r="24239" spans="1:1" s="1" customFormat="1" x14ac:dyDescent="0.3">
      <c r="A24239" s="20"/>
    </row>
    <row r="24240" spans="1:1" s="1" customFormat="1" x14ac:dyDescent="0.3">
      <c r="A24240" s="20"/>
    </row>
    <row r="24241" spans="1:1" s="1" customFormat="1" x14ac:dyDescent="0.3">
      <c r="A24241" s="20"/>
    </row>
    <row r="24242" spans="1:1" s="1" customFormat="1" x14ac:dyDescent="0.3">
      <c r="A24242" s="20"/>
    </row>
    <row r="24243" spans="1:1" s="1" customFormat="1" x14ac:dyDescent="0.3">
      <c r="A24243" s="20"/>
    </row>
    <row r="24244" spans="1:1" s="1" customFormat="1" x14ac:dyDescent="0.3">
      <c r="A24244" s="20"/>
    </row>
    <row r="24245" spans="1:1" s="1" customFormat="1" x14ac:dyDescent="0.3">
      <c r="A24245" s="20"/>
    </row>
    <row r="24246" spans="1:1" s="1" customFormat="1" x14ac:dyDescent="0.3">
      <c r="A24246" s="20"/>
    </row>
    <row r="24247" spans="1:1" s="1" customFormat="1" x14ac:dyDescent="0.3">
      <c r="A24247" s="20"/>
    </row>
    <row r="24248" spans="1:1" s="1" customFormat="1" x14ac:dyDescent="0.3">
      <c r="A24248" s="20"/>
    </row>
    <row r="24249" spans="1:1" s="1" customFormat="1" x14ac:dyDescent="0.3">
      <c r="A24249" s="20"/>
    </row>
    <row r="24250" spans="1:1" s="1" customFormat="1" x14ac:dyDescent="0.3">
      <c r="A24250" s="20"/>
    </row>
    <row r="24251" spans="1:1" s="1" customFormat="1" x14ac:dyDescent="0.3">
      <c r="A24251" s="20"/>
    </row>
    <row r="24252" spans="1:1" s="1" customFormat="1" x14ac:dyDescent="0.3">
      <c r="A24252" s="20"/>
    </row>
    <row r="24253" spans="1:1" s="1" customFormat="1" x14ac:dyDescent="0.3">
      <c r="A24253" s="20"/>
    </row>
    <row r="24254" spans="1:1" s="1" customFormat="1" x14ac:dyDescent="0.3">
      <c r="A24254" s="20"/>
    </row>
    <row r="24255" spans="1:1" s="1" customFormat="1" x14ac:dyDescent="0.3">
      <c r="A24255" s="20"/>
    </row>
    <row r="24256" spans="1:1" s="1" customFormat="1" x14ac:dyDescent="0.3">
      <c r="A24256" s="20"/>
    </row>
    <row r="24257" spans="1:1" s="1" customFormat="1" x14ac:dyDescent="0.3">
      <c r="A24257" s="20"/>
    </row>
    <row r="24258" spans="1:1" s="1" customFormat="1" x14ac:dyDescent="0.3">
      <c r="A24258" s="20"/>
    </row>
    <row r="24259" spans="1:1" s="1" customFormat="1" x14ac:dyDescent="0.3">
      <c r="A24259" s="20"/>
    </row>
    <row r="24260" spans="1:1" s="1" customFormat="1" x14ac:dyDescent="0.3">
      <c r="A24260" s="20"/>
    </row>
    <row r="24261" spans="1:1" s="1" customFormat="1" x14ac:dyDescent="0.3">
      <c r="A24261" s="20"/>
    </row>
    <row r="24262" spans="1:1" s="1" customFormat="1" x14ac:dyDescent="0.3">
      <c r="A24262" s="20"/>
    </row>
    <row r="24263" spans="1:1" s="1" customFormat="1" x14ac:dyDescent="0.3">
      <c r="A24263" s="20"/>
    </row>
    <row r="24264" spans="1:1" s="1" customFormat="1" x14ac:dyDescent="0.3">
      <c r="A24264" s="20"/>
    </row>
    <row r="24265" spans="1:1" s="1" customFormat="1" x14ac:dyDescent="0.3">
      <c r="A24265" s="20"/>
    </row>
    <row r="24266" spans="1:1" s="1" customFormat="1" x14ac:dyDescent="0.3">
      <c r="A24266" s="20"/>
    </row>
    <row r="24267" spans="1:1" s="1" customFormat="1" x14ac:dyDescent="0.3">
      <c r="A24267" s="20"/>
    </row>
    <row r="24268" spans="1:1" s="1" customFormat="1" x14ac:dyDescent="0.3">
      <c r="A24268" s="20"/>
    </row>
    <row r="24269" spans="1:1" s="1" customFormat="1" x14ac:dyDescent="0.3">
      <c r="A24269" s="20"/>
    </row>
    <row r="24270" spans="1:1" s="1" customFormat="1" x14ac:dyDescent="0.3">
      <c r="A24270" s="20"/>
    </row>
    <row r="24271" spans="1:1" s="1" customFormat="1" x14ac:dyDescent="0.3">
      <c r="A24271" s="20"/>
    </row>
    <row r="24272" spans="1:1" s="1" customFormat="1" x14ac:dyDescent="0.3">
      <c r="A24272" s="20"/>
    </row>
    <row r="24273" spans="1:1" s="1" customFormat="1" x14ac:dyDescent="0.3">
      <c r="A24273" s="20"/>
    </row>
    <row r="24274" spans="1:1" s="1" customFormat="1" x14ac:dyDescent="0.3">
      <c r="A24274" s="20"/>
    </row>
    <row r="24275" spans="1:1" s="1" customFormat="1" x14ac:dyDescent="0.3">
      <c r="A24275" s="20"/>
    </row>
    <row r="24276" spans="1:1" s="1" customFormat="1" x14ac:dyDescent="0.3">
      <c r="A24276" s="20"/>
    </row>
    <row r="24277" spans="1:1" s="1" customFormat="1" x14ac:dyDescent="0.3">
      <c r="A24277" s="20"/>
    </row>
    <row r="24278" spans="1:1" s="1" customFormat="1" x14ac:dyDescent="0.3">
      <c r="A24278" s="20"/>
    </row>
    <row r="24279" spans="1:1" s="1" customFormat="1" x14ac:dyDescent="0.3">
      <c r="A24279" s="20"/>
    </row>
    <row r="24280" spans="1:1" s="1" customFormat="1" x14ac:dyDescent="0.3">
      <c r="A24280" s="20"/>
    </row>
    <row r="24281" spans="1:1" s="1" customFormat="1" x14ac:dyDescent="0.3">
      <c r="A24281" s="20"/>
    </row>
    <row r="24282" spans="1:1" s="1" customFormat="1" x14ac:dyDescent="0.3">
      <c r="A24282" s="20"/>
    </row>
    <row r="24283" spans="1:1" s="1" customFormat="1" x14ac:dyDescent="0.3">
      <c r="A24283" s="20"/>
    </row>
    <row r="24284" spans="1:1" s="1" customFormat="1" x14ac:dyDescent="0.3">
      <c r="A24284" s="20"/>
    </row>
    <row r="24285" spans="1:1" s="1" customFormat="1" x14ac:dyDescent="0.3">
      <c r="A24285" s="20"/>
    </row>
    <row r="24286" spans="1:1" s="1" customFormat="1" x14ac:dyDescent="0.3">
      <c r="A24286" s="20"/>
    </row>
    <row r="24287" spans="1:1" s="1" customFormat="1" x14ac:dyDescent="0.3">
      <c r="A24287" s="20"/>
    </row>
    <row r="24288" spans="1:1" s="1" customFormat="1" x14ac:dyDescent="0.3">
      <c r="A24288" s="20"/>
    </row>
    <row r="24289" spans="1:1" s="1" customFormat="1" x14ac:dyDescent="0.3">
      <c r="A24289" s="20"/>
    </row>
    <row r="24290" spans="1:1" s="1" customFormat="1" x14ac:dyDescent="0.3">
      <c r="A24290" s="20"/>
    </row>
    <row r="24291" spans="1:1" s="1" customFormat="1" x14ac:dyDescent="0.3">
      <c r="A24291" s="20"/>
    </row>
    <row r="24292" spans="1:1" s="1" customFormat="1" x14ac:dyDescent="0.3">
      <c r="A24292" s="20"/>
    </row>
    <row r="24293" spans="1:1" s="1" customFormat="1" x14ac:dyDescent="0.3">
      <c r="A24293" s="20"/>
    </row>
    <row r="24294" spans="1:1" s="1" customFormat="1" x14ac:dyDescent="0.3">
      <c r="A24294" s="20"/>
    </row>
    <row r="24295" spans="1:1" s="1" customFormat="1" x14ac:dyDescent="0.3">
      <c r="A24295" s="20"/>
    </row>
    <row r="24296" spans="1:1" s="1" customFormat="1" x14ac:dyDescent="0.3">
      <c r="A24296" s="20"/>
    </row>
    <row r="24297" spans="1:1" s="1" customFormat="1" x14ac:dyDescent="0.3">
      <c r="A24297" s="20"/>
    </row>
    <row r="24298" spans="1:1" s="1" customFormat="1" x14ac:dyDescent="0.3">
      <c r="A24298" s="20"/>
    </row>
    <row r="24299" spans="1:1" s="1" customFormat="1" x14ac:dyDescent="0.3">
      <c r="A24299" s="20"/>
    </row>
    <row r="24300" spans="1:1" s="1" customFormat="1" x14ac:dyDescent="0.3">
      <c r="A24300" s="20"/>
    </row>
    <row r="24301" spans="1:1" s="1" customFormat="1" x14ac:dyDescent="0.3">
      <c r="A24301" s="20"/>
    </row>
    <row r="24302" spans="1:1" s="1" customFormat="1" x14ac:dyDescent="0.3">
      <c r="A24302" s="20"/>
    </row>
    <row r="24303" spans="1:1" s="1" customFormat="1" x14ac:dyDescent="0.3">
      <c r="A24303" s="20"/>
    </row>
    <row r="24304" spans="1:1" s="1" customFormat="1" x14ac:dyDescent="0.3">
      <c r="A24304" s="20"/>
    </row>
    <row r="24305" spans="1:1" s="1" customFormat="1" x14ac:dyDescent="0.3">
      <c r="A24305" s="20"/>
    </row>
    <row r="24306" spans="1:1" s="1" customFormat="1" x14ac:dyDescent="0.3">
      <c r="A24306" s="20"/>
    </row>
    <row r="24307" spans="1:1" s="1" customFormat="1" x14ac:dyDescent="0.3">
      <c r="A24307" s="20"/>
    </row>
    <row r="24308" spans="1:1" s="1" customFormat="1" x14ac:dyDescent="0.3">
      <c r="A24308" s="20"/>
    </row>
    <row r="24309" spans="1:1" s="1" customFormat="1" x14ac:dyDescent="0.3">
      <c r="A24309" s="20"/>
    </row>
    <row r="24310" spans="1:1" s="1" customFormat="1" x14ac:dyDescent="0.3">
      <c r="A24310" s="20"/>
    </row>
    <row r="24311" spans="1:1" s="1" customFormat="1" x14ac:dyDescent="0.3">
      <c r="A24311" s="20"/>
    </row>
    <row r="24312" spans="1:1" s="1" customFormat="1" x14ac:dyDescent="0.3">
      <c r="A24312" s="20"/>
    </row>
    <row r="24313" spans="1:1" s="1" customFormat="1" x14ac:dyDescent="0.3">
      <c r="A24313" s="20"/>
    </row>
    <row r="24314" spans="1:1" s="1" customFormat="1" x14ac:dyDescent="0.3">
      <c r="A24314" s="20"/>
    </row>
    <row r="24315" spans="1:1" s="1" customFormat="1" x14ac:dyDescent="0.3">
      <c r="A24315" s="20"/>
    </row>
    <row r="24316" spans="1:1" s="1" customFormat="1" x14ac:dyDescent="0.3">
      <c r="A24316" s="20"/>
    </row>
    <row r="24317" spans="1:1" s="1" customFormat="1" x14ac:dyDescent="0.3">
      <c r="A24317" s="20"/>
    </row>
    <row r="24318" spans="1:1" s="1" customFormat="1" x14ac:dyDescent="0.3">
      <c r="A24318" s="20"/>
    </row>
    <row r="24319" spans="1:1" s="1" customFormat="1" x14ac:dyDescent="0.3">
      <c r="A24319" s="20"/>
    </row>
    <row r="24320" spans="1:1" s="1" customFormat="1" x14ac:dyDescent="0.3">
      <c r="A24320" s="20"/>
    </row>
    <row r="24321" spans="1:1" s="1" customFormat="1" x14ac:dyDescent="0.3">
      <c r="A24321" s="20"/>
    </row>
    <row r="24322" spans="1:1" s="1" customFormat="1" x14ac:dyDescent="0.3">
      <c r="A24322" s="20"/>
    </row>
    <row r="24323" spans="1:1" s="1" customFormat="1" x14ac:dyDescent="0.3">
      <c r="A24323" s="20"/>
    </row>
    <row r="24324" spans="1:1" s="1" customFormat="1" x14ac:dyDescent="0.3">
      <c r="A24324" s="20"/>
    </row>
    <row r="24325" spans="1:1" s="1" customFormat="1" x14ac:dyDescent="0.3">
      <c r="A24325" s="20"/>
    </row>
    <row r="24326" spans="1:1" s="1" customFormat="1" x14ac:dyDescent="0.3">
      <c r="A24326" s="20"/>
    </row>
    <row r="24327" spans="1:1" s="1" customFormat="1" x14ac:dyDescent="0.3">
      <c r="A24327" s="20"/>
    </row>
    <row r="24328" spans="1:1" s="1" customFormat="1" x14ac:dyDescent="0.3">
      <c r="A24328" s="20"/>
    </row>
    <row r="24329" spans="1:1" s="1" customFormat="1" x14ac:dyDescent="0.3">
      <c r="A24329" s="20"/>
    </row>
    <row r="24330" spans="1:1" s="1" customFormat="1" x14ac:dyDescent="0.3">
      <c r="A24330" s="20"/>
    </row>
    <row r="24331" spans="1:1" s="1" customFormat="1" x14ac:dyDescent="0.3">
      <c r="A24331" s="20"/>
    </row>
    <row r="24332" spans="1:1" s="1" customFormat="1" x14ac:dyDescent="0.3">
      <c r="A24332" s="20"/>
    </row>
    <row r="24333" spans="1:1" s="1" customFormat="1" x14ac:dyDescent="0.3">
      <c r="A24333" s="20"/>
    </row>
    <row r="24334" spans="1:1" s="1" customFormat="1" x14ac:dyDescent="0.3">
      <c r="A24334" s="20"/>
    </row>
    <row r="24335" spans="1:1" s="1" customFormat="1" x14ac:dyDescent="0.3">
      <c r="A24335" s="20"/>
    </row>
    <row r="24336" spans="1:1" s="1" customFormat="1" x14ac:dyDescent="0.3">
      <c r="A24336" s="20"/>
    </row>
    <row r="24337" spans="1:1" s="1" customFormat="1" x14ac:dyDescent="0.3">
      <c r="A24337" s="20"/>
    </row>
    <row r="24338" spans="1:1" s="1" customFormat="1" x14ac:dyDescent="0.3">
      <c r="A24338" s="20"/>
    </row>
    <row r="24339" spans="1:1" s="1" customFormat="1" x14ac:dyDescent="0.3">
      <c r="A24339" s="20"/>
    </row>
    <row r="24340" spans="1:1" s="1" customFormat="1" x14ac:dyDescent="0.3">
      <c r="A24340" s="20"/>
    </row>
    <row r="24341" spans="1:1" s="1" customFormat="1" x14ac:dyDescent="0.3">
      <c r="A24341" s="20"/>
    </row>
    <row r="24342" spans="1:1" s="1" customFormat="1" x14ac:dyDescent="0.3">
      <c r="A24342" s="20"/>
    </row>
    <row r="24343" spans="1:1" s="1" customFormat="1" x14ac:dyDescent="0.3">
      <c r="A24343" s="20"/>
    </row>
    <row r="24344" spans="1:1" s="1" customFormat="1" x14ac:dyDescent="0.3">
      <c r="A24344" s="20"/>
    </row>
    <row r="24345" spans="1:1" s="1" customFormat="1" x14ac:dyDescent="0.3">
      <c r="A24345" s="20"/>
    </row>
    <row r="24346" spans="1:1" s="1" customFormat="1" x14ac:dyDescent="0.3">
      <c r="A24346" s="20"/>
    </row>
    <row r="24347" spans="1:1" s="1" customFormat="1" x14ac:dyDescent="0.3">
      <c r="A24347" s="20"/>
    </row>
    <row r="24348" spans="1:1" s="1" customFormat="1" x14ac:dyDescent="0.3">
      <c r="A24348" s="20"/>
    </row>
    <row r="24349" spans="1:1" s="1" customFormat="1" x14ac:dyDescent="0.3">
      <c r="A24349" s="20"/>
    </row>
    <row r="24350" spans="1:1" s="1" customFormat="1" x14ac:dyDescent="0.3">
      <c r="A24350" s="20"/>
    </row>
    <row r="24351" spans="1:1" s="1" customFormat="1" x14ac:dyDescent="0.3">
      <c r="A24351" s="20"/>
    </row>
    <row r="24352" spans="1:1" s="1" customFormat="1" x14ac:dyDescent="0.3">
      <c r="A24352" s="20"/>
    </row>
    <row r="24353" spans="1:1" s="1" customFormat="1" x14ac:dyDescent="0.3">
      <c r="A24353" s="20"/>
    </row>
    <row r="24354" spans="1:1" s="1" customFormat="1" x14ac:dyDescent="0.3">
      <c r="A24354" s="20"/>
    </row>
    <row r="24355" spans="1:1" s="1" customFormat="1" x14ac:dyDescent="0.3">
      <c r="A24355" s="20"/>
    </row>
    <row r="24356" spans="1:1" s="1" customFormat="1" x14ac:dyDescent="0.3">
      <c r="A24356" s="20"/>
    </row>
    <row r="24357" spans="1:1" s="1" customFormat="1" x14ac:dyDescent="0.3">
      <c r="A24357" s="20"/>
    </row>
    <row r="24358" spans="1:1" s="1" customFormat="1" x14ac:dyDescent="0.3">
      <c r="A24358" s="20"/>
    </row>
    <row r="24359" spans="1:1" s="1" customFormat="1" x14ac:dyDescent="0.3">
      <c r="A24359" s="20"/>
    </row>
    <row r="24360" spans="1:1" s="1" customFormat="1" x14ac:dyDescent="0.3">
      <c r="A24360" s="20"/>
    </row>
    <row r="24361" spans="1:1" s="1" customFormat="1" x14ac:dyDescent="0.3">
      <c r="A24361" s="20"/>
    </row>
    <row r="24362" spans="1:1" s="1" customFormat="1" x14ac:dyDescent="0.3">
      <c r="A24362" s="20"/>
    </row>
    <row r="24363" spans="1:1" s="1" customFormat="1" x14ac:dyDescent="0.3">
      <c r="A24363" s="20"/>
    </row>
    <row r="24364" spans="1:1" s="1" customFormat="1" x14ac:dyDescent="0.3">
      <c r="A24364" s="20"/>
    </row>
    <row r="24365" spans="1:1" s="1" customFormat="1" x14ac:dyDescent="0.3">
      <c r="A24365" s="20"/>
    </row>
    <row r="24366" spans="1:1" s="1" customFormat="1" x14ac:dyDescent="0.3">
      <c r="A24366" s="20"/>
    </row>
    <row r="24367" spans="1:1" s="1" customFormat="1" x14ac:dyDescent="0.3">
      <c r="A24367" s="20"/>
    </row>
    <row r="24368" spans="1:1" s="1" customFormat="1" x14ac:dyDescent="0.3">
      <c r="A24368" s="20"/>
    </row>
    <row r="24369" spans="1:1" s="1" customFormat="1" x14ac:dyDescent="0.3">
      <c r="A24369" s="20"/>
    </row>
    <row r="24370" spans="1:1" s="1" customFormat="1" x14ac:dyDescent="0.3">
      <c r="A24370" s="20"/>
    </row>
    <row r="24371" spans="1:1" s="1" customFormat="1" x14ac:dyDescent="0.3">
      <c r="A24371" s="20"/>
    </row>
    <row r="24372" spans="1:1" s="1" customFormat="1" x14ac:dyDescent="0.3">
      <c r="A24372" s="20"/>
    </row>
    <row r="24373" spans="1:1" s="1" customFormat="1" x14ac:dyDescent="0.3">
      <c r="A24373" s="20"/>
    </row>
    <row r="24374" spans="1:1" s="1" customFormat="1" x14ac:dyDescent="0.3">
      <c r="A24374" s="20"/>
    </row>
    <row r="24375" spans="1:1" s="1" customFormat="1" x14ac:dyDescent="0.3">
      <c r="A24375" s="20"/>
    </row>
    <row r="24376" spans="1:1" s="1" customFormat="1" x14ac:dyDescent="0.3">
      <c r="A24376" s="20"/>
    </row>
    <row r="24377" spans="1:1" s="1" customFormat="1" x14ac:dyDescent="0.3">
      <c r="A24377" s="20"/>
    </row>
    <row r="24378" spans="1:1" s="1" customFormat="1" x14ac:dyDescent="0.3">
      <c r="A24378" s="20"/>
    </row>
    <row r="24379" spans="1:1" s="1" customFormat="1" x14ac:dyDescent="0.3">
      <c r="A24379" s="20"/>
    </row>
    <row r="24380" spans="1:1" s="1" customFormat="1" x14ac:dyDescent="0.3">
      <c r="A24380" s="20"/>
    </row>
    <row r="24381" spans="1:1" s="1" customFormat="1" x14ac:dyDescent="0.3">
      <c r="A24381" s="20"/>
    </row>
    <row r="24382" spans="1:1" s="1" customFormat="1" x14ac:dyDescent="0.3">
      <c r="A24382" s="20"/>
    </row>
    <row r="24383" spans="1:1" s="1" customFormat="1" x14ac:dyDescent="0.3">
      <c r="A24383" s="20"/>
    </row>
    <row r="24384" spans="1:1" s="1" customFormat="1" x14ac:dyDescent="0.3">
      <c r="A24384" s="20"/>
    </row>
    <row r="24385" spans="1:1" s="1" customFormat="1" x14ac:dyDescent="0.3">
      <c r="A24385" s="20"/>
    </row>
    <row r="24386" spans="1:1" s="1" customFormat="1" x14ac:dyDescent="0.3">
      <c r="A24386" s="20"/>
    </row>
    <row r="24387" spans="1:1" s="1" customFormat="1" x14ac:dyDescent="0.3">
      <c r="A24387" s="20"/>
    </row>
    <row r="24388" spans="1:1" s="1" customFormat="1" x14ac:dyDescent="0.3">
      <c r="A24388" s="20"/>
    </row>
    <row r="24389" spans="1:1" s="1" customFormat="1" x14ac:dyDescent="0.3">
      <c r="A24389" s="20"/>
    </row>
    <row r="24390" spans="1:1" s="1" customFormat="1" x14ac:dyDescent="0.3">
      <c r="A24390" s="20"/>
    </row>
    <row r="24391" spans="1:1" s="1" customFormat="1" x14ac:dyDescent="0.3">
      <c r="A24391" s="20"/>
    </row>
    <row r="24392" spans="1:1" s="1" customFormat="1" x14ac:dyDescent="0.3">
      <c r="A24392" s="20"/>
    </row>
    <row r="24393" spans="1:1" s="1" customFormat="1" x14ac:dyDescent="0.3">
      <c r="A24393" s="20"/>
    </row>
    <row r="24394" spans="1:1" s="1" customFormat="1" x14ac:dyDescent="0.3">
      <c r="A24394" s="20"/>
    </row>
    <row r="24395" spans="1:1" s="1" customFormat="1" x14ac:dyDescent="0.3">
      <c r="A24395" s="20"/>
    </row>
    <row r="24396" spans="1:1" s="1" customFormat="1" x14ac:dyDescent="0.3">
      <c r="A24396" s="20"/>
    </row>
    <row r="24397" spans="1:1" s="1" customFormat="1" x14ac:dyDescent="0.3">
      <c r="A24397" s="20"/>
    </row>
    <row r="24398" spans="1:1" s="1" customFormat="1" x14ac:dyDescent="0.3">
      <c r="A24398" s="20"/>
    </row>
    <row r="24399" spans="1:1" s="1" customFormat="1" x14ac:dyDescent="0.3">
      <c r="A24399" s="20"/>
    </row>
    <row r="24400" spans="1:1" s="1" customFormat="1" x14ac:dyDescent="0.3">
      <c r="A24400" s="20"/>
    </row>
    <row r="24401" spans="1:1" s="1" customFormat="1" x14ac:dyDescent="0.3">
      <c r="A24401" s="20"/>
    </row>
    <row r="24402" spans="1:1" s="1" customFormat="1" x14ac:dyDescent="0.3">
      <c r="A24402" s="20"/>
    </row>
    <row r="24403" spans="1:1" s="1" customFormat="1" x14ac:dyDescent="0.3">
      <c r="A24403" s="20"/>
    </row>
    <row r="24404" spans="1:1" s="1" customFormat="1" x14ac:dyDescent="0.3">
      <c r="A24404" s="20"/>
    </row>
    <row r="24405" spans="1:1" s="1" customFormat="1" x14ac:dyDescent="0.3">
      <c r="A24405" s="20"/>
    </row>
    <row r="24406" spans="1:1" s="1" customFormat="1" x14ac:dyDescent="0.3">
      <c r="A24406" s="20"/>
    </row>
    <row r="24407" spans="1:1" s="1" customFormat="1" x14ac:dyDescent="0.3">
      <c r="A24407" s="20"/>
    </row>
    <row r="24408" spans="1:1" s="1" customFormat="1" x14ac:dyDescent="0.3">
      <c r="A24408" s="20"/>
    </row>
    <row r="24409" spans="1:1" s="1" customFormat="1" x14ac:dyDescent="0.3">
      <c r="A24409" s="20"/>
    </row>
    <row r="24410" spans="1:1" s="1" customFormat="1" x14ac:dyDescent="0.3">
      <c r="A24410" s="20"/>
    </row>
    <row r="24411" spans="1:1" s="1" customFormat="1" x14ac:dyDescent="0.3">
      <c r="A24411" s="20"/>
    </row>
    <row r="24412" spans="1:1" s="1" customFormat="1" x14ac:dyDescent="0.3">
      <c r="A24412" s="20"/>
    </row>
    <row r="24413" spans="1:1" s="1" customFormat="1" x14ac:dyDescent="0.3">
      <c r="A24413" s="20"/>
    </row>
    <row r="24414" spans="1:1" s="1" customFormat="1" x14ac:dyDescent="0.3">
      <c r="A24414" s="20"/>
    </row>
    <row r="24415" spans="1:1" s="1" customFormat="1" x14ac:dyDescent="0.3">
      <c r="A24415" s="20"/>
    </row>
    <row r="24416" spans="1:1" s="1" customFormat="1" x14ac:dyDescent="0.3">
      <c r="A24416" s="20"/>
    </row>
    <row r="24417" spans="1:1" s="1" customFormat="1" x14ac:dyDescent="0.3">
      <c r="A24417" s="20"/>
    </row>
    <row r="24418" spans="1:1" s="1" customFormat="1" x14ac:dyDescent="0.3">
      <c r="A24418" s="20"/>
    </row>
    <row r="24419" spans="1:1" s="1" customFormat="1" x14ac:dyDescent="0.3">
      <c r="A24419" s="20"/>
    </row>
    <row r="24420" spans="1:1" s="1" customFormat="1" x14ac:dyDescent="0.3">
      <c r="A24420" s="20"/>
    </row>
    <row r="24421" spans="1:1" s="1" customFormat="1" x14ac:dyDescent="0.3">
      <c r="A24421" s="20"/>
    </row>
    <row r="24422" spans="1:1" s="1" customFormat="1" x14ac:dyDescent="0.3">
      <c r="A24422" s="20"/>
    </row>
    <row r="24423" spans="1:1" s="1" customFormat="1" x14ac:dyDescent="0.3">
      <c r="A24423" s="20"/>
    </row>
    <row r="24424" spans="1:1" s="1" customFormat="1" x14ac:dyDescent="0.3">
      <c r="A24424" s="20"/>
    </row>
    <row r="24425" spans="1:1" s="1" customFormat="1" x14ac:dyDescent="0.3">
      <c r="A24425" s="20"/>
    </row>
    <row r="24426" spans="1:1" s="1" customFormat="1" x14ac:dyDescent="0.3">
      <c r="A24426" s="20"/>
    </row>
    <row r="24427" spans="1:1" s="1" customFormat="1" x14ac:dyDescent="0.3">
      <c r="A24427" s="20"/>
    </row>
    <row r="24428" spans="1:1" s="1" customFormat="1" x14ac:dyDescent="0.3">
      <c r="A24428" s="20"/>
    </row>
    <row r="24429" spans="1:1" s="1" customFormat="1" x14ac:dyDescent="0.3">
      <c r="A24429" s="20"/>
    </row>
    <row r="24430" spans="1:1" s="1" customFormat="1" x14ac:dyDescent="0.3">
      <c r="A24430" s="20"/>
    </row>
    <row r="24431" spans="1:1" s="1" customFormat="1" x14ac:dyDescent="0.3">
      <c r="A24431" s="20"/>
    </row>
    <row r="24432" spans="1:1" s="1" customFormat="1" x14ac:dyDescent="0.3">
      <c r="A24432" s="20"/>
    </row>
    <row r="24433" spans="1:1" s="1" customFormat="1" x14ac:dyDescent="0.3">
      <c r="A24433" s="20"/>
    </row>
    <row r="24434" spans="1:1" s="1" customFormat="1" x14ac:dyDescent="0.3">
      <c r="A24434" s="20"/>
    </row>
    <row r="24435" spans="1:1" s="1" customFormat="1" x14ac:dyDescent="0.3">
      <c r="A24435" s="20"/>
    </row>
    <row r="24436" spans="1:1" s="1" customFormat="1" x14ac:dyDescent="0.3">
      <c r="A24436" s="20"/>
    </row>
    <row r="24437" spans="1:1" s="1" customFormat="1" x14ac:dyDescent="0.3">
      <c r="A24437" s="20"/>
    </row>
    <row r="24438" spans="1:1" s="1" customFormat="1" x14ac:dyDescent="0.3">
      <c r="A24438" s="20"/>
    </row>
    <row r="24439" spans="1:1" s="1" customFormat="1" x14ac:dyDescent="0.3">
      <c r="A24439" s="20"/>
    </row>
    <row r="24440" spans="1:1" s="1" customFormat="1" x14ac:dyDescent="0.3">
      <c r="A24440" s="20"/>
    </row>
    <row r="24441" spans="1:1" s="1" customFormat="1" x14ac:dyDescent="0.3">
      <c r="A24441" s="20"/>
    </row>
    <row r="24442" spans="1:1" s="1" customFormat="1" x14ac:dyDescent="0.3">
      <c r="A24442" s="20"/>
    </row>
    <row r="24443" spans="1:1" s="1" customFormat="1" x14ac:dyDescent="0.3">
      <c r="A24443" s="20"/>
    </row>
    <row r="24444" spans="1:1" s="1" customFormat="1" x14ac:dyDescent="0.3">
      <c r="A24444" s="20"/>
    </row>
    <row r="24445" spans="1:1" s="1" customFormat="1" x14ac:dyDescent="0.3">
      <c r="A24445" s="20"/>
    </row>
    <row r="24446" spans="1:1" s="1" customFormat="1" x14ac:dyDescent="0.3">
      <c r="A24446" s="20"/>
    </row>
    <row r="24447" spans="1:1" s="1" customFormat="1" x14ac:dyDescent="0.3">
      <c r="A24447" s="20"/>
    </row>
    <row r="24448" spans="1:1" s="1" customFormat="1" x14ac:dyDescent="0.3">
      <c r="A24448" s="20"/>
    </row>
    <row r="24449" spans="1:1" s="1" customFormat="1" x14ac:dyDescent="0.3">
      <c r="A24449" s="20"/>
    </row>
    <row r="24450" spans="1:1" s="1" customFormat="1" x14ac:dyDescent="0.3">
      <c r="A24450" s="20"/>
    </row>
    <row r="24451" spans="1:1" s="1" customFormat="1" x14ac:dyDescent="0.3">
      <c r="A24451" s="20"/>
    </row>
    <row r="24452" spans="1:1" s="1" customFormat="1" x14ac:dyDescent="0.3">
      <c r="A24452" s="20"/>
    </row>
    <row r="24453" spans="1:1" s="1" customFormat="1" x14ac:dyDescent="0.3">
      <c r="A24453" s="20"/>
    </row>
    <row r="24454" spans="1:1" s="1" customFormat="1" x14ac:dyDescent="0.3">
      <c r="A24454" s="20"/>
    </row>
    <row r="24455" spans="1:1" s="1" customFormat="1" x14ac:dyDescent="0.3">
      <c r="A24455" s="20"/>
    </row>
    <row r="24456" spans="1:1" s="1" customFormat="1" x14ac:dyDescent="0.3">
      <c r="A24456" s="20"/>
    </row>
    <row r="24457" spans="1:1" s="1" customFormat="1" x14ac:dyDescent="0.3">
      <c r="A24457" s="20"/>
    </row>
    <row r="24458" spans="1:1" s="1" customFormat="1" x14ac:dyDescent="0.3">
      <c r="A24458" s="20"/>
    </row>
    <row r="24459" spans="1:1" s="1" customFormat="1" x14ac:dyDescent="0.3">
      <c r="A24459" s="20"/>
    </row>
    <row r="24460" spans="1:1" s="1" customFormat="1" x14ac:dyDescent="0.3">
      <c r="A24460" s="20"/>
    </row>
    <row r="24461" spans="1:1" s="1" customFormat="1" x14ac:dyDescent="0.3">
      <c r="A24461" s="20"/>
    </row>
    <row r="24462" spans="1:1" s="1" customFormat="1" x14ac:dyDescent="0.3">
      <c r="A24462" s="20"/>
    </row>
    <row r="24463" spans="1:1" s="1" customFormat="1" x14ac:dyDescent="0.3">
      <c r="A24463" s="20"/>
    </row>
    <row r="24464" spans="1:1" s="1" customFormat="1" x14ac:dyDescent="0.3">
      <c r="A24464" s="20"/>
    </row>
    <row r="24465" spans="1:1" s="1" customFormat="1" x14ac:dyDescent="0.3">
      <c r="A24465" s="20"/>
    </row>
    <row r="24466" spans="1:1" s="1" customFormat="1" x14ac:dyDescent="0.3">
      <c r="A24466" s="20"/>
    </row>
    <row r="24467" spans="1:1" s="1" customFormat="1" x14ac:dyDescent="0.3">
      <c r="A24467" s="20"/>
    </row>
    <row r="24468" spans="1:1" s="1" customFormat="1" x14ac:dyDescent="0.3">
      <c r="A24468" s="20"/>
    </row>
    <row r="24469" spans="1:1" s="1" customFormat="1" x14ac:dyDescent="0.3">
      <c r="A24469" s="20"/>
    </row>
    <row r="24470" spans="1:1" s="1" customFormat="1" x14ac:dyDescent="0.3">
      <c r="A24470" s="20"/>
    </row>
    <row r="24471" spans="1:1" s="1" customFormat="1" x14ac:dyDescent="0.3">
      <c r="A24471" s="20"/>
    </row>
    <row r="24472" spans="1:1" s="1" customFormat="1" x14ac:dyDescent="0.3">
      <c r="A24472" s="20"/>
    </row>
    <row r="24473" spans="1:1" s="1" customFormat="1" x14ac:dyDescent="0.3">
      <c r="A24473" s="20"/>
    </row>
    <row r="24474" spans="1:1" s="1" customFormat="1" x14ac:dyDescent="0.3">
      <c r="A24474" s="20"/>
    </row>
    <row r="24475" spans="1:1" s="1" customFormat="1" x14ac:dyDescent="0.3">
      <c r="A24475" s="20"/>
    </row>
    <row r="24476" spans="1:1" s="1" customFormat="1" x14ac:dyDescent="0.3">
      <c r="A24476" s="20"/>
    </row>
    <row r="24477" spans="1:1" s="1" customFormat="1" x14ac:dyDescent="0.3">
      <c r="A24477" s="20"/>
    </row>
    <row r="24478" spans="1:1" s="1" customFormat="1" x14ac:dyDescent="0.3">
      <c r="A24478" s="20"/>
    </row>
    <row r="24479" spans="1:1" s="1" customFormat="1" x14ac:dyDescent="0.3">
      <c r="A24479" s="20"/>
    </row>
    <row r="24480" spans="1:1" s="1" customFormat="1" x14ac:dyDescent="0.3">
      <c r="A24480" s="20"/>
    </row>
    <row r="24481" spans="1:1" s="1" customFormat="1" x14ac:dyDescent="0.3">
      <c r="A24481" s="20"/>
    </row>
    <row r="24482" spans="1:1" s="1" customFormat="1" x14ac:dyDescent="0.3">
      <c r="A24482" s="20"/>
    </row>
    <row r="24483" spans="1:1" s="1" customFormat="1" x14ac:dyDescent="0.3">
      <c r="A24483" s="20"/>
    </row>
    <row r="24484" spans="1:1" s="1" customFormat="1" x14ac:dyDescent="0.3">
      <c r="A24484" s="20"/>
    </row>
    <row r="24485" spans="1:1" s="1" customFormat="1" x14ac:dyDescent="0.3">
      <c r="A24485" s="20"/>
    </row>
    <row r="24486" spans="1:1" s="1" customFormat="1" x14ac:dyDescent="0.3">
      <c r="A24486" s="20"/>
    </row>
    <row r="24487" spans="1:1" s="1" customFormat="1" x14ac:dyDescent="0.3">
      <c r="A24487" s="20"/>
    </row>
    <row r="24488" spans="1:1" s="1" customFormat="1" x14ac:dyDescent="0.3">
      <c r="A24488" s="20"/>
    </row>
    <row r="24489" spans="1:1" s="1" customFormat="1" x14ac:dyDescent="0.3">
      <c r="A24489" s="20"/>
    </row>
    <row r="24490" spans="1:1" s="1" customFormat="1" x14ac:dyDescent="0.3">
      <c r="A24490" s="20"/>
    </row>
    <row r="24491" spans="1:1" s="1" customFormat="1" x14ac:dyDescent="0.3">
      <c r="A24491" s="20"/>
    </row>
    <row r="24492" spans="1:1" s="1" customFormat="1" x14ac:dyDescent="0.3">
      <c r="A24492" s="20"/>
    </row>
    <row r="24493" spans="1:1" s="1" customFormat="1" x14ac:dyDescent="0.3">
      <c r="A24493" s="20"/>
    </row>
    <row r="24494" spans="1:1" s="1" customFormat="1" x14ac:dyDescent="0.3">
      <c r="A24494" s="20"/>
    </row>
    <row r="24495" spans="1:1" s="1" customFormat="1" x14ac:dyDescent="0.3">
      <c r="A24495" s="20"/>
    </row>
    <row r="24496" spans="1:1" s="1" customFormat="1" x14ac:dyDescent="0.3">
      <c r="A24496" s="20"/>
    </row>
    <row r="24497" spans="1:1" s="1" customFormat="1" x14ac:dyDescent="0.3">
      <c r="A24497" s="20"/>
    </row>
    <row r="24498" spans="1:1" s="1" customFormat="1" x14ac:dyDescent="0.3">
      <c r="A24498" s="20"/>
    </row>
    <row r="24499" spans="1:1" s="1" customFormat="1" x14ac:dyDescent="0.3">
      <c r="A24499" s="20"/>
    </row>
    <row r="24500" spans="1:1" s="1" customFormat="1" x14ac:dyDescent="0.3">
      <c r="A24500" s="20"/>
    </row>
    <row r="24501" spans="1:1" s="1" customFormat="1" x14ac:dyDescent="0.3">
      <c r="A24501" s="20"/>
    </row>
    <row r="24502" spans="1:1" s="1" customFormat="1" x14ac:dyDescent="0.3">
      <c r="A24502" s="20"/>
    </row>
    <row r="24503" spans="1:1" s="1" customFormat="1" x14ac:dyDescent="0.3">
      <c r="A24503" s="20"/>
    </row>
    <row r="24504" spans="1:1" s="1" customFormat="1" x14ac:dyDescent="0.3">
      <c r="A24504" s="20"/>
    </row>
    <row r="24505" spans="1:1" s="1" customFormat="1" x14ac:dyDescent="0.3">
      <c r="A24505" s="20"/>
    </row>
    <row r="24506" spans="1:1" s="1" customFormat="1" x14ac:dyDescent="0.3">
      <c r="A24506" s="20"/>
    </row>
    <row r="24507" spans="1:1" s="1" customFormat="1" x14ac:dyDescent="0.3">
      <c r="A24507" s="20"/>
    </row>
    <row r="24508" spans="1:1" s="1" customFormat="1" x14ac:dyDescent="0.3">
      <c r="A24508" s="20"/>
    </row>
    <row r="24509" spans="1:1" s="1" customFormat="1" x14ac:dyDescent="0.3">
      <c r="A24509" s="20"/>
    </row>
    <row r="24510" spans="1:1" s="1" customFormat="1" x14ac:dyDescent="0.3">
      <c r="A24510" s="20"/>
    </row>
    <row r="24511" spans="1:1" s="1" customFormat="1" x14ac:dyDescent="0.3">
      <c r="A24511" s="20"/>
    </row>
    <row r="24512" spans="1:1" s="1" customFormat="1" x14ac:dyDescent="0.3">
      <c r="A24512" s="20"/>
    </row>
    <row r="24513" spans="1:1" s="1" customFormat="1" x14ac:dyDescent="0.3">
      <c r="A24513" s="20"/>
    </row>
    <row r="24514" spans="1:1" s="1" customFormat="1" x14ac:dyDescent="0.3">
      <c r="A24514" s="20"/>
    </row>
    <row r="24515" spans="1:1" s="1" customFormat="1" x14ac:dyDescent="0.3">
      <c r="A24515" s="20"/>
    </row>
    <row r="24516" spans="1:1" s="1" customFormat="1" x14ac:dyDescent="0.3">
      <c r="A24516" s="20"/>
    </row>
    <row r="24517" spans="1:1" s="1" customFormat="1" x14ac:dyDescent="0.3">
      <c r="A24517" s="20"/>
    </row>
    <row r="24518" spans="1:1" s="1" customFormat="1" x14ac:dyDescent="0.3">
      <c r="A24518" s="20"/>
    </row>
    <row r="24519" spans="1:1" s="1" customFormat="1" x14ac:dyDescent="0.3">
      <c r="A24519" s="20"/>
    </row>
    <row r="24520" spans="1:1" s="1" customFormat="1" x14ac:dyDescent="0.3">
      <c r="A24520" s="20"/>
    </row>
    <row r="24521" spans="1:1" s="1" customFormat="1" x14ac:dyDescent="0.3">
      <c r="A24521" s="20"/>
    </row>
    <row r="24522" spans="1:1" s="1" customFormat="1" x14ac:dyDescent="0.3">
      <c r="A24522" s="20"/>
    </row>
    <row r="24523" spans="1:1" s="1" customFormat="1" x14ac:dyDescent="0.3">
      <c r="A24523" s="20"/>
    </row>
    <row r="24524" spans="1:1" s="1" customFormat="1" x14ac:dyDescent="0.3">
      <c r="A24524" s="20"/>
    </row>
    <row r="24525" spans="1:1" s="1" customFormat="1" x14ac:dyDescent="0.3">
      <c r="A24525" s="20"/>
    </row>
    <row r="24526" spans="1:1" s="1" customFormat="1" x14ac:dyDescent="0.3">
      <c r="A24526" s="20"/>
    </row>
    <row r="24527" spans="1:1" s="1" customFormat="1" x14ac:dyDescent="0.3">
      <c r="A24527" s="20"/>
    </row>
    <row r="24528" spans="1:1" s="1" customFormat="1" x14ac:dyDescent="0.3">
      <c r="A24528" s="20"/>
    </row>
    <row r="24529" spans="1:1" s="1" customFormat="1" x14ac:dyDescent="0.3">
      <c r="A24529" s="20"/>
    </row>
    <row r="24530" spans="1:1" s="1" customFormat="1" x14ac:dyDescent="0.3">
      <c r="A24530" s="20"/>
    </row>
    <row r="24531" spans="1:1" s="1" customFormat="1" x14ac:dyDescent="0.3">
      <c r="A24531" s="20"/>
    </row>
    <row r="24532" spans="1:1" s="1" customFormat="1" x14ac:dyDescent="0.3">
      <c r="A24532" s="20"/>
    </row>
    <row r="24533" spans="1:1" s="1" customFormat="1" x14ac:dyDescent="0.3">
      <c r="A24533" s="20"/>
    </row>
    <row r="24534" spans="1:1" s="1" customFormat="1" x14ac:dyDescent="0.3">
      <c r="A24534" s="20"/>
    </row>
    <row r="24535" spans="1:1" s="1" customFormat="1" x14ac:dyDescent="0.3">
      <c r="A24535" s="20"/>
    </row>
    <row r="24536" spans="1:1" s="1" customFormat="1" x14ac:dyDescent="0.3">
      <c r="A24536" s="20"/>
    </row>
    <row r="24537" spans="1:1" s="1" customFormat="1" x14ac:dyDescent="0.3">
      <c r="A24537" s="20"/>
    </row>
    <row r="24538" spans="1:1" s="1" customFormat="1" x14ac:dyDescent="0.3">
      <c r="A24538" s="20"/>
    </row>
    <row r="24539" spans="1:1" s="1" customFormat="1" x14ac:dyDescent="0.3">
      <c r="A24539" s="20"/>
    </row>
    <row r="24540" spans="1:1" s="1" customFormat="1" x14ac:dyDescent="0.3">
      <c r="A24540" s="20"/>
    </row>
    <row r="24541" spans="1:1" s="1" customFormat="1" x14ac:dyDescent="0.3">
      <c r="A24541" s="20"/>
    </row>
    <row r="24542" spans="1:1" s="1" customFormat="1" x14ac:dyDescent="0.3">
      <c r="A24542" s="20"/>
    </row>
    <row r="24543" spans="1:1" s="1" customFormat="1" x14ac:dyDescent="0.3">
      <c r="A24543" s="20"/>
    </row>
    <row r="24544" spans="1:1" s="1" customFormat="1" x14ac:dyDescent="0.3">
      <c r="A24544" s="20"/>
    </row>
    <row r="24545" spans="1:1" s="1" customFormat="1" x14ac:dyDescent="0.3">
      <c r="A24545" s="20"/>
    </row>
    <row r="24546" spans="1:1" s="1" customFormat="1" x14ac:dyDescent="0.3">
      <c r="A24546" s="20"/>
    </row>
    <row r="24547" spans="1:1" s="1" customFormat="1" x14ac:dyDescent="0.3">
      <c r="A24547" s="20"/>
    </row>
    <row r="24548" spans="1:1" s="1" customFormat="1" x14ac:dyDescent="0.3">
      <c r="A24548" s="20"/>
    </row>
    <row r="24549" spans="1:1" s="1" customFormat="1" x14ac:dyDescent="0.3">
      <c r="A24549" s="20"/>
    </row>
    <row r="24550" spans="1:1" s="1" customFormat="1" x14ac:dyDescent="0.3">
      <c r="A24550" s="20"/>
    </row>
    <row r="24551" spans="1:1" s="1" customFormat="1" x14ac:dyDescent="0.3">
      <c r="A24551" s="20"/>
    </row>
    <row r="24552" spans="1:1" s="1" customFormat="1" x14ac:dyDescent="0.3">
      <c r="A24552" s="20"/>
    </row>
    <row r="24553" spans="1:1" s="1" customFormat="1" x14ac:dyDescent="0.3">
      <c r="A24553" s="20"/>
    </row>
    <row r="24554" spans="1:1" s="1" customFormat="1" x14ac:dyDescent="0.3">
      <c r="A24554" s="20"/>
    </row>
    <row r="24555" spans="1:1" s="1" customFormat="1" x14ac:dyDescent="0.3">
      <c r="A24555" s="20"/>
    </row>
    <row r="24556" spans="1:1" s="1" customFormat="1" x14ac:dyDescent="0.3">
      <c r="A24556" s="20"/>
    </row>
    <row r="24557" spans="1:1" s="1" customFormat="1" x14ac:dyDescent="0.3">
      <c r="A24557" s="20"/>
    </row>
    <row r="24558" spans="1:1" s="1" customFormat="1" x14ac:dyDescent="0.3">
      <c r="A24558" s="20"/>
    </row>
    <row r="24559" spans="1:1" s="1" customFormat="1" x14ac:dyDescent="0.3">
      <c r="A24559" s="20"/>
    </row>
    <row r="24560" spans="1:1" s="1" customFormat="1" x14ac:dyDescent="0.3">
      <c r="A24560" s="20"/>
    </row>
    <row r="24561" spans="1:1" s="1" customFormat="1" x14ac:dyDescent="0.3">
      <c r="A24561" s="20"/>
    </row>
    <row r="24562" spans="1:1" s="1" customFormat="1" x14ac:dyDescent="0.3">
      <c r="A24562" s="20"/>
    </row>
    <row r="24563" spans="1:1" s="1" customFormat="1" x14ac:dyDescent="0.3">
      <c r="A24563" s="20"/>
    </row>
    <row r="24564" spans="1:1" s="1" customFormat="1" x14ac:dyDescent="0.3">
      <c r="A24564" s="20"/>
    </row>
    <row r="24565" spans="1:1" s="1" customFormat="1" x14ac:dyDescent="0.3">
      <c r="A24565" s="20"/>
    </row>
    <row r="24566" spans="1:1" s="1" customFormat="1" x14ac:dyDescent="0.3">
      <c r="A24566" s="20"/>
    </row>
    <row r="24567" spans="1:1" s="1" customFormat="1" x14ac:dyDescent="0.3">
      <c r="A24567" s="20"/>
    </row>
    <row r="24568" spans="1:1" s="1" customFormat="1" x14ac:dyDescent="0.3">
      <c r="A24568" s="20"/>
    </row>
    <row r="24569" spans="1:1" s="1" customFormat="1" x14ac:dyDescent="0.3">
      <c r="A24569" s="20"/>
    </row>
    <row r="24570" spans="1:1" s="1" customFormat="1" x14ac:dyDescent="0.3">
      <c r="A24570" s="20"/>
    </row>
    <row r="24571" spans="1:1" s="1" customFormat="1" x14ac:dyDescent="0.3">
      <c r="A24571" s="20"/>
    </row>
    <row r="24572" spans="1:1" s="1" customFormat="1" x14ac:dyDescent="0.3">
      <c r="A24572" s="20"/>
    </row>
    <row r="24573" spans="1:1" s="1" customFormat="1" x14ac:dyDescent="0.3">
      <c r="A24573" s="20"/>
    </row>
    <row r="24574" spans="1:1" s="1" customFormat="1" x14ac:dyDescent="0.3">
      <c r="A24574" s="20"/>
    </row>
    <row r="24575" spans="1:1" s="1" customFormat="1" x14ac:dyDescent="0.3">
      <c r="A24575" s="20"/>
    </row>
    <row r="24576" spans="1:1" s="1" customFormat="1" x14ac:dyDescent="0.3">
      <c r="A24576" s="20"/>
    </row>
    <row r="24577" spans="1:1" s="1" customFormat="1" x14ac:dyDescent="0.3">
      <c r="A24577" s="20"/>
    </row>
    <row r="24578" spans="1:1" s="1" customFormat="1" x14ac:dyDescent="0.3">
      <c r="A24578" s="20"/>
    </row>
    <row r="24579" spans="1:1" s="1" customFormat="1" x14ac:dyDescent="0.3">
      <c r="A24579" s="20"/>
    </row>
    <row r="24580" spans="1:1" s="1" customFormat="1" x14ac:dyDescent="0.3">
      <c r="A24580" s="20"/>
    </row>
    <row r="24581" spans="1:1" s="1" customFormat="1" x14ac:dyDescent="0.3">
      <c r="A24581" s="20"/>
    </row>
    <row r="24582" spans="1:1" s="1" customFormat="1" x14ac:dyDescent="0.3">
      <c r="A24582" s="20"/>
    </row>
    <row r="24583" spans="1:1" s="1" customFormat="1" x14ac:dyDescent="0.3">
      <c r="A24583" s="20"/>
    </row>
    <row r="24584" spans="1:1" s="1" customFormat="1" x14ac:dyDescent="0.3">
      <c r="A24584" s="20"/>
    </row>
    <row r="24585" spans="1:1" s="1" customFormat="1" x14ac:dyDescent="0.3">
      <c r="A24585" s="20"/>
    </row>
    <row r="24586" spans="1:1" s="1" customFormat="1" x14ac:dyDescent="0.3">
      <c r="A24586" s="20"/>
    </row>
    <row r="24587" spans="1:1" s="1" customFormat="1" x14ac:dyDescent="0.3">
      <c r="A24587" s="20"/>
    </row>
    <row r="24588" spans="1:1" s="1" customFormat="1" x14ac:dyDescent="0.3">
      <c r="A24588" s="20"/>
    </row>
    <row r="24589" spans="1:1" s="1" customFormat="1" x14ac:dyDescent="0.3">
      <c r="A24589" s="20"/>
    </row>
    <row r="24590" spans="1:1" s="1" customFormat="1" x14ac:dyDescent="0.3">
      <c r="A24590" s="20"/>
    </row>
    <row r="24591" spans="1:1" s="1" customFormat="1" x14ac:dyDescent="0.3">
      <c r="A24591" s="20"/>
    </row>
    <row r="24592" spans="1:1" s="1" customFormat="1" x14ac:dyDescent="0.3">
      <c r="A24592" s="20"/>
    </row>
    <row r="24593" spans="1:1" s="1" customFormat="1" x14ac:dyDescent="0.3">
      <c r="A24593" s="20"/>
    </row>
    <row r="24594" spans="1:1" s="1" customFormat="1" x14ac:dyDescent="0.3">
      <c r="A24594" s="20"/>
    </row>
    <row r="24595" spans="1:1" s="1" customFormat="1" x14ac:dyDescent="0.3">
      <c r="A24595" s="20"/>
    </row>
    <row r="24596" spans="1:1" s="1" customFormat="1" x14ac:dyDescent="0.3">
      <c r="A24596" s="20"/>
    </row>
    <row r="24597" spans="1:1" s="1" customFormat="1" x14ac:dyDescent="0.3">
      <c r="A24597" s="20"/>
    </row>
    <row r="24598" spans="1:1" s="1" customFormat="1" x14ac:dyDescent="0.3">
      <c r="A24598" s="20"/>
    </row>
    <row r="24599" spans="1:1" s="1" customFormat="1" x14ac:dyDescent="0.3">
      <c r="A24599" s="20"/>
    </row>
    <row r="24600" spans="1:1" s="1" customFormat="1" x14ac:dyDescent="0.3">
      <c r="A24600" s="20"/>
    </row>
    <row r="24601" spans="1:1" s="1" customFormat="1" x14ac:dyDescent="0.3">
      <c r="A24601" s="20"/>
    </row>
    <row r="24602" spans="1:1" s="1" customFormat="1" x14ac:dyDescent="0.3">
      <c r="A24602" s="20"/>
    </row>
    <row r="24603" spans="1:1" s="1" customFormat="1" x14ac:dyDescent="0.3">
      <c r="A24603" s="20"/>
    </row>
    <row r="24604" spans="1:1" s="1" customFormat="1" x14ac:dyDescent="0.3">
      <c r="A24604" s="20"/>
    </row>
    <row r="24605" spans="1:1" s="1" customFormat="1" x14ac:dyDescent="0.3">
      <c r="A24605" s="20"/>
    </row>
    <row r="24606" spans="1:1" s="1" customFormat="1" x14ac:dyDescent="0.3">
      <c r="A24606" s="20"/>
    </row>
    <row r="24607" spans="1:1" s="1" customFormat="1" x14ac:dyDescent="0.3">
      <c r="A24607" s="20"/>
    </row>
    <row r="24608" spans="1:1" s="1" customFormat="1" x14ac:dyDescent="0.3">
      <c r="A24608" s="20"/>
    </row>
    <row r="24609" spans="1:1" s="1" customFormat="1" x14ac:dyDescent="0.3">
      <c r="A24609" s="20"/>
    </row>
    <row r="24610" spans="1:1" s="1" customFormat="1" x14ac:dyDescent="0.3">
      <c r="A24610" s="20"/>
    </row>
    <row r="24611" spans="1:1" s="1" customFormat="1" x14ac:dyDescent="0.3">
      <c r="A24611" s="20"/>
    </row>
    <row r="24612" spans="1:1" s="1" customFormat="1" x14ac:dyDescent="0.3">
      <c r="A24612" s="20"/>
    </row>
    <row r="24613" spans="1:1" s="1" customFormat="1" x14ac:dyDescent="0.3">
      <c r="A24613" s="20"/>
    </row>
    <row r="24614" spans="1:1" s="1" customFormat="1" x14ac:dyDescent="0.3">
      <c r="A24614" s="20"/>
    </row>
    <row r="24615" spans="1:1" s="1" customFormat="1" x14ac:dyDescent="0.3">
      <c r="A24615" s="20"/>
    </row>
    <row r="24616" spans="1:1" s="1" customFormat="1" x14ac:dyDescent="0.3">
      <c r="A24616" s="20"/>
    </row>
    <row r="24617" spans="1:1" s="1" customFormat="1" x14ac:dyDescent="0.3">
      <c r="A24617" s="20"/>
    </row>
    <row r="24618" spans="1:1" s="1" customFormat="1" x14ac:dyDescent="0.3">
      <c r="A24618" s="20"/>
    </row>
    <row r="24619" spans="1:1" s="1" customFormat="1" x14ac:dyDescent="0.3">
      <c r="A24619" s="20"/>
    </row>
    <row r="24620" spans="1:1" s="1" customFormat="1" x14ac:dyDescent="0.3">
      <c r="A24620" s="20"/>
    </row>
    <row r="24621" spans="1:1" s="1" customFormat="1" x14ac:dyDescent="0.3">
      <c r="A24621" s="20"/>
    </row>
    <row r="24622" spans="1:1" s="1" customFormat="1" x14ac:dyDescent="0.3">
      <c r="A24622" s="20"/>
    </row>
    <row r="24623" spans="1:1" s="1" customFormat="1" x14ac:dyDescent="0.3">
      <c r="A24623" s="20"/>
    </row>
    <row r="24624" spans="1:1" s="1" customFormat="1" x14ac:dyDescent="0.3">
      <c r="A24624" s="20"/>
    </row>
    <row r="24625" spans="1:1" s="1" customFormat="1" x14ac:dyDescent="0.3">
      <c r="A24625" s="20"/>
    </row>
    <row r="24626" spans="1:1" s="1" customFormat="1" x14ac:dyDescent="0.3">
      <c r="A24626" s="20"/>
    </row>
    <row r="24627" spans="1:1" s="1" customFormat="1" x14ac:dyDescent="0.3">
      <c r="A24627" s="20"/>
    </row>
    <row r="24628" spans="1:1" s="1" customFormat="1" x14ac:dyDescent="0.3">
      <c r="A24628" s="20"/>
    </row>
    <row r="24629" spans="1:1" s="1" customFormat="1" x14ac:dyDescent="0.3">
      <c r="A24629" s="20"/>
    </row>
    <row r="24630" spans="1:1" s="1" customFormat="1" x14ac:dyDescent="0.3">
      <c r="A24630" s="20"/>
    </row>
    <row r="24631" spans="1:1" s="1" customFormat="1" x14ac:dyDescent="0.3">
      <c r="A24631" s="20"/>
    </row>
    <row r="24632" spans="1:1" s="1" customFormat="1" x14ac:dyDescent="0.3">
      <c r="A24632" s="20"/>
    </row>
    <row r="24633" spans="1:1" s="1" customFormat="1" x14ac:dyDescent="0.3">
      <c r="A24633" s="20"/>
    </row>
    <row r="24634" spans="1:1" s="1" customFormat="1" x14ac:dyDescent="0.3">
      <c r="A24634" s="20"/>
    </row>
    <row r="24635" spans="1:1" s="1" customFormat="1" x14ac:dyDescent="0.3">
      <c r="A24635" s="20"/>
    </row>
    <row r="24636" spans="1:1" s="1" customFormat="1" x14ac:dyDescent="0.3">
      <c r="A24636" s="20"/>
    </row>
    <row r="24637" spans="1:1" s="1" customFormat="1" x14ac:dyDescent="0.3">
      <c r="A24637" s="20"/>
    </row>
    <row r="24638" spans="1:1" s="1" customFormat="1" x14ac:dyDescent="0.3">
      <c r="A24638" s="20"/>
    </row>
    <row r="24639" spans="1:1" s="1" customFormat="1" x14ac:dyDescent="0.3">
      <c r="A24639" s="20"/>
    </row>
    <row r="24640" spans="1:1" s="1" customFormat="1" x14ac:dyDescent="0.3">
      <c r="A24640" s="20"/>
    </row>
    <row r="24641" spans="1:1" s="1" customFormat="1" x14ac:dyDescent="0.3">
      <c r="A24641" s="20"/>
    </row>
    <row r="24642" spans="1:1" s="1" customFormat="1" x14ac:dyDescent="0.3">
      <c r="A24642" s="20"/>
    </row>
    <row r="24643" spans="1:1" s="1" customFormat="1" x14ac:dyDescent="0.3">
      <c r="A24643" s="20"/>
    </row>
    <row r="24644" spans="1:1" s="1" customFormat="1" x14ac:dyDescent="0.3">
      <c r="A24644" s="20"/>
    </row>
    <row r="24645" spans="1:1" s="1" customFormat="1" x14ac:dyDescent="0.3">
      <c r="A24645" s="20"/>
    </row>
    <row r="24646" spans="1:1" s="1" customFormat="1" x14ac:dyDescent="0.3">
      <c r="A24646" s="20"/>
    </row>
    <row r="24647" spans="1:1" s="1" customFormat="1" x14ac:dyDescent="0.3">
      <c r="A24647" s="20"/>
    </row>
    <row r="24648" spans="1:1" s="1" customFormat="1" x14ac:dyDescent="0.3">
      <c r="A24648" s="20"/>
    </row>
    <row r="24649" spans="1:1" s="1" customFormat="1" x14ac:dyDescent="0.3">
      <c r="A24649" s="20"/>
    </row>
    <row r="24650" spans="1:1" s="1" customFormat="1" x14ac:dyDescent="0.3">
      <c r="A24650" s="20"/>
    </row>
    <row r="24651" spans="1:1" s="1" customFormat="1" x14ac:dyDescent="0.3">
      <c r="A24651" s="20"/>
    </row>
    <row r="24652" spans="1:1" s="1" customFormat="1" x14ac:dyDescent="0.3">
      <c r="A24652" s="20"/>
    </row>
    <row r="24653" spans="1:1" s="1" customFormat="1" x14ac:dyDescent="0.3">
      <c r="A24653" s="20"/>
    </row>
    <row r="24654" spans="1:1" s="1" customFormat="1" x14ac:dyDescent="0.3">
      <c r="A24654" s="20"/>
    </row>
    <row r="24655" spans="1:1" s="1" customFormat="1" x14ac:dyDescent="0.3">
      <c r="A24655" s="20"/>
    </row>
    <row r="24656" spans="1:1" s="1" customFormat="1" x14ac:dyDescent="0.3">
      <c r="A24656" s="20"/>
    </row>
    <row r="24657" spans="1:1" s="1" customFormat="1" x14ac:dyDescent="0.3">
      <c r="A24657" s="20"/>
    </row>
    <row r="24658" spans="1:1" s="1" customFormat="1" x14ac:dyDescent="0.3">
      <c r="A24658" s="20"/>
    </row>
    <row r="24659" spans="1:1" s="1" customFormat="1" x14ac:dyDescent="0.3">
      <c r="A24659" s="20"/>
    </row>
    <row r="24660" spans="1:1" s="1" customFormat="1" x14ac:dyDescent="0.3">
      <c r="A24660" s="20"/>
    </row>
    <row r="24661" spans="1:1" s="1" customFormat="1" x14ac:dyDescent="0.3">
      <c r="A24661" s="20"/>
    </row>
    <row r="24662" spans="1:1" s="1" customFormat="1" x14ac:dyDescent="0.3">
      <c r="A24662" s="20"/>
    </row>
    <row r="24663" spans="1:1" s="1" customFormat="1" x14ac:dyDescent="0.3">
      <c r="A24663" s="20"/>
    </row>
    <row r="24664" spans="1:1" s="1" customFormat="1" x14ac:dyDescent="0.3">
      <c r="A24664" s="20"/>
    </row>
    <row r="24665" spans="1:1" s="1" customFormat="1" x14ac:dyDescent="0.3">
      <c r="A24665" s="20"/>
    </row>
    <row r="24666" spans="1:1" s="1" customFormat="1" x14ac:dyDescent="0.3">
      <c r="A24666" s="20"/>
    </row>
    <row r="24667" spans="1:1" s="1" customFormat="1" x14ac:dyDescent="0.3">
      <c r="A24667" s="20"/>
    </row>
    <row r="24668" spans="1:1" s="1" customFormat="1" x14ac:dyDescent="0.3">
      <c r="A24668" s="20"/>
    </row>
    <row r="24669" spans="1:1" s="1" customFormat="1" x14ac:dyDescent="0.3">
      <c r="A24669" s="20"/>
    </row>
    <row r="24670" spans="1:1" s="1" customFormat="1" x14ac:dyDescent="0.3">
      <c r="A24670" s="20"/>
    </row>
    <row r="24671" spans="1:1" s="1" customFormat="1" x14ac:dyDescent="0.3">
      <c r="A24671" s="20"/>
    </row>
    <row r="24672" spans="1:1" s="1" customFormat="1" x14ac:dyDescent="0.3">
      <c r="A24672" s="20"/>
    </row>
    <row r="24673" spans="1:1" s="1" customFormat="1" x14ac:dyDescent="0.3">
      <c r="A24673" s="20"/>
    </row>
    <row r="24674" spans="1:1" s="1" customFormat="1" x14ac:dyDescent="0.3">
      <c r="A24674" s="20"/>
    </row>
    <row r="24675" spans="1:1" s="1" customFormat="1" x14ac:dyDescent="0.3">
      <c r="A24675" s="20"/>
    </row>
    <row r="24676" spans="1:1" s="1" customFormat="1" x14ac:dyDescent="0.3">
      <c r="A24676" s="20"/>
    </row>
    <row r="24677" spans="1:1" s="1" customFormat="1" x14ac:dyDescent="0.3">
      <c r="A24677" s="20"/>
    </row>
    <row r="24678" spans="1:1" s="1" customFormat="1" x14ac:dyDescent="0.3">
      <c r="A24678" s="20"/>
    </row>
    <row r="24679" spans="1:1" s="1" customFormat="1" x14ac:dyDescent="0.3">
      <c r="A24679" s="20"/>
    </row>
    <row r="24680" spans="1:1" s="1" customFormat="1" x14ac:dyDescent="0.3">
      <c r="A24680" s="20"/>
    </row>
    <row r="24681" spans="1:1" s="1" customFormat="1" x14ac:dyDescent="0.3">
      <c r="A24681" s="20"/>
    </row>
    <row r="24682" spans="1:1" s="1" customFormat="1" x14ac:dyDescent="0.3">
      <c r="A24682" s="20"/>
    </row>
    <row r="24683" spans="1:1" s="1" customFormat="1" x14ac:dyDescent="0.3">
      <c r="A24683" s="20"/>
    </row>
    <row r="24684" spans="1:1" s="1" customFormat="1" x14ac:dyDescent="0.3">
      <c r="A24684" s="20"/>
    </row>
    <row r="24685" spans="1:1" s="1" customFormat="1" x14ac:dyDescent="0.3">
      <c r="A24685" s="20"/>
    </row>
    <row r="24686" spans="1:1" s="1" customFormat="1" x14ac:dyDescent="0.3">
      <c r="A24686" s="20"/>
    </row>
    <row r="24687" spans="1:1" s="1" customFormat="1" x14ac:dyDescent="0.3">
      <c r="A24687" s="20"/>
    </row>
    <row r="24688" spans="1:1" s="1" customFormat="1" x14ac:dyDescent="0.3">
      <c r="A24688" s="20"/>
    </row>
    <row r="24689" spans="1:1" s="1" customFormat="1" x14ac:dyDescent="0.3">
      <c r="A24689" s="20"/>
    </row>
    <row r="24690" spans="1:1" s="1" customFormat="1" x14ac:dyDescent="0.3">
      <c r="A24690" s="20"/>
    </row>
    <row r="24691" spans="1:1" s="1" customFormat="1" x14ac:dyDescent="0.3">
      <c r="A24691" s="20"/>
    </row>
    <row r="24692" spans="1:1" s="1" customFormat="1" x14ac:dyDescent="0.3">
      <c r="A24692" s="20"/>
    </row>
    <row r="24693" spans="1:1" s="1" customFormat="1" x14ac:dyDescent="0.3">
      <c r="A24693" s="20"/>
    </row>
    <row r="24694" spans="1:1" s="1" customFormat="1" x14ac:dyDescent="0.3">
      <c r="A24694" s="20"/>
    </row>
    <row r="24695" spans="1:1" s="1" customFormat="1" x14ac:dyDescent="0.3">
      <c r="A24695" s="20"/>
    </row>
    <row r="24696" spans="1:1" s="1" customFormat="1" x14ac:dyDescent="0.3">
      <c r="A24696" s="20"/>
    </row>
    <row r="24697" spans="1:1" s="1" customFormat="1" x14ac:dyDescent="0.3">
      <c r="A24697" s="20"/>
    </row>
    <row r="24698" spans="1:1" s="1" customFormat="1" x14ac:dyDescent="0.3">
      <c r="A24698" s="20"/>
    </row>
    <row r="24699" spans="1:1" s="1" customFormat="1" x14ac:dyDescent="0.3">
      <c r="A24699" s="20"/>
    </row>
    <row r="24700" spans="1:1" s="1" customFormat="1" x14ac:dyDescent="0.3">
      <c r="A24700" s="20"/>
    </row>
    <row r="24701" spans="1:1" s="1" customFormat="1" x14ac:dyDescent="0.3">
      <c r="A24701" s="20"/>
    </row>
    <row r="24702" spans="1:1" s="1" customFormat="1" x14ac:dyDescent="0.3">
      <c r="A24702" s="20"/>
    </row>
    <row r="24703" spans="1:1" s="1" customFormat="1" x14ac:dyDescent="0.3">
      <c r="A24703" s="20"/>
    </row>
    <row r="24704" spans="1:1" s="1" customFormat="1" x14ac:dyDescent="0.3">
      <c r="A24704" s="20"/>
    </row>
    <row r="24705" spans="1:1" s="1" customFormat="1" x14ac:dyDescent="0.3">
      <c r="A24705" s="20"/>
    </row>
    <row r="24706" spans="1:1" s="1" customFormat="1" x14ac:dyDescent="0.3">
      <c r="A24706" s="20"/>
    </row>
    <row r="24707" spans="1:1" s="1" customFormat="1" x14ac:dyDescent="0.3">
      <c r="A24707" s="20"/>
    </row>
    <row r="24708" spans="1:1" s="1" customFormat="1" x14ac:dyDescent="0.3">
      <c r="A24708" s="20"/>
    </row>
    <row r="24709" spans="1:1" s="1" customFormat="1" x14ac:dyDescent="0.3">
      <c r="A24709" s="20"/>
    </row>
    <row r="24710" spans="1:1" s="1" customFormat="1" x14ac:dyDescent="0.3">
      <c r="A24710" s="20"/>
    </row>
    <row r="24711" spans="1:1" s="1" customFormat="1" x14ac:dyDescent="0.3">
      <c r="A24711" s="20"/>
    </row>
    <row r="24712" spans="1:1" s="1" customFormat="1" x14ac:dyDescent="0.3">
      <c r="A24712" s="20"/>
    </row>
    <row r="24713" spans="1:1" s="1" customFormat="1" x14ac:dyDescent="0.3">
      <c r="A24713" s="20"/>
    </row>
    <row r="24714" spans="1:1" s="1" customFormat="1" x14ac:dyDescent="0.3">
      <c r="A24714" s="20"/>
    </row>
    <row r="24715" spans="1:1" s="1" customFormat="1" x14ac:dyDescent="0.3">
      <c r="A24715" s="20"/>
    </row>
    <row r="24716" spans="1:1" s="1" customFormat="1" x14ac:dyDescent="0.3">
      <c r="A24716" s="20"/>
    </row>
    <row r="24717" spans="1:1" s="1" customFormat="1" x14ac:dyDescent="0.3">
      <c r="A24717" s="20"/>
    </row>
    <row r="24718" spans="1:1" s="1" customFormat="1" x14ac:dyDescent="0.3">
      <c r="A24718" s="20"/>
    </row>
    <row r="24719" spans="1:1" s="1" customFormat="1" x14ac:dyDescent="0.3">
      <c r="A24719" s="20"/>
    </row>
    <row r="24720" spans="1:1" s="1" customFormat="1" x14ac:dyDescent="0.3">
      <c r="A24720" s="20"/>
    </row>
    <row r="24721" spans="1:1" s="1" customFormat="1" x14ac:dyDescent="0.3">
      <c r="A24721" s="20"/>
    </row>
    <row r="24722" spans="1:1" s="1" customFormat="1" x14ac:dyDescent="0.3">
      <c r="A24722" s="20"/>
    </row>
    <row r="24723" spans="1:1" s="1" customFormat="1" x14ac:dyDescent="0.3">
      <c r="A24723" s="20"/>
    </row>
    <row r="24724" spans="1:1" s="1" customFormat="1" x14ac:dyDescent="0.3">
      <c r="A24724" s="20"/>
    </row>
    <row r="24725" spans="1:1" s="1" customFormat="1" x14ac:dyDescent="0.3">
      <c r="A24725" s="20"/>
    </row>
    <row r="24726" spans="1:1" s="1" customFormat="1" x14ac:dyDescent="0.3">
      <c r="A24726" s="20"/>
    </row>
    <row r="24727" spans="1:1" s="1" customFormat="1" x14ac:dyDescent="0.3">
      <c r="A24727" s="20"/>
    </row>
    <row r="24728" spans="1:1" s="1" customFormat="1" x14ac:dyDescent="0.3">
      <c r="A24728" s="20"/>
    </row>
    <row r="24729" spans="1:1" s="1" customFormat="1" x14ac:dyDescent="0.3">
      <c r="A24729" s="20"/>
    </row>
    <row r="24730" spans="1:1" s="1" customFormat="1" x14ac:dyDescent="0.3">
      <c r="A24730" s="20"/>
    </row>
    <row r="24731" spans="1:1" s="1" customFormat="1" x14ac:dyDescent="0.3">
      <c r="A24731" s="20"/>
    </row>
    <row r="24732" spans="1:1" s="1" customFormat="1" x14ac:dyDescent="0.3">
      <c r="A24732" s="20"/>
    </row>
    <row r="24733" spans="1:1" s="1" customFormat="1" x14ac:dyDescent="0.3">
      <c r="A24733" s="20"/>
    </row>
    <row r="24734" spans="1:1" s="1" customFormat="1" x14ac:dyDescent="0.3">
      <c r="A24734" s="20"/>
    </row>
    <row r="24735" spans="1:1" s="1" customFormat="1" x14ac:dyDescent="0.3">
      <c r="A24735" s="20"/>
    </row>
    <row r="24736" spans="1:1" s="1" customFormat="1" x14ac:dyDescent="0.3">
      <c r="A24736" s="20"/>
    </row>
    <row r="24737" spans="1:1" s="1" customFormat="1" x14ac:dyDescent="0.3">
      <c r="A24737" s="20"/>
    </row>
    <row r="24738" spans="1:1" s="1" customFormat="1" x14ac:dyDescent="0.3">
      <c r="A24738" s="20"/>
    </row>
    <row r="24739" spans="1:1" s="1" customFormat="1" x14ac:dyDescent="0.3">
      <c r="A24739" s="20"/>
    </row>
    <row r="24740" spans="1:1" s="1" customFormat="1" x14ac:dyDescent="0.3">
      <c r="A24740" s="20"/>
    </row>
    <row r="24741" spans="1:1" s="1" customFormat="1" x14ac:dyDescent="0.3">
      <c r="A24741" s="20"/>
    </row>
    <row r="24742" spans="1:1" s="1" customFormat="1" x14ac:dyDescent="0.3">
      <c r="A24742" s="20"/>
    </row>
    <row r="24743" spans="1:1" s="1" customFormat="1" x14ac:dyDescent="0.3">
      <c r="A24743" s="20"/>
    </row>
    <row r="24744" spans="1:1" s="1" customFormat="1" x14ac:dyDescent="0.3">
      <c r="A24744" s="20"/>
    </row>
    <row r="24745" spans="1:1" s="1" customFormat="1" x14ac:dyDescent="0.3">
      <c r="A24745" s="20"/>
    </row>
    <row r="24746" spans="1:1" s="1" customFormat="1" x14ac:dyDescent="0.3">
      <c r="A24746" s="20"/>
    </row>
    <row r="24747" spans="1:1" s="1" customFormat="1" x14ac:dyDescent="0.3">
      <c r="A24747" s="20"/>
    </row>
    <row r="24748" spans="1:1" s="1" customFormat="1" x14ac:dyDescent="0.3">
      <c r="A24748" s="20"/>
    </row>
    <row r="24749" spans="1:1" s="1" customFormat="1" x14ac:dyDescent="0.3">
      <c r="A24749" s="20"/>
    </row>
    <row r="24750" spans="1:1" s="1" customFormat="1" x14ac:dyDescent="0.3">
      <c r="A24750" s="20"/>
    </row>
    <row r="24751" spans="1:1" s="1" customFormat="1" x14ac:dyDescent="0.3">
      <c r="A24751" s="20"/>
    </row>
    <row r="24752" spans="1:1" s="1" customFormat="1" x14ac:dyDescent="0.3">
      <c r="A24752" s="20"/>
    </row>
    <row r="24753" spans="1:1" s="1" customFormat="1" x14ac:dyDescent="0.3">
      <c r="A24753" s="20"/>
    </row>
    <row r="24754" spans="1:1" s="1" customFormat="1" x14ac:dyDescent="0.3">
      <c r="A24754" s="20"/>
    </row>
    <row r="24755" spans="1:1" s="1" customFormat="1" x14ac:dyDescent="0.3">
      <c r="A24755" s="20"/>
    </row>
    <row r="24756" spans="1:1" s="1" customFormat="1" x14ac:dyDescent="0.3">
      <c r="A24756" s="20"/>
    </row>
    <row r="24757" spans="1:1" s="1" customFormat="1" x14ac:dyDescent="0.3">
      <c r="A24757" s="20"/>
    </row>
    <row r="24758" spans="1:1" s="1" customFormat="1" x14ac:dyDescent="0.3">
      <c r="A24758" s="20"/>
    </row>
    <row r="24759" spans="1:1" s="1" customFormat="1" x14ac:dyDescent="0.3">
      <c r="A24759" s="20"/>
    </row>
    <row r="24760" spans="1:1" s="1" customFormat="1" x14ac:dyDescent="0.3">
      <c r="A24760" s="20"/>
    </row>
    <row r="24761" spans="1:1" s="1" customFormat="1" x14ac:dyDescent="0.3">
      <c r="A24761" s="20"/>
    </row>
    <row r="24762" spans="1:1" s="1" customFormat="1" x14ac:dyDescent="0.3">
      <c r="A24762" s="20"/>
    </row>
    <row r="24763" spans="1:1" s="1" customFormat="1" x14ac:dyDescent="0.3">
      <c r="A24763" s="20"/>
    </row>
    <row r="24764" spans="1:1" s="1" customFormat="1" x14ac:dyDescent="0.3">
      <c r="A24764" s="20"/>
    </row>
    <row r="24765" spans="1:1" s="1" customFormat="1" x14ac:dyDescent="0.3">
      <c r="A24765" s="20"/>
    </row>
    <row r="24766" spans="1:1" s="1" customFormat="1" x14ac:dyDescent="0.3">
      <c r="A24766" s="20"/>
    </row>
    <row r="24767" spans="1:1" s="1" customFormat="1" x14ac:dyDescent="0.3">
      <c r="A24767" s="20"/>
    </row>
    <row r="24768" spans="1:1" s="1" customFormat="1" x14ac:dyDescent="0.3">
      <c r="A24768" s="20"/>
    </row>
    <row r="24769" spans="1:1" s="1" customFormat="1" x14ac:dyDescent="0.3">
      <c r="A24769" s="20"/>
    </row>
    <row r="24770" spans="1:1" s="1" customFormat="1" x14ac:dyDescent="0.3">
      <c r="A24770" s="20"/>
    </row>
    <row r="24771" spans="1:1" s="1" customFormat="1" x14ac:dyDescent="0.3">
      <c r="A24771" s="20"/>
    </row>
    <row r="24772" spans="1:1" s="1" customFormat="1" x14ac:dyDescent="0.3">
      <c r="A24772" s="20"/>
    </row>
    <row r="24773" spans="1:1" s="1" customFormat="1" x14ac:dyDescent="0.3">
      <c r="A24773" s="20"/>
    </row>
    <row r="24774" spans="1:1" s="1" customFormat="1" x14ac:dyDescent="0.3">
      <c r="A24774" s="20"/>
    </row>
    <row r="24775" spans="1:1" s="1" customFormat="1" x14ac:dyDescent="0.3">
      <c r="A24775" s="20"/>
    </row>
    <row r="24776" spans="1:1" s="1" customFormat="1" x14ac:dyDescent="0.3">
      <c r="A24776" s="20"/>
    </row>
    <row r="24777" spans="1:1" s="1" customFormat="1" x14ac:dyDescent="0.3">
      <c r="A24777" s="20"/>
    </row>
    <row r="24778" spans="1:1" s="1" customFormat="1" x14ac:dyDescent="0.3">
      <c r="A24778" s="20"/>
    </row>
    <row r="24779" spans="1:1" s="1" customFormat="1" x14ac:dyDescent="0.3">
      <c r="A24779" s="20"/>
    </row>
    <row r="24780" spans="1:1" s="1" customFormat="1" x14ac:dyDescent="0.3">
      <c r="A24780" s="20"/>
    </row>
    <row r="24781" spans="1:1" s="1" customFormat="1" x14ac:dyDescent="0.3">
      <c r="A24781" s="20"/>
    </row>
    <row r="24782" spans="1:1" s="1" customFormat="1" x14ac:dyDescent="0.3">
      <c r="A24782" s="20"/>
    </row>
    <row r="24783" spans="1:1" s="1" customFormat="1" x14ac:dyDescent="0.3">
      <c r="A24783" s="20"/>
    </row>
    <row r="24784" spans="1:1" s="1" customFormat="1" x14ac:dyDescent="0.3">
      <c r="A24784" s="20"/>
    </row>
    <row r="24785" spans="1:1" s="1" customFormat="1" x14ac:dyDescent="0.3">
      <c r="A24785" s="20"/>
    </row>
    <row r="24786" spans="1:1" s="1" customFormat="1" x14ac:dyDescent="0.3">
      <c r="A24786" s="20"/>
    </row>
    <row r="24787" spans="1:1" s="1" customFormat="1" x14ac:dyDescent="0.3">
      <c r="A24787" s="20"/>
    </row>
    <row r="24788" spans="1:1" s="1" customFormat="1" x14ac:dyDescent="0.3">
      <c r="A24788" s="20"/>
    </row>
    <row r="24789" spans="1:1" s="1" customFormat="1" x14ac:dyDescent="0.3">
      <c r="A24789" s="20"/>
    </row>
    <row r="24790" spans="1:1" s="1" customFormat="1" x14ac:dyDescent="0.3">
      <c r="A24790" s="20"/>
    </row>
    <row r="24791" spans="1:1" s="1" customFormat="1" x14ac:dyDescent="0.3">
      <c r="A24791" s="20"/>
    </row>
    <row r="24792" spans="1:1" s="1" customFormat="1" x14ac:dyDescent="0.3">
      <c r="A24792" s="20"/>
    </row>
    <row r="24793" spans="1:1" s="1" customFormat="1" x14ac:dyDescent="0.3">
      <c r="A24793" s="20"/>
    </row>
    <row r="24794" spans="1:1" s="1" customFormat="1" x14ac:dyDescent="0.3">
      <c r="A24794" s="20"/>
    </row>
    <row r="24795" spans="1:1" s="1" customFormat="1" x14ac:dyDescent="0.3">
      <c r="A24795" s="20"/>
    </row>
    <row r="24796" spans="1:1" s="1" customFormat="1" x14ac:dyDescent="0.3">
      <c r="A24796" s="20"/>
    </row>
    <row r="24797" spans="1:1" s="1" customFormat="1" x14ac:dyDescent="0.3">
      <c r="A24797" s="20"/>
    </row>
    <row r="24798" spans="1:1" s="1" customFormat="1" x14ac:dyDescent="0.3">
      <c r="A24798" s="20"/>
    </row>
    <row r="24799" spans="1:1" s="1" customFormat="1" x14ac:dyDescent="0.3">
      <c r="A24799" s="20"/>
    </row>
    <row r="24800" spans="1:1" s="1" customFormat="1" x14ac:dyDescent="0.3">
      <c r="A24800" s="20"/>
    </row>
    <row r="24801" spans="1:1" s="1" customFormat="1" x14ac:dyDescent="0.3">
      <c r="A24801" s="20"/>
    </row>
    <row r="24802" spans="1:1" s="1" customFormat="1" x14ac:dyDescent="0.3">
      <c r="A24802" s="20"/>
    </row>
    <row r="24803" spans="1:1" s="1" customFormat="1" x14ac:dyDescent="0.3">
      <c r="A24803" s="20"/>
    </row>
    <row r="24804" spans="1:1" s="1" customFormat="1" x14ac:dyDescent="0.3">
      <c r="A24804" s="20"/>
    </row>
    <row r="24805" spans="1:1" s="1" customFormat="1" x14ac:dyDescent="0.3">
      <c r="A24805" s="20"/>
    </row>
    <row r="24806" spans="1:1" s="1" customFormat="1" x14ac:dyDescent="0.3">
      <c r="A24806" s="20"/>
    </row>
    <row r="24807" spans="1:1" s="1" customFormat="1" x14ac:dyDescent="0.3">
      <c r="A24807" s="20"/>
    </row>
    <row r="24808" spans="1:1" s="1" customFormat="1" x14ac:dyDescent="0.3">
      <c r="A24808" s="20"/>
    </row>
    <row r="24809" spans="1:1" s="1" customFormat="1" x14ac:dyDescent="0.3">
      <c r="A24809" s="20"/>
    </row>
    <row r="24810" spans="1:1" s="1" customFormat="1" x14ac:dyDescent="0.3">
      <c r="A24810" s="20"/>
    </row>
    <row r="24811" spans="1:1" s="1" customFormat="1" x14ac:dyDescent="0.3">
      <c r="A24811" s="20"/>
    </row>
    <row r="24812" spans="1:1" s="1" customFormat="1" x14ac:dyDescent="0.3">
      <c r="A24812" s="20"/>
    </row>
    <row r="24813" spans="1:1" s="1" customFormat="1" x14ac:dyDescent="0.3">
      <c r="A24813" s="20"/>
    </row>
    <row r="24814" spans="1:1" s="1" customFormat="1" x14ac:dyDescent="0.3">
      <c r="A24814" s="20"/>
    </row>
    <row r="24815" spans="1:1" s="1" customFormat="1" x14ac:dyDescent="0.3">
      <c r="A24815" s="20"/>
    </row>
    <row r="24816" spans="1:1" s="1" customFormat="1" x14ac:dyDescent="0.3">
      <c r="A24816" s="20"/>
    </row>
    <row r="24817" spans="1:1" s="1" customFormat="1" x14ac:dyDescent="0.3">
      <c r="A24817" s="20"/>
    </row>
    <row r="24818" spans="1:1" s="1" customFormat="1" x14ac:dyDescent="0.3">
      <c r="A24818" s="20"/>
    </row>
    <row r="24819" spans="1:1" s="1" customFormat="1" x14ac:dyDescent="0.3">
      <c r="A24819" s="20"/>
    </row>
    <row r="24820" spans="1:1" s="1" customFormat="1" x14ac:dyDescent="0.3">
      <c r="A24820" s="20"/>
    </row>
    <row r="24821" spans="1:1" s="1" customFormat="1" x14ac:dyDescent="0.3">
      <c r="A24821" s="20"/>
    </row>
    <row r="24822" spans="1:1" s="1" customFormat="1" x14ac:dyDescent="0.3">
      <c r="A24822" s="20"/>
    </row>
    <row r="24823" spans="1:1" s="1" customFormat="1" x14ac:dyDescent="0.3">
      <c r="A24823" s="20"/>
    </row>
    <row r="24824" spans="1:1" s="1" customFormat="1" x14ac:dyDescent="0.3">
      <c r="A24824" s="20"/>
    </row>
    <row r="24825" spans="1:1" s="1" customFormat="1" x14ac:dyDescent="0.3">
      <c r="A24825" s="20"/>
    </row>
    <row r="24826" spans="1:1" s="1" customFormat="1" x14ac:dyDescent="0.3">
      <c r="A24826" s="20"/>
    </row>
    <row r="24827" spans="1:1" s="1" customFormat="1" x14ac:dyDescent="0.3">
      <c r="A24827" s="20"/>
    </row>
    <row r="24828" spans="1:1" s="1" customFormat="1" x14ac:dyDescent="0.3">
      <c r="A24828" s="20"/>
    </row>
    <row r="24829" spans="1:1" s="1" customFormat="1" x14ac:dyDescent="0.3">
      <c r="A24829" s="20"/>
    </row>
    <row r="24830" spans="1:1" s="1" customFormat="1" x14ac:dyDescent="0.3">
      <c r="A24830" s="20"/>
    </row>
    <row r="24831" spans="1:1" s="1" customFormat="1" x14ac:dyDescent="0.3">
      <c r="A24831" s="20"/>
    </row>
    <row r="24832" spans="1:1" s="1" customFormat="1" x14ac:dyDescent="0.3">
      <c r="A24832" s="20"/>
    </row>
    <row r="24833" spans="1:1" s="1" customFormat="1" x14ac:dyDescent="0.3">
      <c r="A24833" s="20"/>
    </row>
    <row r="24834" spans="1:1" s="1" customFormat="1" x14ac:dyDescent="0.3">
      <c r="A24834" s="20"/>
    </row>
    <row r="24835" spans="1:1" s="1" customFormat="1" x14ac:dyDescent="0.3">
      <c r="A24835" s="20"/>
    </row>
    <row r="24836" spans="1:1" s="1" customFormat="1" x14ac:dyDescent="0.3">
      <c r="A24836" s="20"/>
    </row>
    <row r="24837" spans="1:1" s="1" customFormat="1" x14ac:dyDescent="0.3">
      <c r="A24837" s="20"/>
    </row>
    <row r="24838" spans="1:1" s="1" customFormat="1" x14ac:dyDescent="0.3">
      <c r="A24838" s="20"/>
    </row>
    <row r="24839" spans="1:1" s="1" customFormat="1" x14ac:dyDescent="0.3">
      <c r="A24839" s="20"/>
    </row>
    <row r="24840" spans="1:1" s="1" customFormat="1" x14ac:dyDescent="0.3">
      <c r="A24840" s="20"/>
    </row>
    <row r="24841" spans="1:1" s="1" customFormat="1" x14ac:dyDescent="0.3">
      <c r="A24841" s="20"/>
    </row>
    <row r="24842" spans="1:1" s="1" customFormat="1" x14ac:dyDescent="0.3">
      <c r="A24842" s="20"/>
    </row>
    <row r="24843" spans="1:1" s="1" customFormat="1" x14ac:dyDescent="0.3">
      <c r="A24843" s="20"/>
    </row>
    <row r="24844" spans="1:1" s="1" customFormat="1" x14ac:dyDescent="0.3">
      <c r="A24844" s="20"/>
    </row>
    <row r="24845" spans="1:1" s="1" customFormat="1" x14ac:dyDescent="0.3">
      <c r="A24845" s="20"/>
    </row>
    <row r="24846" spans="1:1" s="1" customFormat="1" x14ac:dyDescent="0.3">
      <c r="A24846" s="20"/>
    </row>
    <row r="24847" spans="1:1" s="1" customFormat="1" x14ac:dyDescent="0.3">
      <c r="A24847" s="20"/>
    </row>
    <row r="24848" spans="1:1" s="1" customFormat="1" x14ac:dyDescent="0.3">
      <c r="A24848" s="20"/>
    </row>
    <row r="24849" spans="1:1" s="1" customFormat="1" x14ac:dyDescent="0.3">
      <c r="A24849" s="20"/>
    </row>
    <row r="24850" spans="1:1" s="1" customFormat="1" x14ac:dyDescent="0.3">
      <c r="A24850" s="20"/>
    </row>
    <row r="24851" spans="1:1" s="1" customFormat="1" x14ac:dyDescent="0.3">
      <c r="A24851" s="20"/>
    </row>
    <row r="24852" spans="1:1" s="1" customFormat="1" x14ac:dyDescent="0.3">
      <c r="A24852" s="20"/>
    </row>
    <row r="24853" spans="1:1" s="1" customFormat="1" x14ac:dyDescent="0.3">
      <c r="A24853" s="20"/>
    </row>
    <row r="24854" spans="1:1" s="1" customFormat="1" x14ac:dyDescent="0.3">
      <c r="A24854" s="20"/>
    </row>
    <row r="24855" spans="1:1" s="1" customFormat="1" x14ac:dyDescent="0.3">
      <c r="A24855" s="20"/>
    </row>
    <row r="24856" spans="1:1" s="1" customFormat="1" x14ac:dyDescent="0.3">
      <c r="A24856" s="20"/>
    </row>
    <row r="24857" spans="1:1" s="1" customFormat="1" x14ac:dyDescent="0.3">
      <c r="A24857" s="20"/>
    </row>
    <row r="24858" spans="1:1" s="1" customFormat="1" x14ac:dyDescent="0.3">
      <c r="A24858" s="20"/>
    </row>
    <row r="24859" spans="1:1" s="1" customFormat="1" x14ac:dyDescent="0.3">
      <c r="A24859" s="20"/>
    </row>
    <row r="24860" spans="1:1" s="1" customFormat="1" x14ac:dyDescent="0.3">
      <c r="A24860" s="20"/>
    </row>
    <row r="24861" spans="1:1" s="1" customFormat="1" x14ac:dyDescent="0.3">
      <c r="A24861" s="20"/>
    </row>
    <row r="24862" spans="1:1" s="1" customFormat="1" x14ac:dyDescent="0.3">
      <c r="A24862" s="20"/>
    </row>
    <row r="24863" spans="1:1" s="1" customFormat="1" x14ac:dyDescent="0.3">
      <c r="A24863" s="20"/>
    </row>
    <row r="24864" spans="1:1" s="1" customFormat="1" x14ac:dyDescent="0.3">
      <c r="A24864" s="20"/>
    </row>
    <row r="24865" spans="1:1" s="1" customFormat="1" x14ac:dyDescent="0.3">
      <c r="A24865" s="20"/>
    </row>
    <row r="24866" spans="1:1" s="1" customFormat="1" x14ac:dyDescent="0.3">
      <c r="A24866" s="20"/>
    </row>
    <row r="24867" spans="1:1" s="1" customFormat="1" x14ac:dyDescent="0.3">
      <c r="A24867" s="20"/>
    </row>
    <row r="24868" spans="1:1" s="1" customFormat="1" x14ac:dyDescent="0.3">
      <c r="A24868" s="20"/>
    </row>
    <row r="24869" spans="1:1" s="1" customFormat="1" x14ac:dyDescent="0.3">
      <c r="A24869" s="20"/>
    </row>
    <row r="24870" spans="1:1" s="1" customFormat="1" x14ac:dyDescent="0.3">
      <c r="A24870" s="20"/>
    </row>
    <row r="24871" spans="1:1" s="1" customFormat="1" x14ac:dyDescent="0.3">
      <c r="A24871" s="20"/>
    </row>
    <row r="24872" spans="1:1" s="1" customFormat="1" x14ac:dyDescent="0.3">
      <c r="A24872" s="20"/>
    </row>
    <row r="24873" spans="1:1" s="1" customFormat="1" x14ac:dyDescent="0.3">
      <c r="A24873" s="20"/>
    </row>
    <row r="24874" spans="1:1" s="1" customFormat="1" x14ac:dyDescent="0.3">
      <c r="A24874" s="20"/>
    </row>
    <row r="24875" spans="1:1" s="1" customFormat="1" x14ac:dyDescent="0.3">
      <c r="A24875" s="20"/>
    </row>
    <row r="24876" spans="1:1" s="1" customFormat="1" x14ac:dyDescent="0.3">
      <c r="A24876" s="20"/>
    </row>
    <row r="24877" spans="1:1" s="1" customFormat="1" x14ac:dyDescent="0.3">
      <c r="A24877" s="20"/>
    </row>
    <row r="24878" spans="1:1" s="1" customFormat="1" x14ac:dyDescent="0.3">
      <c r="A24878" s="20"/>
    </row>
    <row r="24879" spans="1:1" s="1" customFormat="1" x14ac:dyDescent="0.3">
      <c r="A24879" s="20"/>
    </row>
    <row r="24880" spans="1:1" s="1" customFormat="1" x14ac:dyDescent="0.3">
      <c r="A24880" s="20"/>
    </row>
    <row r="24881" spans="1:1" s="1" customFormat="1" x14ac:dyDescent="0.3">
      <c r="A24881" s="20"/>
    </row>
    <row r="24882" spans="1:1" s="1" customFormat="1" x14ac:dyDescent="0.3">
      <c r="A24882" s="20"/>
    </row>
    <row r="24883" spans="1:1" s="1" customFormat="1" x14ac:dyDescent="0.3">
      <c r="A24883" s="20"/>
    </row>
    <row r="24884" spans="1:1" s="1" customFormat="1" x14ac:dyDescent="0.3">
      <c r="A24884" s="20"/>
    </row>
    <row r="24885" spans="1:1" s="1" customFormat="1" x14ac:dyDescent="0.3">
      <c r="A24885" s="20"/>
    </row>
    <row r="24886" spans="1:1" s="1" customFormat="1" x14ac:dyDescent="0.3">
      <c r="A24886" s="20"/>
    </row>
    <row r="24887" spans="1:1" s="1" customFormat="1" x14ac:dyDescent="0.3">
      <c r="A24887" s="20"/>
    </row>
    <row r="24888" spans="1:1" s="1" customFormat="1" x14ac:dyDescent="0.3">
      <c r="A24888" s="20"/>
    </row>
    <row r="24889" spans="1:1" s="1" customFormat="1" x14ac:dyDescent="0.3">
      <c r="A24889" s="20"/>
    </row>
    <row r="24890" spans="1:1" s="1" customFormat="1" x14ac:dyDescent="0.3">
      <c r="A24890" s="20"/>
    </row>
    <row r="24891" spans="1:1" s="1" customFormat="1" x14ac:dyDescent="0.3">
      <c r="A24891" s="20"/>
    </row>
    <row r="24892" spans="1:1" s="1" customFormat="1" x14ac:dyDescent="0.3">
      <c r="A24892" s="20"/>
    </row>
    <row r="24893" spans="1:1" s="1" customFormat="1" x14ac:dyDescent="0.3">
      <c r="A24893" s="20"/>
    </row>
    <row r="24894" spans="1:1" s="1" customFormat="1" x14ac:dyDescent="0.3">
      <c r="A24894" s="20"/>
    </row>
    <row r="24895" spans="1:1" s="1" customFormat="1" x14ac:dyDescent="0.3">
      <c r="A24895" s="20"/>
    </row>
    <row r="24896" spans="1:1" s="1" customFormat="1" x14ac:dyDescent="0.3">
      <c r="A24896" s="20"/>
    </row>
    <row r="24897" spans="1:1" s="1" customFormat="1" x14ac:dyDescent="0.3">
      <c r="A24897" s="20"/>
    </row>
    <row r="24898" spans="1:1" s="1" customFormat="1" x14ac:dyDescent="0.3">
      <c r="A24898" s="20"/>
    </row>
    <row r="24899" spans="1:1" s="1" customFormat="1" x14ac:dyDescent="0.3">
      <c r="A24899" s="20"/>
    </row>
    <row r="24900" spans="1:1" s="1" customFormat="1" x14ac:dyDescent="0.3">
      <c r="A24900" s="20"/>
    </row>
    <row r="24901" spans="1:1" s="1" customFormat="1" x14ac:dyDescent="0.3">
      <c r="A24901" s="20"/>
    </row>
    <row r="24902" spans="1:1" s="1" customFormat="1" x14ac:dyDescent="0.3">
      <c r="A24902" s="20"/>
    </row>
    <row r="24903" spans="1:1" s="1" customFormat="1" x14ac:dyDescent="0.3">
      <c r="A24903" s="20"/>
    </row>
    <row r="24904" spans="1:1" s="1" customFormat="1" x14ac:dyDescent="0.3">
      <c r="A24904" s="20"/>
    </row>
    <row r="24905" spans="1:1" s="1" customFormat="1" x14ac:dyDescent="0.3">
      <c r="A24905" s="20"/>
    </row>
    <row r="24906" spans="1:1" s="1" customFormat="1" x14ac:dyDescent="0.3">
      <c r="A24906" s="20"/>
    </row>
    <row r="24907" spans="1:1" s="1" customFormat="1" x14ac:dyDescent="0.3">
      <c r="A24907" s="20"/>
    </row>
    <row r="24908" spans="1:1" s="1" customFormat="1" x14ac:dyDescent="0.3">
      <c r="A24908" s="20"/>
    </row>
    <row r="24909" spans="1:1" s="1" customFormat="1" x14ac:dyDescent="0.3">
      <c r="A24909" s="20"/>
    </row>
    <row r="24910" spans="1:1" s="1" customFormat="1" x14ac:dyDescent="0.3">
      <c r="A24910" s="20"/>
    </row>
    <row r="24911" spans="1:1" s="1" customFormat="1" x14ac:dyDescent="0.3">
      <c r="A24911" s="20"/>
    </row>
    <row r="24912" spans="1:1" s="1" customFormat="1" x14ac:dyDescent="0.3">
      <c r="A24912" s="20"/>
    </row>
    <row r="24913" spans="1:1" s="1" customFormat="1" x14ac:dyDescent="0.3">
      <c r="A24913" s="20"/>
    </row>
    <row r="24914" spans="1:1" s="1" customFormat="1" x14ac:dyDescent="0.3">
      <c r="A24914" s="20"/>
    </row>
    <row r="24915" spans="1:1" s="1" customFormat="1" x14ac:dyDescent="0.3">
      <c r="A24915" s="20"/>
    </row>
    <row r="24916" spans="1:1" s="1" customFormat="1" x14ac:dyDescent="0.3">
      <c r="A24916" s="20"/>
    </row>
    <row r="24917" spans="1:1" s="1" customFormat="1" x14ac:dyDescent="0.3">
      <c r="A24917" s="20"/>
    </row>
    <row r="24918" spans="1:1" s="1" customFormat="1" x14ac:dyDescent="0.3">
      <c r="A24918" s="20"/>
    </row>
    <row r="24919" spans="1:1" s="1" customFormat="1" x14ac:dyDescent="0.3">
      <c r="A24919" s="20"/>
    </row>
    <row r="24920" spans="1:1" s="1" customFormat="1" x14ac:dyDescent="0.3">
      <c r="A24920" s="20"/>
    </row>
    <row r="24921" spans="1:1" s="1" customFormat="1" x14ac:dyDescent="0.3">
      <c r="A24921" s="20"/>
    </row>
    <row r="24922" spans="1:1" s="1" customFormat="1" x14ac:dyDescent="0.3">
      <c r="A24922" s="20"/>
    </row>
    <row r="24923" spans="1:1" s="1" customFormat="1" x14ac:dyDescent="0.3">
      <c r="A24923" s="20"/>
    </row>
    <row r="24924" spans="1:1" s="1" customFormat="1" x14ac:dyDescent="0.3">
      <c r="A24924" s="20"/>
    </row>
    <row r="24925" spans="1:1" s="1" customFormat="1" x14ac:dyDescent="0.3">
      <c r="A24925" s="20"/>
    </row>
    <row r="24926" spans="1:1" s="1" customFormat="1" x14ac:dyDescent="0.3">
      <c r="A24926" s="20"/>
    </row>
    <row r="24927" spans="1:1" s="1" customFormat="1" x14ac:dyDescent="0.3">
      <c r="A24927" s="20"/>
    </row>
    <row r="24928" spans="1:1" s="1" customFormat="1" x14ac:dyDescent="0.3">
      <c r="A24928" s="20"/>
    </row>
    <row r="24929" spans="1:1" s="1" customFormat="1" x14ac:dyDescent="0.3">
      <c r="A24929" s="20"/>
    </row>
    <row r="24930" spans="1:1" s="1" customFormat="1" x14ac:dyDescent="0.3">
      <c r="A24930" s="20"/>
    </row>
    <row r="24931" spans="1:1" s="1" customFormat="1" x14ac:dyDescent="0.3">
      <c r="A24931" s="20"/>
    </row>
    <row r="24932" spans="1:1" s="1" customFormat="1" x14ac:dyDescent="0.3">
      <c r="A24932" s="20"/>
    </row>
    <row r="24933" spans="1:1" s="1" customFormat="1" x14ac:dyDescent="0.3">
      <c r="A24933" s="20"/>
    </row>
    <row r="24934" spans="1:1" s="1" customFormat="1" x14ac:dyDescent="0.3">
      <c r="A24934" s="20"/>
    </row>
    <row r="24935" spans="1:1" s="1" customFormat="1" x14ac:dyDescent="0.3">
      <c r="A24935" s="20"/>
    </row>
    <row r="24936" spans="1:1" s="1" customFormat="1" x14ac:dyDescent="0.3">
      <c r="A24936" s="20"/>
    </row>
    <row r="24937" spans="1:1" s="1" customFormat="1" x14ac:dyDescent="0.3">
      <c r="A24937" s="20"/>
    </row>
    <row r="24938" spans="1:1" s="1" customFormat="1" x14ac:dyDescent="0.3">
      <c r="A24938" s="20"/>
    </row>
    <row r="24939" spans="1:1" s="1" customFormat="1" x14ac:dyDescent="0.3">
      <c r="A24939" s="20"/>
    </row>
    <row r="24940" spans="1:1" s="1" customFormat="1" x14ac:dyDescent="0.3">
      <c r="A24940" s="20"/>
    </row>
    <row r="24941" spans="1:1" s="1" customFormat="1" x14ac:dyDescent="0.3">
      <c r="A24941" s="20"/>
    </row>
    <row r="24942" spans="1:1" s="1" customFormat="1" x14ac:dyDescent="0.3">
      <c r="A24942" s="20"/>
    </row>
    <row r="24943" spans="1:1" s="1" customFormat="1" x14ac:dyDescent="0.3">
      <c r="A24943" s="20"/>
    </row>
    <row r="24944" spans="1:1" s="1" customFormat="1" x14ac:dyDescent="0.3">
      <c r="A24944" s="20"/>
    </row>
    <row r="24945" spans="1:1" s="1" customFormat="1" x14ac:dyDescent="0.3">
      <c r="A24945" s="20"/>
    </row>
    <row r="24946" spans="1:1" s="1" customFormat="1" x14ac:dyDescent="0.3">
      <c r="A24946" s="20"/>
    </row>
    <row r="24947" spans="1:1" s="1" customFormat="1" x14ac:dyDescent="0.3">
      <c r="A24947" s="20"/>
    </row>
    <row r="24948" spans="1:1" s="1" customFormat="1" x14ac:dyDescent="0.3">
      <c r="A24948" s="20"/>
    </row>
    <row r="24949" spans="1:1" s="1" customFormat="1" x14ac:dyDescent="0.3">
      <c r="A24949" s="20"/>
    </row>
    <row r="24950" spans="1:1" s="1" customFormat="1" x14ac:dyDescent="0.3">
      <c r="A24950" s="20"/>
    </row>
    <row r="24951" spans="1:1" s="1" customFormat="1" x14ac:dyDescent="0.3">
      <c r="A24951" s="20"/>
    </row>
    <row r="24952" spans="1:1" s="1" customFormat="1" x14ac:dyDescent="0.3">
      <c r="A24952" s="20"/>
    </row>
    <row r="24953" spans="1:1" s="1" customFormat="1" x14ac:dyDescent="0.3">
      <c r="A24953" s="20"/>
    </row>
    <row r="24954" spans="1:1" s="1" customFormat="1" x14ac:dyDescent="0.3">
      <c r="A24954" s="20"/>
    </row>
    <row r="24955" spans="1:1" s="1" customFormat="1" x14ac:dyDescent="0.3">
      <c r="A24955" s="20"/>
    </row>
    <row r="24956" spans="1:1" s="1" customFormat="1" x14ac:dyDescent="0.3">
      <c r="A24956" s="20"/>
    </row>
    <row r="24957" spans="1:1" s="1" customFormat="1" x14ac:dyDescent="0.3">
      <c r="A24957" s="20"/>
    </row>
    <row r="24958" spans="1:1" s="1" customFormat="1" x14ac:dyDescent="0.3">
      <c r="A24958" s="20"/>
    </row>
    <row r="24959" spans="1:1" s="1" customFormat="1" x14ac:dyDescent="0.3">
      <c r="A24959" s="20"/>
    </row>
    <row r="24960" spans="1:1" s="1" customFormat="1" x14ac:dyDescent="0.3">
      <c r="A24960" s="20"/>
    </row>
    <row r="24961" spans="1:1" s="1" customFormat="1" x14ac:dyDescent="0.3">
      <c r="A24961" s="20"/>
    </row>
    <row r="24962" spans="1:1" s="1" customFormat="1" x14ac:dyDescent="0.3">
      <c r="A24962" s="20"/>
    </row>
    <row r="24963" spans="1:1" s="1" customFormat="1" x14ac:dyDescent="0.3">
      <c r="A24963" s="20"/>
    </row>
    <row r="24964" spans="1:1" s="1" customFormat="1" x14ac:dyDescent="0.3">
      <c r="A24964" s="20"/>
    </row>
    <row r="24965" spans="1:1" s="1" customFormat="1" x14ac:dyDescent="0.3">
      <c r="A24965" s="20"/>
    </row>
    <row r="24966" spans="1:1" s="1" customFormat="1" x14ac:dyDescent="0.3">
      <c r="A24966" s="20"/>
    </row>
    <row r="24967" spans="1:1" s="1" customFormat="1" x14ac:dyDescent="0.3">
      <c r="A24967" s="20"/>
    </row>
    <row r="24968" spans="1:1" s="1" customFormat="1" x14ac:dyDescent="0.3">
      <c r="A24968" s="20"/>
    </row>
    <row r="24969" spans="1:1" s="1" customFormat="1" x14ac:dyDescent="0.3">
      <c r="A24969" s="20"/>
    </row>
    <row r="24970" spans="1:1" s="1" customFormat="1" x14ac:dyDescent="0.3">
      <c r="A24970" s="20"/>
    </row>
    <row r="24971" spans="1:1" s="1" customFormat="1" x14ac:dyDescent="0.3">
      <c r="A24971" s="20"/>
    </row>
    <row r="24972" spans="1:1" s="1" customFormat="1" x14ac:dyDescent="0.3">
      <c r="A24972" s="20"/>
    </row>
    <row r="24973" spans="1:1" s="1" customFormat="1" x14ac:dyDescent="0.3">
      <c r="A24973" s="20"/>
    </row>
    <row r="24974" spans="1:1" s="1" customFormat="1" x14ac:dyDescent="0.3">
      <c r="A24974" s="20"/>
    </row>
    <row r="24975" spans="1:1" s="1" customFormat="1" x14ac:dyDescent="0.3">
      <c r="A24975" s="20"/>
    </row>
    <row r="24976" spans="1:1" s="1" customFormat="1" x14ac:dyDescent="0.3">
      <c r="A24976" s="20"/>
    </row>
    <row r="24977" spans="1:1" s="1" customFormat="1" x14ac:dyDescent="0.3">
      <c r="A24977" s="20"/>
    </row>
    <row r="24978" spans="1:1" s="1" customFormat="1" x14ac:dyDescent="0.3">
      <c r="A24978" s="20"/>
    </row>
    <row r="24979" spans="1:1" s="1" customFormat="1" x14ac:dyDescent="0.3">
      <c r="A24979" s="20"/>
    </row>
    <row r="24980" spans="1:1" s="1" customFormat="1" x14ac:dyDescent="0.3">
      <c r="A24980" s="20"/>
    </row>
    <row r="24981" spans="1:1" s="1" customFormat="1" x14ac:dyDescent="0.3">
      <c r="A24981" s="20"/>
    </row>
    <row r="24982" spans="1:1" s="1" customFormat="1" x14ac:dyDescent="0.3">
      <c r="A24982" s="20"/>
    </row>
    <row r="24983" spans="1:1" s="1" customFormat="1" x14ac:dyDescent="0.3">
      <c r="A24983" s="20"/>
    </row>
    <row r="24984" spans="1:1" s="1" customFormat="1" x14ac:dyDescent="0.3">
      <c r="A24984" s="20"/>
    </row>
    <row r="24985" spans="1:1" s="1" customFormat="1" x14ac:dyDescent="0.3">
      <c r="A24985" s="20"/>
    </row>
    <row r="24986" spans="1:1" s="1" customFormat="1" x14ac:dyDescent="0.3">
      <c r="A24986" s="20"/>
    </row>
    <row r="24987" spans="1:1" s="1" customFormat="1" x14ac:dyDescent="0.3">
      <c r="A24987" s="20"/>
    </row>
    <row r="24988" spans="1:1" s="1" customFormat="1" x14ac:dyDescent="0.3">
      <c r="A24988" s="20"/>
    </row>
    <row r="24989" spans="1:1" s="1" customFormat="1" x14ac:dyDescent="0.3">
      <c r="A24989" s="20"/>
    </row>
    <row r="24990" spans="1:1" s="1" customFormat="1" x14ac:dyDescent="0.3">
      <c r="A24990" s="20"/>
    </row>
    <row r="24991" spans="1:1" s="1" customFormat="1" x14ac:dyDescent="0.3">
      <c r="A24991" s="20"/>
    </row>
    <row r="24992" spans="1:1" s="1" customFormat="1" x14ac:dyDescent="0.3">
      <c r="A24992" s="20"/>
    </row>
    <row r="24993" spans="1:1" s="1" customFormat="1" x14ac:dyDescent="0.3">
      <c r="A24993" s="20"/>
    </row>
    <row r="24994" spans="1:1" s="1" customFormat="1" x14ac:dyDescent="0.3">
      <c r="A24994" s="20"/>
    </row>
    <row r="24995" spans="1:1" s="1" customFormat="1" x14ac:dyDescent="0.3">
      <c r="A24995" s="20"/>
    </row>
    <row r="24996" spans="1:1" s="1" customFormat="1" x14ac:dyDescent="0.3">
      <c r="A24996" s="20"/>
    </row>
    <row r="24997" spans="1:1" s="1" customFormat="1" x14ac:dyDescent="0.3">
      <c r="A24997" s="20"/>
    </row>
    <row r="24998" spans="1:1" s="1" customFormat="1" x14ac:dyDescent="0.3">
      <c r="A24998" s="20"/>
    </row>
    <row r="24999" spans="1:1" s="1" customFormat="1" x14ac:dyDescent="0.3">
      <c r="A24999" s="20"/>
    </row>
    <row r="25000" spans="1:1" s="1" customFormat="1" x14ac:dyDescent="0.3">
      <c r="A25000" s="20"/>
    </row>
    <row r="25001" spans="1:1" s="1" customFormat="1" x14ac:dyDescent="0.3">
      <c r="A25001" s="20"/>
    </row>
    <row r="25002" spans="1:1" s="1" customFormat="1" x14ac:dyDescent="0.3">
      <c r="A25002" s="20"/>
    </row>
    <row r="25003" spans="1:1" s="1" customFormat="1" x14ac:dyDescent="0.3">
      <c r="A25003" s="20"/>
    </row>
    <row r="25004" spans="1:1" s="1" customFormat="1" x14ac:dyDescent="0.3">
      <c r="A25004" s="20"/>
    </row>
    <row r="25005" spans="1:1" s="1" customFormat="1" x14ac:dyDescent="0.3">
      <c r="A25005" s="20"/>
    </row>
    <row r="25006" spans="1:1" s="1" customFormat="1" x14ac:dyDescent="0.3">
      <c r="A25006" s="20"/>
    </row>
    <row r="25007" spans="1:1" s="1" customFormat="1" x14ac:dyDescent="0.3">
      <c r="A25007" s="20"/>
    </row>
    <row r="25008" spans="1:1" s="1" customFormat="1" x14ac:dyDescent="0.3">
      <c r="A25008" s="20"/>
    </row>
    <row r="25009" spans="1:1" s="1" customFormat="1" x14ac:dyDescent="0.3">
      <c r="A25009" s="20"/>
    </row>
    <row r="25010" spans="1:1" s="1" customFormat="1" x14ac:dyDescent="0.3">
      <c r="A25010" s="20"/>
    </row>
    <row r="25011" spans="1:1" s="1" customFormat="1" x14ac:dyDescent="0.3">
      <c r="A25011" s="20"/>
    </row>
    <row r="25012" spans="1:1" s="1" customFormat="1" x14ac:dyDescent="0.3">
      <c r="A25012" s="20"/>
    </row>
    <row r="25013" spans="1:1" s="1" customFormat="1" x14ac:dyDescent="0.3">
      <c r="A25013" s="20"/>
    </row>
    <row r="25014" spans="1:1" s="1" customFormat="1" x14ac:dyDescent="0.3">
      <c r="A25014" s="20"/>
    </row>
    <row r="25015" spans="1:1" s="1" customFormat="1" x14ac:dyDescent="0.3">
      <c r="A25015" s="20"/>
    </row>
    <row r="25016" spans="1:1" s="1" customFormat="1" x14ac:dyDescent="0.3">
      <c r="A25016" s="20"/>
    </row>
    <row r="25017" spans="1:1" s="1" customFormat="1" x14ac:dyDescent="0.3">
      <c r="A25017" s="20"/>
    </row>
    <row r="25018" spans="1:1" s="1" customFormat="1" x14ac:dyDescent="0.3">
      <c r="A25018" s="20"/>
    </row>
    <row r="25019" spans="1:1" s="1" customFormat="1" x14ac:dyDescent="0.3">
      <c r="A25019" s="20"/>
    </row>
    <row r="25020" spans="1:1" s="1" customFormat="1" x14ac:dyDescent="0.3">
      <c r="A25020" s="20"/>
    </row>
    <row r="25021" spans="1:1" s="1" customFormat="1" x14ac:dyDescent="0.3">
      <c r="A25021" s="20"/>
    </row>
    <row r="25022" spans="1:1" s="1" customFormat="1" x14ac:dyDescent="0.3">
      <c r="A25022" s="20"/>
    </row>
    <row r="25023" spans="1:1" s="1" customFormat="1" x14ac:dyDescent="0.3">
      <c r="A25023" s="20"/>
    </row>
    <row r="25024" spans="1:1" s="1" customFormat="1" x14ac:dyDescent="0.3">
      <c r="A25024" s="20"/>
    </row>
    <row r="25025" spans="1:1" s="1" customFormat="1" x14ac:dyDescent="0.3">
      <c r="A25025" s="20"/>
    </row>
    <row r="25026" spans="1:1" s="1" customFormat="1" x14ac:dyDescent="0.3">
      <c r="A25026" s="20"/>
    </row>
    <row r="25027" spans="1:1" s="1" customFormat="1" x14ac:dyDescent="0.3">
      <c r="A25027" s="20"/>
    </row>
    <row r="25028" spans="1:1" s="1" customFormat="1" x14ac:dyDescent="0.3">
      <c r="A25028" s="20"/>
    </row>
    <row r="25029" spans="1:1" s="1" customFormat="1" x14ac:dyDescent="0.3">
      <c r="A25029" s="20"/>
    </row>
    <row r="25030" spans="1:1" s="1" customFormat="1" x14ac:dyDescent="0.3">
      <c r="A25030" s="20"/>
    </row>
    <row r="25031" spans="1:1" s="1" customFormat="1" x14ac:dyDescent="0.3">
      <c r="A25031" s="20"/>
    </row>
    <row r="25032" spans="1:1" s="1" customFormat="1" x14ac:dyDescent="0.3">
      <c r="A25032" s="20"/>
    </row>
    <row r="25033" spans="1:1" s="1" customFormat="1" x14ac:dyDescent="0.3">
      <c r="A25033" s="20"/>
    </row>
    <row r="25034" spans="1:1" s="1" customFormat="1" x14ac:dyDescent="0.3">
      <c r="A25034" s="20"/>
    </row>
    <row r="25035" spans="1:1" s="1" customFormat="1" x14ac:dyDescent="0.3">
      <c r="A25035" s="20"/>
    </row>
    <row r="25036" spans="1:1" s="1" customFormat="1" x14ac:dyDescent="0.3">
      <c r="A25036" s="20"/>
    </row>
    <row r="25037" spans="1:1" s="1" customFormat="1" x14ac:dyDescent="0.3">
      <c r="A25037" s="20"/>
    </row>
    <row r="25038" spans="1:1" s="1" customFormat="1" x14ac:dyDescent="0.3">
      <c r="A25038" s="20"/>
    </row>
    <row r="25039" spans="1:1" s="1" customFormat="1" x14ac:dyDescent="0.3">
      <c r="A25039" s="20"/>
    </row>
    <row r="25040" spans="1:1" s="1" customFormat="1" x14ac:dyDescent="0.3">
      <c r="A25040" s="20"/>
    </row>
    <row r="25041" spans="1:1" s="1" customFormat="1" x14ac:dyDescent="0.3">
      <c r="A25041" s="20"/>
    </row>
    <row r="25042" spans="1:1" s="1" customFormat="1" x14ac:dyDescent="0.3">
      <c r="A25042" s="20"/>
    </row>
    <row r="25043" spans="1:1" s="1" customFormat="1" x14ac:dyDescent="0.3">
      <c r="A25043" s="20"/>
    </row>
    <row r="25044" spans="1:1" s="1" customFormat="1" x14ac:dyDescent="0.3">
      <c r="A25044" s="20"/>
    </row>
    <row r="25045" spans="1:1" s="1" customFormat="1" x14ac:dyDescent="0.3">
      <c r="A25045" s="20"/>
    </row>
    <row r="25046" spans="1:1" s="1" customFormat="1" x14ac:dyDescent="0.3">
      <c r="A25046" s="20"/>
    </row>
    <row r="25047" spans="1:1" s="1" customFormat="1" x14ac:dyDescent="0.3">
      <c r="A25047" s="20"/>
    </row>
    <row r="25048" spans="1:1" s="1" customFormat="1" x14ac:dyDescent="0.3">
      <c r="A25048" s="20"/>
    </row>
    <row r="25049" spans="1:1" s="1" customFormat="1" x14ac:dyDescent="0.3">
      <c r="A25049" s="20"/>
    </row>
    <row r="25050" spans="1:1" s="1" customFormat="1" x14ac:dyDescent="0.3">
      <c r="A25050" s="20"/>
    </row>
    <row r="25051" spans="1:1" s="1" customFormat="1" x14ac:dyDescent="0.3">
      <c r="A25051" s="20"/>
    </row>
    <row r="25052" spans="1:1" s="1" customFormat="1" x14ac:dyDescent="0.3">
      <c r="A25052" s="20"/>
    </row>
    <row r="25053" spans="1:1" s="1" customFormat="1" x14ac:dyDescent="0.3">
      <c r="A25053" s="20"/>
    </row>
    <row r="25054" spans="1:1" s="1" customFormat="1" x14ac:dyDescent="0.3">
      <c r="A25054" s="20"/>
    </row>
    <row r="25055" spans="1:1" s="1" customFormat="1" x14ac:dyDescent="0.3">
      <c r="A25055" s="20"/>
    </row>
    <row r="25056" spans="1:1" s="1" customFormat="1" x14ac:dyDescent="0.3">
      <c r="A25056" s="20"/>
    </row>
    <row r="25057" spans="1:1" s="1" customFormat="1" x14ac:dyDescent="0.3">
      <c r="A25057" s="20"/>
    </row>
    <row r="25058" spans="1:1" s="1" customFormat="1" x14ac:dyDescent="0.3">
      <c r="A25058" s="20"/>
    </row>
    <row r="25059" spans="1:1" s="1" customFormat="1" x14ac:dyDescent="0.3">
      <c r="A25059" s="20"/>
    </row>
    <row r="25060" spans="1:1" s="1" customFormat="1" x14ac:dyDescent="0.3">
      <c r="A25060" s="20"/>
    </row>
    <row r="25061" spans="1:1" s="1" customFormat="1" x14ac:dyDescent="0.3">
      <c r="A25061" s="20"/>
    </row>
    <row r="25062" spans="1:1" s="1" customFormat="1" x14ac:dyDescent="0.3">
      <c r="A25062" s="20"/>
    </row>
    <row r="25063" spans="1:1" s="1" customFormat="1" x14ac:dyDescent="0.3">
      <c r="A25063" s="20"/>
    </row>
    <row r="25064" spans="1:1" s="1" customFormat="1" x14ac:dyDescent="0.3">
      <c r="A25064" s="20"/>
    </row>
    <row r="25065" spans="1:1" s="1" customFormat="1" x14ac:dyDescent="0.3">
      <c r="A25065" s="20"/>
    </row>
    <row r="25066" spans="1:1" s="1" customFormat="1" x14ac:dyDescent="0.3">
      <c r="A25066" s="20"/>
    </row>
    <row r="25067" spans="1:1" s="1" customFormat="1" x14ac:dyDescent="0.3">
      <c r="A25067" s="20"/>
    </row>
    <row r="25068" spans="1:1" s="1" customFormat="1" x14ac:dyDescent="0.3">
      <c r="A25068" s="20"/>
    </row>
    <row r="25069" spans="1:1" s="1" customFormat="1" x14ac:dyDescent="0.3">
      <c r="A25069" s="20"/>
    </row>
    <row r="25070" spans="1:1" s="1" customFormat="1" x14ac:dyDescent="0.3">
      <c r="A25070" s="20"/>
    </row>
    <row r="25071" spans="1:1" s="1" customFormat="1" x14ac:dyDescent="0.3">
      <c r="A25071" s="20"/>
    </row>
    <row r="25072" spans="1:1" s="1" customFormat="1" x14ac:dyDescent="0.3">
      <c r="A25072" s="20"/>
    </row>
    <row r="25073" spans="1:1" s="1" customFormat="1" x14ac:dyDescent="0.3">
      <c r="A25073" s="20"/>
    </row>
    <row r="25074" spans="1:1" s="1" customFormat="1" x14ac:dyDescent="0.3">
      <c r="A25074" s="20"/>
    </row>
    <row r="25075" spans="1:1" s="1" customFormat="1" x14ac:dyDescent="0.3">
      <c r="A25075" s="20"/>
    </row>
    <row r="25076" spans="1:1" s="1" customFormat="1" x14ac:dyDescent="0.3">
      <c r="A25076" s="20"/>
    </row>
    <row r="25077" spans="1:1" s="1" customFormat="1" x14ac:dyDescent="0.3">
      <c r="A25077" s="20"/>
    </row>
    <row r="25078" spans="1:1" s="1" customFormat="1" x14ac:dyDescent="0.3">
      <c r="A25078" s="20"/>
    </row>
    <row r="25079" spans="1:1" s="1" customFormat="1" x14ac:dyDescent="0.3">
      <c r="A25079" s="20"/>
    </row>
    <row r="25080" spans="1:1" s="1" customFormat="1" x14ac:dyDescent="0.3">
      <c r="A25080" s="20"/>
    </row>
    <row r="25081" spans="1:1" s="1" customFormat="1" x14ac:dyDescent="0.3">
      <c r="A25081" s="20"/>
    </row>
    <row r="25082" spans="1:1" s="1" customFormat="1" x14ac:dyDescent="0.3">
      <c r="A25082" s="20"/>
    </row>
    <row r="25083" spans="1:1" s="1" customFormat="1" x14ac:dyDescent="0.3">
      <c r="A25083" s="20"/>
    </row>
    <row r="25084" spans="1:1" s="1" customFormat="1" x14ac:dyDescent="0.3">
      <c r="A25084" s="20"/>
    </row>
    <row r="25085" spans="1:1" s="1" customFormat="1" x14ac:dyDescent="0.3">
      <c r="A25085" s="20"/>
    </row>
    <row r="25086" spans="1:1" s="1" customFormat="1" x14ac:dyDescent="0.3">
      <c r="A25086" s="20"/>
    </row>
    <row r="25087" spans="1:1" s="1" customFormat="1" x14ac:dyDescent="0.3">
      <c r="A25087" s="20"/>
    </row>
    <row r="25088" spans="1:1" s="1" customFormat="1" x14ac:dyDescent="0.3">
      <c r="A25088" s="20"/>
    </row>
    <row r="25089" spans="1:1" s="1" customFormat="1" x14ac:dyDescent="0.3">
      <c r="A25089" s="20"/>
    </row>
    <row r="25090" spans="1:1" s="1" customFormat="1" x14ac:dyDescent="0.3">
      <c r="A25090" s="20"/>
    </row>
    <row r="25091" spans="1:1" s="1" customFormat="1" x14ac:dyDescent="0.3">
      <c r="A25091" s="20"/>
    </row>
    <row r="25092" spans="1:1" s="1" customFormat="1" x14ac:dyDescent="0.3">
      <c r="A25092" s="20"/>
    </row>
    <row r="25093" spans="1:1" s="1" customFormat="1" x14ac:dyDescent="0.3">
      <c r="A25093" s="20"/>
    </row>
    <row r="25094" spans="1:1" s="1" customFormat="1" x14ac:dyDescent="0.3">
      <c r="A25094" s="20"/>
    </row>
    <row r="25095" spans="1:1" s="1" customFormat="1" x14ac:dyDescent="0.3">
      <c r="A25095" s="20"/>
    </row>
    <row r="25096" spans="1:1" s="1" customFormat="1" x14ac:dyDescent="0.3">
      <c r="A25096" s="20"/>
    </row>
    <row r="25097" spans="1:1" s="1" customFormat="1" x14ac:dyDescent="0.3">
      <c r="A25097" s="20"/>
    </row>
    <row r="25098" spans="1:1" s="1" customFormat="1" x14ac:dyDescent="0.3">
      <c r="A25098" s="20"/>
    </row>
    <row r="25099" spans="1:1" s="1" customFormat="1" x14ac:dyDescent="0.3">
      <c r="A25099" s="20"/>
    </row>
    <row r="25100" spans="1:1" s="1" customFormat="1" x14ac:dyDescent="0.3">
      <c r="A25100" s="20"/>
    </row>
    <row r="25101" spans="1:1" s="1" customFormat="1" x14ac:dyDescent="0.3">
      <c r="A25101" s="20"/>
    </row>
    <row r="25102" spans="1:1" s="1" customFormat="1" x14ac:dyDescent="0.3">
      <c r="A25102" s="20"/>
    </row>
    <row r="25103" spans="1:1" s="1" customFormat="1" x14ac:dyDescent="0.3">
      <c r="A25103" s="20"/>
    </row>
    <row r="25104" spans="1:1" s="1" customFormat="1" x14ac:dyDescent="0.3">
      <c r="A25104" s="20"/>
    </row>
    <row r="25105" spans="1:1" s="1" customFormat="1" x14ac:dyDescent="0.3">
      <c r="A25105" s="20"/>
    </row>
    <row r="25106" spans="1:1" s="1" customFormat="1" x14ac:dyDescent="0.3">
      <c r="A25106" s="20"/>
    </row>
    <row r="25107" spans="1:1" s="1" customFormat="1" x14ac:dyDescent="0.3">
      <c r="A25107" s="20"/>
    </row>
    <row r="25108" spans="1:1" s="1" customFormat="1" x14ac:dyDescent="0.3">
      <c r="A25108" s="20"/>
    </row>
    <row r="25109" spans="1:1" s="1" customFormat="1" x14ac:dyDescent="0.3">
      <c r="A25109" s="20"/>
    </row>
    <row r="25110" spans="1:1" s="1" customFormat="1" x14ac:dyDescent="0.3">
      <c r="A25110" s="20"/>
    </row>
    <row r="25111" spans="1:1" s="1" customFormat="1" x14ac:dyDescent="0.3">
      <c r="A25111" s="20"/>
    </row>
    <row r="25112" spans="1:1" s="1" customFormat="1" x14ac:dyDescent="0.3">
      <c r="A25112" s="20"/>
    </row>
    <row r="25113" spans="1:1" s="1" customFormat="1" x14ac:dyDescent="0.3">
      <c r="A25113" s="20"/>
    </row>
    <row r="25114" spans="1:1" s="1" customFormat="1" x14ac:dyDescent="0.3">
      <c r="A25114" s="20"/>
    </row>
    <row r="25115" spans="1:1" s="1" customFormat="1" x14ac:dyDescent="0.3">
      <c r="A25115" s="20"/>
    </row>
    <row r="25116" spans="1:1" s="1" customFormat="1" x14ac:dyDescent="0.3">
      <c r="A25116" s="20"/>
    </row>
    <row r="25117" spans="1:1" s="1" customFormat="1" x14ac:dyDescent="0.3">
      <c r="A25117" s="20"/>
    </row>
    <row r="25118" spans="1:1" s="1" customFormat="1" x14ac:dyDescent="0.3">
      <c r="A25118" s="20"/>
    </row>
    <row r="25119" spans="1:1" s="1" customFormat="1" x14ac:dyDescent="0.3">
      <c r="A25119" s="20"/>
    </row>
    <row r="25120" spans="1:1" s="1" customFormat="1" x14ac:dyDescent="0.3">
      <c r="A25120" s="20"/>
    </row>
    <row r="25121" spans="1:1" s="1" customFormat="1" x14ac:dyDescent="0.3">
      <c r="A25121" s="20"/>
    </row>
    <row r="25122" spans="1:1" s="1" customFormat="1" x14ac:dyDescent="0.3">
      <c r="A25122" s="20"/>
    </row>
    <row r="25123" spans="1:1" s="1" customFormat="1" x14ac:dyDescent="0.3">
      <c r="A25123" s="20"/>
    </row>
    <row r="25124" spans="1:1" s="1" customFormat="1" x14ac:dyDescent="0.3">
      <c r="A25124" s="20"/>
    </row>
    <row r="25125" spans="1:1" s="1" customFormat="1" x14ac:dyDescent="0.3">
      <c r="A25125" s="20"/>
    </row>
    <row r="25126" spans="1:1" s="1" customFormat="1" x14ac:dyDescent="0.3">
      <c r="A25126" s="20"/>
    </row>
    <row r="25127" spans="1:1" s="1" customFormat="1" x14ac:dyDescent="0.3">
      <c r="A25127" s="20"/>
    </row>
    <row r="25128" spans="1:1" s="1" customFormat="1" x14ac:dyDescent="0.3">
      <c r="A25128" s="20"/>
    </row>
    <row r="25129" spans="1:1" s="1" customFormat="1" x14ac:dyDescent="0.3">
      <c r="A25129" s="20"/>
    </row>
    <row r="25130" spans="1:1" s="1" customFormat="1" x14ac:dyDescent="0.3">
      <c r="A25130" s="20"/>
    </row>
    <row r="25131" spans="1:1" s="1" customFormat="1" x14ac:dyDescent="0.3">
      <c r="A25131" s="20"/>
    </row>
    <row r="25132" spans="1:1" s="1" customFormat="1" x14ac:dyDescent="0.3">
      <c r="A25132" s="20"/>
    </row>
    <row r="25133" spans="1:1" s="1" customFormat="1" x14ac:dyDescent="0.3">
      <c r="A25133" s="20"/>
    </row>
    <row r="25134" spans="1:1" s="1" customFormat="1" x14ac:dyDescent="0.3">
      <c r="A25134" s="20"/>
    </row>
    <row r="25135" spans="1:1" s="1" customFormat="1" x14ac:dyDescent="0.3">
      <c r="A25135" s="20"/>
    </row>
    <row r="25136" spans="1:1" s="1" customFormat="1" x14ac:dyDescent="0.3">
      <c r="A25136" s="20"/>
    </row>
    <row r="25137" spans="1:1" s="1" customFormat="1" x14ac:dyDescent="0.3">
      <c r="A25137" s="20"/>
    </row>
    <row r="25138" spans="1:1" s="1" customFormat="1" x14ac:dyDescent="0.3">
      <c r="A25138" s="20"/>
    </row>
    <row r="25139" spans="1:1" s="1" customFormat="1" x14ac:dyDescent="0.3">
      <c r="A25139" s="20"/>
    </row>
    <row r="25140" spans="1:1" s="1" customFormat="1" x14ac:dyDescent="0.3">
      <c r="A25140" s="20"/>
    </row>
    <row r="25141" spans="1:1" s="1" customFormat="1" x14ac:dyDescent="0.3">
      <c r="A25141" s="20"/>
    </row>
    <row r="25142" spans="1:1" s="1" customFormat="1" x14ac:dyDescent="0.3">
      <c r="A25142" s="20"/>
    </row>
    <row r="25143" spans="1:1" s="1" customFormat="1" x14ac:dyDescent="0.3">
      <c r="A25143" s="20"/>
    </row>
    <row r="25144" spans="1:1" s="1" customFormat="1" x14ac:dyDescent="0.3">
      <c r="A25144" s="20"/>
    </row>
    <row r="25145" spans="1:1" s="1" customFormat="1" x14ac:dyDescent="0.3">
      <c r="A25145" s="20"/>
    </row>
    <row r="25146" spans="1:1" s="1" customFormat="1" x14ac:dyDescent="0.3">
      <c r="A25146" s="20"/>
    </row>
    <row r="25147" spans="1:1" s="1" customFormat="1" x14ac:dyDescent="0.3">
      <c r="A25147" s="20"/>
    </row>
    <row r="25148" spans="1:1" s="1" customFormat="1" x14ac:dyDescent="0.3">
      <c r="A25148" s="20"/>
    </row>
    <row r="25149" spans="1:1" s="1" customFormat="1" x14ac:dyDescent="0.3">
      <c r="A25149" s="20"/>
    </row>
    <row r="25150" spans="1:1" s="1" customFormat="1" x14ac:dyDescent="0.3">
      <c r="A25150" s="20"/>
    </row>
    <row r="25151" spans="1:1" s="1" customFormat="1" x14ac:dyDescent="0.3">
      <c r="A25151" s="20"/>
    </row>
    <row r="25152" spans="1:1" s="1" customFormat="1" x14ac:dyDescent="0.3">
      <c r="A25152" s="20"/>
    </row>
    <row r="25153" spans="1:1" s="1" customFormat="1" x14ac:dyDescent="0.3">
      <c r="A25153" s="20"/>
    </row>
    <row r="25154" spans="1:1" s="1" customFormat="1" x14ac:dyDescent="0.3">
      <c r="A25154" s="20"/>
    </row>
    <row r="25155" spans="1:1" s="1" customFormat="1" x14ac:dyDescent="0.3">
      <c r="A25155" s="20"/>
    </row>
    <row r="25156" spans="1:1" s="1" customFormat="1" x14ac:dyDescent="0.3">
      <c r="A25156" s="20"/>
    </row>
    <row r="25157" spans="1:1" s="1" customFormat="1" x14ac:dyDescent="0.3">
      <c r="A25157" s="20"/>
    </row>
    <row r="25158" spans="1:1" s="1" customFormat="1" x14ac:dyDescent="0.3">
      <c r="A25158" s="20"/>
    </row>
    <row r="25159" spans="1:1" s="1" customFormat="1" x14ac:dyDescent="0.3">
      <c r="A25159" s="20"/>
    </row>
    <row r="25160" spans="1:1" s="1" customFormat="1" x14ac:dyDescent="0.3">
      <c r="A25160" s="20"/>
    </row>
    <row r="25161" spans="1:1" s="1" customFormat="1" x14ac:dyDescent="0.3">
      <c r="A25161" s="20"/>
    </row>
    <row r="25162" spans="1:1" s="1" customFormat="1" x14ac:dyDescent="0.3">
      <c r="A25162" s="20"/>
    </row>
    <row r="25163" spans="1:1" s="1" customFormat="1" x14ac:dyDescent="0.3">
      <c r="A25163" s="20"/>
    </row>
    <row r="25164" spans="1:1" s="1" customFormat="1" x14ac:dyDescent="0.3">
      <c r="A25164" s="20"/>
    </row>
    <row r="25165" spans="1:1" s="1" customFormat="1" x14ac:dyDescent="0.3">
      <c r="A25165" s="20"/>
    </row>
    <row r="25166" spans="1:1" s="1" customFormat="1" x14ac:dyDescent="0.3">
      <c r="A25166" s="20"/>
    </row>
    <row r="25167" spans="1:1" s="1" customFormat="1" x14ac:dyDescent="0.3">
      <c r="A25167" s="20"/>
    </row>
    <row r="25168" spans="1:1" s="1" customFormat="1" x14ac:dyDescent="0.3">
      <c r="A25168" s="20"/>
    </row>
    <row r="25169" spans="1:1" s="1" customFormat="1" x14ac:dyDescent="0.3">
      <c r="A25169" s="20"/>
    </row>
    <row r="25170" spans="1:1" s="1" customFormat="1" x14ac:dyDescent="0.3">
      <c r="A25170" s="20"/>
    </row>
    <row r="25171" spans="1:1" s="1" customFormat="1" x14ac:dyDescent="0.3">
      <c r="A25171" s="20"/>
    </row>
    <row r="25172" spans="1:1" s="1" customFormat="1" x14ac:dyDescent="0.3">
      <c r="A25172" s="20"/>
    </row>
    <row r="25173" spans="1:1" s="1" customFormat="1" x14ac:dyDescent="0.3">
      <c r="A25173" s="20"/>
    </row>
    <row r="25174" spans="1:1" s="1" customFormat="1" x14ac:dyDescent="0.3">
      <c r="A25174" s="20"/>
    </row>
    <row r="25175" spans="1:1" s="1" customFormat="1" x14ac:dyDescent="0.3">
      <c r="A25175" s="20"/>
    </row>
    <row r="25176" spans="1:1" s="1" customFormat="1" x14ac:dyDescent="0.3">
      <c r="A25176" s="20"/>
    </row>
    <row r="25177" spans="1:1" s="1" customFormat="1" x14ac:dyDescent="0.3">
      <c r="A25177" s="20"/>
    </row>
    <row r="25178" spans="1:1" s="1" customFormat="1" x14ac:dyDescent="0.3">
      <c r="A25178" s="20"/>
    </row>
    <row r="25179" spans="1:1" s="1" customFormat="1" x14ac:dyDescent="0.3">
      <c r="A25179" s="20"/>
    </row>
    <row r="25180" spans="1:1" s="1" customFormat="1" x14ac:dyDescent="0.3">
      <c r="A25180" s="20"/>
    </row>
    <row r="25181" spans="1:1" s="1" customFormat="1" x14ac:dyDescent="0.3">
      <c r="A25181" s="20"/>
    </row>
    <row r="25182" spans="1:1" s="1" customFormat="1" x14ac:dyDescent="0.3">
      <c r="A25182" s="20"/>
    </row>
    <row r="25183" spans="1:1" s="1" customFormat="1" x14ac:dyDescent="0.3">
      <c r="A25183" s="20"/>
    </row>
    <row r="25184" spans="1:1" s="1" customFormat="1" x14ac:dyDescent="0.3">
      <c r="A25184" s="20"/>
    </row>
    <row r="25185" spans="1:1" s="1" customFormat="1" x14ac:dyDescent="0.3">
      <c r="A25185" s="20"/>
    </row>
    <row r="25186" spans="1:1" s="1" customFormat="1" x14ac:dyDescent="0.3">
      <c r="A25186" s="20"/>
    </row>
    <row r="25187" spans="1:1" s="1" customFormat="1" x14ac:dyDescent="0.3">
      <c r="A25187" s="20"/>
    </row>
    <row r="25188" spans="1:1" s="1" customFormat="1" x14ac:dyDescent="0.3">
      <c r="A25188" s="20"/>
    </row>
    <row r="25189" spans="1:1" s="1" customFormat="1" x14ac:dyDescent="0.3">
      <c r="A25189" s="20"/>
    </row>
    <row r="25190" spans="1:1" s="1" customFormat="1" x14ac:dyDescent="0.3">
      <c r="A25190" s="20"/>
    </row>
    <row r="25191" spans="1:1" s="1" customFormat="1" x14ac:dyDescent="0.3">
      <c r="A25191" s="20"/>
    </row>
    <row r="25192" spans="1:1" s="1" customFormat="1" x14ac:dyDescent="0.3">
      <c r="A25192" s="20"/>
    </row>
    <row r="25193" spans="1:1" s="1" customFormat="1" x14ac:dyDescent="0.3">
      <c r="A25193" s="20"/>
    </row>
    <row r="25194" spans="1:1" s="1" customFormat="1" x14ac:dyDescent="0.3">
      <c r="A25194" s="20"/>
    </row>
    <row r="25195" spans="1:1" s="1" customFormat="1" x14ac:dyDescent="0.3">
      <c r="A25195" s="20"/>
    </row>
    <row r="25196" spans="1:1" s="1" customFormat="1" x14ac:dyDescent="0.3">
      <c r="A25196" s="20"/>
    </row>
    <row r="25197" spans="1:1" s="1" customFormat="1" x14ac:dyDescent="0.3">
      <c r="A25197" s="20"/>
    </row>
    <row r="25198" spans="1:1" s="1" customFormat="1" x14ac:dyDescent="0.3">
      <c r="A25198" s="20"/>
    </row>
    <row r="25199" spans="1:1" s="1" customFormat="1" x14ac:dyDescent="0.3">
      <c r="A25199" s="20"/>
    </row>
    <row r="25200" spans="1:1" s="1" customFormat="1" x14ac:dyDescent="0.3">
      <c r="A25200" s="20"/>
    </row>
    <row r="25201" spans="1:1" s="1" customFormat="1" x14ac:dyDescent="0.3">
      <c r="A25201" s="20"/>
    </row>
    <row r="25202" spans="1:1" s="1" customFormat="1" x14ac:dyDescent="0.3">
      <c r="A25202" s="20"/>
    </row>
    <row r="25203" spans="1:1" s="1" customFormat="1" x14ac:dyDescent="0.3">
      <c r="A25203" s="20"/>
    </row>
    <row r="25204" spans="1:1" s="1" customFormat="1" x14ac:dyDescent="0.3">
      <c r="A25204" s="20"/>
    </row>
    <row r="25205" spans="1:1" s="1" customFormat="1" x14ac:dyDescent="0.3">
      <c r="A25205" s="20"/>
    </row>
    <row r="25206" spans="1:1" s="1" customFormat="1" x14ac:dyDescent="0.3">
      <c r="A25206" s="20"/>
    </row>
    <row r="25207" spans="1:1" s="1" customFormat="1" x14ac:dyDescent="0.3">
      <c r="A25207" s="20"/>
    </row>
    <row r="25208" spans="1:1" s="1" customFormat="1" x14ac:dyDescent="0.3">
      <c r="A25208" s="20"/>
    </row>
    <row r="25209" spans="1:1" s="1" customFormat="1" x14ac:dyDescent="0.3">
      <c r="A25209" s="20"/>
    </row>
    <row r="25210" spans="1:1" s="1" customFormat="1" x14ac:dyDescent="0.3">
      <c r="A25210" s="20"/>
    </row>
    <row r="25211" spans="1:1" s="1" customFormat="1" x14ac:dyDescent="0.3">
      <c r="A25211" s="20"/>
    </row>
    <row r="25212" spans="1:1" s="1" customFormat="1" x14ac:dyDescent="0.3">
      <c r="A25212" s="20"/>
    </row>
    <row r="25213" spans="1:1" s="1" customFormat="1" x14ac:dyDescent="0.3">
      <c r="A25213" s="20"/>
    </row>
    <row r="25214" spans="1:1" s="1" customFormat="1" x14ac:dyDescent="0.3">
      <c r="A25214" s="20"/>
    </row>
    <row r="25215" spans="1:1" s="1" customFormat="1" x14ac:dyDescent="0.3">
      <c r="A25215" s="20"/>
    </row>
    <row r="25216" spans="1:1" s="1" customFormat="1" x14ac:dyDescent="0.3">
      <c r="A25216" s="20"/>
    </row>
    <row r="25217" spans="1:1" s="1" customFormat="1" x14ac:dyDescent="0.3">
      <c r="A25217" s="20"/>
    </row>
    <row r="25218" spans="1:1" s="1" customFormat="1" x14ac:dyDescent="0.3">
      <c r="A25218" s="20"/>
    </row>
    <row r="25219" spans="1:1" s="1" customFormat="1" x14ac:dyDescent="0.3">
      <c r="A25219" s="20"/>
    </row>
    <row r="25220" spans="1:1" s="1" customFormat="1" x14ac:dyDescent="0.3">
      <c r="A25220" s="20"/>
    </row>
    <row r="25221" spans="1:1" s="1" customFormat="1" x14ac:dyDescent="0.3">
      <c r="A25221" s="20"/>
    </row>
    <row r="25222" spans="1:1" s="1" customFormat="1" x14ac:dyDescent="0.3">
      <c r="A25222" s="20"/>
    </row>
    <row r="25223" spans="1:1" s="1" customFormat="1" x14ac:dyDescent="0.3">
      <c r="A25223" s="20"/>
    </row>
    <row r="25224" spans="1:1" s="1" customFormat="1" x14ac:dyDescent="0.3">
      <c r="A25224" s="20"/>
    </row>
    <row r="25225" spans="1:1" s="1" customFormat="1" x14ac:dyDescent="0.3">
      <c r="A25225" s="20"/>
    </row>
    <row r="25226" spans="1:1" s="1" customFormat="1" x14ac:dyDescent="0.3">
      <c r="A25226" s="20"/>
    </row>
    <row r="25227" spans="1:1" s="1" customFormat="1" x14ac:dyDescent="0.3">
      <c r="A25227" s="20"/>
    </row>
    <row r="25228" spans="1:1" s="1" customFormat="1" x14ac:dyDescent="0.3">
      <c r="A25228" s="20"/>
    </row>
    <row r="25229" spans="1:1" s="1" customFormat="1" x14ac:dyDescent="0.3">
      <c r="A25229" s="20"/>
    </row>
    <row r="25230" spans="1:1" s="1" customFormat="1" x14ac:dyDescent="0.3">
      <c r="A25230" s="20"/>
    </row>
    <row r="25231" spans="1:1" s="1" customFormat="1" x14ac:dyDescent="0.3">
      <c r="A25231" s="20"/>
    </row>
    <row r="25232" spans="1:1" s="1" customFormat="1" x14ac:dyDescent="0.3">
      <c r="A25232" s="20"/>
    </row>
    <row r="25233" spans="1:1" s="1" customFormat="1" x14ac:dyDescent="0.3">
      <c r="A25233" s="20"/>
    </row>
    <row r="25234" spans="1:1" s="1" customFormat="1" x14ac:dyDescent="0.3">
      <c r="A25234" s="20"/>
    </row>
    <row r="25235" spans="1:1" s="1" customFormat="1" x14ac:dyDescent="0.3">
      <c r="A25235" s="20"/>
    </row>
    <row r="25236" spans="1:1" s="1" customFormat="1" x14ac:dyDescent="0.3">
      <c r="A25236" s="20"/>
    </row>
    <row r="25237" spans="1:1" s="1" customFormat="1" x14ac:dyDescent="0.3">
      <c r="A25237" s="20"/>
    </row>
    <row r="25238" spans="1:1" s="1" customFormat="1" x14ac:dyDescent="0.3">
      <c r="A25238" s="20"/>
    </row>
    <row r="25239" spans="1:1" s="1" customFormat="1" x14ac:dyDescent="0.3">
      <c r="A25239" s="20"/>
    </row>
    <row r="25240" spans="1:1" s="1" customFormat="1" x14ac:dyDescent="0.3">
      <c r="A25240" s="20"/>
    </row>
    <row r="25241" spans="1:1" s="1" customFormat="1" x14ac:dyDescent="0.3">
      <c r="A25241" s="20"/>
    </row>
    <row r="25242" spans="1:1" s="1" customFormat="1" x14ac:dyDescent="0.3">
      <c r="A25242" s="20"/>
    </row>
    <row r="25243" spans="1:1" s="1" customFormat="1" x14ac:dyDescent="0.3">
      <c r="A25243" s="20"/>
    </row>
    <row r="25244" spans="1:1" s="1" customFormat="1" x14ac:dyDescent="0.3">
      <c r="A25244" s="20"/>
    </row>
    <row r="25245" spans="1:1" s="1" customFormat="1" x14ac:dyDescent="0.3">
      <c r="A25245" s="20"/>
    </row>
    <row r="25246" spans="1:1" s="1" customFormat="1" x14ac:dyDescent="0.3">
      <c r="A25246" s="20"/>
    </row>
    <row r="25247" spans="1:1" s="1" customFormat="1" x14ac:dyDescent="0.3">
      <c r="A25247" s="20"/>
    </row>
    <row r="25248" spans="1:1" s="1" customFormat="1" x14ac:dyDescent="0.3">
      <c r="A25248" s="20"/>
    </row>
    <row r="25249" spans="1:1" s="1" customFormat="1" x14ac:dyDescent="0.3">
      <c r="A25249" s="20"/>
    </row>
    <row r="25250" spans="1:1" s="1" customFormat="1" x14ac:dyDescent="0.3">
      <c r="A25250" s="20"/>
    </row>
    <row r="25251" spans="1:1" s="1" customFormat="1" x14ac:dyDescent="0.3">
      <c r="A25251" s="20"/>
    </row>
    <row r="25252" spans="1:1" s="1" customFormat="1" x14ac:dyDescent="0.3">
      <c r="A25252" s="20"/>
    </row>
    <row r="25253" spans="1:1" s="1" customFormat="1" x14ac:dyDescent="0.3">
      <c r="A25253" s="20"/>
    </row>
    <row r="25254" spans="1:1" s="1" customFormat="1" x14ac:dyDescent="0.3">
      <c r="A25254" s="20"/>
    </row>
    <row r="25255" spans="1:1" s="1" customFormat="1" x14ac:dyDescent="0.3">
      <c r="A25255" s="20"/>
    </row>
    <row r="25256" spans="1:1" s="1" customFormat="1" x14ac:dyDescent="0.3">
      <c r="A25256" s="20"/>
    </row>
    <row r="25257" spans="1:1" s="1" customFormat="1" x14ac:dyDescent="0.3">
      <c r="A25257" s="20"/>
    </row>
    <row r="25258" spans="1:1" s="1" customFormat="1" x14ac:dyDescent="0.3">
      <c r="A25258" s="20"/>
    </row>
    <row r="25259" spans="1:1" s="1" customFormat="1" x14ac:dyDescent="0.3">
      <c r="A25259" s="20"/>
    </row>
    <row r="25260" spans="1:1" s="1" customFormat="1" x14ac:dyDescent="0.3">
      <c r="A25260" s="20"/>
    </row>
    <row r="25261" spans="1:1" s="1" customFormat="1" x14ac:dyDescent="0.3">
      <c r="A25261" s="20"/>
    </row>
    <row r="25262" spans="1:1" s="1" customFormat="1" x14ac:dyDescent="0.3">
      <c r="A25262" s="20"/>
    </row>
    <row r="25263" spans="1:1" s="1" customFormat="1" x14ac:dyDescent="0.3">
      <c r="A25263" s="20"/>
    </row>
    <row r="25264" spans="1:1" s="1" customFormat="1" x14ac:dyDescent="0.3">
      <c r="A25264" s="20"/>
    </row>
    <row r="25265" spans="1:1" s="1" customFormat="1" x14ac:dyDescent="0.3">
      <c r="A25265" s="20"/>
    </row>
    <row r="25266" spans="1:1" s="1" customFormat="1" x14ac:dyDescent="0.3">
      <c r="A25266" s="20"/>
    </row>
    <row r="25267" spans="1:1" s="1" customFormat="1" x14ac:dyDescent="0.3">
      <c r="A25267" s="20"/>
    </row>
    <row r="25268" spans="1:1" s="1" customFormat="1" x14ac:dyDescent="0.3">
      <c r="A25268" s="20"/>
    </row>
    <row r="25269" spans="1:1" s="1" customFormat="1" x14ac:dyDescent="0.3">
      <c r="A25269" s="20"/>
    </row>
    <row r="25270" spans="1:1" s="1" customFormat="1" x14ac:dyDescent="0.3">
      <c r="A25270" s="20"/>
    </row>
    <row r="25271" spans="1:1" s="1" customFormat="1" x14ac:dyDescent="0.3">
      <c r="A25271" s="20"/>
    </row>
    <row r="25272" spans="1:1" s="1" customFormat="1" x14ac:dyDescent="0.3">
      <c r="A25272" s="20"/>
    </row>
    <row r="25273" spans="1:1" s="1" customFormat="1" x14ac:dyDescent="0.3">
      <c r="A25273" s="20"/>
    </row>
    <row r="25274" spans="1:1" s="1" customFormat="1" x14ac:dyDescent="0.3">
      <c r="A25274" s="20"/>
    </row>
    <row r="25275" spans="1:1" s="1" customFormat="1" x14ac:dyDescent="0.3">
      <c r="A25275" s="20"/>
    </row>
    <row r="25276" spans="1:1" s="1" customFormat="1" x14ac:dyDescent="0.3">
      <c r="A25276" s="20"/>
    </row>
    <row r="25277" spans="1:1" s="1" customFormat="1" x14ac:dyDescent="0.3">
      <c r="A25277" s="20"/>
    </row>
    <row r="25278" spans="1:1" s="1" customFormat="1" x14ac:dyDescent="0.3">
      <c r="A25278" s="20"/>
    </row>
    <row r="25279" spans="1:1" s="1" customFormat="1" x14ac:dyDescent="0.3">
      <c r="A25279" s="20"/>
    </row>
    <row r="25280" spans="1:1" s="1" customFormat="1" x14ac:dyDescent="0.3">
      <c r="A25280" s="20"/>
    </row>
    <row r="25281" spans="1:1" s="1" customFormat="1" x14ac:dyDescent="0.3">
      <c r="A25281" s="20"/>
    </row>
    <row r="25282" spans="1:1" s="1" customFormat="1" x14ac:dyDescent="0.3">
      <c r="A25282" s="20"/>
    </row>
    <row r="25283" spans="1:1" s="1" customFormat="1" x14ac:dyDescent="0.3">
      <c r="A25283" s="20"/>
    </row>
    <row r="25284" spans="1:1" s="1" customFormat="1" x14ac:dyDescent="0.3">
      <c r="A25284" s="20"/>
    </row>
    <row r="25285" spans="1:1" s="1" customFormat="1" x14ac:dyDescent="0.3">
      <c r="A25285" s="20"/>
    </row>
    <row r="25286" spans="1:1" s="1" customFormat="1" x14ac:dyDescent="0.3">
      <c r="A25286" s="20"/>
    </row>
  </sheetData>
  <mergeCells count="3">
    <mergeCell ref="F1:G1"/>
    <mergeCell ref="I1:J1"/>
    <mergeCell ref="B1:E1"/>
  </mergeCells>
  <pageMargins left="0.70866141732283472" right="0.70866141732283472" top="0.74803149606299213" bottom="0.74803149606299213" header="0.31496062992125984" footer="0.31496062992125984"/>
  <pageSetup paperSize="9" scale="38" fitToHeight="1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C21"/>
  <sheetViews>
    <sheetView topLeftCell="A3" workbookViewId="0">
      <selection activeCell="I6" sqref="I6:I21"/>
    </sheetView>
  </sheetViews>
  <sheetFormatPr defaultRowHeight="14.4" x14ac:dyDescent="0.3"/>
  <cols>
    <col min="2" max="2" width="58.33203125" bestFit="1" customWidth="1"/>
    <col min="3" max="3" width="7.109375" bestFit="1" customWidth="1"/>
    <col min="4" max="4" width="7" bestFit="1" customWidth="1"/>
  </cols>
  <sheetData>
    <row r="1" spans="1:55" s="1" customFormat="1" ht="30" customHeight="1" thickBot="1" x14ac:dyDescent="0.35">
      <c r="A1" s="19" t="s">
        <v>1999</v>
      </c>
      <c r="B1" s="84">
        <f>'штампы ПСК'!B1:E1</f>
        <v>0</v>
      </c>
      <c r="C1" s="85"/>
      <c r="D1" s="85"/>
      <c r="E1" s="86"/>
      <c r="F1" s="80" t="s">
        <v>6617</v>
      </c>
      <c r="G1" s="81"/>
      <c r="H1" s="62" t="e">
        <f>H4+'штампы ПСК'!H11+'штампы SE'!H4+#REF!</f>
        <v>#REF!</v>
      </c>
      <c r="I1" s="82" t="s">
        <v>3879</v>
      </c>
      <c r="J1" s="83"/>
      <c r="K1" s="62" t="e">
        <f>K4+'штампы ПСК'!K11+'штампы SE'!K4+#REF!</f>
        <v>#REF!</v>
      </c>
    </row>
    <row r="2" spans="1:55" s="1" customFormat="1" x14ac:dyDescent="0.3">
      <c r="A2" s="20"/>
      <c r="C2" s="16"/>
      <c r="D2" s="16"/>
      <c r="E2" s="11"/>
      <c r="F2" s="13"/>
      <c r="G2" s="5"/>
      <c r="H2" s="13"/>
      <c r="I2" s="13"/>
      <c r="J2" s="5"/>
      <c r="K2" s="13"/>
    </row>
    <row r="3" spans="1:55" s="28" customFormat="1" ht="57" customHeight="1" thickBot="1" x14ac:dyDescent="0.35">
      <c r="A3" s="30" t="s">
        <v>0</v>
      </c>
      <c r="B3" s="9" t="s">
        <v>1</v>
      </c>
      <c r="C3" s="31" t="s">
        <v>2</v>
      </c>
      <c r="D3" s="31" t="s">
        <v>3</v>
      </c>
      <c r="E3" s="32" t="s">
        <v>586</v>
      </c>
      <c r="F3" s="48" t="s">
        <v>4049</v>
      </c>
      <c r="G3" s="49" t="s">
        <v>4</v>
      </c>
      <c r="H3" s="50" t="s">
        <v>6616</v>
      </c>
      <c r="I3" s="33" t="s">
        <v>4050</v>
      </c>
      <c r="J3" s="34" t="s">
        <v>4</v>
      </c>
      <c r="K3" s="35" t="s">
        <v>4048</v>
      </c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  <c r="AK3" s="27"/>
      <c r="AL3" s="27"/>
      <c r="AM3" s="27"/>
      <c r="AN3" s="27"/>
      <c r="AO3" s="27"/>
      <c r="AP3" s="27"/>
      <c r="AQ3" s="27"/>
      <c r="AR3" s="27"/>
      <c r="AS3" s="27"/>
      <c r="AT3" s="27"/>
      <c r="AU3" s="27"/>
      <c r="AV3" s="27"/>
      <c r="AW3" s="27"/>
      <c r="AX3" s="27"/>
      <c r="AY3" s="27"/>
      <c r="AZ3" s="27"/>
      <c r="BA3" s="27"/>
      <c r="BB3" s="27"/>
      <c r="BC3" s="27"/>
    </row>
    <row r="4" spans="1:55" s="1" customFormat="1" ht="15" thickBot="1" x14ac:dyDescent="0.35">
      <c r="A4" s="22"/>
      <c r="C4" s="23"/>
      <c r="D4" s="23"/>
      <c r="E4" s="11"/>
      <c r="F4" s="61">
        <v>-0.4</v>
      </c>
      <c r="G4" s="60">
        <f>SUM(G6:G1551)</f>
        <v>0</v>
      </c>
      <c r="H4" s="6">
        <f>SUM(H6:H1551)</f>
        <v>0</v>
      </c>
      <c r="I4" s="61">
        <v>-0.5</v>
      </c>
      <c r="J4" s="60">
        <f>SUM(J6:J1551)</f>
        <v>0</v>
      </c>
      <c r="K4" s="6">
        <f>SUM(K6:K1551)</f>
        <v>0</v>
      </c>
    </row>
    <row r="5" spans="1:55" s="37" customFormat="1" x14ac:dyDescent="0.3">
      <c r="A5" s="36" t="s">
        <v>6970</v>
      </c>
      <c r="B5" s="45"/>
      <c r="C5" s="57"/>
      <c r="D5" s="57"/>
      <c r="F5" s="38"/>
      <c r="G5" s="39"/>
      <c r="H5" s="39"/>
      <c r="I5" s="39"/>
      <c r="J5" s="39"/>
      <c r="K5" s="39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</row>
    <row r="6" spans="1:55" x14ac:dyDescent="0.3">
      <c r="A6" s="54" t="s">
        <v>6971</v>
      </c>
      <c r="B6" s="53" t="s">
        <v>6972</v>
      </c>
      <c r="C6" s="46">
        <v>7</v>
      </c>
      <c r="D6" s="46">
        <v>9.5</v>
      </c>
      <c r="E6" s="18">
        <v>410</v>
      </c>
      <c r="F6" s="51">
        <v>246</v>
      </c>
      <c r="G6" s="52"/>
      <c r="H6" s="51">
        <f>G6*F6</f>
        <v>0</v>
      </c>
      <c r="I6" s="3">
        <v>205</v>
      </c>
      <c r="J6" s="7"/>
      <c r="K6" s="3">
        <f>I6*J6</f>
        <v>0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</row>
    <row r="7" spans="1:55" x14ac:dyDescent="0.3">
      <c r="A7" s="54" t="s">
        <v>6973</v>
      </c>
      <c r="B7" s="53" t="s">
        <v>6974</v>
      </c>
      <c r="C7" s="46">
        <v>7</v>
      </c>
      <c r="D7" s="46">
        <v>9.5</v>
      </c>
      <c r="E7" s="18">
        <v>410</v>
      </c>
      <c r="F7" s="51">
        <v>246</v>
      </c>
      <c r="G7" s="52"/>
      <c r="H7" s="51">
        <f t="shared" ref="H7:H21" si="0">G7*F7</f>
        <v>0</v>
      </c>
      <c r="I7" s="3">
        <v>205</v>
      </c>
      <c r="J7" s="7"/>
      <c r="K7" s="3">
        <f t="shared" ref="K7:K21" si="1">I7*J7</f>
        <v>0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</row>
    <row r="8" spans="1:55" x14ac:dyDescent="0.3">
      <c r="A8" s="54" t="s">
        <v>6975</v>
      </c>
      <c r="B8" s="53" t="s">
        <v>6976</v>
      </c>
      <c r="C8" s="46">
        <v>7</v>
      </c>
      <c r="D8" s="46">
        <v>9.5</v>
      </c>
      <c r="E8" s="18">
        <v>410</v>
      </c>
      <c r="F8" s="51">
        <v>246</v>
      </c>
      <c r="G8" s="52"/>
      <c r="H8" s="51">
        <f t="shared" si="0"/>
        <v>0</v>
      </c>
      <c r="I8" s="3">
        <v>205</v>
      </c>
      <c r="J8" s="7"/>
      <c r="K8" s="3">
        <f t="shared" si="1"/>
        <v>0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</row>
    <row r="9" spans="1:55" x14ac:dyDescent="0.3">
      <c r="A9" s="54" t="s">
        <v>6977</v>
      </c>
      <c r="B9" s="53" t="s">
        <v>6978</v>
      </c>
      <c r="C9" s="46">
        <v>7</v>
      </c>
      <c r="D9" s="46">
        <v>9.5</v>
      </c>
      <c r="E9" s="18">
        <v>410</v>
      </c>
      <c r="F9" s="51">
        <v>246</v>
      </c>
      <c r="G9" s="52"/>
      <c r="H9" s="51">
        <f t="shared" si="0"/>
        <v>0</v>
      </c>
      <c r="I9" s="3">
        <v>205</v>
      </c>
      <c r="J9" s="7"/>
      <c r="K9" s="3">
        <f t="shared" si="1"/>
        <v>0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</row>
    <row r="10" spans="1:55" x14ac:dyDescent="0.3">
      <c r="A10" s="54" t="s">
        <v>6979</v>
      </c>
      <c r="B10" s="53" t="s">
        <v>6980</v>
      </c>
      <c r="C10" s="46">
        <v>7</v>
      </c>
      <c r="D10" s="46">
        <v>9.5</v>
      </c>
      <c r="E10" s="18">
        <v>410</v>
      </c>
      <c r="F10" s="51">
        <v>246</v>
      </c>
      <c r="G10" s="52"/>
      <c r="H10" s="51">
        <f t="shared" si="0"/>
        <v>0</v>
      </c>
      <c r="I10" s="3">
        <v>205</v>
      </c>
      <c r="J10" s="7"/>
      <c r="K10" s="3">
        <f t="shared" si="1"/>
        <v>0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x14ac:dyDescent="0.3">
      <c r="A11" s="54" t="s">
        <v>6981</v>
      </c>
      <c r="B11" s="53" t="s">
        <v>6982</v>
      </c>
      <c r="C11" s="46">
        <v>7</v>
      </c>
      <c r="D11" s="46">
        <v>9.5</v>
      </c>
      <c r="E11" s="18">
        <v>410</v>
      </c>
      <c r="F11" s="51">
        <v>246</v>
      </c>
      <c r="G11" s="52"/>
      <c r="H11" s="51">
        <f t="shared" si="0"/>
        <v>0</v>
      </c>
      <c r="I11" s="3">
        <v>205</v>
      </c>
      <c r="J11" s="7"/>
      <c r="K11" s="3">
        <f t="shared" si="1"/>
        <v>0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</row>
    <row r="12" spans="1:55" x14ac:dyDescent="0.3">
      <c r="A12" s="54" t="s">
        <v>6983</v>
      </c>
      <c r="B12" s="53" t="s">
        <v>6984</v>
      </c>
      <c r="C12" s="46">
        <v>7</v>
      </c>
      <c r="D12" s="46">
        <v>9.5</v>
      </c>
      <c r="E12" s="18">
        <v>410</v>
      </c>
      <c r="F12" s="51">
        <v>246</v>
      </c>
      <c r="G12" s="52"/>
      <c r="H12" s="51">
        <f t="shared" si="0"/>
        <v>0</v>
      </c>
      <c r="I12" s="3">
        <v>205</v>
      </c>
      <c r="J12" s="7"/>
      <c r="K12" s="3">
        <f t="shared" si="1"/>
        <v>0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</row>
    <row r="13" spans="1:55" x14ac:dyDescent="0.3">
      <c r="A13" s="54" t="s">
        <v>6985</v>
      </c>
      <c r="B13" s="53" t="s">
        <v>6986</v>
      </c>
      <c r="C13" s="46">
        <v>7</v>
      </c>
      <c r="D13" s="46">
        <v>9.5</v>
      </c>
      <c r="E13" s="18">
        <v>410</v>
      </c>
      <c r="F13" s="51">
        <v>246</v>
      </c>
      <c r="G13" s="52"/>
      <c r="H13" s="51">
        <f t="shared" si="0"/>
        <v>0</v>
      </c>
      <c r="I13" s="3">
        <v>205</v>
      </c>
      <c r="J13" s="7"/>
      <c r="K13" s="3">
        <f t="shared" si="1"/>
        <v>0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</row>
    <row r="14" spans="1:55" x14ac:dyDescent="0.3">
      <c r="A14" s="54" t="s">
        <v>8188</v>
      </c>
      <c r="B14" s="77" t="s">
        <v>8189</v>
      </c>
      <c r="C14" s="46">
        <v>7</v>
      </c>
      <c r="D14" s="46">
        <v>9.5</v>
      </c>
      <c r="E14" s="18">
        <v>410</v>
      </c>
      <c r="F14" s="51">
        <v>246</v>
      </c>
      <c r="G14" s="52"/>
      <c r="H14" s="51">
        <f t="shared" si="0"/>
        <v>0</v>
      </c>
      <c r="I14" s="3">
        <v>205</v>
      </c>
      <c r="J14" s="7"/>
      <c r="K14" s="3">
        <f t="shared" si="1"/>
        <v>0</v>
      </c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</row>
    <row r="15" spans="1:55" x14ac:dyDescent="0.3">
      <c r="A15" s="54" t="s">
        <v>8190</v>
      </c>
      <c r="B15" s="77" t="s">
        <v>8191</v>
      </c>
      <c r="C15" s="46">
        <v>7</v>
      </c>
      <c r="D15" s="46">
        <v>9.5</v>
      </c>
      <c r="E15" s="18">
        <v>410</v>
      </c>
      <c r="F15" s="51">
        <v>246</v>
      </c>
      <c r="G15" s="52"/>
      <c r="H15" s="51">
        <f t="shared" si="0"/>
        <v>0</v>
      </c>
      <c r="I15" s="3">
        <v>205</v>
      </c>
      <c r="J15" s="7"/>
      <c r="K15" s="3">
        <f t="shared" si="1"/>
        <v>0</v>
      </c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</row>
    <row r="16" spans="1:55" x14ac:dyDescent="0.3">
      <c r="A16" s="54" t="s">
        <v>8192</v>
      </c>
      <c r="B16" s="77" t="s">
        <v>8193</v>
      </c>
      <c r="C16" s="46">
        <v>7</v>
      </c>
      <c r="D16" s="46">
        <v>9.5</v>
      </c>
      <c r="E16" s="18">
        <v>410</v>
      </c>
      <c r="F16" s="51">
        <v>246</v>
      </c>
      <c r="G16" s="52"/>
      <c r="H16" s="51">
        <f t="shared" si="0"/>
        <v>0</v>
      </c>
      <c r="I16" s="3">
        <v>205</v>
      </c>
      <c r="J16" s="7"/>
      <c r="K16" s="3">
        <f t="shared" si="1"/>
        <v>0</v>
      </c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</row>
    <row r="17" spans="1:55" x14ac:dyDescent="0.3">
      <c r="A17" s="54" t="s">
        <v>8194</v>
      </c>
      <c r="B17" s="77" t="s">
        <v>8195</v>
      </c>
      <c r="C17" s="46">
        <v>7</v>
      </c>
      <c r="D17" s="46">
        <v>9.5</v>
      </c>
      <c r="E17" s="18">
        <v>410</v>
      </c>
      <c r="F17" s="51">
        <v>246</v>
      </c>
      <c r="G17" s="52"/>
      <c r="H17" s="51">
        <f t="shared" si="0"/>
        <v>0</v>
      </c>
      <c r="I17" s="3">
        <v>205</v>
      </c>
      <c r="J17" s="7"/>
      <c r="K17" s="3">
        <f t="shared" si="1"/>
        <v>0</v>
      </c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</row>
    <row r="18" spans="1:55" x14ac:dyDescent="0.3">
      <c r="A18" s="54" t="s">
        <v>8196</v>
      </c>
      <c r="B18" s="77" t="s">
        <v>8197</v>
      </c>
      <c r="C18" s="46">
        <v>7</v>
      </c>
      <c r="D18" s="46">
        <v>9.5</v>
      </c>
      <c r="E18" s="18">
        <v>410</v>
      </c>
      <c r="F18" s="51">
        <v>246</v>
      </c>
      <c r="G18" s="52"/>
      <c r="H18" s="51">
        <f t="shared" si="0"/>
        <v>0</v>
      </c>
      <c r="I18" s="3">
        <v>205</v>
      </c>
      <c r="J18" s="7"/>
      <c r="K18" s="3">
        <f t="shared" si="1"/>
        <v>0</v>
      </c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</row>
    <row r="19" spans="1:55" x14ac:dyDescent="0.3">
      <c r="A19" s="54" t="s">
        <v>8198</v>
      </c>
      <c r="B19" s="77" t="s">
        <v>8199</v>
      </c>
      <c r="C19" s="46">
        <v>7</v>
      </c>
      <c r="D19" s="46">
        <v>9.5</v>
      </c>
      <c r="E19" s="18">
        <v>410</v>
      </c>
      <c r="F19" s="51">
        <v>246</v>
      </c>
      <c r="G19" s="52"/>
      <c r="H19" s="51">
        <f t="shared" si="0"/>
        <v>0</v>
      </c>
      <c r="I19" s="3">
        <v>205</v>
      </c>
      <c r="J19" s="7"/>
      <c r="K19" s="3">
        <f t="shared" si="1"/>
        <v>0</v>
      </c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</row>
    <row r="20" spans="1:55" x14ac:dyDescent="0.3">
      <c r="A20" s="54" t="s">
        <v>8200</v>
      </c>
      <c r="B20" s="77" t="s">
        <v>8201</v>
      </c>
      <c r="C20" s="46">
        <v>7</v>
      </c>
      <c r="D20" s="46">
        <v>9.5</v>
      </c>
      <c r="E20" s="18">
        <v>410</v>
      </c>
      <c r="F20" s="51">
        <v>246</v>
      </c>
      <c r="G20" s="52"/>
      <c r="H20" s="51">
        <f t="shared" si="0"/>
        <v>0</v>
      </c>
      <c r="I20" s="3">
        <v>205</v>
      </c>
      <c r="J20" s="7"/>
      <c r="K20" s="3">
        <f t="shared" si="1"/>
        <v>0</v>
      </c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</row>
    <row r="21" spans="1:55" x14ac:dyDescent="0.3">
      <c r="A21" s="54" t="s">
        <v>8202</v>
      </c>
      <c r="B21" s="77" t="s">
        <v>8203</v>
      </c>
      <c r="C21" s="46">
        <v>7</v>
      </c>
      <c r="D21" s="46">
        <v>9.5</v>
      </c>
      <c r="E21" s="18">
        <v>410</v>
      </c>
      <c r="F21" s="51">
        <v>246</v>
      </c>
      <c r="G21" s="52"/>
      <c r="H21" s="51">
        <f t="shared" si="0"/>
        <v>0</v>
      </c>
      <c r="I21" s="3">
        <v>205</v>
      </c>
      <c r="J21" s="7"/>
      <c r="K21" s="3">
        <f t="shared" si="1"/>
        <v>0</v>
      </c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</row>
  </sheetData>
  <mergeCells count="3">
    <mergeCell ref="B1:E1"/>
    <mergeCell ref="F1:G1"/>
    <mergeCell ref="I1:J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2</vt:i4>
      </vt:variant>
    </vt:vector>
  </HeadingPairs>
  <TitlesOfParts>
    <vt:vector size="7" baseType="lpstr">
      <vt:lpstr>Как заполнять заказ</vt:lpstr>
      <vt:lpstr>Трафареты ПСК</vt:lpstr>
      <vt:lpstr>штампы ПСК</vt:lpstr>
      <vt:lpstr>штампы SE</vt:lpstr>
      <vt:lpstr>штампы СМ</vt:lpstr>
      <vt:lpstr>'штампы SE'!Область_печати</vt:lpstr>
      <vt:lpstr>'штампы ПСК'!Область_печати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Прайс оптовый</dc:title>
  <dc:creator>Катя Жукова</dc:creator>
  <cp:lastModifiedBy>karita@mail.ru</cp:lastModifiedBy>
  <cp:lastPrinted>2015-01-14T09:31:03Z</cp:lastPrinted>
  <dcterms:created xsi:type="dcterms:W3CDTF">2009-09-29T21:26:20Z</dcterms:created>
  <dcterms:modified xsi:type="dcterms:W3CDTF">2023-10-05T15:12:35Z</dcterms:modified>
</cp:coreProperties>
</file>