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>
    <definedName name="_xlnm._FilterDatabase" localSheetId="0" hidden="1">'Лист2'!$C$1:$C$53</definedName>
  </definedNames>
  <calcPr fullCalcOnLoad="1"/>
</workbook>
</file>

<file path=xl/sharedStrings.xml><?xml version="1.0" encoding="utf-8"?>
<sst xmlns="http://schemas.openxmlformats.org/spreadsheetml/2006/main" count="503" uniqueCount="99">
  <si>
    <t>Клубная 23</t>
  </si>
  <si>
    <t>Клубная 23 А</t>
  </si>
  <si>
    <t>Комитетская 15</t>
  </si>
  <si>
    <t>Комитетская 20</t>
  </si>
  <si>
    <t>Куйбышева 1</t>
  </si>
  <si>
    <t>Куйбышева 3</t>
  </si>
  <si>
    <t>Куйбышева 51</t>
  </si>
  <si>
    <t>Ленинградская 2 А</t>
  </si>
  <si>
    <t>Маяковского 33</t>
  </si>
  <si>
    <t>Некрасова 16</t>
  </si>
  <si>
    <t>Некрасова 20</t>
  </si>
  <si>
    <t>Некрасова 24</t>
  </si>
  <si>
    <t>Некрасова 26</t>
  </si>
  <si>
    <t>Некрасова 28</t>
  </si>
  <si>
    <t>Пушкина 2Б</t>
  </si>
  <si>
    <t>Ремесленная 13</t>
  </si>
  <si>
    <t>Советская 8</t>
  </si>
  <si>
    <t>Советская 15</t>
  </si>
  <si>
    <t>Советская 19</t>
  </si>
  <si>
    <t>Совхозная 13</t>
  </si>
  <si>
    <t>Совхозная 14</t>
  </si>
  <si>
    <t>Совхозная 17</t>
  </si>
  <si>
    <t>Фабричный проезд 15</t>
  </si>
  <si>
    <t>Фабричный проезд 21</t>
  </si>
  <si>
    <t>Фабричный проезд 23</t>
  </si>
  <si>
    <t>Фабричный проезд 27</t>
  </si>
  <si>
    <t>Фабричный проезд 35</t>
  </si>
  <si>
    <t>Фабричный проезд 37</t>
  </si>
  <si>
    <t>Фабричный проезд 39</t>
  </si>
  <si>
    <t>60 лет Рассказово блок А</t>
  </si>
  <si>
    <t>60 лет Рассказово блок Б</t>
  </si>
  <si>
    <t>60 лет Рассказово блок Г</t>
  </si>
  <si>
    <t>60 лет Рассказово блок Д</t>
  </si>
  <si>
    <t>60 лет Рассказово блок Е</t>
  </si>
  <si>
    <t>60 лет Рассказово блок С</t>
  </si>
  <si>
    <t>60 лет Рассказово блок Ф</t>
  </si>
  <si>
    <t>60 лет Рассказово блок Х</t>
  </si>
  <si>
    <t>60 лет Рассказово 2</t>
  </si>
  <si>
    <t>Некрасова 30</t>
  </si>
  <si>
    <t>Этажность</t>
  </si>
  <si>
    <t>Адрес</t>
  </si>
  <si>
    <t>№п/п</t>
  </si>
  <si>
    <t>Советская 12</t>
  </si>
  <si>
    <t>Октябрьская 8б</t>
  </si>
  <si>
    <t>Советская 97</t>
  </si>
  <si>
    <t>кол-во квартир</t>
  </si>
  <si>
    <t>наличие тех паспорта</t>
  </si>
  <si>
    <t>+</t>
  </si>
  <si>
    <t>-</t>
  </si>
  <si>
    <t>ж/б</t>
  </si>
  <si>
    <t xml:space="preserve">кир </t>
  </si>
  <si>
    <t>дер</t>
  </si>
  <si>
    <t>сщ</t>
  </si>
  <si>
    <t>стены</t>
  </si>
  <si>
    <t>кровля</t>
  </si>
  <si>
    <t>Материал</t>
  </si>
  <si>
    <t>шиф</t>
  </si>
  <si>
    <t>рул</t>
  </si>
  <si>
    <t>жел</t>
  </si>
  <si>
    <t>кол-во зарегистрированных чел</t>
  </si>
  <si>
    <t>*</t>
  </si>
  <si>
    <t>2*</t>
  </si>
  <si>
    <t>Основание управления</t>
  </si>
  <si>
    <t>Договор</t>
  </si>
  <si>
    <t>Водоснабжение</t>
  </si>
  <si>
    <t>Теплоснабжение</t>
  </si>
  <si>
    <t>Горячее водоснабжение</t>
  </si>
  <si>
    <t>Водоотведение</t>
  </si>
  <si>
    <t>Год постройки</t>
  </si>
  <si>
    <t>Отсутств.</t>
  </si>
  <si>
    <t>центр</t>
  </si>
  <si>
    <t>котел</t>
  </si>
  <si>
    <t>отсутс</t>
  </si>
  <si>
    <t>Дата заключения</t>
  </si>
  <si>
    <t>ВСЕГО:</t>
  </si>
  <si>
    <t>Поселок Суконной фабрики 2</t>
  </si>
  <si>
    <t>№280915/0284276/01 от 15.02.16</t>
  </si>
  <si>
    <t>Поселок Суконной фабрики 2а</t>
  </si>
  <si>
    <t>Площадь всех МОП</t>
  </si>
  <si>
    <t>Общая Жилая площадь дома</t>
  </si>
  <si>
    <t>Общая площадь м2 ВСЕГО</t>
  </si>
  <si>
    <t>Площадь подъездов</t>
  </si>
  <si>
    <t>Площадь подвалов</t>
  </si>
  <si>
    <t>Площадь встроенных</t>
  </si>
  <si>
    <t>Платеж за 1м2 (2016г.)</t>
  </si>
  <si>
    <t>Платеж 1м2 2017г.</t>
  </si>
  <si>
    <t>Категория (2016г.)</t>
  </si>
  <si>
    <t>Газоснабжение</t>
  </si>
  <si>
    <t>Советская 29А</t>
  </si>
  <si>
    <t>Фабричный проезд 33</t>
  </si>
  <si>
    <t>Тимирязева 27</t>
  </si>
  <si>
    <t>Тариф 2019г.</t>
  </si>
  <si>
    <t>13,26/10,4</t>
  </si>
  <si>
    <t>Поселок Меховая фабрика 29</t>
  </si>
  <si>
    <t>Поселок Меховая фабрика 10</t>
  </si>
  <si>
    <t>кол-во подъездов</t>
  </si>
  <si>
    <t>Средний тариф 2020г = 10,05 руб</t>
  </si>
  <si>
    <t>площадь крыши</t>
  </si>
  <si>
    <t>МКД ООО "ЖКХ" на 01.03.2022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</si>
</sst>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_(* #,##0.0_);_(* \(#,##0.0\);_(* &quot;-&quot;??_);_(@_)"/>
    <numFmt numFmtId="197" formatCode="_(* #,##0_);_(* \(#,##0\);_(* &quot;-&quot;??_);_(@_)"/>
    <numFmt numFmtId="198" formatCode="#,##0.0"/>
  </numFmts>
  <fonts count="46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98" fontId="8" fillId="0" borderId="10" xfId="0" applyNumberFormat="1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" fontId="7" fillId="0" borderId="12" xfId="0" applyNumberFormat="1" applyFont="1" applyBorder="1" applyAlignment="1">
      <alignment horizontal="right" vertical="top" wrapText="1"/>
    </xf>
    <xf numFmtId="1" fontId="0" fillId="0" borderId="0" xfId="0" applyNumberFormat="1" applyAlignment="1">
      <alignment/>
    </xf>
    <xf numFmtId="2" fontId="7" fillId="0" borderId="12" xfId="0" applyNumberFormat="1" applyFont="1" applyBorder="1" applyAlignment="1">
      <alignment horizontal="right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6"/>
  <sheetViews>
    <sheetView tabSelected="1" zoomScale="85" zoomScaleNormal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Q50" sqref="Q50"/>
    </sheetView>
  </sheetViews>
  <sheetFormatPr defaultColWidth="9.140625" defaultRowHeight="12.75"/>
  <cols>
    <col min="1" max="1" width="6.57421875" style="0" customWidth="1"/>
    <col min="2" max="2" width="35.140625" style="0" customWidth="1"/>
    <col min="3" max="5" width="8.7109375" style="0" customWidth="1"/>
    <col min="6" max="6" width="9.7109375" style="0" customWidth="1"/>
    <col min="7" max="7" width="12.28125" style="0" customWidth="1"/>
    <col min="8" max="16" width="8.7109375" style="0" customWidth="1"/>
    <col min="17" max="19" width="8.7109375" style="3" customWidth="1"/>
    <col min="20" max="22" width="8.7109375" style="0" customWidth="1"/>
    <col min="23" max="23" width="8.7109375" style="6" customWidth="1"/>
    <col min="24" max="27" width="8.7109375" style="0" customWidth="1"/>
    <col min="28" max="28" width="10.57421875" style="0" customWidth="1"/>
  </cols>
  <sheetData>
    <row r="1" spans="1:26" ht="19.5" customHeight="1">
      <c r="A1" s="38" t="s">
        <v>98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T1" s="36" t="s">
        <v>55</v>
      </c>
      <c r="U1" s="37"/>
      <c r="V1" s="4"/>
      <c r="W1" s="5"/>
      <c r="X1" s="4"/>
      <c r="Y1" s="4"/>
      <c r="Z1" s="4"/>
    </row>
    <row r="2" spans="1:28" s="19" customFormat="1" ht="108" customHeight="1">
      <c r="A2" s="15" t="s">
        <v>41</v>
      </c>
      <c r="B2" s="15" t="s">
        <v>40</v>
      </c>
      <c r="C2" s="15" t="s">
        <v>86</v>
      </c>
      <c r="D2" s="15" t="s">
        <v>84</v>
      </c>
      <c r="E2" s="15" t="s">
        <v>85</v>
      </c>
      <c r="F2" s="15" t="s">
        <v>91</v>
      </c>
      <c r="G2" s="27" t="s">
        <v>79</v>
      </c>
      <c r="H2" s="15" t="s">
        <v>80</v>
      </c>
      <c r="I2" s="15" t="s">
        <v>78</v>
      </c>
      <c r="J2" s="15" t="s">
        <v>81</v>
      </c>
      <c r="K2" s="15" t="s">
        <v>82</v>
      </c>
      <c r="L2" s="15" t="s">
        <v>95</v>
      </c>
      <c r="M2" s="15" t="s">
        <v>83</v>
      </c>
      <c r="N2" s="15" t="s">
        <v>97</v>
      </c>
      <c r="O2" s="15" t="s">
        <v>59</v>
      </c>
      <c r="P2" s="15" t="s">
        <v>39</v>
      </c>
      <c r="Q2" s="16" t="s">
        <v>45</v>
      </c>
      <c r="R2" s="17" t="s">
        <v>46</v>
      </c>
      <c r="S2" s="17" t="s">
        <v>68</v>
      </c>
      <c r="T2" s="18" t="s">
        <v>53</v>
      </c>
      <c r="U2" s="18" t="s">
        <v>54</v>
      </c>
      <c r="V2" s="18" t="s">
        <v>87</v>
      </c>
      <c r="W2" s="18" t="s">
        <v>65</v>
      </c>
      <c r="X2" s="18" t="s">
        <v>64</v>
      </c>
      <c r="Y2" s="18" t="s">
        <v>66</v>
      </c>
      <c r="Z2" s="18" t="s">
        <v>67</v>
      </c>
      <c r="AA2" s="17" t="s">
        <v>62</v>
      </c>
      <c r="AB2" s="18" t="s">
        <v>73</v>
      </c>
    </row>
    <row r="3" spans="1:28" ht="24.75" customHeight="1">
      <c r="A3" s="11">
        <v>1</v>
      </c>
      <c r="B3" s="11" t="s">
        <v>0</v>
      </c>
      <c r="C3" s="11">
        <v>2</v>
      </c>
      <c r="D3" s="11">
        <v>12.79</v>
      </c>
      <c r="E3" s="11">
        <v>13.48</v>
      </c>
      <c r="F3" s="11">
        <v>13.98</v>
      </c>
      <c r="G3" s="28">
        <v>1550.25</v>
      </c>
      <c r="H3" s="11">
        <f aca="true" t="shared" si="0" ref="H3:H48">G3+I3+M3</f>
        <v>2153.45</v>
      </c>
      <c r="I3" s="11">
        <f aca="true" t="shared" si="1" ref="I3:I49">J3+K3</f>
        <v>603.2</v>
      </c>
      <c r="J3" s="11">
        <v>121.5</v>
      </c>
      <c r="K3" s="11">
        <v>481.7</v>
      </c>
      <c r="L3" s="11">
        <v>3</v>
      </c>
      <c r="M3" s="11">
        <v>0</v>
      </c>
      <c r="N3" s="11"/>
      <c r="O3" s="11">
        <v>88</v>
      </c>
      <c r="P3" s="11">
        <v>3</v>
      </c>
      <c r="Q3" s="9">
        <v>24</v>
      </c>
      <c r="R3" s="9" t="s">
        <v>69</v>
      </c>
      <c r="S3" s="9">
        <v>1957</v>
      </c>
      <c r="T3" s="9" t="s">
        <v>50</v>
      </c>
      <c r="U3" s="9" t="s">
        <v>56</v>
      </c>
      <c r="V3" s="9" t="s">
        <v>70</v>
      </c>
      <c r="W3" s="9" t="s">
        <v>70</v>
      </c>
      <c r="X3" s="9" t="s">
        <v>70</v>
      </c>
      <c r="Y3" s="9" t="s">
        <v>72</v>
      </c>
      <c r="Z3" s="9" t="s">
        <v>70</v>
      </c>
      <c r="AA3" s="10" t="s">
        <v>63</v>
      </c>
      <c r="AB3" s="21">
        <v>39539</v>
      </c>
    </row>
    <row r="4" spans="1:28" ht="24.75" customHeight="1">
      <c r="A4" s="11">
        <v>2</v>
      </c>
      <c r="B4" s="11" t="s">
        <v>1</v>
      </c>
      <c r="C4" s="11">
        <v>2</v>
      </c>
      <c r="D4" s="11">
        <v>12.79</v>
      </c>
      <c r="E4" s="11">
        <v>12.79</v>
      </c>
      <c r="F4" s="11">
        <v>13.26</v>
      </c>
      <c r="G4" s="28">
        <v>848.4</v>
      </c>
      <c r="H4" s="11">
        <f t="shared" si="0"/>
        <v>1042</v>
      </c>
      <c r="I4" s="11">
        <f t="shared" si="1"/>
        <v>87.7</v>
      </c>
      <c r="J4" s="11">
        <v>81.5</v>
      </c>
      <c r="K4" s="11">
        <v>6.2</v>
      </c>
      <c r="L4" s="11">
        <v>2</v>
      </c>
      <c r="M4" s="11">
        <v>105.9</v>
      </c>
      <c r="N4" s="11"/>
      <c r="O4" s="11">
        <v>35</v>
      </c>
      <c r="P4" s="11">
        <v>3</v>
      </c>
      <c r="Q4" s="9">
        <v>22</v>
      </c>
      <c r="R4" s="9" t="s">
        <v>47</v>
      </c>
      <c r="S4" s="9">
        <v>1947</v>
      </c>
      <c r="T4" s="9" t="s">
        <v>50</v>
      </c>
      <c r="U4" s="9" t="s">
        <v>56</v>
      </c>
      <c r="V4" s="9" t="s">
        <v>70</v>
      </c>
      <c r="W4" s="9" t="s">
        <v>70</v>
      </c>
      <c r="X4" s="9" t="s">
        <v>70</v>
      </c>
      <c r="Y4" s="9" t="s">
        <v>72</v>
      </c>
      <c r="Z4" s="9" t="s">
        <v>70</v>
      </c>
      <c r="AA4" s="10" t="s">
        <v>63</v>
      </c>
      <c r="AB4" s="21">
        <v>39539</v>
      </c>
    </row>
    <row r="5" spans="1:28" ht="24.75" customHeight="1">
      <c r="A5" s="11">
        <v>3</v>
      </c>
      <c r="B5" s="11" t="s">
        <v>2</v>
      </c>
      <c r="C5" s="11">
        <v>2</v>
      </c>
      <c r="D5" s="11">
        <v>12.79</v>
      </c>
      <c r="E5" s="11">
        <v>13.48</v>
      </c>
      <c r="F5" s="11">
        <v>13.98</v>
      </c>
      <c r="G5" s="28">
        <v>1073.9</v>
      </c>
      <c r="H5" s="11">
        <f t="shared" si="0"/>
        <v>1152.5</v>
      </c>
      <c r="I5" s="11">
        <f t="shared" si="1"/>
        <v>78.6</v>
      </c>
      <c r="J5" s="11">
        <v>78.6</v>
      </c>
      <c r="K5" s="11">
        <v>0</v>
      </c>
      <c r="L5" s="11">
        <v>2</v>
      </c>
      <c r="M5" s="11">
        <v>0</v>
      </c>
      <c r="N5" s="11"/>
      <c r="O5" s="11">
        <v>47</v>
      </c>
      <c r="P5" s="11">
        <v>3</v>
      </c>
      <c r="Q5" s="9">
        <v>27</v>
      </c>
      <c r="R5" s="9" t="s">
        <v>69</v>
      </c>
      <c r="S5" s="9">
        <v>1924</v>
      </c>
      <c r="T5" s="9" t="s">
        <v>50</v>
      </c>
      <c r="U5" s="9" t="s">
        <v>56</v>
      </c>
      <c r="V5" s="9" t="s">
        <v>70</v>
      </c>
      <c r="W5" s="9" t="s">
        <v>70</v>
      </c>
      <c r="X5" s="9" t="s">
        <v>70</v>
      </c>
      <c r="Y5" s="9" t="s">
        <v>72</v>
      </c>
      <c r="Z5" s="9" t="s">
        <v>70</v>
      </c>
      <c r="AA5" s="10" t="s">
        <v>63</v>
      </c>
      <c r="AB5" s="21">
        <v>39539</v>
      </c>
    </row>
    <row r="6" spans="1:28" ht="24.75" customHeight="1">
      <c r="A6" s="11">
        <v>4</v>
      </c>
      <c r="B6" s="11" t="s">
        <v>3</v>
      </c>
      <c r="C6" s="11">
        <v>2</v>
      </c>
      <c r="D6" s="11">
        <v>12.79</v>
      </c>
      <c r="E6" s="11">
        <v>12.79</v>
      </c>
      <c r="F6" s="11">
        <v>13.26</v>
      </c>
      <c r="G6" s="28">
        <v>1276.5</v>
      </c>
      <c r="H6" s="11">
        <f t="shared" si="0"/>
        <v>1731</v>
      </c>
      <c r="I6" s="11">
        <f t="shared" si="1"/>
        <v>454.5</v>
      </c>
      <c r="J6" s="11">
        <v>142.8</v>
      </c>
      <c r="K6" s="11">
        <v>311.7</v>
      </c>
      <c r="L6" s="11">
        <v>3</v>
      </c>
      <c r="M6" s="11">
        <v>0</v>
      </c>
      <c r="N6" s="11"/>
      <c r="O6" s="11">
        <v>46</v>
      </c>
      <c r="P6" s="11">
        <v>3</v>
      </c>
      <c r="Q6" s="9">
        <v>28</v>
      </c>
      <c r="R6" s="9" t="s">
        <v>69</v>
      </c>
      <c r="S6" s="9">
        <v>1951</v>
      </c>
      <c r="T6" s="9" t="s">
        <v>50</v>
      </c>
      <c r="U6" s="9" t="s">
        <v>58</v>
      </c>
      <c r="V6" s="9" t="s">
        <v>70</v>
      </c>
      <c r="W6" s="9" t="s">
        <v>70</v>
      </c>
      <c r="X6" s="9" t="s">
        <v>70</v>
      </c>
      <c r="Y6" s="9" t="s">
        <v>72</v>
      </c>
      <c r="Z6" s="9" t="s">
        <v>70</v>
      </c>
      <c r="AA6" s="10" t="s">
        <v>63</v>
      </c>
      <c r="AB6" s="21">
        <v>39539</v>
      </c>
    </row>
    <row r="7" spans="1:28" ht="24.75" customHeight="1">
      <c r="A7" s="11">
        <v>5</v>
      </c>
      <c r="B7" s="11" t="s">
        <v>4</v>
      </c>
      <c r="C7" s="11">
        <v>1</v>
      </c>
      <c r="D7" s="11">
        <v>13.46</v>
      </c>
      <c r="E7" s="11">
        <v>13.46</v>
      </c>
      <c r="F7" s="11">
        <v>13.96</v>
      </c>
      <c r="G7" s="28">
        <v>4132.5</v>
      </c>
      <c r="H7" s="11">
        <f t="shared" si="0"/>
        <v>7333.8</v>
      </c>
      <c r="I7" s="11">
        <f t="shared" si="1"/>
        <v>1721.3000000000002</v>
      </c>
      <c r="J7" s="11">
        <v>540.6</v>
      </c>
      <c r="K7" s="11">
        <v>1180.7</v>
      </c>
      <c r="L7" s="11">
        <v>8</v>
      </c>
      <c r="M7" s="11">
        <v>1480</v>
      </c>
      <c r="N7" s="11"/>
      <c r="O7" s="11">
        <v>206</v>
      </c>
      <c r="P7" s="11">
        <v>5</v>
      </c>
      <c r="Q7" s="9">
        <v>97</v>
      </c>
      <c r="R7" s="9" t="s">
        <v>47</v>
      </c>
      <c r="S7" s="9">
        <v>1989</v>
      </c>
      <c r="T7" s="9" t="s">
        <v>50</v>
      </c>
      <c r="U7" s="9" t="s">
        <v>57</v>
      </c>
      <c r="V7" s="9" t="s">
        <v>70</v>
      </c>
      <c r="W7" s="9" t="s">
        <v>70</v>
      </c>
      <c r="X7" s="9" t="s">
        <v>70</v>
      </c>
      <c r="Y7" s="9" t="s">
        <v>70</v>
      </c>
      <c r="Z7" s="9" t="s">
        <v>70</v>
      </c>
      <c r="AA7" s="10" t="s">
        <v>63</v>
      </c>
      <c r="AB7" s="21">
        <v>39539</v>
      </c>
    </row>
    <row r="8" spans="1:28" ht="24.75" customHeight="1">
      <c r="A8" s="11">
        <v>6</v>
      </c>
      <c r="B8" s="11" t="s">
        <v>5</v>
      </c>
      <c r="C8" s="11">
        <v>1</v>
      </c>
      <c r="D8" s="11">
        <v>13.46</v>
      </c>
      <c r="E8" s="11">
        <v>14.19</v>
      </c>
      <c r="F8" s="11">
        <v>14.72</v>
      </c>
      <c r="G8" s="28">
        <v>5272.5</v>
      </c>
      <c r="H8" s="11">
        <f t="shared" si="0"/>
        <v>7127.3</v>
      </c>
      <c r="I8" s="11">
        <f t="shared" si="1"/>
        <v>1704.1999999999998</v>
      </c>
      <c r="J8" s="11">
        <v>545.4</v>
      </c>
      <c r="K8" s="11">
        <v>1158.8</v>
      </c>
      <c r="L8" s="11">
        <v>8</v>
      </c>
      <c r="M8" s="11">
        <v>150.6</v>
      </c>
      <c r="N8" s="11"/>
      <c r="O8" s="11">
        <v>202</v>
      </c>
      <c r="P8" s="11">
        <v>5</v>
      </c>
      <c r="Q8" s="9">
        <v>96</v>
      </c>
      <c r="R8" s="9" t="s">
        <v>47</v>
      </c>
      <c r="S8" s="9">
        <v>1987</v>
      </c>
      <c r="T8" s="9" t="s">
        <v>50</v>
      </c>
      <c r="U8" s="9" t="s">
        <v>57</v>
      </c>
      <c r="V8" s="9" t="s">
        <v>70</v>
      </c>
      <c r="W8" s="9" t="s">
        <v>70</v>
      </c>
      <c r="X8" s="9" t="s">
        <v>70</v>
      </c>
      <c r="Y8" s="9" t="s">
        <v>70</v>
      </c>
      <c r="Z8" s="9" t="s">
        <v>70</v>
      </c>
      <c r="AA8" s="10" t="s">
        <v>63</v>
      </c>
      <c r="AB8" s="21">
        <v>39539</v>
      </c>
    </row>
    <row r="9" spans="1:28" ht="24.75" customHeight="1">
      <c r="A9" s="11">
        <v>7</v>
      </c>
      <c r="B9" s="11" t="s">
        <v>6</v>
      </c>
      <c r="C9" s="11" t="s">
        <v>60</v>
      </c>
      <c r="D9" s="11">
        <v>11.95</v>
      </c>
      <c r="E9" s="11">
        <v>12.6</v>
      </c>
      <c r="F9" s="11">
        <v>13.07</v>
      </c>
      <c r="G9" s="28">
        <v>5098.5</v>
      </c>
      <c r="H9" s="20">
        <f>J9+K9+M9+G9</f>
        <v>7977</v>
      </c>
      <c r="I9" s="11">
        <f t="shared" si="1"/>
        <v>1872.6</v>
      </c>
      <c r="J9" s="11">
        <v>585.1</v>
      </c>
      <c r="K9" s="11">
        <v>1287.5</v>
      </c>
      <c r="L9" s="11">
        <v>9</v>
      </c>
      <c r="M9" s="11">
        <v>1005.9</v>
      </c>
      <c r="N9" s="11"/>
      <c r="O9" s="11">
        <v>200</v>
      </c>
      <c r="P9" s="11">
        <v>5</v>
      </c>
      <c r="Q9" s="9">
        <v>100</v>
      </c>
      <c r="R9" s="9" t="s">
        <v>47</v>
      </c>
      <c r="S9" s="9">
        <v>1985</v>
      </c>
      <c r="T9" s="9" t="s">
        <v>50</v>
      </c>
      <c r="U9" s="9" t="s">
        <v>57</v>
      </c>
      <c r="V9" s="9" t="s">
        <v>70</v>
      </c>
      <c r="W9" s="9" t="s">
        <v>70</v>
      </c>
      <c r="X9" s="9" t="s">
        <v>70</v>
      </c>
      <c r="Y9" s="9" t="s">
        <v>70</v>
      </c>
      <c r="Z9" s="9" t="s">
        <v>70</v>
      </c>
      <c r="AA9" s="10" t="s">
        <v>63</v>
      </c>
      <c r="AB9" s="21">
        <v>39539</v>
      </c>
    </row>
    <row r="10" spans="1:28" ht="18.75" customHeight="1">
      <c r="A10" s="11">
        <v>8</v>
      </c>
      <c r="B10" s="11" t="s">
        <v>7</v>
      </c>
      <c r="C10" s="11" t="s">
        <v>61</v>
      </c>
      <c r="D10" s="11">
        <v>12.79</v>
      </c>
      <c r="E10" s="11">
        <v>12.79</v>
      </c>
      <c r="F10" s="11" t="s">
        <v>92</v>
      </c>
      <c r="G10" s="28">
        <v>2991.2</v>
      </c>
      <c r="H10" s="11">
        <f t="shared" si="0"/>
        <v>3427.4</v>
      </c>
      <c r="I10" s="11">
        <f t="shared" si="1"/>
        <v>274.4</v>
      </c>
      <c r="J10" s="11">
        <v>274.4</v>
      </c>
      <c r="K10" s="11">
        <v>0</v>
      </c>
      <c r="L10" s="11">
        <v>4</v>
      </c>
      <c r="M10" s="11">
        <v>161.8</v>
      </c>
      <c r="N10" s="11"/>
      <c r="O10" s="11">
        <v>177</v>
      </c>
      <c r="P10" s="11">
        <v>5</v>
      </c>
      <c r="Q10" s="9">
        <v>80</v>
      </c>
      <c r="R10" s="9" t="s">
        <v>47</v>
      </c>
      <c r="S10" s="9">
        <v>1968</v>
      </c>
      <c r="T10" s="9" t="s">
        <v>50</v>
      </c>
      <c r="U10" s="9" t="s">
        <v>57</v>
      </c>
      <c r="V10" s="9" t="s">
        <v>70</v>
      </c>
      <c r="W10" s="9" t="s">
        <v>70</v>
      </c>
      <c r="X10" s="9" t="s">
        <v>70</v>
      </c>
      <c r="Y10" s="9" t="s">
        <v>72</v>
      </c>
      <c r="Z10" s="9" t="s">
        <v>70</v>
      </c>
      <c r="AA10" s="10" t="s">
        <v>63</v>
      </c>
      <c r="AB10" s="21">
        <v>39539</v>
      </c>
    </row>
    <row r="11" spans="1:28" ht="18" customHeight="1">
      <c r="A11" s="11">
        <v>9</v>
      </c>
      <c r="B11" s="11" t="s">
        <v>8</v>
      </c>
      <c r="C11" s="11">
        <v>1</v>
      </c>
      <c r="D11" s="11">
        <v>13.46</v>
      </c>
      <c r="E11" s="11">
        <v>14.19</v>
      </c>
      <c r="F11" s="11"/>
      <c r="G11" s="28">
        <v>4162.7</v>
      </c>
      <c r="H11" s="11">
        <f t="shared" si="0"/>
        <v>5742.6</v>
      </c>
      <c r="I11" s="11">
        <f t="shared" si="1"/>
        <v>1579.9</v>
      </c>
      <c r="J11" s="11">
        <v>930.2</v>
      </c>
      <c r="K11" s="11">
        <v>649.7</v>
      </c>
      <c r="L11" s="11">
        <v>1</v>
      </c>
      <c r="M11" s="11">
        <v>0</v>
      </c>
      <c r="N11" s="11"/>
      <c r="O11" s="11">
        <v>247</v>
      </c>
      <c r="P11" s="11">
        <v>9</v>
      </c>
      <c r="Q11" s="9">
        <v>171</v>
      </c>
      <c r="R11" s="9" t="s">
        <v>47</v>
      </c>
      <c r="S11" s="9">
        <v>1979</v>
      </c>
      <c r="T11" s="9" t="s">
        <v>50</v>
      </c>
      <c r="U11" s="9" t="s">
        <v>57</v>
      </c>
      <c r="V11" s="9" t="s">
        <v>70</v>
      </c>
      <c r="W11" s="9" t="s">
        <v>70</v>
      </c>
      <c r="X11" s="9" t="s">
        <v>70</v>
      </c>
      <c r="Y11" s="9" t="s">
        <v>70</v>
      </c>
      <c r="Z11" s="9" t="s">
        <v>70</v>
      </c>
      <c r="AA11" s="10" t="s">
        <v>63</v>
      </c>
      <c r="AB11" s="21">
        <v>39539</v>
      </c>
    </row>
    <row r="12" spans="1:28" ht="18" customHeight="1">
      <c r="A12" s="11">
        <v>10</v>
      </c>
      <c r="B12" s="11" t="s">
        <v>9</v>
      </c>
      <c r="C12" s="11">
        <v>4</v>
      </c>
      <c r="D12" s="11">
        <v>8.83</v>
      </c>
      <c r="E12" s="11">
        <v>9.31</v>
      </c>
      <c r="F12" s="11">
        <v>9.65</v>
      </c>
      <c r="G12" s="28">
        <v>498.6</v>
      </c>
      <c r="H12" s="11">
        <f t="shared" si="0"/>
        <v>616.1</v>
      </c>
      <c r="I12" s="11">
        <f t="shared" si="1"/>
        <v>72.2</v>
      </c>
      <c r="J12" s="11">
        <v>72.2</v>
      </c>
      <c r="K12" s="11">
        <v>0</v>
      </c>
      <c r="L12" s="11">
        <v>2</v>
      </c>
      <c r="M12" s="11">
        <v>45.3</v>
      </c>
      <c r="N12" s="11"/>
      <c r="O12" s="11">
        <v>44</v>
      </c>
      <c r="P12" s="11">
        <v>2</v>
      </c>
      <c r="Q12" s="9">
        <v>10</v>
      </c>
      <c r="R12" s="9" t="s">
        <v>69</v>
      </c>
      <c r="S12" s="9">
        <v>1934</v>
      </c>
      <c r="T12" s="9" t="s">
        <v>50</v>
      </c>
      <c r="U12" s="9" t="s">
        <v>58</v>
      </c>
      <c r="V12" s="9" t="s">
        <v>48</v>
      </c>
      <c r="W12" s="9" t="s">
        <v>70</v>
      </c>
      <c r="X12" s="9" t="s">
        <v>70</v>
      </c>
      <c r="Y12" s="9" t="s">
        <v>72</v>
      </c>
      <c r="Z12" s="9" t="s">
        <v>70</v>
      </c>
      <c r="AA12" s="10" t="s">
        <v>63</v>
      </c>
      <c r="AB12" s="21">
        <v>39539</v>
      </c>
    </row>
    <row r="13" spans="1:28" ht="18" customHeight="1">
      <c r="A13" s="11">
        <v>11</v>
      </c>
      <c r="B13" s="11" t="s">
        <v>10</v>
      </c>
      <c r="C13" s="11">
        <v>7</v>
      </c>
      <c r="D13" s="11">
        <v>3.26</v>
      </c>
      <c r="E13" s="11">
        <v>3.44</v>
      </c>
      <c r="F13" s="11">
        <v>3.57</v>
      </c>
      <c r="G13" s="28">
        <v>490.6</v>
      </c>
      <c r="H13" s="11">
        <f t="shared" si="0"/>
        <v>505.70000000000005</v>
      </c>
      <c r="I13" s="11">
        <f t="shared" si="1"/>
        <v>15.1</v>
      </c>
      <c r="J13" s="11">
        <v>15.1</v>
      </c>
      <c r="K13" s="11">
        <v>0</v>
      </c>
      <c r="L13" s="11">
        <v>1</v>
      </c>
      <c r="M13" s="11">
        <v>0</v>
      </c>
      <c r="N13" s="11"/>
      <c r="O13" s="11">
        <v>31</v>
      </c>
      <c r="P13" s="11">
        <v>1</v>
      </c>
      <c r="Q13" s="9">
        <v>16</v>
      </c>
      <c r="R13" s="9" t="s">
        <v>47</v>
      </c>
      <c r="S13" s="9">
        <v>1939</v>
      </c>
      <c r="T13" s="9" t="s">
        <v>51</v>
      </c>
      <c r="U13" s="9" t="s">
        <v>56</v>
      </c>
      <c r="V13" s="9" t="s">
        <v>48</v>
      </c>
      <c r="W13" s="9" t="s">
        <v>70</v>
      </c>
      <c r="X13" s="9" t="s">
        <v>70</v>
      </c>
      <c r="Y13" s="9" t="s">
        <v>72</v>
      </c>
      <c r="Z13" s="9" t="s">
        <v>70</v>
      </c>
      <c r="AA13" s="10" t="s">
        <v>63</v>
      </c>
      <c r="AB13" s="21">
        <v>39539</v>
      </c>
    </row>
    <row r="14" spans="1:28" ht="18" customHeight="1">
      <c r="A14" s="11">
        <v>12</v>
      </c>
      <c r="B14" s="11" t="s">
        <v>11</v>
      </c>
      <c r="C14" s="11">
        <v>3</v>
      </c>
      <c r="D14" s="11">
        <v>9.21</v>
      </c>
      <c r="E14" s="11">
        <v>9.71</v>
      </c>
      <c r="F14" s="11">
        <v>10.07</v>
      </c>
      <c r="G14" s="28">
        <v>275.4</v>
      </c>
      <c r="H14" s="11">
        <f t="shared" si="0"/>
        <v>297.5</v>
      </c>
      <c r="I14" s="11">
        <f t="shared" si="1"/>
        <v>22.1</v>
      </c>
      <c r="J14" s="11">
        <v>22.1</v>
      </c>
      <c r="K14" s="11">
        <v>0</v>
      </c>
      <c r="L14" s="11">
        <v>1</v>
      </c>
      <c r="M14" s="11">
        <v>0</v>
      </c>
      <c r="N14" s="11"/>
      <c r="O14" s="11">
        <v>17</v>
      </c>
      <c r="P14" s="11">
        <v>2</v>
      </c>
      <c r="Q14" s="9">
        <v>8</v>
      </c>
      <c r="R14" s="9" t="s">
        <v>69</v>
      </c>
      <c r="S14" s="9">
        <v>1958</v>
      </c>
      <c r="T14" s="9" t="s">
        <v>50</v>
      </c>
      <c r="U14" s="9" t="s">
        <v>58</v>
      </c>
      <c r="V14" s="9" t="s">
        <v>70</v>
      </c>
      <c r="W14" s="9" t="s">
        <v>70</v>
      </c>
      <c r="X14" s="9" t="s">
        <v>70</v>
      </c>
      <c r="Y14" s="9" t="s">
        <v>72</v>
      </c>
      <c r="Z14" s="9" t="s">
        <v>70</v>
      </c>
      <c r="AA14" s="10" t="s">
        <v>63</v>
      </c>
      <c r="AB14" s="21">
        <v>39539</v>
      </c>
    </row>
    <row r="15" spans="1:28" ht="18" customHeight="1">
      <c r="A15" s="11">
        <v>13</v>
      </c>
      <c r="B15" s="11" t="s">
        <v>12</v>
      </c>
      <c r="C15" s="11">
        <v>2</v>
      </c>
      <c r="D15" s="11">
        <v>12.79</v>
      </c>
      <c r="E15" s="11">
        <v>13.48</v>
      </c>
      <c r="F15" s="11">
        <v>13.98</v>
      </c>
      <c r="G15" s="28">
        <v>563.7</v>
      </c>
      <c r="H15" s="11">
        <f t="shared" si="0"/>
        <v>684.4000000000001</v>
      </c>
      <c r="I15" s="11">
        <f t="shared" si="1"/>
        <v>120.7</v>
      </c>
      <c r="J15" s="11">
        <v>40.5</v>
      </c>
      <c r="K15" s="11">
        <v>80.2</v>
      </c>
      <c r="L15" s="11">
        <v>1</v>
      </c>
      <c r="M15" s="11">
        <v>0</v>
      </c>
      <c r="N15" s="11"/>
      <c r="O15" s="11">
        <v>26</v>
      </c>
      <c r="P15" s="11">
        <v>3</v>
      </c>
      <c r="Q15" s="9">
        <v>12</v>
      </c>
      <c r="R15" s="9" t="s">
        <v>47</v>
      </c>
      <c r="S15" s="9">
        <v>1961</v>
      </c>
      <c r="T15" s="9" t="s">
        <v>50</v>
      </c>
      <c r="U15" s="9" t="s">
        <v>56</v>
      </c>
      <c r="V15" s="9" t="s">
        <v>70</v>
      </c>
      <c r="W15" s="9" t="s">
        <v>70</v>
      </c>
      <c r="X15" s="9" t="s">
        <v>70</v>
      </c>
      <c r="Y15" s="9" t="s">
        <v>72</v>
      </c>
      <c r="Z15" s="9" t="s">
        <v>70</v>
      </c>
      <c r="AA15" s="10" t="s">
        <v>63</v>
      </c>
      <c r="AB15" s="21">
        <v>39539</v>
      </c>
    </row>
    <row r="16" spans="1:28" ht="18" customHeight="1">
      <c r="A16" s="11">
        <v>14</v>
      </c>
      <c r="B16" s="11" t="s">
        <v>13</v>
      </c>
      <c r="C16" s="11">
        <v>2</v>
      </c>
      <c r="D16" s="11">
        <v>12.79</v>
      </c>
      <c r="E16" s="11">
        <v>13.48</v>
      </c>
      <c r="F16" s="11">
        <v>13.98</v>
      </c>
      <c r="G16" s="28">
        <v>2617.7</v>
      </c>
      <c r="H16" s="11">
        <f t="shared" si="0"/>
        <v>3380.8999999999996</v>
      </c>
      <c r="I16" s="11">
        <f t="shared" si="1"/>
        <v>763.2</v>
      </c>
      <c r="J16" s="11">
        <v>289.9</v>
      </c>
      <c r="K16" s="11">
        <v>473.3</v>
      </c>
      <c r="L16" s="11">
        <v>4</v>
      </c>
      <c r="M16" s="11">
        <v>0</v>
      </c>
      <c r="N16" s="11"/>
      <c r="O16" s="11">
        <v>118</v>
      </c>
      <c r="P16" s="11">
        <v>5</v>
      </c>
      <c r="Q16" s="9">
        <v>56</v>
      </c>
      <c r="R16" s="9" t="s">
        <v>47</v>
      </c>
      <c r="S16" s="9">
        <v>1979</v>
      </c>
      <c r="T16" s="9" t="s">
        <v>49</v>
      </c>
      <c r="U16" s="9" t="s">
        <v>57</v>
      </c>
      <c r="V16" s="9" t="s">
        <v>70</v>
      </c>
      <c r="W16" s="9" t="s">
        <v>70</v>
      </c>
      <c r="X16" s="9" t="s">
        <v>70</v>
      </c>
      <c r="Y16" s="9" t="s">
        <v>72</v>
      </c>
      <c r="Z16" s="9" t="s">
        <v>70</v>
      </c>
      <c r="AA16" s="10" t="s">
        <v>63</v>
      </c>
      <c r="AB16" s="21">
        <v>39539</v>
      </c>
    </row>
    <row r="17" spans="1:28" ht="18" customHeight="1">
      <c r="A17" s="11">
        <v>15</v>
      </c>
      <c r="B17" s="11" t="s">
        <v>38</v>
      </c>
      <c r="C17" s="11">
        <v>3</v>
      </c>
      <c r="D17" s="11">
        <v>9.21</v>
      </c>
      <c r="E17" s="11">
        <v>9.21</v>
      </c>
      <c r="F17" s="11">
        <v>9.55</v>
      </c>
      <c r="G17" s="28">
        <v>482.1</v>
      </c>
      <c r="H17" s="11">
        <f t="shared" si="0"/>
        <v>609</v>
      </c>
      <c r="I17" s="11">
        <f t="shared" si="1"/>
        <v>40.8</v>
      </c>
      <c r="J17" s="11">
        <v>40.8</v>
      </c>
      <c r="K17" s="11">
        <v>0</v>
      </c>
      <c r="L17" s="11">
        <v>2</v>
      </c>
      <c r="M17" s="11">
        <v>86.1</v>
      </c>
      <c r="N17" s="11"/>
      <c r="O17" s="11">
        <v>21</v>
      </c>
      <c r="P17" s="11">
        <v>2</v>
      </c>
      <c r="Q17" s="9">
        <v>14</v>
      </c>
      <c r="R17" s="9" t="s">
        <v>69</v>
      </c>
      <c r="S17" s="9">
        <v>1960</v>
      </c>
      <c r="T17" s="9" t="s">
        <v>50</v>
      </c>
      <c r="U17" s="9" t="s">
        <v>56</v>
      </c>
      <c r="V17" s="9" t="s">
        <v>70</v>
      </c>
      <c r="W17" s="9" t="s">
        <v>70</v>
      </c>
      <c r="X17" s="9" t="s">
        <v>70</v>
      </c>
      <c r="Y17" s="9" t="s">
        <v>72</v>
      </c>
      <c r="Z17" s="9" t="s">
        <v>70</v>
      </c>
      <c r="AA17" s="10" t="s">
        <v>63</v>
      </c>
      <c r="AB17" s="21">
        <v>40909</v>
      </c>
    </row>
    <row r="18" spans="1:28" ht="18" customHeight="1">
      <c r="A18" s="11">
        <v>16</v>
      </c>
      <c r="B18" s="11" t="s">
        <v>43</v>
      </c>
      <c r="C18" s="11">
        <v>3</v>
      </c>
      <c r="D18" s="11">
        <v>9.21</v>
      </c>
      <c r="E18" s="11">
        <v>9.71</v>
      </c>
      <c r="F18" s="11">
        <v>10.07</v>
      </c>
      <c r="G18" s="28">
        <v>633.3</v>
      </c>
      <c r="H18" s="11">
        <f t="shared" si="0"/>
        <v>799.0999999999999</v>
      </c>
      <c r="I18" s="11">
        <f t="shared" si="1"/>
        <v>72.4</v>
      </c>
      <c r="J18" s="11">
        <v>72.4</v>
      </c>
      <c r="K18" s="11">
        <v>0</v>
      </c>
      <c r="L18" s="11">
        <v>2</v>
      </c>
      <c r="M18" s="11">
        <v>93.4</v>
      </c>
      <c r="N18" s="11"/>
      <c r="O18" s="11">
        <v>38</v>
      </c>
      <c r="P18" s="11">
        <v>2</v>
      </c>
      <c r="Q18" s="9">
        <v>14</v>
      </c>
      <c r="R18" s="9" t="s">
        <v>69</v>
      </c>
      <c r="S18" s="9">
        <v>1970</v>
      </c>
      <c r="T18" s="9" t="s">
        <v>50</v>
      </c>
      <c r="U18" s="9" t="s">
        <v>58</v>
      </c>
      <c r="V18" s="9" t="s">
        <v>70</v>
      </c>
      <c r="W18" s="9" t="s">
        <v>70</v>
      </c>
      <c r="X18" s="9" t="s">
        <v>70</v>
      </c>
      <c r="Y18" s="9" t="s">
        <v>72</v>
      </c>
      <c r="Z18" s="9" t="s">
        <v>70</v>
      </c>
      <c r="AA18" s="10" t="s">
        <v>63</v>
      </c>
      <c r="AB18" s="21">
        <v>41974</v>
      </c>
    </row>
    <row r="19" spans="1:28" ht="18" customHeight="1">
      <c r="A19" s="11">
        <v>17</v>
      </c>
      <c r="B19" s="11" t="s">
        <v>14</v>
      </c>
      <c r="C19" s="11">
        <v>3</v>
      </c>
      <c r="D19" s="11">
        <v>9.21</v>
      </c>
      <c r="E19" s="11">
        <v>9.71</v>
      </c>
      <c r="F19" s="11">
        <v>10.07</v>
      </c>
      <c r="G19" s="28">
        <v>1032</v>
      </c>
      <c r="H19" s="11">
        <f t="shared" si="0"/>
        <v>1964.5</v>
      </c>
      <c r="I19" s="11">
        <f t="shared" si="1"/>
        <v>454.8</v>
      </c>
      <c r="J19" s="11">
        <v>131.5</v>
      </c>
      <c r="K19" s="11">
        <v>323.3</v>
      </c>
      <c r="L19" s="11">
        <v>3</v>
      </c>
      <c r="M19" s="11">
        <v>477.7</v>
      </c>
      <c r="N19" s="11"/>
      <c r="O19" s="11">
        <v>34</v>
      </c>
      <c r="P19" s="11">
        <v>3</v>
      </c>
      <c r="Q19" s="9">
        <v>24</v>
      </c>
      <c r="R19" s="9" t="s">
        <v>47</v>
      </c>
      <c r="S19" s="9">
        <v>1959</v>
      </c>
      <c r="T19" s="9" t="s">
        <v>50</v>
      </c>
      <c r="U19" s="9" t="s">
        <v>56</v>
      </c>
      <c r="V19" s="9" t="s">
        <v>70</v>
      </c>
      <c r="W19" s="9" t="s">
        <v>70</v>
      </c>
      <c r="X19" s="9" t="s">
        <v>70</v>
      </c>
      <c r="Y19" s="9" t="s">
        <v>72</v>
      </c>
      <c r="Z19" s="9" t="s">
        <v>70</v>
      </c>
      <c r="AA19" s="10" t="s">
        <v>63</v>
      </c>
      <c r="AB19" s="21">
        <v>39539</v>
      </c>
    </row>
    <row r="20" spans="1:28" ht="18" customHeight="1">
      <c r="A20" s="11">
        <v>18</v>
      </c>
      <c r="B20" s="11" t="s">
        <v>15</v>
      </c>
      <c r="C20" s="11">
        <v>2</v>
      </c>
      <c r="D20" s="11">
        <v>12.79</v>
      </c>
      <c r="E20" s="11">
        <v>13.48</v>
      </c>
      <c r="F20" s="11">
        <v>13.98</v>
      </c>
      <c r="G20" s="28">
        <v>799.2</v>
      </c>
      <c r="H20" s="11">
        <f t="shared" si="0"/>
        <v>1046.3000000000002</v>
      </c>
      <c r="I20" s="11">
        <f t="shared" si="1"/>
        <v>247.10000000000002</v>
      </c>
      <c r="J20" s="11">
        <v>69.8</v>
      </c>
      <c r="K20" s="11">
        <v>177.3</v>
      </c>
      <c r="L20" s="11">
        <v>2</v>
      </c>
      <c r="M20" s="11">
        <v>0</v>
      </c>
      <c r="N20" s="11"/>
      <c r="O20" s="11">
        <v>38</v>
      </c>
      <c r="P20" s="11">
        <v>2</v>
      </c>
      <c r="Q20" s="9">
        <v>12</v>
      </c>
      <c r="R20" s="9" t="s">
        <v>47</v>
      </c>
      <c r="S20" s="9">
        <v>1962</v>
      </c>
      <c r="T20" s="9" t="s">
        <v>50</v>
      </c>
      <c r="U20" s="9" t="s">
        <v>56</v>
      </c>
      <c r="V20" s="9" t="s">
        <v>70</v>
      </c>
      <c r="W20" s="9" t="s">
        <v>70</v>
      </c>
      <c r="X20" s="9" t="s">
        <v>70</v>
      </c>
      <c r="Y20" s="9" t="s">
        <v>72</v>
      </c>
      <c r="Z20" s="9" t="s">
        <v>70</v>
      </c>
      <c r="AA20" s="10" t="s">
        <v>63</v>
      </c>
      <c r="AB20" s="21">
        <v>39539</v>
      </c>
    </row>
    <row r="21" spans="1:28" ht="18" customHeight="1">
      <c r="A21" s="11">
        <v>19</v>
      </c>
      <c r="B21" s="11" t="s">
        <v>16</v>
      </c>
      <c r="C21" s="11">
        <v>2</v>
      </c>
      <c r="D21" s="11">
        <v>12.79</v>
      </c>
      <c r="E21" s="11">
        <v>12.79</v>
      </c>
      <c r="F21" s="11">
        <v>13.26</v>
      </c>
      <c r="G21" s="28">
        <v>1425.7</v>
      </c>
      <c r="H21" s="11">
        <f t="shared" si="0"/>
        <v>2206.6</v>
      </c>
      <c r="I21" s="11">
        <f t="shared" si="1"/>
        <v>412.2</v>
      </c>
      <c r="J21" s="11">
        <v>143.7</v>
      </c>
      <c r="K21" s="11">
        <v>268.5</v>
      </c>
      <c r="L21" s="11">
        <v>2</v>
      </c>
      <c r="M21" s="11">
        <v>368.7</v>
      </c>
      <c r="N21" s="11"/>
      <c r="O21" s="11">
        <v>53</v>
      </c>
      <c r="P21" s="11">
        <v>5</v>
      </c>
      <c r="Q21" s="9">
        <v>32</v>
      </c>
      <c r="R21" s="9" t="s">
        <v>47</v>
      </c>
      <c r="S21" s="9">
        <v>1970</v>
      </c>
      <c r="T21" s="9" t="s">
        <v>50</v>
      </c>
      <c r="U21" s="9" t="s">
        <v>57</v>
      </c>
      <c r="V21" s="9" t="s">
        <v>70</v>
      </c>
      <c r="W21" s="9" t="s">
        <v>70</v>
      </c>
      <c r="X21" s="9" t="s">
        <v>70</v>
      </c>
      <c r="Y21" s="9" t="s">
        <v>72</v>
      </c>
      <c r="Z21" s="9" t="s">
        <v>70</v>
      </c>
      <c r="AA21" s="10" t="s">
        <v>63</v>
      </c>
      <c r="AB21" s="21">
        <v>39539</v>
      </c>
    </row>
    <row r="22" spans="1:28" ht="18" customHeight="1">
      <c r="A22" s="11">
        <v>20</v>
      </c>
      <c r="B22" s="11" t="s">
        <v>42</v>
      </c>
      <c r="C22" s="11" t="s">
        <v>60</v>
      </c>
      <c r="D22" s="11">
        <v>14.62</v>
      </c>
      <c r="E22" s="11">
        <v>15.41</v>
      </c>
      <c r="F22" s="11">
        <v>14.15</v>
      </c>
      <c r="G22" s="28">
        <v>1054.7</v>
      </c>
      <c r="H22" s="11">
        <f t="shared" si="0"/>
        <v>1526.9</v>
      </c>
      <c r="I22" s="11">
        <f t="shared" si="1"/>
        <v>361.2</v>
      </c>
      <c r="J22" s="11">
        <v>119.8</v>
      </c>
      <c r="K22" s="11">
        <v>241.4</v>
      </c>
      <c r="L22" s="11">
        <v>2</v>
      </c>
      <c r="M22" s="11">
        <v>111</v>
      </c>
      <c r="N22" s="11"/>
      <c r="O22" s="11">
        <v>36</v>
      </c>
      <c r="P22" s="11">
        <v>4</v>
      </c>
      <c r="Q22" s="9">
        <v>30</v>
      </c>
      <c r="R22" s="9" t="s">
        <v>69</v>
      </c>
      <c r="S22" s="9">
        <v>1963</v>
      </c>
      <c r="T22" s="9" t="s">
        <v>50</v>
      </c>
      <c r="U22" s="9" t="s">
        <v>56</v>
      </c>
      <c r="V22" s="9" t="s">
        <v>70</v>
      </c>
      <c r="W22" s="9" t="s">
        <v>70</v>
      </c>
      <c r="X22" s="9" t="s">
        <v>70</v>
      </c>
      <c r="Y22" s="9" t="s">
        <v>72</v>
      </c>
      <c r="Z22" s="9" t="s">
        <v>70</v>
      </c>
      <c r="AA22" s="10" t="s">
        <v>63</v>
      </c>
      <c r="AB22" s="21">
        <v>41974</v>
      </c>
    </row>
    <row r="23" spans="1:28" ht="18" customHeight="1">
      <c r="A23" s="11">
        <v>21</v>
      </c>
      <c r="B23" s="11" t="s">
        <v>17</v>
      </c>
      <c r="C23" s="11">
        <v>2</v>
      </c>
      <c r="D23" s="11">
        <v>12.79</v>
      </c>
      <c r="E23" s="11">
        <v>12.79</v>
      </c>
      <c r="F23" s="11">
        <v>13.26</v>
      </c>
      <c r="G23" s="28">
        <v>338.8</v>
      </c>
      <c r="H23" s="11">
        <f t="shared" si="0"/>
        <v>518.5</v>
      </c>
      <c r="I23" s="11">
        <f t="shared" si="1"/>
        <v>136.1</v>
      </c>
      <c r="J23" s="11">
        <v>29.7</v>
      </c>
      <c r="K23" s="11">
        <v>106.4</v>
      </c>
      <c r="L23" s="11">
        <v>1</v>
      </c>
      <c r="M23" s="11">
        <v>43.6</v>
      </c>
      <c r="N23" s="11"/>
      <c r="O23" s="11">
        <v>9</v>
      </c>
      <c r="P23" s="11">
        <v>2</v>
      </c>
      <c r="Q23" s="9">
        <v>10</v>
      </c>
      <c r="R23" s="9" t="s">
        <v>47</v>
      </c>
      <c r="S23" s="9">
        <v>1958</v>
      </c>
      <c r="T23" s="9" t="s">
        <v>50</v>
      </c>
      <c r="U23" s="9" t="s">
        <v>58</v>
      </c>
      <c r="V23" s="9" t="s">
        <v>70</v>
      </c>
      <c r="W23" s="9" t="s">
        <v>70</v>
      </c>
      <c r="X23" s="9" t="s">
        <v>70</v>
      </c>
      <c r="Y23" s="9" t="s">
        <v>72</v>
      </c>
      <c r="Z23" s="9" t="s">
        <v>70</v>
      </c>
      <c r="AA23" s="10" t="s">
        <v>63</v>
      </c>
      <c r="AB23" s="21">
        <v>39539</v>
      </c>
    </row>
    <row r="24" spans="1:28" ht="18" customHeight="1">
      <c r="A24" s="11">
        <v>22</v>
      </c>
      <c r="B24" s="11" t="s">
        <v>18</v>
      </c>
      <c r="C24" s="11">
        <v>2</v>
      </c>
      <c r="D24" s="11">
        <v>12.79</v>
      </c>
      <c r="E24" s="11">
        <v>12.79</v>
      </c>
      <c r="F24" s="11">
        <v>13.26</v>
      </c>
      <c r="G24" s="28">
        <v>878.1</v>
      </c>
      <c r="H24" s="11">
        <f t="shared" si="0"/>
        <v>1430.3</v>
      </c>
      <c r="I24" s="11">
        <f t="shared" si="1"/>
        <v>109.4</v>
      </c>
      <c r="J24" s="11">
        <v>109.4</v>
      </c>
      <c r="K24" s="11">
        <v>0</v>
      </c>
      <c r="L24" s="11">
        <v>3</v>
      </c>
      <c r="M24" s="11">
        <f>272.7+170.1</f>
        <v>442.79999999999995</v>
      </c>
      <c r="N24" s="11"/>
      <c r="O24" s="11">
        <v>40</v>
      </c>
      <c r="P24" s="11">
        <v>2</v>
      </c>
      <c r="Q24" s="9">
        <v>24</v>
      </c>
      <c r="R24" s="9" t="s">
        <v>47</v>
      </c>
      <c r="S24" s="9">
        <v>1961</v>
      </c>
      <c r="T24" s="9" t="s">
        <v>50</v>
      </c>
      <c r="U24" s="9" t="s">
        <v>56</v>
      </c>
      <c r="V24" s="9" t="s">
        <v>70</v>
      </c>
      <c r="W24" s="9" t="s">
        <v>70</v>
      </c>
      <c r="X24" s="9" t="s">
        <v>70</v>
      </c>
      <c r="Y24" s="9" t="s">
        <v>72</v>
      </c>
      <c r="Z24" s="9" t="s">
        <v>70</v>
      </c>
      <c r="AA24" s="10" t="s">
        <v>63</v>
      </c>
      <c r="AB24" s="21">
        <v>39539</v>
      </c>
    </row>
    <row r="25" spans="1:28" ht="18" customHeight="1">
      <c r="A25" s="11">
        <v>23</v>
      </c>
      <c r="B25" s="11" t="s">
        <v>44</v>
      </c>
      <c r="C25" s="11" t="s">
        <v>60</v>
      </c>
      <c r="D25" s="11">
        <v>9.92</v>
      </c>
      <c r="E25" s="11">
        <v>10.46</v>
      </c>
      <c r="F25" s="11">
        <v>10.85</v>
      </c>
      <c r="G25" s="28">
        <v>4428.5</v>
      </c>
      <c r="H25" s="11">
        <f t="shared" si="0"/>
        <v>5777.9</v>
      </c>
      <c r="I25" s="11">
        <f t="shared" si="1"/>
        <v>1349.3999999999999</v>
      </c>
      <c r="J25" s="11">
        <v>299.3</v>
      </c>
      <c r="K25" s="11">
        <v>1050.1</v>
      </c>
      <c r="L25" s="11">
        <v>6</v>
      </c>
      <c r="M25" s="11">
        <v>0</v>
      </c>
      <c r="N25" s="11"/>
      <c r="O25" s="11">
        <v>222</v>
      </c>
      <c r="P25" s="11"/>
      <c r="Q25" s="9">
        <v>98</v>
      </c>
      <c r="R25" s="9" t="s">
        <v>69</v>
      </c>
      <c r="S25" s="9">
        <v>1977</v>
      </c>
      <c r="T25" s="9" t="s">
        <v>51</v>
      </c>
      <c r="U25" s="9" t="s">
        <v>57</v>
      </c>
      <c r="V25" s="9" t="s">
        <v>70</v>
      </c>
      <c r="W25" s="9" t="s">
        <v>70</v>
      </c>
      <c r="X25" s="9" t="s">
        <v>70</v>
      </c>
      <c r="Y25" s="9" t="s">
        <v>72</v>
      </c>
      <c r="Z25" s="9" t="s">
        <v>70</v>
      </c>
      <c r="AA25" s="10" t="s">
        <v>63</v>
      </c>
      <c r="AB25" s="21">
        <v>42125</v>
      </c>
    </row>
    <row r="26" spans="1:28" ht="18" customHeight="1">
      <c r="A26" s="11">
        <v>24</v>
      </c>
      <c r="B26" s="11" t="s">
        <v>19</v>
      </c>
      <c r="C26" s="11">
        <v>6</v>
      </c>
      <c r="D26" s="11">
        <v>6.7</v>
      </c>
      <c r="E26" s="11">
        <v>7.06</v>
      </c>
      <c r="F26" s="11">
        <v>7.32</v>
      </c>
      <c r="G26" s="28">
        <v>387.3</v>
      </c>
      <c r="H26" s="11">
        <f t="shared" si="0"/>
        <v>411.3</v>
      </c>
      <c r="I26" s="11">
        <f t="shared" si="1"/>
        <v>24</v>
      </c>
      <c r="J26" s="11">
        <v>24</v>
      </c>
      <c r="K26" s="11">
        <v>0</v>
      </c>
      <c r="L26" s="11">
        <v>1</v>
      </c>
      <c r="M26" s="11">
        <v>0</v>
      </c>
      <c r="N26" s="11"/>
      <c r="O26" s="11">
        <v>13</v>
      </c>
      <c r="P26" s="11">
        <v>2</v>
      </c>
      <c r="Q26" s="9">
        <v>8</v>
      </c>
      <c r="R26" s="9" t="s">
        <v>47</v>
      </c>
      <c r="S26" s="9">
        <v>1953</v>
      </c>
      <c r="T26" s="9" t="s">
        <v>50</v>
      </c>
      <c r="U26" s="9" t="s">
        <v>56</v>
      </c>
      <c r="V26" s="9" t="s">
        <v>70</v>
      </c>
      <c r="W26" s="9" t="s">
        <v>70</v>
      </c>
      <c r="X26" s="9" t="s">
        <v>70</v>
      </c>
      <c r="Y26" s="9" t="s">
        <v>72</v>
      </c>
      <c r="Z26" s="9" t="s">
        <v>70</v>
      </c>
      <c r="AA26" s="10" t="s">
        <v>63</v>
      </c>
      <c r="AB26" s="21">
        <v>39539</v>
      </c>
    </row>
    <row r="27" spans="1:28" ht="18" customHeight="1">
      <c r="A27" s="11">
        <v>25</v>
      </c>
      <c r="B27" s="11" t="s">
        <v>20</v>
      </c>
      <c r="C27" s="11">
        <v>1</v>
      </c>
      <c r="D27" s="11">
        <v>13.46</v>
      </c>
      <c r="E27" s="11">
        <v>14.19</v>
      </c>
      <c r="F27" s="11">
        <v>14.72</v>
      </c>
      <c r="G27" s="28">
        <v>509.2</v>
      </c>
      <c r="H27" s="11">
        <f t="shared" si="0"/>
        <v>533.2</v>
      </c>
      <c r="I27" s="11">
        <f t="shared" si="1"/>
        <v>24</v>
      </c>
      <c r="J27" s="11">
        <v>24</v>
      </c>
      <c r="K27" s="11">
        <v>0</v>
      </c>
      <c r="L27" s="11">
        <v>1</v>
      </c>
      <c r="M27" s="11">
        <v>0</v>
      </c>
      <c r="N27" s="11"/>
      <c r="O27" s="11">
        <v>27</v>
      </c>
      <c r="P27" s="11">
        <v>2</v>
      </c>
      <c r="Q27" s="9">
        <v>8</v>
      </c>
      <c r="R27" s="9" t="s">
        <v>69</v>
      </c>
      <c r="S27" s="9">
        <v>1997</v>
      </c>
      <c r="T27" s="9" t="s">
        <v>50</v>
      </c>
      <c r="U27" s="9" t="s">
        <v>56</v>
      </c>
      <c r="V27" s="9" t="s">
        <v>70</v>
      </c>
      <c r="W27" s="9" t="s">
        <v>70</v>
      </c>
      <c r="X27" s="9" t="s">
        <v>70</v>
      </c>
      <c r="Y27" s="9" t="s">
        <v>72</v>
      </c>
      <c r="Z27" s="9" t="s">
        <v>70</v>
      </c>
      <c r="AA27" s="10" t="s">
        <v>63</v>
      </c>
      <c r="AB27" s="21">
        <v>39539</v>
      </c>
    </row>
    <row r="28" spans="1:28" ht="18" customHeight="1">
      <c r="A28" s="11">
        <v>26</v>
      </c>
      <c r="B28" s="11" t="s">
        <v>21</v>
      </c>
      <c r="C28" s="11">
        <v>6</v>
      </c>
      <c r="D28" s="11">
        <v>6.7</v>
      </c>
      <c r="E28" s="11">
        <v>7.06</v>
      </c>
      <c r="F28" s="11">
        <v>7.32</v>
      </c>
      <c r="G28" s="28">
        <v>645.2</v>
      </c>
      <c r="H28" s="11">
        <f t="shared" si="0"/>
        <v>669.2</v>
      </c>
      <c r="I28" s="11">
        <f t="shared" si="1"/>
        <v>24</v>
      </c>
      <c r="J28" s="11">
        <v>24</v>
      </c>
      <c r="K28" s="11">
        <v>0</v>
      </c>
      <c r="L28" s="11">
        <v>1</v>
      </c>
      <c r="M28" s="11">
        <v>0</v>
      </c>
      <c r="N28" s="11"/>
      <c r="O28" s="11">
        <v>27</v>
      </c>
      <c r="P28" s="11">
        <v>2</v>
      </c>
      <c r="Q28" s="9">
        <v>12</v>
      </c>
      <c r="R28" s="9" t="s">
        <v>47</v>
      </c>
      <c r="S28" s="9">
        <v>1953</v>
      </c>
      <c r="T28" s="9" t="s">
        <v>50</v>
      </c>
      <c r="U28" s="9" t="s">
        <v>56</v>
      </c>
      <c r="V28" s="9" t="s">
        <v>70</v>
      </c>
      <c r="W28" s="9" t="s">
        <v>70</v>
      </c>
      <c r="X28" s="9" t="s">
        <v>70</v>
      </c>
      <c r="Y28" s="9" t="s">
        <v>72</v>
      </c>
      <c r="Z28" s="9" t="s">
        <v>70</v>
      </c>
      <c r="AA28" s="10" t="s">
        <v>63</v>
      </c>
      <c r="AB28" s="21">
        <v>39539</v>
      </c>
    </row>
    <row r="29" spans="1:28" ht="18" customHeight="1">
      <c r="A29" s="11">
        <v>27</v>
      </c>
      <c r="B29" s="11" t="s">
        <v>90</v>
      </c>
      <c r="C29" s="11"/>
      <c r="D29" s="11"/>
      <c r="E29" s="11"/>
      <c r="F29" s="11"/>
      <c r="G29" s="28">
        <v>945.6</v>
      </c>
      <c r="H29" s="11"/>
      <c r="I29" s="11"/>
      <c r="J29" s="11"/>
      <c r="K29" s="11"/>
      <c r="L29" s="11"/>
      <c r="M29" s="11"/>
      <c r="N29" s="11"/>
      <c r="O29" s="11"/>
      <c r="P29" s="11"/>
      <c r="Q29" s="9"/>
      <c r="R29" s="9"/>
      <c r="S29" s="9"/>
      <c r="T29" s="9"/>
      <c r="U29" s="9"/>
      <c r="V29" s="9"/>
      <c r="W29" s="9"/>
      <c r="X29" s="9"/>
      <c r="Y29" s="9"/>
      <c r="Z29" s="9"/>
      <c r="AA29" s="10"/>
      <c r="AB29" s="21"/>
    </row>
    <row r="30" spans="1:28" ht="18" customHeight="1">
      <c r="A30" s="11">
        <v>28</v>
      </c>
      <c r="B30" s="11" t="s">
        <v>22</v>
      </c>
      <c r="C30" s="11">
        <v>2</v>
      </c>
      <c r="D30" s="11">
        <v>12.79</v>
      </c>
      <c r="E30" s="11">
        <v>12.79</v>
      </c>
      <c r="F30" s="11">
        <v>13.26</v>
      </c>
      <c r="G30" s="28">
        <v>2579.8</v>
      </c>
      <c r="H30" s="11">
        <f t="shared" si="0"/>
        <v>3404.5</v>
      </c>
      <c r="I30" s="11">
        <f t="shared" si="1"/>
        <v>824.7</v>
      </c>
      <c r="J30" s="11">
        <v>268.8</v>
      </c>
      <c r="K30" s="11">
        <v>555.9</v>
      </c>
      <c r="L30" s="11">
        <v>4</v>
      </c>
      <c r="M30" s="11">
        <v>0</v>
      </c>
      <c r="N30" s="11"/>
      <c r="O30" s="11">
        <v>101</v>
      </c>
      <c r="P30" s="11">
        <v>5</v>
      </c>
      <c r="Q30" s="9">
        <v>56</v>
      </c>
      <c r="R30" s="9" t="s">
        <v>69</v>
      </c>
      <c r="S30" s="9">
        <v>1976</v>
      </c>
      <c r="T30" s="9" t="s">
        <v>50</v>
      </c>
      <c r="U30" s="9" t="s">
        <v>57</v>
      </c>
      <c r="V30" s="9" t="s">
        <v>70</v>
      </c>
      <c r="W30" s="9" t="s">
        <v>70</v>
      </c>
      <c r="X30" s="9" t="s">
        <v>70</v>
      </c>
      <c r="Y30" s="9" t="s">
        <v>72</v>
      </c>
      <c r="Z30" s="9" t="s">
        <v>70</v>
      </c>
      <c r="AA30" s="10" t="s">
        <v>63</v>
      </c>
      <c r="AB30" s="21">
        <v>39539</v>
      </c>
    </row>
    <row r="31" spans="1:28" ht="18" customHeight="1">
      <c r="A31" s="11">
        <v>29</v>
      </c>
      <c r="B31" s="11" t="s">
        <v>23</v>
      </c>
      <c r="C31" s="11">
        <v>2</v>
      </c>
      <c r="D31" s="11">
        <v>12.79</v>
      </c>
      <c r="E31" s="11">
        <v>13.48</v>
      </c>
      <c r="F31" s="11">
        <v>13.98</v>
      </c>
      <c r="G31" s="28">
        <v>3269.3</v>
      </c>
      <c r="H31" s="11">
        <f t="shared" si="0"/>
        <v>4522.5</v>
      </c>
      <c r="I31" s="11">
        <f t="shared" si="1"/>
        <v>1103.8</v>
      </c>
      <c r="J31" s="11">
        <v>367.9</v>
      </c>
      <c r="K31" s="11">
        <v>735.9</v>
      </c>
      <c r="L31" s="11">
        <v>2</v>
      </c>
      <c r="M31" s="11">
        <v>149.4</v>
      </c>
      <c r="N31" s="11"/>
      <c r="O31" s="11">
        <v>174</v>
      </c>
      <c r="P31" s="11">
        <v>5</v>
      </c>
      <c r="Q31" s="9">
        <v>120</v>
      </c>
      <c r="R31" s="9" t="s">
        <v>69</v>
      </c>
      <c r="S31" s="9">
        <v>1978</v>
      </c>
      <c r="T31" s="9" t="s">
        <v>50</v>
      </c>
      <c r="U31" s="9" t="s">
        <v>57</v>
      </c>
      <c r="V31" s="9" t="s">
        <v>70</v>
      </c>
      <c r="W31" s="9" t="s">
        <v>70</v>
      </c>
      <c r="X31" s="9" t="s">
        <v>70</v>
      </c>
      <c r="Y31" s="9" t="s">
        <v>72</v>
      </c>
      <c r="Z31" s="9" t="s">
        <v>70</v>
      </c>
      <c r="AA31" s="10" t="s">
        <v>63</v>
      </c>
      <c r="AB31" s="21">
        <v>39539</v>
      </c>
    </row>
    <row r="32" spans="1:28" ht="18" customHeight="1">
      <c r="A32" s="11">
        <v>30</v>
      </c>
      <c r="B32" s="11" t="s">
        <v>24</v>
      </c>
      <c r="C32" s="11">
        <v>2</v>
      </c>
      <c r="D32" s="11">
        <v>12.79</v>
      </c>
      <c r="E32" s="11">
        <v>13.48</v>
      </c>
      <c r="F32" s="11">
        <v>13.98</v>
      </c>
      <c r="G32" s="28">
        <v>4304.9</v>
      </c>
      <c r="H32" s="11">
        <f t="shared" si="0"/>
        <v>5646.299999999999</v>
      </c>
      <c r="I32" s="11">
        <f t="shared" si="1"/>
        <v>1341.4</v>
      </c>
      <c r="J32" s="11">
        <v>405.2</v>
      </c>
      <c r="K32" s="11">
        <v>936.2</v>
      </c>
      <c r="L32" s="11">
        <v>6</v>
      </c>
      <c r="M32" s="11">
        <v>0</v>
      </c>
      <c r="N32" s="11"/>
      <c r="O32" s="11">
        <v>193</v>
      </c>
      <c r="P32" s="11">
        <v>5</v>
      </c>
      <c r="Q32" s="9">
        <v>87</v>
      </c>
      <c r="R32" s="9" t="s">
        <v>48</v>
      </c>
      <c r="S32" s="9">
        <v>1977</v>
      </c>
      <c r="T32" s="9" t="s">
        <v>50</v>
      </c>
      <c r="U32" s="9" t="s">
        <v>57</v>
      </c>
      <c r="V32" s="9" t="s">
        <v>70</v>
      </c>
      <c r="W32" s="9" t="s">
        <v>70</v>
      </c>
      <c r="X32" s="9" t="s">
        <v>70</v>
      </c>
      <c r="Y32" s="9" t="s">
        <v>72</v>
      </c>
      <c r="Z32" s="9" t="s">
        <v>70</v>
      </c>
      <c r="AA32" s="10" t="s">
        <v>63</v>
      </c>
      <c r="AB32" s="21">
        <v>39539</v>
      </c>
    </row>
    <row r="33" spans="1:28" ht="18" customHeight="1">
      <c r="A33" s="11">
        <v>31</v>
      </c>
      <c r="B33" s="11" t="s">
        <v>25</v>
      </c>
      <c r="C33" s="11">
        <v>2</v>
      </c>
      <c r="D33" s="11">
        <v>12.79</v>
      </c>
      <c r="E33" s="11">
        <v>12.79</v>
      </c>
      <c r="F33" s="11">
        <v>13.26</v>
      </c>
      <c r="G33" s="28">
        <v>3359.6</v>
      </c>
      <c r="H33" s="11">
        <f t="shared" si="0"/>
        <v>4228.7</v>
      </c>
      <c r="I33" s="11">
        <f t="shared" si="1"/>
        <v>869.1</v>
      </c>
      <c r="J33" s="11">
        <v>288.5</v>
      </c>
      <c r="K33" s="11">
        <v>580.6</v>
      </c>
      <c r="L33" s="11">
        <v>4</v>
      </c>
      <c r="M33" s="11">
        <v>0</v>
      </c>
      <c r="N33" s="11"/>
      <c r="O33" s="11">
        <v>142</v>
      </c>
      <c r="P33" s="11">
        <v>5</v>
      </c>
      <c r="Q33" s="9">
        <v>70</v>
      </c>
      <c r="R33" s="9" t="s">
        <v>47</v>
      </c>
      <c r="S33" s="9">
        <v>1975</v>
      </c>
      <c r="T33" s="9" t="s">
        <v>50</v>
      </c>
      <c r="U33" s="9" t="s">
        <v>57</v>
      </c>
      <c r="V33" s="9" t="s">
        <v>70</v>
      </c>
      <c r="W33" s="9" t="s">
        <v>70</v>
      </c>
      <c r="X33" s="9" t="s">
        <v>70</v>
      </c>
      <c r="Y33" s="9" t="s">
        <v>72</v>
      </c>
      <c r="Z33" s="9" t="s">
        <v>70</v>
      </c>
      <c r="AA33" s="10" t="s">
        <v>63</v>
      </c>
      <c r="AB33" s="21">
        <v>39539</v>
      </c>
    </row>
    <row r="34" spans="1:28" ht="18" customHeight="1">
      <c r="A34" s="11">
        <v>32</v>
      </c>
      <c r="B34" s="11" t="s">
        <v>89</v>
      </c>
      <c r="C34" s="11"/>
      <c r="D34" s="11"/>
      <c r="E34" s="11"/>
      <c r="F34" s="11"/>
      <c r="G34" s="28">
        <v>377.8</v>
      </c>
      <c r="H34" s="11"/>
      <c r="I34" s="11"/>
      <c r="J34" s="11"/>
      <c r="K34" s="11"/>
      <c r="L34" s="11">
        <v>1</v>
      </c>
      <c r="M34" s="11"/>
      <c r="N34" s="11"/>
      <c r="O34" s="11"/>
      <c r="P34" s="11"/>
      <c r="Q34" s="9"/>
      <c r="R34" s="9"/>
      <c r="S34" s="9"/>
      <c r="T34" s="9"/>
      <c r="U34" s="9"/>
      <c r="V34" s="9"/>
      <c r="W34" s="9"/>
      <c r="X34" s="9"/>
      <c r="Y34" s="9"/>
      <c r="Z34" s="9"/>
      <c r="AA34" s="10"/>
      <c r="AB34" s="21"/>
    </row>
    <row r="35" spans="1:28" ht="18" customHeight="1">
      <c r="A35" s="11">
        <v>33</v>
      </c>
      <c r="B35" s="11" t="s">
        <v>26</v>
      </c>
      <c r="C35" s="11">
        <v>2</v>
      </c>
      <c r="D35" s="11">
        <v>12.79</v>
      </c>
      <c r="E35" s="11">
        <v>12.79</v>
      </c>
      <c r="F35" s="11">
        <v>13.26</v>
      </c>
      <c r="G35" s="28">
        <v>281.5</v>
      </c>
      <c r="H35" s="11">
        <f t="shared" si="0"/>
        <v>302.5</v>
      </c>
      <c r="I35" s="11">
        <f t="shared" si="1"/>
        <v>21</v>
      </c>
      <c r="J35" s="11">
        <v>21</v>
      </c>
      <c r="K35" s="11">
        <v>0</v>
      </c>
      <c r="L35" s="11">
        <v>1</v>
      </c>
      <c r="M35" s="11">
        <v>0</v>
      </c>
      <c r="N35" s="11"/>
      <c r="O35" s="11">
        <v>25</v>
      </c>
      <c r="P35" s="11">
        <v>2</v>
      </c>
      <c r="Q35" s="9">
        <v>8</v>
      </c>
      <c r="R35" s="9" t="s">
        <v>69</v>
      </c>
      <c r="S35" s="9">
        <v>1960</v>
      </c>
      <c r="T35" s="9" t="s">
        <v>50</v>
      </c>
      <c r="U35" s="9" t="s">
        <v>56</v>
      </c>
      <c r="V35" s="9" t="s">
        <v>70</v>
      </c>
      <c r="W35" s="9" t="s">
        <v>71</v>
      </c>
      <c r="X35" s="9" t="s">
        <v>70</v>
      </c>
      <c r="Y35" s="9" t="s">
        <v>72</v>
      </c>
      <c r="Z35" s="9" t="s">
        <v>70</v>
      </c>
      <c r="AA35" s="10" t="s">
        <v>63</v>
      </c>
      <c r="AB35" s="21">
        <v>39539</v>
      </c>
    </row>
    <row r="36" spans="1:28" ht="18" customHeight="1">
      <c r="A36" s="11">
        <v>34</v>
      </c>
      <c r="B36" s="11" t="s">
        <v>27</v>
      </c>
      <c r="C36" s="11">
        <v>2</v>
      </c>
      <c r="D36" s="11">
        <v>12.79</v>
      </c>
      <c r="E36" s="11">
        <v>12.79</v>
      </c>
      <c r="F36" s="11">
        <v>13.26</v>
      </c>
      <c r="G36" s="28">
        <v>281</v>
      </c>
      <c r="H36" s="11">
        <f t="shared" si="0"/>
        <v>302</v>
      </c>
      <c r="I36" s="11">
        <f t="shared" si="1"/>
        <v>21</v>
      </c>
      <c r="J36" s="11">
        <v>21</v>
      </c>
      <c r="K36" s="11">
        <v>0</v>
      </c>
      <c r="L36" s="11">
        <v>1</v>
      </c>
      <c r="M36" s="11">
        <v>0</v>
      </c>
      <c r="N36" s="11"/>
      <c r="O36" s="11">
        <v>17</v>
      </c>
      <c r="P36" s="11">
        <v>2</v>
      </c>
      <c r="Q36" s="9">
        <v>8</v>
      </c>
      <c r="R36" s="9" t="s">
        <v>69</v>
      </c>
      <c r="S36" s="9">
        <v>1960</v>
      </c>
      <c r="T36" s="9" t="s">
        <v>50</v>
      </c>
      <c r="U36" s="9" t="s">
        <v>56</v>
      </c>
      <c r="V36" s="9" t="s">
        <v>70</v>
      </c>
      <c r="W36" s="9" t="s">
        <v>71</v>
      </c>
      <c r="X36" s="9" t="s">
        <v>70</v>
      </c>
      <c r="Y36" s="9" t="s">
        <v>72</v>
      </c>
      <c r="Z36" s="9" t="s">
        <v>70</v>
      </c>
      <c r="AA36" s="10" t="s">
        <v>63</v>
      </c>
      <c r="AB36" s="21">
        <v>39539</v>
      </c>
    </row>
    <row r="37" spans="1:28" ht="18" customHeight="1">
      <c r="A37" s="11">
        <v>35</v>
      </c>
      <c r="B37" s="11" t="s">
        <v>28</v>
      </c>
      <c r="C37" s="11">
        <v>2</v>
      </c>
      <c r="D37" s="11">
        <v>12.79</v>
      </c>
      <c r="E37" s="11">
        <v>12.79</v>
      </c>
      <c r="F37" s="11">
        <v>13.26</v>
      </c>
      <c r="G37" s="28">
        <v>277.4</v>
      </c>
      <c r="H37" s="11">
        <f t="shared" si="0"/>
        <v>298.4</v>
      </c>
      <c r="I37" s="11">
        <f t="shared" si="1"/>
        <v>21</v>
      </c>
      <c r="J37" s="11">
        <v>21</v>
      </c>
      <c r="K37" s="11">
        <v>0</v>
      </c>
      <c r="L37" s="11">
        <v>1</v>
      </c>
      <c r="M37" s="11">
        <v>0</v>
      </c>
      <c r="N37" s="11"/>
      <c r="O37" s="11">
        <v>19</v>
      </c>
      <c r="P37" s="11">
        <v>2</v>
      </c>
      <c r="Q37" s="9">
        <v>8</v>
      </c>
      <c r="R37" s="9" t="s">
        <v>47</v>
      </c>
      <c r="S37" s="9">
        <v>1959</v>
      </c>
      <c r="T37" s="9" t="s">
        <v>50</v>
      </c>
      <c r="U37" s="9" t="s">
        <v>56</v>
      </c>
      <c r="V37" s="9" t="s">
        <v>70</v>
      </c>
      <c r="W37" s="9" t="s">
        <v>71</v>
      </c>
      <c r="X37" s="9" t="s">
        <v>70</v>
      </c>
      <c r="Y37" s="9" t="s">
        <v>72</v>
      </c>
      <c r="Z37" s="9" t="s">
        <v>70</v>
      </c>
      <c r="AA37" s="10" t="s">
        <v>63</v>
      </c>
      <c r="AB37" s="21">
        <v>39539</v>
      </c>
    </row>
    <row r="38" spans="1:28" ht="18" customHeight="1">
      <c r="A38" s="11">
        <v>36</v>
      </c>
      <c r="B38" s="11" t="s">
        <v>29</v>
      </c>
      <c r="C38" s="11">
        <v>5</v>
      </c>
      <c r="D38" s="11">
        <v>8.56</v>
      </c>
      <c r="E38" s="11">
        <v>8.56</v>
      </c>
      <c r="F38" s="11">
        <v>8.88</v>
      </c>
      <c r="G38" s="28">
        <v>600</v>
      </c>
      <c r="H38" s="11">
        <f t="shared" si="0"/>
        <v>600</v>
      </c>
      <c r="I38" s="11">
        <f t="shared" si="1"/>
        <v>0</v>
      </c>
      <c r="J38" s="11">
        <v>0</v>
      </c>
      <c r="K38" s="11">
        <v>0</v>
      </c>
      <c r="L38" s="11">
        <v>1</v>
      </c>
      <c r="M38" s="11">
        <v>0</v>
      </c>
      <c r="N38" s="11"/>
      <c r="O38" s="11">
        <v>20</v>
      </c>
      <c r="P38" s="11">
        <v>2</v>
      </c>
      <c r="Q38" s="9">
        <v>6</v>
      </c>
      <c r="R38" s="9" t="s">
        <v>69</v>
      </c>
      <c r="S38" s="9">
        <v>1985</v>
      </c>
      <c r="T38" s="9" t="s">
        <v>52</v>
      </c>
      <c r="U38" s="9" t="s">
        <v>56</v>
      </c>
      <c r="V38" s="9" t="s">
        <v>48</v>
      </c>
      <c r="W38" s="9" t="s">
        <v>70</v>
      </c>
      <c r="X38" s="9" t="s">
        <v>70</v>
      </c>
      <c r="Y38" s="9" t="s">
        <v>70</v>
      </c>
      <c r="Z38" s="9" t="s">
        <v>70</v>
      </c>
      <c r="AA38" s="10" t="s">
        <v>63</v>
      </c>
      <c r="AB38" s="21">
        <v>39539</v>
      </c>
    </row>
    <row r="39" spans="1:28" ht="18" customHeight="1">
      <c r="A39" s="11">
        <v>37</v>
      </c>
      <c r="B39" s="11" t="s">
        <v>30</v>
      </c>
      <c r="C39" s="11">
        <v>5</v>
      </c>
      <c r="D39" s="11">
        <v>8.56</v>
      </c>
      <c r="E39" s="11">
        <v>8.56</v>
      </c>
      <c r="F39" s="11">
        <v>8.88</v>
      </c>
      <c r="G39" s="28">
        <v>797.1</v>
      </c>
      <c r="H39" s="11">
        <f t="shared" si="0"/>
        <v>797.1</v>
      </c>
      <c r="I39" s="11">
        <f t="shared" si="1"/>
        <v>0</v>
      </c>
      <c r="J39" s="11">
        <v>0</v>
      </c>
      <c r="K39" s="11">
        <v>0</v>
      </c>
      <c r="L39" s="11">
        <v>1</v>
      </c>
      <c r="M39" s="11">
        <v>0</v>
      </c>
      <c r="N39" s="11"/>
      <c r="O39" s="11">
        <v>38</v>
      </c>
      <c r="P39" s="11">
        <v>2</v>
      </c>
      <c r="Q39" s="9">
        <v>13</v>
      </c>
      <c r="R39" s="9" t="s">
        <v>69</v>
      </c>
      <c r="S39" s="9">
        <v>1985</v>
      </c>
      <c r="T39" s="9" t="s">
        <v>52</v>
      </c>
      <c r="U39" s="9" t="s">
        <v>56</v>
      </c>
      <c r="V39" s="9" t="s">
        <v>48</v>
      </c>
      <c r="W39" s="9" t="s">
        <v>70</v>
      </c>
      <c r="X39" s="9" t="s">
        <v>70</v>
      </c>
      <c r="Y39" s="9" t="s">
        <v>70</v>
      </c>
      <c r="Z39" s="9" t="s">
        <v>70</v>
      </c>
      <c r="AA39" s="10" t="s">
        <v>63</v>
      </c>
      <c r="AB39" s="21">
        <v>39539</v>
      </c>
    </row>
    <row r="40" spans="1:28" ht="18" customHeight="1">
      <c r="A40" s="11">
        <v>38</v>
      </c>
      <c r="B40" s="11" t="s">
        <v>31</v>
      </c>
      <c r="C40" s="11">
        <v>5</v>
      </c>
      <c r="D40" s="11">
        <v>8.56</v>
      </c>
      <c r="E40" s="11">
        <v>9.02</v>
      </c>
      <c r="F40" s="11">
        <v>9.35</v>
      </c>
      <c r="G40" s="28">
        <v>799.2</v>
      </c>
      <c r="H40" s="11">
        <f t="shared" si="0"/>
        <v>799.2</v>
      </c>
      <c r="I40" s="11">
        <f t="shared" si="1"/>
        <v>0</v>
      </c>
      <c r="J40" s="11">
        <v>0</v>
      </c>
      <c r="K40" s="11">
        <v>0</v>
      </c>
      <c r="L40" s="11">
        <v>1</v>
      </c>
      <c r="M40" s="11">
        <v>0</v>
      </c>
      <c r="N40" s="11"/>
      <c r="O40" s="11">
        <v>43</v>
      </c>
      <c r="P40" s="11">
        <v>2</v>
      </c>
      <c r="Q40" s="9">
        <v>13</v>
      </c>
      <c r="R40" s="9" t="s">
        <v>47</v>
      </c>
      <c r="S40" s="9">
        <v>1985</v>
      </c>
      <c r="T40" s="9" t="s">
        <v>52</v>
      </c>
      <c r="U40" s="9" t="s">
        <v>56</v>
      </c>
      <c r="V40" s="9" t="s">
        <v>48</v>
      </c>
      <c r="W40" s="9" t="s">
        <v>70</v>
      </c>
      <c r="X40" s="9" t="s">
        <v>70</v>
      </c>
      <c r="Y40" s="9" t="s">
        <v>70</v>
      </c>
      <c r="Z40" s="9" t="s">
        <v>70</v>
      </c>
      <c r="AA40" s="10" t="s">
        <v>63</v>
      </c>
      <c r="AB40" s="21">
        <v>39539</v>
      </c>
    </row>
    <row r="41" spans="1:28" ht="18" customHeight="1">
      <c r="A41" s="11">
        <v>39</v>
      </c>
      <c r="B41" s="11" t="s">
        <v>32</v>
      </c>
      <c r="C41" s="11">
        <v>5</v>
      </c>
      <c r="D41" s="11">
        <v>8.56</v>
      </c>
      <c r="E41" s="11">
        <v>9.02</v>
      </c>
      <c r="F41" s="11">
        <v>9.35</v>
      </c>
      <c r="G41" s="28">
        <v>785.2</v>
      </c>
      <c r="H41" s="11">
        <f t="shared" si="0"/>
        <v>785.2</v>
      </c>
      <c r="I41" s="11">
        <f t="shared" si="1"/>
        <v>0</v>
      </c>
      <c r="J41" s="11">
        <v>0</v>
      </c>
      <c r="K41" s="11">
        <v>0</v>
      </c>
      <c r="L41" s="11">
        <v>1</v>
      </c>
      <c r="M41" s="11">
        <v>0</v>
      </c>
      <c r="N41" s="11"/>
      <c r="O41" s="11">
        <v>41</v>
      </c>
      <c r="P41" s="11">
        <v>2</v>
      </c>
      <c r="Q41" s="9">
        <v>11</v>
      </c>
      <c r="R41" s="9" t="s">
        <v>47</v>
      </c>
      <c r="S41" s="9">
        <v>1985</v>
      </c>
      <c r="T41" s="9" t="s">
        <v>52</v>
      </c>
      <c r="U41" s="9" t="s">
        <v>56</v>
      </c>
      <c r="V41" s="9" t="s">
        <v>48</v>
      </c>
      <c r="W41" s="9" t="s">
        <v>70</v>
      </c>
      <c r="X41" s="9" t="s">
        <v>70</v>
      </c>
      <c r="Y41" s="9" t="s">
        <v>70</v>
      </c>
      <c r="Z41" s="9" t="s">
        <v>70</v>
      </c>
      <c r="AA41" s="10" t="s">
        <v>63</v>
      </c>
      <c r="AB41" s="21">
        <v>39539</v>
      </c>
    </row>
    <row r="42" spans="1:28" ht="18" customHeight="1">
      <c r="A42" s="11">
        <v>40</v>
      </c>
      <c r="B42" s="11" t="s">
        <v>33</v>
      </c>
      <c r="C42" s="11">
        <v>5</v>
      </c>
      <c r="D42" s="11">
        <v>8.56</v>
      </c>
      <c r="E42" s="11">
        <v>9.02</v>
      </c>
      <c r="F42" s="11">
        <v>9.35</v>
      </c>
      <c r="G42" s="28">
        <v>787.7</v>
      </c>
      <c r="H42" s="11">
        <f t="shared" si="0"/>
        <v>787.7</v>
      </c>
      <c r="I42" s="11">
        <f t="shared" si="1"/>
        <v>0</v>
      </c>
      <c r="J42" s="11">
        <v>0</v>
      </c>
      <c r="K42" s="11">
        <v>0</v>
      </c>
      <c r="L42" s="11">
        <v>1</v>
      </c>
      <c r="M42" s="11">
        <v>0</v>
      </c>
      <c r="N42" s="11"/>
      <c r="O42" s="11">
        <v>41</v>
      </c>
      <c r="P42" s="11">
        <v>2</v>
      </c>
      <c r="Q42" s="9">
        <v>15</v>
      </c>
      <c r="R42" s="9" t="s">
        <v>47</v>
      </c>
      <c r="S42" s="9">
        <v>1985</v>
      </c>
      <c r="T42" s="9" t="s">
        <v>52</v>
      </c>
      <c r="U42" s="9" t="s">
        <v>56</v>
      </c>
      <c r="V42" s="9" t="s">
        <v>48</v>
      </c>
      <c r="W42" s="9" t="s">
        <v>70</v>
      </c>
      <c r="X42" s="9" t="s">
        <v>70</v>
      </c>
      <c r="Y42" s="9" t="s">
        <v>70</v>
      </c>
      <c r="Z42" s="9" t="s">
        <v>70</v>
      </c>
      <c r="AA42" s="10" t="s">
        <v>63</v>
      </c>
      <c r="AB42" s="21">
        <v>39539</v>
      </c>
    </row>
    <row r="43" spans="1:28" ht="18" customHeight="1">
      <c r="A43" s="11">
        <v>41</v>
      </c>
      <c r="B43" s="11" t="s">
        <v>34</v>
      </c>
      <c r="C43" s="11">
        <v>5</v>
      </c>
      <c r="D43" s="11">
        <v>8.56</v>
      </c>
      <c r="E43" s="11">
        <v>8.56</v>
      </c>
      <c r="F43" s="11">
        <v>8.88</v>
      </c>
      <c r="G43" s="28">
        <v>786.7</v>
      </c>
      <c r="H43" s="11">
        <f t="shared" si="0"/>
        <v>786.7</v>
      </c>
      <c r="I43" s="11">
        <f t="shared" si="1"/>
        <v>0</v>
      </c>
      <c r="J43" s="11">
        <v>0</v>
      </c>
      <c r="K43" s="11">
        <v>0</v>
      </c>
      <c r="L43" s="11">
        <v>1</v>
      </c>
      <c r="M43" s="11">
        <v>0</v>
      </c>
      <c r="N43" s="11"/>
      <c r="O43" s="11">
        <v>32</v>
      </c>
      <c r="P43" s="11">
        <v>2</v>
      </c>
      <c r="Q43" s="9">
        <v>12</v>
      </c>
      <c r="R43" s="9" t="s">
        <v>69</v>
      </c>
      <c r="S43" s="9">
        <v>1985</v>
      </c>
      <c r="T43" s="9" t="s">
        <v>52</v>
      </c>
      <c r="U43" s="9" t="s">
        <v>56</v>
      </c>
      <c r="V43" s="9" t="s">
        <v>48</v>
      </c>
      <c r="W43" s="9" t="s">
        <v>70</v>
      </c>
      <c r="X43" s="9" t="s">
        <v>70</v>
      </c>
      <c r="Y43" s="9" t="s">
        <v>70</v>
      </c>
      <c r="Z43" s="9" t="s">
        <v>70</v>
      </c>
      <c r="AA43" s="10" t="s">
        <v>63</v>
      </c>
      <c r="AB43" s="21">
        <v>39539</v>
      </c>
    </row>
    <row r="44" spans="1:28" ht="18" customHeight="1">
      <c r="A44" s="11">
        <v>42</v>
      </c>
      <c r="B44" s="11" t="s">
        <v>35</v>
      </c>
      <c r="C44" s="11">
        <v>5</v>
      </c>
      <c r="D44" s="11">
        <v>8.56</v>
      </c>
      <c r="E44" s="11">
        <v>9.02</v>
      </c>
      <c r="F44" s="11">
        <v>9.35</v>
      </c>
      <c r="G44" s="28">
        <v>803.9</v>
      </c>
      <c r="H44" s="11">
        <f t="shared" si="0"/>
        <v>803.9</v>
      </c>
      <c r="I44" s="11">
        <f t="shared" si="1"/>
        <v>0</v>
      </c>
      <c r="J44" s="11">
        <v>0</v>
      </c>
      <c r="K44" s="11">
        <v>0</v>
      </c>
      <c r="L44" s="11">
        <v>1</v>
      </c>
      <c r="M44" s="11">
        <v>0</v>
      </c>
      <c r="N44" s="11"/>
      <c r="O44" s="11">
        <v>34</v>
      </c>
      <c r="P44" s="11">
        <v>2</v>
      </c>
      <c r="Q44" s="9">
        <v>12</v>
      </c>
      <c r="R44" s="9" t="s">
        <v>47</v>
      </c>
      <c r="S44" s="9">
        <v>1985</v>
      </c>
      <c r="T44" s="9" t="s">
        <v>52</v>
      </c>
      <c r="U44" s="9" t="s">
        <v>56</v>
      </c>
      <c r="V44" s="9" t="s">
        <v>48</v>
      </c>
      <c r="W44" s="9" t="s">
        <v>70</v>
      </c>
      <c r="X44" s="9" t="s">
        <v>70</v>
      </c>
      <c r="Y44" s="9" t="s">
        <v>70</v>
      </c>
      <c r="Z44" s="9" t="s">
        <v>70</v>
      </c>
      <c r="AA44" s="10" t="s">
        <v>63</v>
      </c>
      <c r="AB44" s="21">
        <v>39539</v>
      </c>
    </row>
    <row r="45" spans="1:28" ht="18" customHeight="1">
      <c r="A45" s="11">
        <v>43</v>
      </c>
      <c r="B45" s="11" t="s">
        <v>36</v>
      </c>
      <c r="C45" s="11">
        <v>5</v>
      </c>
      <c r="D45" s="11">
        <v>8.56</v>
      </c>
      <c r="E45" s="11">
        <v>9.02</v>
      </c>
      <c r="F45" s="11">
        <v>9.35</v>
      </c>
      <c r="G45" s="28">
        <v>575.1</v>
      </c>
      <c r="H45" s="11">
        <f t="shared" si="0"/>
        <v>575.1</v>
      </c>
      <c r="I45" s="11">
        <f t="shared" si="1"/>
        <v>0</v>
      </c>
      <c r="J45" s="11">
        <v>0</v>
      </c>
      <c r="K45" s="11">
        <v>0</v>
      </c>
      <c r="L45" s="11">
        <v>1</v>
      </c>
      <c r="M45" s="11">
        <v>0</v>
      </c>
      <c r="N45" s="11"/>
      <c r="O45" s="11">
        <v>31</v>
      </c>
      <c r="P45" s="11">
        <v>2</v>
      </c>
      <c r="Q45" s="9">
        <v>12</v>
      </c>
      <c r="R45" s="9" t="s">
        <v>69</v>
      </c>
      <c r="S45" s="9">
        <v>1985</v>
      </c>
      <c r="T45" s="9" t="s">
        <v>52</v>
      </c>
      <c r="U45" s="9" t="s">
        <v>56</v>
      </c>
      <c r="V45" s="9" t="s">
        <v>48</v>
      </c>
      <c r="W45" s="9" t="s">
        <v>70</v>
      </c>
      <c r="X45" s="9" t="s">
        <v>70</v>
      </c>
      <c r="Y45" s="9" t="s">
        <v>70</v>
      </c>
      <c r="Z45" s="9" t="s">
        <v>70</v>
      </c>
      <c r="AA45" s="10" t="s">
        <v>63</v>
      </c>
      <c r="AB45" s="21">
        <v>39539</v>
      </c>
    </row>
    <row r="46" spans="1:28" ht="18" customHeight="1">
      <c r="A46" s="11">
        <v>44</v>
      </c>
      <c r="B46" s="11" t="s">
        <v>37</v>
      </c>
      <c r="C46" s="11">
        <v>1</v>
      </c>
      <c r="D46" s="11">
        <v>13.46</v>
      </c>
      <c r="E46" s="11">
        <v>13.46</v>
      </c>
      <c r="F46" s="11">
        <v>13.96</v>
      </c>
      <c r="G46" s="28">
        <v>2664.4</v>
      </c>
      <c r="H46" s="11">
        <f t="shared" si="0"/>
        <v>4121.1</v>
      </c>
      <c r="I46" s="11">
        <f t="shared" si="1"/>
        <v>1292.5</v>
      </c>
      <c r="J46" s="11">
        <v>401.5</v>
      </c>
      <c r="K46" s="11">
        <v>891</v>
      </c>
      <c r="L46" s="11">
        <v>1</v>
      </c>
      <c r="M46" s="11">
        <v>164.2</v>
      </c>
      <c r="N46" s="11"/>
      <c r="O46" s="11">
        <v>138</v>
      </c>
      <c r="P46" s="11">
        <v>5</v>
      </c>
      <c r="Q46" s="9">
        <v>69</v>
      </c>
      <c r="R46" s="9" t="s">
        <v>69</v>
      </c>
      <c r="S46" s="9">
        <v>1988</v>
      </c>
      <c r="T46" s="9" t="s">
        <v>49</v>
      </c>
      <c r="U46" s="9" t="s">
        <v>57</v>
      </c>
      <c r="V46" s="9" t="s">
        <v>48</v>
      </c>
      <c r="W46" s="9" t="s">
        <v>70</v>
      </c>
      <c r="X46" s="9" t="s">
        <v>70</v>
      </c>
      <c r="Y46" s="9" t="s">
        <v>70</v>
      </c>
      <c r="Z46" s="9" t="s">
        <v>70</v>
      </c>
      <c r="AA46" s="10" t="s">
        <v>63</v>
      </c>
      <c r="AB46" s="21">
        <v>39539</v>
      </c>
    </row>
    <row r="47" spans="1:28" ht="19.5" customHeight="1">
      <c r="A47" s="11">
        <v>45</v>
      </c>
      <c r="B47" s="11" t="s">
        <v>75</v>
      </c>
      <c r="C47" s="11" t="s">
        <v>60</v>
      </c>
      <c r="D47" s="11">
        <v>7.76</v>
      </c>
      <c r="E47" s="11">
        <v>8.18</v>
      </c>
      <c r="F47" s="11">
        <v>8.48</v>
      </c>
      <c r="G47" s="28">
        <v>1147.3</v>
      </c>
      <c r="H47" s="11">
        <f t="shared" si="0"/>
        <v>1607</v>
      </c>
      <c r="I47" s="11">
        <f t="shared" si="1"/>
        <v>459.70000000000005</v>
      </c>
      <c r="J47" s="11">
        <v>135.1</v>
      </c>
      <c r="K47" s="11">
        <v>324.6</v>
      </c>
      <c r="L47" s="11">
        <v>2</v>
      </c>
      <c r="M47" s="11">
        <v>0</v>
      </c>
      <c r="N47" s="11"/>
      <c r="O47" s="11">
        <v>47</v>
      </c>
      <c r="P47" s="11">
        <v>5</v>
      </c>
      <c r="Q47" s="9">
        <v>16</v>
      </c>
      <c r="R47" s="9"/>
      <c r="S47" s="9">
        <v>2015</v>
      </c>
      <c r="T47" s="9" t="s">
        <v>49</v>
      </c>
      <c r="U47" s="9" t="s">
        <v>57</v>
      </c>
      <c r="V47" s="9" t="s">
        <v>48</v>
      </c>
      <c r="W47" s="9" t="s">
        <v>70</v>
      </c>
      <c r="X47" s="9" t="s">
        <v>70</v>
      </c>
      <c r="Y47" s="9" t="s">
        <v>70</v>
      </c>
      <c r="Z47" s="9" t="s">
        <v>70</v>
      </c>
      <c r="AA47" s="10" t="s">
        <v>63</v>
      </c>
      <c r="AB47" s="12" t="s">
        <v>76</v>
      </c>
    </row>
    <row r="48" spans="1:28" ht="18" customHeight="1">
      <c r="A48" s="11">
        <v>46</v>
      </c>
      <c r="B48" s="23" t="s">
        <v>77</v>
      </c>
      <c r="C48" s="23"/>
      <c r="D48" s="23"/>
      <c r="E48" s="23"/>
      <c r="F48" s="23">
        <v>10.34</v>
      </c>
      <c r="G48" s="29">
        <v>709.3</v>
      </c>
      <c r="H48" s="22">
        <f t="shared" si="0"/>
        <v>991.9</v>
      </c>
      <c r="I48" s="22">
        <f t="shared" si="1"/>
        <v>282.6</v>
      </c>
      <c r="J48" s="23">
        <v>89.6</v>
      </c>
      <c r="K48" s="23">
        <v>193</v>
      </c>
      <c r="L48" s="23">
        <v>1</v>
      </c>
      <c r="M48" s="22">
        <v>0</v>
      </c>
      <c r="N48" s="22"/>
      <c r="O48" s="23">
        <v>19</v>
      </c>
      <c r="P48" s="23">
        <v>4</v>
      </c>
      <c r="Q48" s="24">
        <v>14</v>
      </c>
      <c r="R48" s="24"/>
      <c r="S48" s="24">
        <v>2016</v>
      </c>
      <c r="T48" s="9" t="s">
        <v>49</v>
      </c>
      <c r="U48" s="9" t="s">
        <v>57</v>
      </c>
      <c r="V48" s="25" t="s">
        <v>48</v>
      </c>
      <c r="W48" s="9" t="s">
        <v>70</v>
      </c>
      <c r="X48" s="9" t="s">
        <v>70</v>
      </c>
      <c r="Y48" s="9" t="s">
        <v>70</v>
      </c>
      <c r="Z48" s="9" t="s">
        <v>70</v>
      </c>
      <c r="AA48" s="10" t="s">
        <v>63</v>
      </c>
      <c r="AB48" s="26"/>
    </row>
    <row r="49" spans="1:28" ht="18" customHeight="1">
      <c r="A49" s="11">
        <v>47</v>
      </c>
      <c r="B49" s="2" t="s">
        <v>88</v>
      </c>
      <c r="C49" s="2"/>
      <c r="D49" s="2"/>
      <c r="E49" s="2"/>
      <c r="F49" s="2"/>
      <c r="G49" s="30">
        <v>3213.7</v>
      </c>
      <c r="H49" s="11"/>
      <c r="I49" s="11">
        <f t="shared" si="1"/>
        <v>522.4</v>
      </c>
      <c r="J49" s="2">
        <v>109.7</v>
      </c>
      <c r="K49" s="2">
        <v>412.7</v>
      </c>
      <c r="L49" s="2"/>
      <c r="M49" s="11"/>
      <c r="N49" s="11">
        <v>648.9</v>
      </c>
      <c r="O49" s="2">
        <v>28</v>
      </c>
      <c r="P49" s="2">
        <v>9</v>
      </c>
      <c r="Q49" s="13">
        <v>72</v>
      </c>
      <c r="R49" s="13"/>
      <c r="S49" s="13">
        <v>2017</v>
      </c>
      <c r="T49" s="9" t="s">
        <v>49</v>
      </c>
      <c r="U49" s="9" t="s">
        <v>57</v>
      </c>
      <c r="V49" s="9"/>
      <c r="W49" s="9" t="s">
        <v>70</v>
      </c>
      <c r="X49" s="9" t="s">
        <v>70</v>
      </c>
      <c r="Y49" s="9" t="s">
        <v>70</v>
      </c>
      <c r="Z49" s="9" t="s">
        <v>70</v>
      </c>
      <c r="AA49" s="10" t="s">
        <v>63</v>
      </c>
      <c r="AB49" s="14"/>
    </row>
    <row r="50" spans="1:28" ht="18" customHeight="1">
      <c r="A50" s="11">
        <v>48</v>
      </c>
      <c r="B50" s="2" t="s">
        <v>94</v>
      </c>
      <c r="C50" s="2"/>
      <c r="D50" s="2"/>
      <c r="E50" s="2"/>
      <c r="F50" s="2"/>
      <c r="G50" s="30">
        <v>1873.4</v>
      </c>
      <c r="H50" s="11"/>
      <c r="I50" s="11"/>
      <c r="J50" s="2"/>
      <c r="K50" s="2"/>
      <c r="L50" s="2"/>
      <c r="M50" s="11"/>
      <c r="N50" s="11"/>
      <c r="O50" s="2"/>
      <c r="P50" s="2">
        <v>3</v>
      </c>
      <c r="Q50" s="13"/>
      <c r="R50" s="13"/>
      <c r="S50" s="13"/>
      <c r="T50" s="9" t="s">
        <v>49</v>
      </c>
      <c r="U50" s="9" t="s">
        <v>57</v>
      </c>
      <c r="V50" s="9"/>
      <c r="W50" s="9" t="s">
        <v>70</v>
      </c>
      <c r="X50" s="9" t="s">
        <v>70</v>
      </c>
      <c r="Y50" s="9" t="s">
        <v>70</v>
      </c>
      <c r="Z50" s="9" t="s">
        <v>70</v>
      </c>
      <c r="AA50" s="10" t="s">
        <v>63</v>
      </c>
      <c r="AB50" s="14"/>
    </row>
    <row r="51" spans="1:28" ht="18" customHeight="1">
      <c r="A51" s="11">
        <v>49</v>
      </c>
      <c r="B51" s="2" t="s">
        <v>93</v>
      </c>
      <c r="C51" s="2"/>
      <c r="D51" s="2"/>
      <c r="E51" s="2"/>
      <c r="F51" s="2"/>
      <c r="G51" s="30">
        <v>4867.4</v>
      </c>
      <c r="H51" s="11"/>
      <c r="I51" s="11"/>
      <c r="J51" s="2"/>
      <c r="K51" s="2"/>
      <c r="L51" s="2"/>
      <c r="M51" s="11"/>
      <c r="N51" s="11"/>
      <c r="O51" s="2"/>
      <c r="P51" s="2">
        <v>5</v>
      </c>
      <c r="Q51" s="13">
        <v>98</v>
      </c>
      <c r="R51" s="13"/>
      <c r="S51" s="13"/>
      <c r="T51" s="9" t="s">
        <v>49</v>
      </c>
      <c r="U51" s="9" t="s">
        <v>57</v>
      </c>
      <c r="V51" s="9"/>
      <c r="W51" s="9" t="s">
        <v>70</v>
      </c>
      <c r="X51" s="9" t="s">
        <v>70</v>
      </c>
      <c r="Y51" s="9" t="s">
        <v>70</v>
      </c>
      <c r="Z51" s="9" t="s">
        <v>70</v>
      </c>
      <c r="AA51" s="10" t="s">
        <v>63</v>
      </c>
      <c r="AB51" s="14"/>
    </row>
    <row r="52" spans="1:20" ht="16.5" customHeight="1">
      <c r="A52" s="1"/>
      <c r="B52" s="7" t="s">
        <v>74</v>
      </c>
      <c r="C52" s="1"/>
      <c r="D52" s="1"/>
      <c r="E52" s="1"/>
      <c r="F52" s="1"/>
      <c r="G52" s="31">
        <f>SUM(G3:G51)</f>
        <v>79553.84999999998</v>
      </c>
      <c r="H52" s="7">
        <f>SUM(H3:H48)</f>
        <v>92024.25</v>
      </c>
      <c r="I52" s="7">
        <f>SUM(I3:I49)</f>
        <v>19384.300000000003</v>
      </c>
      <c r="J52" s="7">
        <f>SUM(J3:J49)</f>
        <v>6957.6</v>
      </c>
      <c r="K52" s="7">
        <f>SUM(K3:K49)</f>
        <v>12426.7</v>
      </c>
      <c r="L52" s="7"/>
      <c r="M52" s="7">
        <f>SUM(M3:M48)</f>
        <v>4886.4</v>
      </c>
      <c r="N52" s="7"/>
      <c r="O52" s="7">
        <f>SUM(O3:O49)</f>
        <v>3225</v>
      </c>
      <c r="P52" s="1"/>
      <c r="Q52" s="8">
        <f>SUM(Q3:Q48)</f>
        <v>1583</v>
      </c>
      <c r="T52" s="1"/>
    </row>
    <row r="53" spans="1:20" ht="16.5" customHeight="1">
      <c r="A53" s="1"/>
      <c r="B53" s="7"/>
      <c r="C53" s="1"/>
      <c r="D53" s="1"/>
      <c r="E53" s="1"/>
      <c r="F53" s="1"/>
      <c r="G53" s="7"/>
      <c r="H53" s="7"/>
      <c r="I53" s="7"/>
      <c r="J53" s="7"/>
      <c r="K53" s="7"/>
      <c r="L53" s="7"/>
      <c r="M53" s="7"/>
      <c r="N53" s="7"/>
      <c r="O53" s="7"/>
      <c r="P53" s="1"/>
      <c r="Q53" s="8"/>
      <c r="T53" s="1"/>
    </row>
    <row r="58" spans="2:10" ht="12.75">
      <c r="B58" s="39" t="s">
        <v>96</v>
      </c>
      <c r="C58" s="39"/>
      <c r="D58" s="39"/>
      <c r="E58" s="39"/>
      <c r="F58" s="39"/>
      <c r="G58" s="39"/>
      <c r="H58" s="39"/>
      <c r="I58" s="39"/>
      <c r="J58" s="39"/>
    </row>
    <row r="82" ht="12.75">
      <c r="L82" s="33"/>
    </row>
    <row r="83" ht="12.75">
      <c r="L83" s="33"/>
    </row>
    <row r="84" spans="6:12" ht="12.75">
      <c r="F84" s="35"/>
      <c r="G84" s="35"/>
      <c r="L84" s="33"/>
    </row>
    <row r="85" spans="6:12" ht="12.75">
      <c r="F85" s="35"/>
      <c r="G85" s="35"/>
      <c r="L85" s="33"/>
    </row>
    <row r="86" spans="6:12" ht="12.75">
      <c r="F86" s="35"/>
      <c r="G86" s="35"/>
      <c r="L86" s="33"/>
    </row>
    <row r="87" spans="6:12" ht="12.75">
      <c r="F87" s="35"/>
      <c r="G87" s="35"/>
      <c r="L87" s="33"/>
    </row>
    <row r="88" spans="6:12" ht="12.75">
      <c r="F88" s="35"/>
      <c r="G88" s="35"/>
      <c r="L88" s="33"/>
    </row>
    <row r="89" spans="6:12" ht="12.75">
      <c r="F89" s="35"/>
      <c r="G89" s="35"/>
      <c r="L89" s="33"/>
    </row>
    <row r="90" spans="6:12" ht="12.75">
      <c r="F90" s="35"/>
      <c r="G90" s="35"/>
      <c r="L90" s="33"/>
    </row>
    <row r="91" spans="6:12" ht="12.75">
      <c r="F91" s="35"/>
      <c r="G91" s="35"/>
      <c r="L91" s="33"/>
    </row>
    <row r="92" spans="6:12" ht="12.75">
      <c r="F92" s="35"/>
      <c r="G92" s="35"/>
      <c r="L92" s="33"/>
    </row>
    <row r="93" spans="6:12" ht="12.75">
      <c r="F93" s="35"/>
      <c r="G93" s="35"/>
      <c r="L93" s="33"/>
    </row>
    <row r="94" spans="6:12" ht="12.75">
      <c r="F94" s="35"/>
      <c r="G94" s="35"/>
      <c r="L94" s="33"/>
    </row>
    <row r="95" spans="6:12" ht="12.75">
      <c r="F95" s="35"/>
      <c r="G95" s="35"/>
      <c r="L95" s="33"/>
    </row>
    <row r="96" spans="6:12" ht="12.75">
      <c r="F96" s="35"/>
      <c r="G96" s="35"/>
      <c r="L96" s="33"/>
    </row>
    <row r="97" spans="6:12" ht="12.75">
      <c r="F97" s="35"/>
      <c r="G97" s="35"/>
      <c r="L97" s="33"/>
    </row>
    <row r="98" spans="6:12" ht="12.75">
      <c r="F98" s="35"/>
      <c r="G98" s="35"/>
      <c r="L98" s="33"/>
    </row>
    <row r="99" spans="6:12" ht="12.75">
      <c r="F99" s="35"/>
      <c r="G99" s="35"/>
      <c r="L99" s="33"/>
    </row>
    <row r="100" spans="6:12" ht="12.75">
      <c r="F100" s="35"/>
      <c r="G100" s="35"/>
      <c r="L100" s="33"/>
    </row>
    <row r="101" spans="6:12" ht="12.75">
      <c r="F101" s="35"/>
      <c r="G101" s="35"/>
      <c r="L101" s="33"/>
    </row>
    <row r="102" spans="6:12" ht="12.75">
      <c r="F102" s="35"/>
      <c r="G102" s="35"/>
      <c r="L102" s="33"/>
    </row>
    <row r="103" spans="6:12" ht="12.75">
      <c r="F103" s="35"/>
      <c r="G103" s="35"/>
      <c r="L103" s="33"/>
    </row>
    <row r="104" spans="6:12" ht="12.75">
      <c r="F104" s="35"/>
      <c r="G104" s="35"/>
      <c r="L104" s="33"/>
    </row>
    <row r="105" spans="6:12" ht="12.75">
      <c r="F105" s="35"/>
      <c r="G105" s="35"/>
      <c r="L105" s="33"/>
    </row>
    <row r="106" spans="6:12" ht="12.75">
      <c r="F106" s="35"/>
      <c r="G106" s="35"/>
      <c r="L106" s="33"/>
    </row>
    <row r="107" spans="6:12" ht="12.75">
      <c r="F107" s="35"/>
      <c r="G107" s="35"/>
      <c r="L107" s="33"/>
    </row>
    <row r="108" spans="6:12" ht="12.75">
      <c r="F108" s="35"/>
      <c r="G108" s="35"/>
      <c r="L108" s="33"/>
    </row>
    <row r="109" spans="6:12" ht="12.75">
      <c r="F109" s="35"/>
      <c r="G109" s="35"/>
      <c r="L109" s="33"/>
    </row>
    <row r="110" spans="6:12" ht="12.75">
      <c r="F110" s="35"/>
      <c r="G110" s="35"/>
      <c r="L110" s="33"/>
    </row>
    <row r="111" spans="6:12" ht="12.75">
      <c r="F111" s="35"/>
      <c r="G111" s="35"/>
      <c r="L111" s="33"/>
    </row>
    <row r="112" spans="6:12" ht="12.75">
      <c r="F112" s="35"/>
      <c r="G112" s="35"/>
      <c r="L112" s="33"/>
    </row>
    <row r="113" spans="6:12" ht="12.75">
      <c r="F113" s="35"/>
      <c r="G113" s="35"/>
      <c r="L113" s="33"/>
    </row>
    <row r="114" spans="6:12" ht="12.75">
      <c r="F114" s="35"/>
      <c r="G114" s="35"/>
      <c r="L114" s="33"/>
    </row>
    <row r="115" spans="6:12" ht="12.75">
      <c r="F115" s="35"/>
      <c r="G115" s="35"/>
      <c r="L115" s="33"/>
    </row>
    <row r="116" spans="6:12" ht="12.75">
      <c r="F116" s="35"/>
      <c r="G116" s="35"/>
      <c r="L116" s="33"/>
    </row>
    <row r="117" spans="6:12" ht="12.75">
      <c r="F117" s="35"/>
      <c r="G117" s="35"/>
      <c r="L117" s="33"/>
    </row>
    <row r="118" spans="6:12" ht="12.75">
      <c r="F118" s="35"/>
      <c r="G118" s="35"/>
      <c r="L118" s="33"/>
    </row>
    <row r="119" spans="6:12" ht="12.75">
      <c r="F119" s="35"/>
      <c r="G119" s="35"/>
      <c r="L119" s="33"/>
    </row>
    <row r="120" spans="6:12" ht="12.75">
      <c r="F120" s="35"/>
      <c r="G120" s="35"/>
      <c r="L120" s="33"/>
    </row>
    <row r="121" spans="6:12" ht="12.75">
      <c r="F121" s="35"/>
      <c r="G121" s="35"/>
      <c r="L121" s="33"/>
    </row>
    <row r="122" spans="6:12" ht="12.75">
      <c r="F122" s="35"/>
      <c r="G122" s="35"/>
      <c r="L122" s="33"/>
    </row>
    <row r="123" spans="6:12" ht="12.75">
      <c r="F123" s="35"/>
      <c r="G123" s="35"/>
      <c r="L123" s="33"/>
    </row>
    <row r="124" spans="6:12" ht="12.75">
      <c r="F124" s="35"/>
      <c r="G124" s="35"/>
      <c r="L124" s="33"/>
    </row>
    <row r="125" spans="6:12" ht="12.75">
      <c r="F125" s="35"/>
      <c r="G125" s="35"/>
      <c r="L125" s="33"/>
    </row>
    <row r="126" spans="6:12" ht="12.75">
      <c r="F126" s="35"/>
      <c r="G126" s="35"/>
      <c r="L126" s="33"/>
    </row>
    <row r="127" spans="6:12" ht="12.75">
      <c r="F127" s="35"/>
      <c r="G127" s="35"/>
      <c r="L127" s="33"/>
    </row>
    <row r="128" spans="6:12" ht="12.75">
      <c r="F128" s="35"/>
      <c r="G128" s="35"/>
      <c r="L128" s="33"/>
    </row>
    <row r="129" spans="6:12" ht="12.75">
      <c r="F129" s="35"/>
      <c r="G129" s="35"/>
      <c r="L129" s="33"/>
    </row>
    <row r="130" spans="6:12" ht="12.75">
      <c r="F130" s="35"/>
      <c r="G130" s="35"/>
      <c r="L130" s="33"/>
    </row>
    <row r="131" spans="6:12" ht="12.75">
      <c r="F131" s="35"/>
      <c r="G131" s="35"/>
      <c r="L131" s="33"/>
    </row>
    <row r="132" spans="6:12" ht="12.75">
      <c r="F132" s="35"/>
      <c r="G132" s="35"/>
      <c r="L132" s="33"/>
    </row>
    <row r="133" spans="6:12" ht="12.75">
      <c r="F133" s="35"/>
      <c r="G133" s="35"/>
      <c r="L133" s="33"/>
    </row>
    <row r="134" spans="6:12" ht="12.75">
      <c r="F134" s="35"/>
      <c r="G134" s="35"/>
      <c r="L134" s="33"/>
    </row>
    <row r="135" spans="6:12" ht="12.75">
      <c r="F135" s="35"/>
      <c r="G135" s="35"/>
      <c r="L135" s="33"/>
    </row>
    <row r="136" spans="6:12" ht="12.75">
      <c r="F136" s="35"/>
      <c r="G136" s="35"/>
      <c r="L136" s="33"/>
    </row>
    <row r="137" spans="6:12" ht="12.75">
      <c r="F137" s="35"/>
      <c r="G137" s="35"/>
      <c r="L137" s="33"/>
    </row>
    <row r="138" spans="6:12" ht="12.75">
      <c r="F138" s="35"/>
      <c r="G138" s="35"/>
      <c r="L138" s="33"/>
    </row>
    <row r="139" spans="6:12" ht="12.75">
      <c r="F139" s="35"/>
      <c r="G139" s="35"/>
      <c r="L139" s="33"/>
    </row>
    <row r="140" spans="6:12" ht="12.75">
      <c r="F140" s="35"/>
      <c r="G140" s="35"/>
      <c r="L140" s="33"/>
    </row>
    <row r="141" spans="6:12" ht="12.75">
      <c r="F141" s="35"/>
      <c r="G141" s="35"/>
      <c r="L141" s="33"/>
    </row>
    <row r="142" spans="6:12" ht="12.75">
      <c r="F142" s="35"/>
      <c r="G142" s="35"/>
      <c r="L142" s="33"/>
    </row>
    <row r="143" spans="6:12" ht="12.75">
      <c r="F143" s="35"/>
      <c r="G143" s="35"/>
      <c r="L143" s="33"/>
    </row>
    <row r="144" spans="6:12" ht="12.75">
      <c r="F144" s="35"/>
      <c r="G144" s="35"/>
      <c r="L144" s="33"/>
    </row>
    <row r="145" spans="6:12" ht="12.75">
      <c r="F145" s="35"/>
      <c r="G145" s="35"/>
      <c r="L145" s="33"/>
    </row>
    <row r="146" spans="6:12" ht="12.75">
      <c r="F146" s="35"/>
      <c r="G146" s="35"/>
      <c r="L146" s="33"/>
    </row>
    <row r="147" spans="6:12" ht="12.75">
      <c r="F147" s="35"/>
      <c r="G147" s="35"/>
      <c r="L147" s="33"/>
    </row>
    <row r="148" spans="6:12" ht="12.75">
      <c r="F148" s="35"/>
      <c r="G148" s="35"/>
      <c r="L148" s="33"/>
    </row>
    <row r="149" spans="6:12" ht="12.75">
      <c r="F149" s="35"/>
      <c r="G149" s="35"/>
      <c r="L149" s="33"/>
    </row>
    <row r="150" spans="6:12" ht="12.75">
      <c r="F150" s="35"/>
      <c r="G150" s="35"/>
      <c r="L150" s="33"/>
    </row>
    <row r="151" spans="6:12" ht="12.75">
      <c r="F151" s="35"/>
      <c r="G151" s="35"/>
      <c r="L151" s="33"/>
    </row>
    <row r="152" spans="6:12" ht="12.75">
      <c r="F152" s="35"/>
      <c r="G152" s="35"/>
      <c r="L152" s="33"/>
    </row>
    <row r="153" spans="6:12" ht="12.75">
      <c r="F153" s="35"/>
      <c r="G153" s="35"/>
      <c r="L153" s="33"/>
    </row>
    <row r="154" spans="6:12" ht="12.75">
      <c r="F154" s="35"/>
      <c r="G154" s="35"/>
      <c r="L154" s="34"/>
    </row>
    <row r="155" spans="6:7" ht="12.75">
      <c r="F155" s="35"/>
      <c r="G155" s="35"/>
    </row>
    <row r="156" spans="6:7" ht="12.75">
      <c r="F156" s="32"/>
      <c r="G156" s="32"/>
    </row>
  </sheetData>
  <sheetProtection/>
  <autoFilter ref="C1:C53"/>
  <mergeCells count="75">
    <mergeCell ref="T1:U1"/>
    <mergeCell ref="A1:P1"/>
    <mergeCell ref="F84:G84"/>
    <mergeCell ref="F85:G85"/>
    <mergeCell ref="B58:J58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4:G154"/>
    <mergeCell ref="F155:G155"/>
    <mergeCell ref="F150:G150"/>
    <mergeCell ref="F151:G151"/>
    <mergeCell ref="F152:G152"/>
    <mergeCell ref="F153:G15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</cp:lastModifiedBy>
  <cp:lastPrinted>2016-12-15T04:41:27Z</cp:lastPrinted>
  <dcterms:created xsi:type="dcterms:W3CDTF">1996-10-08T23:32:33Z</dcterms:created>
  <dcterms:modified xsi:type="dcterms:W3CDTF">2022-02-28T10:50:30Z</dcterms:modified>
  <cp:category/>
  <cp:version/>
  <cp:contentType/>
  <cp:contentStatus/>
</cp:coreProperties>
</file>