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8150" windowHeight="11760" tabRatio="825" activeTab="0"/>
  </bookViews>
  <sheets>
    <sheet name="V_КФ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<sst xmlns="http://schemas.openxmlformats.org/spreadsheetml/2006/main" count="44" uniqueCount="38">
  <si>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E</t>
  </si>
  <si>
    <t>M</t>
  </si>
  <si>
    <t>N</t>
  </si>
  <si>
    <t>Ki</t>
  </si>
  <si>
    <t>n</t>
  </si>
  <si>
    <t>L</t>
  </si>
  <si>
    <t>P</t>
  </si>
  <si>
    <t>W</t>
  </si>
  <si>
    <t>число квартир с ключами</t>
  </si>
  <si>
    <t>общее число квартир</t>
  </si>
  <si>
    <t>байт</t>
  </si>
  <si>
    <t>до 16 КБ</t>
  </si>
  <si>
    <t>®</t>
  </si>
  <si>
    <t>КБ</t>
  </si>
  <si>
    <t>число неконстантных флагов (до 8 НФл на квартиру)</t>
  </si>
  <si>
    <t>сумма всех квартир по всем коммутаторам KM500 конкретного БВ</t>
  </si>
  <si>
    <t>РО на АРМ: раздел "Трубки. Опрос (стр. 21)</t>
  </si>
  <si>
    <t>базовое кол-во ключей на квартиру (для квартир с ключами)</t>
  </si>
  <si>
    <t>количество зарезервированных ячеек памяти для квартиры</t>
  </si>
  <si>
    <t>РО на АРМ: поз.17 "Настройка" (стр. 26)</t>
  </si>
  <si>
    <t>дополнительное кол-во ключей на квартиру в момент записи ключей</t>
  </si>
  <si>
    <t>дописываются в квартиру только в момент записи базовах ключей</t>
  </si>
  <si>
    <t>значение = кол-во доп.ключей на подъезд/общее кол.квартир</t>
  </si>
  <si>
    <t>РО на АРМ: поз.12, 13 (стр. 25)</t>
  </si>
  <si>
    <t>число ключей без привязки к квартирам</t>
  </si>
  <si>
    <t>например: режим автодобавления</t>
  </si>
  <si>
    <t>РО на АРМ: поз.18 "Общие ключи" (стр. 27)</t>
  </si>
  <si>
    <t>число дополнительных ключей, приписанных к конкретным квартирам</t>
  </si>
  <si>
    <t>прописываются в процессе эксплуатации системы</t>
  </si>
  <si>
    <t>РО на АРМ: область под поз.16 на рис.31 (стр. 23)</t>
  </si>
  <si>
    <r>
      <t>W = M * ( 1 + 24 * N + 25 * Ki ) + E * ( 1 + 17 + n ) + L * 24 + P * (24 + [ log</t>
    </r>
    <r>
      <rPr>
        <b/>
        <vertAlign val="subscript"/>
        <sz val="12"/>
        <color indexed="16"/>
        <rFont val="Cambria"/>
        <family val="1"/>
      </rPr>
      <t>2</t>
    </r>
    <r>
      <rPr>
        <b/>
        <sz val="12"/>
        <color indexed="16"/>
        <rFont val="Cambria"/>
        <family val="1"/>
      </rPr>
      <t>E ] + 1 )</t>
    </r>
  </si>
  <si>
    <r>
      <t xml:space="preserve">квартиры, в которых зарезервированы ячейки для ключей (параметр </t>
    </r>
    <r>
      <rPr>
        <b/>
        <u val="single"/>
        <sz val="10"/>
        <color indexed="16"/>
        <rFont val="Cambria"/>
        <family val="1"/>
      </rPr>
      <t>N</t>
    </r>
    <r>
      <rPr>
        <i/>
        <sz val="10"/>
        <color indexed="16"/>
        <rFont val="Cambria"/>
        <family val="1"/>
      </rPr>
      <t>)</t>
    </r>
  </si>
  <si>
    <r>
      <t xml:space="preserve">при </t>
    </r>
    <r>
      <rPr>
        <b/>
        <sz val="10"/>
        <color indexed="16"/>
        <rFont val="Cambria"/>
        <family val="1"/>
      </rPr>
      <t>N=0</t>
    </r>
    <r>
      <rPr>
        <i/>
        <sz val="10"/>
        <color indexed="16"/>
        <rFont val="Cambria"/>
        <family val="1"/>
      </rPr>
      <t xml:space="preserve"> значение </t>
    </r>
    <r>
      <rPr>
        <b/>
        <sz val="10"/>
        <color indexed="16"/>
        <rFont val="Cambria"/>
        <family val="1"/>
      </rPr>
      <t>M=0</t>
    </r>
    <r>
      <rPr>
        <i/>
        <sz val="10"/>
        <color indexed="16"/>
        <rFont val="Cambria"/>
        <family val="1"/>
      </rPr>
      <t xml:space="preserve">, при </t>
    </r>
    <r>
      <rPr>
        <b/>
        <sz val="10"/>
        <color indexed="16"/>
        <rFont val="Cambria"/>
        <family val="1"/>
      </rPr>
      <t>N</t>
    </r>
    <r>
      <rPr>
        <b/>
        <sz val="10"/>
        <color indexed="16"/>
        <rFont val="Symbol"/>
        <family val="1"/>
      </rPr>
      <t>¹</t>
    </r>
    <r>
      <rPr>
        <b/>
        <sz val="10"/>
        <color indexed="16"/>
        <rFont val="Cambria"/>
        <family val="1"/>
      </rPr>
      <t>0</t>
    </r>
    <r>
      <rPr>
        <i/>
        <sz val="10"/>
        <color indexed="16"/>
        <rFont val="Cambria"/>
        <family val="1"/>
      </rPr>
      <t xml:space="preserve"> значение </t>
    </r>
    <r>
      <rPr>
        <b/>
        <sz val="10"/>
        <color indexed="16"/>
        <rFont val="Cambria"/>
        <family val="1"/>
      </rPr>
      <t>М=Е</t>
    </r>
  </si>
  <si>
    <t>Расчет объема КФ W (КБ) для сетевого БВ серии DP5000</t>
  </si>
  <si>
    <t>xxx</t>
  </si>
  <si>
    <t>- ячейки для заполнения</t>
  </si>
  <si>
    <t>MAX объем:</t>
  </si>
  <si>
    <t>ВНИМАНИЕ!!! для данной версии - константа = 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</si>
</sst>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#,##0.000"/>
    <numFmt numFmtId="170" formatCode="#,##0.00000"/>
    <numFmt numFmtId="171" formatCode="#,##0.000000"/>
    <numFmt numFmtId="172" formatCode="#,##0.0000000"/>
    <numFmt numFmtId="173" formatCode="#,##0.00000000"/>
    <numFmt numFmtId="174" formatCode="#,##0.0"/>
  </numFmts>
  <fonts count="57">
    <font>
      <sz val="10"/>
      <name val="Arial Narrow"/>
      <family val="0"/>
    </font>
    <font>
      <sz val="8"/>
      <name val="Arial Narrow"/>
      <family val="2"/>
    </font>
    <font>
      <u val="single"/>
      <sz val="11.4"/>
      <color indexed="12"/>
      <name val="Arial Narrow"/>
      <family val="2"/>
    </font>
    <font>
      <u val="single"/>
      <sz val="11.4"/>
      <color indexed="36"/>
      <name val="Arial Narrow"/>
      <family val="2"/>
    </font>
    <font>
      <b/>
      <sz val="11"/>
      <name val="Arial Narrow"/>
      <family val="2"/>
    </font>
    <font>
      <sz val="10"/>
      <name val="Symbol"/>
      <family val="1"/>
    </font>
    <font>
      <b/>
      <sz val="12"/>
      <color indexed="12"/>
      <name val="Arial Narrow"/>
      <family val="2"/>
    </font>
    <font>
      <b/>
      <sz val="14"/>
      <name val="Cambria"/>
      <family val="1"/>
    </font>
    <font>
      <b/>
      <vertAlign val="subscript"/>
      <sz val="12"/>
      <color indexed="16"/>
      <name val="Cambria"/>
      <family val="1"/>
    </font>
    <font>
      <b/>
      <sz val="12"/>
      <color indexed="16"/>
      <name val="Cambria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2"/>
      <name val="Symbol"/>
      <family val="1"/>
    </font>
    <font>
      <i/>
      <sz val="10"/>
      <color indexed="16"/>
      <name val="Cambria"/>
      <family val="1"/>
    </font>
    <font>
      <i/>
      <sz val="8"/>
      <color indexed="16"/>
      <name val="Cambria"/>
      <family val="1"/>
    </font>
    <font>
      <b/>
      <u val="single"/>
      <sz val="10"/>
      <color indexed="16"/>
      <name val="Cambria"/>
      <family val="1"/>
    </font>
    <font>
      <b/>
      <sz val="10"/>
      <color indexed="16"/>
      <name val="Cambria"/>
      <family val="1"/>
    </font>
    <font>
      <b/>
      <sz val="10"/>
      <color indexed="16"/>
      <name val="Symbol"/>
      <family val="1"/>
    </font>
    <font>
      <b/>
      <sz val="14"/>
      <color indexed="12"/>
      <name val="Cambria"/>
      <family val="1"/>
    </font>
    <font>
      <b/>
      <sz val="14"/>
      <color indexed="12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1" fillId="33" borderId="1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 indent="1"/>
      <protection hidden="1"/>
    </xf>
    <xf numFmtId="0" fontId="13" fillId="0" borderId="12" xfId="0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3" fillId="34" borderId="14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6" fillId="35" borderId="1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 indent="1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35" borderId="16" xfId="0" applyFont="1" applyFill="1" applyBorder="1" applyAlignment="1" applyProtection="1">
      <alignment horizontal="center" vertical="center"/>
      <protection hidden="1"/>
    </xf>
    <xf numFmtId="0" fontId="22" fillId="35" borderId="17" xfId="0" applyFont="1" applyFill="1" applyBorder="1" applyAlignment="1" applyProtection="1">
      <alignment horizontal="right" vertical="center"/>
      <protection hidden="1"/>
    </xf>
    <xf numFmtId="0" fontId="22" fillId="35" borderId="18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11" fillId="33" borderId="10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11" fillId="35" borderId="10" xfId="0" applyFont="1" applyFill="1" applyBorder="1" applyAlignment="1" applyProtection="1">
      <alignment vertical="center"/>
      <protection hidden="1"/>
    </xf>
    <xf numFmtId="174" fontId="19" fillId="36" borderId="20" xfId="0" applyNumberFormat="1" applyFont="1" applyFill="1" applyBorder="1" applyAlignment="1" applyProtection="1">
      <alignment horizontal="center" vertical="center"/>
      <protection hidden="1"/>
    </xf>
    <xf numFmtId="174" fontId="19" fillId="36" borderId="21" xfId="0" applyNumberFormat="1" applyFont="1" applyFill="1" applyBorder="1" applyAlignment="1" applyProtection="1">
      <alignment horizontal="center" vertical="center"/>
      <protection hidden="1"/>
    </xf>
    <xf numFmtId="0" fontId="9" fillId="37" borderId="22" xfId="0" applyFont="1" applyFill="1" applyBorder="1" applyAlignment="1" applyProtection="1">
      <alignment horizontal="center" vertical="center"/>
      <protection hidden="1"/>
    </xf>
    <xf numFmtId="0" fontId="9" fillId="37" borderId="23" xfId="0" applyFont="1" applyFill="1" applyBorder="1" applyAlignment="1" applyProtection="1">
      <alignment horizontal="center" vertical="center"/>
      <protection hidden="1"/>
    </xf>
    <xf numFmtId="0" fontId="9" fillId="37" borderId="24" xfId="0" applyFont="1" applyFill="1" applyBorder="1" applyAlignment="1" applyProtection="1">
      <alignment horizontal="center" vertical="center"/>
      <protection hidden="1"/>
    </xf>
    <xf numFmtId="4" fontId="19" fillId="0" borderId="20" xfId="0" applyNumberFormat="1" applyFont="1" applyBorder="1" applyAlignment="1" applyProtection="1">
      <alignment horizontal="center" vertical="center"/>
      <protection hidden="1"/>
    </xf>
    <xf numFmtId="4" fontId="19" fillId="0" borderId="21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40"/>
  <sheetViews>
    <sheetView tabSelected="1" zoomScale="124" zoomScaleNormal="124" zoomScalePageLayoutView="0" workbookViewId="0" topLeftCell="A1">
      <selection activeCell="A1" sqref="A1"/>
    </sheetView>
  </sheetViews>
  <sheetFormatPr defaultColWidth="9.33203125" defaultRowHeight="12.75"/>
  <cols>
    <col min="1" max="1" width="1.171875" style="3" customWidth="1"/>
    <col min="2" max="10" width="9.33203125" style="3" customWidth="1"/>
    <col min="11" max="11" width="19.66015625" style="3" customWidth="1"/>
    <col min="12" max="12" width="5.66015625" style="3" customWidth="1"/>
    <col min="13" max="16384" width="9.33203125" style="3" customWidth="1"/>
  </cols>
  <sheetData>
    <row r="1" ht="18">
      <c r="B1" s="2" t="s">
        <v>33</v>
      </c>
    </row>
    <row r="2" ht="6" customHeight="1"/>
    <row r="3" spans="2:11" ht="22.5" customHeight="1">
      <c r="B3" s="27" t="s">
        <v>30</v>
      </c>
      <c r="C3" s="28"/>
      <c r="D3" s="28"/>
      <c r="E3" s="28"/>
      <c r="F3" s="28"/>
      <c r="G3" s="28"/>
      <c r="H3" s="28"/>
      <c r="I3" s="28"/>
      <c r="J3" s="28"/>
      <c r="K3" s="29"/>
    </row>
    <row r="4" ht="6" customHeight="1"/>
    <row r="5" spans="2:5" ht="16.5">
      <c r="B5" s="4" t="s">
        <v>0</v>
      </c>
      <c r="C5" s="1">
        <v>1030</v>
      </c>
      <c r="D5" s="5" t="s">
        <v>12</v>
      </c>
      <c r="E5" s="6" t="s">
        <v>9</v>
      </c>
    </row>
    <row r="6" spans="2:11" ht="12" customHeight="1">
      <c r="B6" s="7"/>
      <c r="E6" s="8" t="s">
        <v>15</v>
      </c>
      <c r="F6" s="9"/>
      <c r="G6" s="9"/>
      <c r="H6" s="9"/>
      <c r="I6" s="9"/>
      <c r="J6" s="9"/>
      <c r="K6" s="9"/>
    </row>
    <row r="7" spans="2:11" ht="12" customHeight="1">
      <c r="B7" s="7"/>
      <c r="E7" s="10" t="s">
        <v>16</v>
      </c>
      <c r="F7" s="11"/>
      <c r="G7" s="11"/>
      <c r="H7" s="11"/>
      <c r="I7" s="11"/>
      <c r="J7" s="11"/>
      <c r="K7" s="11"/>
    </row>
    <row r="8" spans="2:5" ht="6" customHeight="1">
      <c r="B8" s="7"/>
      <c r="E8" s="12"/>
    </row>
    <row r="9" spans="2:5" ht="16.5">
      <c r="B9" s="4" t="s">
        <v>1</v>
      </c>
      <c r="C9" s="13">
        <f>IF(C13=0,0,C5)</f>
        <v>1030</v>
      </c>
      <c r="D9" s="5" t="s">
        <v>12</v>
      </c>
      <c r="E9" s="6" t="s">
        <v>8</v>
      </c>
    </row>
    <row r="10" spans="2:11" ht="12" customHeight="1">
      <c r="B10" s="14"/>
      <c r="E10" s="8" t="s">
        <v>31</v>
      </c>
      <c r="F10" s="9"/>
      <c r="G10" s="9"/>
      <c r="H10" s="9"/>
      <c r="I10" s="9"/>
      <c r="J10" s="9"/>
      <c r="K10" s="9"/>
    </row>
    <row r="11" spans="2:13" ht="12" customHeight="1">
      <c r="B11" s="14"/>
      <c r="E11" s="10" t="s">
        <v>32</v>
      </c>
      <c r="F11" s="11"/>
      <c r="G11" s="11"/>
      <c r="H11" s="11"/>
      <c r="I11" s="11"/>
      <c r="J11" s="11"/>
      <c r="K11" s="11"/>
      <c r="M11" s="15"/>
    </row>
    <row r="12" ht="6" customHeight="1">
      <c r="B12" s="14"/>
    </row>
    <row r="13" spans="2:5" ht="16.5">
      <c r="B13" s="4" t="s">
        <v>2</v>
      </c>
      <c r="C13" s="1">
        <v>4</v>
      </c>
      <c r="D13" s="5" t="s">
        <v>12</v>
      </c>
      <c r="E13" s="6" t="s">
        <v>17</v>
      </c>
    </row>
    <row r="14" spans="2:11" ht="12" customHeight="1">
      <c r="B14" s="14"/>
      <c r="E14" s="8" t="s">
        <v>18</v>
      </c>
      <c r="F14" s="9"/>
      <c r="G14" s="9"/>
      <c r="H14" s="9"/>
      <c r="I14" s="9"/>
      <c r="J14" s="9"/>
      <c r="K14" s="9"/>
    </row>
    <row r="15" spans="2:11" ht="12" customHeight="1">
      <c r="B15" s="14"/>
      <c r="E15" s="10" t="s">
        <v>19</v>
      </c>
      <c r="F15" s="11"/>
      <c r="G15" s="11"/>
      <c r="H15" s="11"/>
      <c r="I15" s="11"/>
      <c r="J15" s="11"/>
      <c r="K15" s="11"/>
    </row>
    <row r="16" ht="6" customHeight="1">
      <c r="B16" s="14"/>
    </row>
    <row r="17" spans="2:5" ht="16.5">
      <c r="B17" s="4" t="s">
        <v>3</v>
      </c>
      <c r="C17" s="1">
        <v>0</v>
      </c>
      <c r="D17" s="5" t="s">
        <v>12</v>
      </c>
      <c r="E17" s="6" t="s">
        <v>20</v>
      </c>
    </row>
    <row r="18" spans="2:11" ht="12" customHeight="1">
      <c r="B18" s="14"/>
      <c r="E18" s="8" t="s">
        <v>21</v>
      </c>
      <c r="F18" s="9"/>
      <c r="G18" s="9"/>
      <c r="H18" s="9"/>
      <c r="I18" s="9"/>
      <c r="J18" s="9"/>
      <c r="K18" s="9"/>
    </row>
    <row r="19" spans="2:11" ht="12" customHeight="1">
      <c r="B19" s="14"/>
      <c r="E19" s="10" t="s">
        <v>22</v>
      </c>
      <c r="F19" s="11"/>
      <c r="G19" s="11"/>
      <c r="H19" s="11"/>
      <c r="I19" s="11"/>
      <c r="J19" s="11"/>
      <c r="K19" s="11"/>
    </row>
    <row r="20" ht="6" customHeight="1">
      <c r="B20" s="14"/>
    </row>
    <row r="21" spans="2:5" ht="16.5">
      <c r="B21" s="4" t="s">
        <v>4</v>
      </c>
      <c r="C21" s="24">
        <v>2</v>
      </c>
      <c r="D21" s="5" t="s">
        <v>12</v>
      </c>
      <c r="E21" s="6" t="s">
        <v>14</v>
      </c>
    </row>
    <row r="22" spans="2:11" ht="12" customHeight="1">
      <c r="B22" s="14"/>
      <c r="E22" s="8" t="s">
        <v>37</v>
      </c>
      <c r="F22" s="9"/>
      <c r="G22" s="9"/>
      <c r="H22" s="9"/>
      <c r="I22" s="9"/>
      <c r="J22" s="9"/>
      <c r="K22" s="9"/>
    </row>
    <row r="23" spans="2:11" ht="12" customHeight="1">
      <c r="B23" s="14"/>
      <c r="E23" s="10" t="s">
        <v>23</v>
      </c>
      <c r="F23" s="11"/>
      <c r="G23" s="11"/>
      <c r="H23" s="11"/>
      <c r="I23" s="11"/>
      <c r="J23" s="11"/>
      <c r="K23" s="11"/>
    </row>
    <row r="24" ht="6" customHeight="1">
      <c r="B24" s="14"/>
    </row>
    <row r="25" spans="2:5" ht="16.5">
      <c r="B25" s="4" t="s">
        <v>5</v>
      </c>
      <c r="C25" s="1">
        <v>2</v>
      </c>
      <c r="D25" s="5" t="s">
        <v>12</v>
      </c>
      <c r="E25" s="6" t="s">
        <v>24</v>
      </c>
    </row>
    <row r="26" spans="2:11" ht="12" customHeight="1">
      <c r="B26" s="14"/>
      <c r="E26" s="8" t="s">
        <v>25</v>
      </c>
      <c r="F26" s="9"/>
      <c r="G26" s="9"/>
      <c r="H26" s="9"/>
      <c r="I26" s="9"/>
      <c r="J26" s="9"/>
      <c r="K26" s="9"/>
    </row>
    <row r="27" spans="2:11" ht="12" customHeight="1">
      <c r="B27" s="14"/>
      <c r="E27" s="10" t="s">
        <v>26</v>
      </c>
      <c r="F27" s="11"/>
      <c r="G27" s="11"/>
      <c r="H27" s="11"/>
      <c r="I27" s="11"/>
      <c r="J27" s="11"/>
      <c r="K27" s="11"/>
    </row>
    <row r="28" ht="6" customHeight="1">
      <c r="B28" s="14"/>
    </row>
    <row r="29" spans="2:5" ht="16.5">
      <c r="B29" s="4" t="s">
        <v>6</v>
      </c>
      <c r="C29" s="1">
        <v>300</v>
      </c>
      <c r="D29" s="5" t="s">
        <v>12</v>
      </c>
      <c r="E29" s="6" t="s">
        <v>27</v>
      </c>
    </row>
    <row r="30" spans="2:11" ht="12" customHeight="1">
      <c r="B30" s="7"/>
      <c r="E30" s="8" t="s">
        <v>28</v>
      </c>
      <c r="F30" s="9"/>
      <c r="G30" s="9"/>
      <c r="H30" s="9"/>
      <c r="I30" s="9"/>
      <c r="J30" s="9"/>
      <c r="K30" s="9"/>
    </row>
    <row r="31" spans="2:11" ht="12" customHeight="1">
      <c r="B31" s="7"/>
      <c r="E31" s="10" t="s">
        <v>29</v>
      </c>
      <c r="F31" s="11"/>
      <c r="G31" s="11"/>
      <c r="H31" s="11"/>
      <c r="I31" s="11"/>
      <c r="J31" s="11"/>
      <c r="K31" s="11"/>
    </row>
    <row r="32" ht="6" customHeight="1">
      <c r="B32" s="7"/>
    </row>
    <row r="33" spans="2:5" ht="18">
      <c r="B33" s="16" t="s">
        <v>7</v>
      </c>
      <c r="C33" s="25">
        <f>IF(((C9*(1+24*C13+25*C17)+C5*(1+17+C21)+C25*24+C29*(24+LOG(C5,2)+1))/8)&lt;16384,((C9*(1+24*C13+25*C17)+C5*(1+17+C21)+C25*24+C29*(24+LOG(C5,2)+1))/8),"ЖАДНОСТЬ")</f>
        <v>16382.566073327647</v>
      </c>
      <c r="D33" s="26"/>
      <c r="E33" s="17" t="s">
        <v>10</v>
      </c>
    </row>
    <row r="35" spans="3:11" ht="18">
      <c r="C35" s="30">
        <f>IF(C33="ЖАДНОСТЬ","ОБЛОМ",C33/1024)</f>
        <v>15.99859968098403</v>
      </c>
      <c r="D35" s="31"/>
      <c r="E35" s="17" t="s">
        <v>13</v>
      </c>
      <c r="I35" s="18"/>
      <c r="J35" s="19" t="s">
        <v>36</v>
      </c>
      <c r="K35" s="20" t="s">
        <v>11</v>
      </c>
    </row>
    <row r="38" spans="2:11" ht="13.5" thickBot="1"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ht="13.5" thickTop="1"/>
    <row r="40" spans="3:4" ht="15.75">
      <c r="C40" s="22" t="s">
        <v>34</v>
      </c>
      <c r="D40" s="23" t="s">
        <v>35</v>
      </c>
    </row>
  </sheetData>
  <sheetProtection password="D9B0" sheet="1" objects="1" scenarios="1"/>
  <mergeCells count="3">
    <mergeCell ref="C33:D33"/>
    <mergeCell ref="B3:K3"/>
    <mergeCell ref="C35:D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</dc:creator>
  <cp:keywords/>
  <dc:description/>
  <cp:lastModifiedBy>floren</cp:lastModifiedBy>
  <cp:lastPrinted>2015-09-30T09:37:46Z</cp:lastPrinted>
  <dcterms:created xsi:type="dcterms:W3CDTF">2014-04-11T12:25:35Z</dcterms:created>
  <dcterms:modified xsi:type="dcterms:W3CDTF">2015-09-30T11:56:32Z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