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640" tabRatio="888" activeTab="6"/>
  </bookViews>
  <sheets>
    <sheet name="изм" sheetId="1" r:id="rId1"/>
    <sheet name="стр.1" sheetId="2" r:id="rId2"/>
    <sheet name="111" sheetId="3" r:id="rId3"/>
    <sheet name="119" sheetId="4" r:id="rId4"/>
    <sheet name="247" sheetId="5" r:id="rId5"/>
    <sheet name="244" sheetId="6" r:id="rId6"/>
    <sheet name="291" sheetId="7" r:id="rId7"/>
    <sheet name="лаг об" sheetId="8" r:id="rId8"/>
    <sheet name="лаг" sheetId="9" r:id="rId9"/>
    <sheet name="расч (2)" sheetId="10" r:id="rId10"/>
    <sheet name="спорт" sheetId="11" r:id="rId11"/>
    <sheet name="ппми" sheetId="12" r:id="rId12"/>
    <sheet name="ппми (2)" sheetId="13" r:id="rId13"/>
    <sheet name="лаг 4400" sheetId="14" r:id="rId14"/>
    <sheet name="лаг 4400 (2)" sheetId="15" r:id="rId15"/>
    <sheet name="291 (2)" sheetId="16" r:id="rId16"/>
    <sheet name="310 обор" sheetId="17" r:id="rId17"/>
    <sheet name="111 (438)" sheetId="18" r:id="rId18"/>
    <sheet name="119 (438)" sheetId="19" r:id="rId19"/>
    <sheet name="119 А" sheetId="20" r:id="rId20"/>
    <sheet name="111 А" sheetId="21" r:id="rId21"/>
  </sheets>
  <definedNames>
    <definedName name="_xlnm.Print_Area" localSheetId="2">'111'!$A$1:$BE$80</definedName>
    <definedName name="_xlnm.Print_Area" localSheetId="17">'111 (438)'!$A$1:$BB$71</definedName>
    <definedName name="_xlnm.Print_Area" localSheetId="20">'111 А'!$A$1:$BB$70</definedName>
    <definedName name="_xlnm.Print_Area" localSheetId="3">'119'!$A$1:$BB$35</definedName>
    <definedName name="_xlnm.Print_Area" localSheetId="18">'119 (438)'!$A$1:$BB$35</definedName>
    <definedName name="_xlnm.Print_Area" localSheetId="19">'119 А'!$A$1:$BB$34</definedName>
    <definedName name="_xlnm.Print_Area" localSheetId="5">'244'!$A$1:$BF$116</definedName>
    <definedName name="_xlnm.Print_Area" localSheetId="4">'247'!$A$1:$BE$38</definedName>
    <definedName name="_xlnm.Print_Area" localSheetId="6">'291'!$A$1:$BF$40</definedName>
    <definedName name="_xlnm.Print_Area" localSheetId="15">'291 (2)'!$A$1:$BF$38</definedName>
    <definedName name="_xlnm.Print_Area" localSheetId="16">'310 обор'!$A$1:$BE$41</definedName>
    <definedName name="_xlnm.Print_Area" localSheetId="0">'изм'!$A$1:$HX$124</definedName>
    <definedName name="_xlnm.Print_Area" localSheetId="8">'лаг'!$A$1:$BE$38</definedName>
    <definedName name="_xlnm.Print_Area" localSheetId="13">'лаг 4400'!$A$1:$BE$40</definedName>
    <definedName name="_xlnm.Print_Area" localSheetId="14">'лаг 4400 (2)'!$A$1:$BE$40</definedName>
    <definedName name="_xlnm.Print_Area" localSheetId="7">'лаг об'!$A$1:$BE$39</definedName>
    <definedName name="_xlnm.Print_Area" localSheetId="11">'ппми'!$A$1:$BE$40</definedName>
    <definedName name="_xlnm.Print_Area" localSheetId="12">'ппми (2)'!$A$1:$BE$33</definedName>
    <definedName name="_xlnm.Print_Area" localSheetId="9">'расч (2)'!$A$1:$BH$420</definedName>
    <definedName name="_xlnm.Print_Area" localSheetId="10">'спорт'!$A$1:$BE$40</definedName>
    <definedName name="_xlnm.Print_Area" localSheetId="1">'стр.1'!$A$1:$FG$114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F59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  <comment ref="DH59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W4" authorId="0">
      <text>
        <r>
          <rPr>
            <sz val="9"/>
            <rFont val="Tahoma"/>
            <family val="2"/>
          </rPr>
          <t>Смету казенного учреждения утверждает руководитель учреждения или уполномоченное лицо, если иное не установлено Порядком ГРБС (п. 10 Общих требований, утв. приказом Минфина от 14.02.2018 № 26н, п. 25 Порядка, утв. приказом Минфина от 20.06.2018 № 141н)</t>
        </r>
      </text>
    </comment>
    <comment ref="BF53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  <comment ref="AO24" authorId="0">
      <text>
        <r>
          <rPr>
            <sz val="9"/>
            <rFont val="Tahoma"/>
            <family val="2"/>
          </rPr>
          <t>Смету детализируйте до КОСГУ, только если такое решение принял вышестоящий ГРБС (п. 3 Порядка, утв. приказом Минфина от 20.06.2018 № 141н)</t>
        </r>
      </text>
    </comment>
    <comment ref="CN53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</commentList>
</comments>
</file>

<file path=xl/sharedStrings.xml><?xml version="1.0" encoding="utf-8"?>
<sst xmlns="http://schemas.openxmlformats.org/spreadsheetml/2006/main" count="2173" uniqueCount="479">
  <si>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</si>
  <si>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</si>
  <si>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</si>
  <si>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</si>
  <si>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</si>
  <si>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</si>
  <si>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</si>
  <si>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</si>
  <si>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</si>
  <si>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</si>
  <si>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</si>
  <si>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</si>
  <si>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</si>
  <si>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</si>
  <si>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</si>
  <si>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</si>
  <si>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</si>
  <si>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</si>
  <si>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</si>
  <si>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</si>
  <si>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</si>
  <si>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</si>
  <si>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</si>
  <si>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</si>
  <si>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</si>
  <si>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</si>
  <si>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</si>
  <si>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</si>
  <si>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</si>
  <si>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</si>
  <si>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</si>
  <si>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</si>
  <si>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</si>
  <si>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</si>
  <si>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</si>
  <si>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</si>
  <si>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</si>
  <si>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</si>
  <si>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</si>
  <si>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>(фамилия, инициалы)</t>
  </si>
  <si>
    <t>главного распорядителя (распорядителя) бюджетных средств; учреждения)</t>
  </si>
  <si>
    <t>0501019</t>
  </si>
  <si>
    <t>финансовый год и на плановый период 20</t>
  </si>
  <si>
    <t>глава по БК</t>
  </si>
  <si>
    <t xml:space="preserve"> </t>
  </si>
  <si>
    <t>по Перечню (Реестру)</t>
  </si>
  <si>
    <t>Наименование 
показателя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</si>
  <si>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</si>
  <si>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 xml:space="preserve">(наименование должности лица, утверждающего бюджетную смету; наименование </t>
  </si>
  <si>
    <t>Код аналитического показателя
(КОСГУ/ДК)</t>
  </si>
  <si>
    <t>Код аналитического показателя 
(КОСГУ/ДК)</t>
  </si>
  <si>
    <t xml:space="preserve"> годов </t>
  </si>
  <si>
    <t xml:space="preserve"> г.*</t>
  </si>
  <si>
    <t>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</si>
  <si>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20</t>
  </si>
  <si>
    <t>21</t>
  </si>
  <si>
    <t xml:space="preserve">января </t>
  </si>
  <si>
    <t>января</t>
  </si>
  <si>
    <t>905</t>
  </si>
  <si>
    <t>33713000</t>
  </si>
  <si>
    <t>Муниципальное казенное учреждение "Отдел образования и молодежной политики администрации города Слободского"</t>
  </si>
  <si>
    <t>07</t>
  </si>
  <si>
    <t>111</t>
  </si>
  <si>
    <t>211</t>
  </si>
  <si>
    <t>266</t>
  </si>
  <si>
    <t>119</t>
  </si>
  <si>
    <t>213</t>
  </si>
  <si>
    <t>244</t>
  </si>
  <si>
    <t>03</t>
  </si>
  <si>
    <t>225</t>
  </si>
  <si>
    <t>851</t>
  </si>
  <si>
    <t>346</t>
  </si>
  <si>
    <t>221/12</t>
  </si>
  <si>
    <t>223/01</t>
  </si>
  <si>
    <t>223/03</t>
  </si>
  <si>
    <t>223/04</t>
  </si>
  <si>
    <t>223/06</t>
  </si>
  <si>
    <t>225/10</t>
  </si>
  <si>
    <t>225/13</t>
  </si>
  <si>
    <t>226/14</t>
  </si>
  <si>
    <t>226/11</t>
  </si>
  <si>
    <t>зам.главного бухгалтера</t>
  </si>
  <si>
    <t>Меньчикова И.Н.</t>
  </si>
  <si>
    <t>4-16-07</t>
  </si>
  <si>
    <t>ведению  бюджетных  смет администрации</t>
  </si>
  <si>
    <t xml:space="preserve">                                Приложение № 2</t>
  </si>
  <si>
    <t>города Слободского, Слободской городской Думы</t>
  </si>
  <si>
    <t>к Порядку составления, утверждения и ведения бюджетных смет</t>
  </si>
  <si>
    <t xml:space="preserve">и подведомственных учреждений </t>
  </si>
  <si>
    <t>муниципальных казенных учреждений, утвержденных приказом</t>
  </si>
  <si>
    <t>Финансового управления администрации города Слободского от  03.12.2018 № 72</t>
  </si>
  <si>
    <t>ОБОСНОВАНИЯ (РАСЧЕТЫ) ПЛАНОВЫХ СМЕТНЫХ ПОКАЗАТЕЛЕЙ на 20______  ФИНАНСОВЫЙ ГОД</t>
  </si>
  <si>
    <t>( на плановый период  20_____ и 20_______ годов)</t>
  </si>
  <si>
    <t>Наименование учреждения</t>
  </si>
  <si>
    <t>Код бюджетной классификации</t>
  </si>
  <si>
    <t>КОСГУ 211 "Заработная плата"</t>
  </si>
  <si>
    <t>№
п/п</t>
  </si>
  <si>
    <t>Наименование расходов</t>
  </si>
  <si>
    <t>Сумма в месяц (согласно штатному расписанию),руб.</t>
  </si>
  <si>
    <t>Количество месяцев</t>
  </si>
  <si>
    <t>Сумма, руб.(гр. 3 х гр. 4)</t>
  </si>
  <si>
    <t>Оплата по окладам (должностным окладам), ставкам заработной платы, всего</t>
  </si>
  <si>
    <t xml:space="preserve">Компенсационные выплаты, всего
</t>
  </si>
  <si>
    <t>в том числе:</t>
  </si>
  <si>
    <t xml:space="preserve"> Стимулирующие выплаты, всего</t>
  </si>
  <si>
    <t>Прочие выплаты, всего</t>
  </si>
  <si>
    <t>Районный коэффициент 15%</t>
  </si>
  <si>
    <t>ИТОГО:</t>
  </si>
  <si>
    <t>* к таблице  прилагается штатное расписание, тарификационные списки и другие необходимые документы</t>
  </si>
  <si>
    <t>Информация по должностям и штатной численности</t>
  </si>
  <si>
    <t>№ п/п</t>
  </si>
  <si>
    <t>Должности (по группам 
должностей, категории 
персонала)</t>
  </si>
  <si>
    <t>Штатная численность на начало 
года, предшествующего 
планируемому периоду (ед.)</t>
  </si>
  <si>
    <t>Штатная численность на начало 
планируемого периода (ед.)</t>
  </si>
  <si>
    <t>ВСЕГО:</t>
  </si>
  <si>
    <t xml:space="preserve">КОСГУ 212 "Прочие несоциальные выплаты персоналу в денежной форме" </t>
  </si>
  <si>
    <t>Наименование показателя</t>
  </si>
  <si>
    <t>Количество сотрудников, направляемых в командировку,в год (чел.)</t>
  </si>
  <si>
    <t>Количество суток пребывания в командировке (сут.)</t>
  </si>
  <si>
    <t>Размер оплаты суточных за 1 день, руб.</t>
  </si>
  <si>
    <t>Сумма, руб.</t>
  </si>
  <si>
    <t>1.</t>
  </si>
  <si>
    <t xml:space="preserve"> 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</si>
  <si>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КОСГУ 213 "Начисления на выплаты по оплате труда"</t>
  </si>
  <si>
    <t>Сумма, руб</t>
  </si>
  <si>
    <t>Размер начислений на выплаты по оплате труда в соответствии с действующими на дату составления сметы нормативными правовыми актами (30,2%)</t>
  </si>
  <si>
    <t>КОСГУ 221 "Услуги связи"</t>
  </si>
  <si>
    <t>Единица измерения</t>
  </si>
  <si>
    <t>Количество номеров</t>
  </si>
  <si>
    <t>Количество платежей в год</t>
  </si>
  <si>
    <t>Стоимость
за единицу,
руб.</t>
  </si>
  <si>
    <t>Лимитированные услуги связи:</t>
  </si>
  <si>
    <t>Пользование абонентской линией</t>
  </si>
  <si>
    <t>Предоставление местных телефонных соединений</t>
  </si>
  <si>
    <t>Междугородняя и внутризоновая связь</t>
  </si>
  <si>
    <t>Отправка детализированного счета по электронной почте</t>
  </si>
  <si>
    <t>Определитель номера</t>
  </si>
  <si>
    <t>Радиоточка</t>
  </si>
  <si>
    <t>Интернет (указать название тарифа)</t>
  </si>
  <si>
    <t>2</t>
  </si>
  <si>
    <t>Другие услуги (расшифровать)</t>
  </si>
  <si>
    <t>КОСГУ 222 "Транспортные услуги"</t>
  </si>
  <si>
    <t>№п/п</t>
  </si>
  <si>
    <t>Количество услуг перевозки</t>
  </si>
  <si>
    <t xml:space="preserve">Стоимость
за единицу, руб.
</t>
  </si>
  <si>
    <t>Сумма, руб.          (гр.3 х гр.4)</t>
  </si>
  <si>
    <t>Компенсация за использование личного транспорта для служебных целей</t>
  </si>
  <si>
    <t>Оказание услуг перевозки на основании договора автотранспортного обслуживания</t>
  </si>
  <si>
    <t>Другие аналогичные расходы (расшифровать)</t>
  </si>
  <si>
    <t xml:space="preserve"> КОСГУ 223 "Коммунальные услуги"</t>
  </si>
  <si>
    <t>Потребле-
ние в год</t>
  </si>
  <si>
    <t>Потребление в год</t>
  </si>
  <si>
    <t>Тариф (стоимость за единицу измерения), руб.</t>
  </si>
  <si>
    <t>Сумма, руб.
(гр. 4 х гр. 5)</t>
  </si>
  <si>
    <t>1</t>
  </si>
  <si>
    <t>Тепловая энергия, в том числе по поставщикам:</t>
  </si>
  <si>
    <t>гКал</t>
  </si>
  <si>
    <t>Гкал</t>
  </si>
  <si>
    <t>Электрическая энергия</t>
  </si>
  <si>
    <t>кВт/час</t>
  </si>
  <si>
    <t>кВтч</t>
  </si>
  <si>
    <t>3</t>
  </si>
  <si>
    <t>Водоснабжение, в т.ч.:</t>
  </si>
  <si>
    <t>куб.м</t>
  </si>
  <si>
    <t>холодное</t>
  </si>
  <si>
    <t>горячее</t>
  </si>
  <si>
    <t>4</t>
  </si>
  <si>
    <t xml:space="preserve">Водоотведение </t>
  </si>
  <si>
    <t>5</t>
  </si>
  <si>
    <t>Прочие коммунальные услуги (расшифровать)</t>
  </si>
  <si>
    <t>куб. м</t>
  </si>
  <si>
    <t>КОСГУ 224 "Арендная плата за пользование имуществом"(за исключением земельных участков и других обособленных природных объектов)"</t>
  </si>
  <si>
    <t>Количество зданий, помещений, транспортных средств</t>
  </si>
  <si>
    <t>Площадь арендуемых помещений</t>
  </si>
  <si>
    <t xml:space="preserve">Средняя стоимость в месяц 1 кв.м.(1ед. автотранспорта) рублей </t>
  </si>
  <si>
    <t>Срок аренды услуг (кол-во месяцев)</t>
  </si>
  <si>
    <t>Сумма, руб.
(гр. 4 х гр. 5 х гр.6)</t>
  </si>
  <si>
    <t>Арендная плата за пользование имуществом (расшифровать)</t>
  </si>
  <si>
    <t>КОСГУ 225 "Работы, услуги по содержанию имущества"</t>
  </si>
  <si>
    <t>Ед.изм.</t>
  </si>
  <si>
    <t>Количество (объем)</t>
  </si>
  <si>
    <t>Стоимость за единицу (руб.)</t>
  </si>
  <si>
    <t>Сумма, руб.
(гр. 4 х гр. 5 )</t>
  </si>
  <si>
    <t>Уборка и вывоз мусора</t>
  </si>
  <si>
    <t>Уборка и вывоз снега</t>
  </si>
  <si>
    <t>Дератизация, дезинфекция, дезинсекция помещений</t>
  </si>
  <si>
    <t>Противопожарные мероприятия, связанные с содержанием имущества:</t>
  </si>
  <si>
    <t>обслуживание пожарной сигнализации</t>
  </si>
  <si>
    <t>огнезащитная обработка</t>
  </si>
  <si>
    <t>зарядка огнетушителей</t>
  </si>
  <si>
    <t xml:space="preserve"> измерение сопротивления изоляции электропроводки, испытание устройств защитного заземления и другие аналогичные расходы</t>
  </si>
  <si>
    <t>Обслуживание охранной сигнализации</t>
  </si>
  <si>
    <t>Обслуживание оборудования и инвентаря, в том числе:</t>
  </si>
  <si>
    <t>Техническое обслуживание оборудования и инвентаря (расшифровать)</t>
  </si>
  <si>
    <t>Текущий ремонт оборудования и инвентаря (расшифровать)</t>
  </si>
  <si>
    <t>Заправка картриджей</t>
  </si>
  <si>
    <t>Обслуживание транспорта, в том числе:</t>
  </si>
  <si>
    <t>Текущий ремонт транспорта</t>
  </si>
  <si>
    <t>Техническое обслуживание транспорта</t>
  </si>
  <si>
    <t xml:space="preserve">Оплата текущего ремонта административных зданий и помещений 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</si>
  <si>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</si>
  <si>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Оплата по  договорам ГПХ</t>
  </si>
  <si>
    <t>КОСГУ 226 "Прочие работы, услуги"</t>
  </si>
  <si>
    <t>Ед.изм</t>
  </si>
  <si>
    <t>Количество</t>
  </si>
  <si>
    <t xml:space="preserve">Стоимость 
услуги, руб.
</t>
  </si>
  <si>
    <t>Сумма, руб.
(гр. 4х гр.5 )</t>
  </si>
  <si>
    <t>Услуги вневедомственной (в том числе пожарной) охраны</t>
  </si>
  <si>
    <t>объектов</t>
  </si>
  <si>
    <t>Расходы на возмещение персоналу расходов, связанных со служебными командировками:</t>
  </si>
  <si>
    <t>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</si>
  <si>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по найму жилых помещений</t>
  </si>
  <si>
    <t>сутки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</si>
  <si>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</si>
  <si>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</si>
  <si>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чел.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</si>
  <si>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</si>
  <si>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экз.</t>
  </si>
  <si>
    <t>Оплата обучения на курсах повышения квалификации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</si>
  <si>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</si>
  <si>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</si>
  <si>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Услуги рекламного характера (в том числе, размещение объявлений в средствах массовой информации)</t>
  </si>
  <si>
    <t>Межевание границ земельных участков</t>
  </si>
  <si>
    <t>Услуги по демеркуризации</t>
  </si>
  <si>
    <t>Работы по распиловке, колке и укладке дров</t>
  </si>
  <si>
    <t>КОСГУ 227 "Страхование"</t>
  </si>
  <si>
    <t>Стоимость 
услуги,
руб.</t>
  </si>
  <si>
    <t>КОСГУ 228 "Услуги, работы для целей капитальных вложений"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</si>
  <si>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</si>
  <si>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</t>
  </si>
  <si>
    <t xml:space="preserve"> (снос строений, перенос коммуникаций и тому подобное)</t>
  </si>
  <si>
    <t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</si>
  <si>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 xml:space="preserve">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</t>
  </si>
  <si>
    <t>Пусконаладочные работы "вхолостую" (расходы капитального характера на оплату работ по комплексному опробованию и наладке смонтированного оборудования на объектах капитального строительства, осуществляемые в рамках бюджетных инвестиций)</t>
  </si>
  <si>
    <t>6</t>
  </si>
  <si>
    <t>КОСГУ 231"Обслуживание внутреннего долга"</t>
  </si>
  <si>
    <t>Банк</t>
  </si>
  <si>
    <t>Срок кредита</t>
  </si>
  <si>
    <t>% ставка</t>
  </si>
  <si>
    <t>дни</t>
  </si>
  <si>
    <t xml:space="preserve"> КОСГУ  262 "Пособия по социальной помощи населению"</t>
  </si>
  <si>
    <t>Количество человек</t>
  </si>
  <si>
    <t>Размер выплат на одного человека (руб.)</t>
  </si>
  <si>
    <t>Оплата пособий и денежных выплат различным категориям граждан, в том числе:</t>
  </si>
  <si>
    <t xml:space="preserve"> КОСГУ  264 "Пенсии, пособия, выплачиваемые работодателями, нанимателями бывшим работникам в денежной форме"</t>
  </si>
  <si>
    <t>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</t>
  </si>
  <si>
    <t xml:space="preserve"> КОСГУ 266 "Социальные пособия и компенсации персоналу в денежной форме" 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</si>
  <si>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</si>
  <si>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Выходные пособия работникам, военнослужащим и сотрудникам правоохранительных органов (органов безопасности), имеющим специальные звания, при их увольнении в связи с ликвидацией, либо реорганизацией учреждений, иными организационно-штатными мероприятиями, приводящими к сокращению численности или штата учреждения, осуществляемые в порядке и размерах, установленных законодательством Российской Федерации;</t>
  </si>
  <si>
    <t>Среднемесячный заработок на период трудоустройства  гражданского служащего при его увольнении в связи с ликвидацией либо реорганизацией иными организационно-штатными  приводящими к сокращению численности или штата учреждения;</t>
  </si>
  <si>
    <t xml:space="preserve"> КОСГУ 291 "Налоги, пошлины и сборы""</t>
  </si>
  <si>
    <t>Количество выплат</t>
  </si>
  <si>
    <t>Тариф (норматив затрат), руб.</t>
  </si>
  <si>
    <t>Налог на добавленную стоимость и налог на прибыль (в части обязательств государственных (муниципальных) казенных учреждений)</t>
  </si>
  <si>
    <t xml:space="preserve"> Налог на имущество</t>
  </si>
  <si>
    <t xml:space="preserve"> Транспортный налог</t>
  </si>
  <si>
    <t xml:space="preserve"> Плата за загрязнение окружающей среды</t>
  </si>
  <si>
    <t>Государственная пошлина и сборы в установленных законодательством Российской Федерации случаях</t>
  </si>
  <si>
    <t>Земельный налог</t>
  </si>
  <si>
    <t>КОСГУ 292 "Штрафы за нарушение законодательства о налогах и сборах, законодательства о страховых взносах"</t>
  </si>
  <si>
    <t>КОСГУ 293"Штрафы за нарушение законодательства о закупках и нарушение условий контрактов (договоров)"</t>
  </si>
  <si>
    <t xml:space="preserve"> КОСГУ 295 "Другие экономические санкции"</t>
  </si>
  <si>
    <t xml:space="preserve"> КОСГУ 296 "Иные выплаты текущего характера физическим лицам"</t>
  </si>
  <si>
    <t>Стоимость выплаты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</si>
  <si>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</si>
  <si>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</si>
  <si>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истцам (физическим лицам) судебных издержек на основании вступивших в законную силу судебных актов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</si>
  <si>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</si>
  <si>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 xml:space="preserve">КОСГУ 297 "Иные выплаты текущего характера организациям" 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</si>
  <si>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</si>
  <si>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</si>
  <si>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</si>
  <si>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КОСГУ 310 "Увеличение стоимости основных средств"</t>
  </si>
  <si>
    <t>Фактическое наличие на 01.01.20__г.</t>
  </si>
  <si>
    <t>Количество, 
штук</t>
  </si>
  <si>
    <t>Цена за единицу, руб.</t>
  </si>
  <si>
    <t>Сумма,руб.
(гр.4 х гр.5)</t>
  </si>
  <si>
    <t>Приобретение основных средств, в том числе:</t>
  </si>
  <si>
    <t xml:space="preserve"> КОСГУ  342 "Увеличение стоимости продуктов питания" </t>
  </si>
  <si>
    <t>Численность детей, чел.</t>
  </si>
  <si>
    <t>Количество посещений (дней)</t>
  </si>
  <si>
    <t>Планируемые расходы на питание в день, руб.</t>
  </si>
  <si>
    <t>Сумма, руб.
(гр.3 х гр.4 х гр.5)</t>
  </si>
  <si>
    <t xml:space="preserve"> КОСГУ  343 "Увеличение стоимости горюче-смазочных материалов" </t>
  </si>
  <si>
    <t>Марка автомобиля</t>
  </si>
  <si>
    <t>Количество автомобилей</t>
  </si>
  <si>
    <t>Марка ГСМ</t>
  </si>
  <si>
    <t>Планируемый пробег в год (км)</t>
  </si>
  <si>
    <t>Норматив расходования (л/100 км)</t>
  </si>
  <si>
    <t>Потребность ГСМ (л)</t>
  </si>
  <si>
    <t>Цена (руб.)</t>
  </si>
  <si>
    <t>Сумма, руб.
(гр.7 х гр.8 )</t>
  </si>
  <si>
    <t xml:space="preserve"> КОСГУ  344 "Увеличение стоимости строительных материалов"</t>
  </si>
  <si>
    <t>Сумма, руб.
(гр.4 х гр.5)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</si>
  <si>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 (расшифровать)</t>
  </si>
  <si>
    <t xml:space="preserve"> КОСГУ  345 "Увеличение стоимости мягкого инвентаря"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</si>
  <si>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одежды)) расшифровать</t>
  </si>
  <si>
    <t xml:space="preserve"> КОСГУ  346 "Увеличение стоимости прочих оборотных запасов (материалов)"</t>
  </si>
  <si>
    <t>Приобретение (изготовление) прочих объектов, относящихся к материальным запасам, в том числе: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</si>
  <si>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</si>
  <si>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кухонного инвентаря</t>
  </si>
  <si>
    <t>кормов, средств ухода, дрессировки, экипировки животных</t>
  </si>
  <si>
    <t>бланочной продукции (за исключением бланков строгой отчетности)</t>
  </si>
  <si>
    <t>канцтоваров</t>
  </si>
  <si>
    <t>бумаги</t>
  </si>
  <si>
    <t>хозтоваров</t>
  </si>
  <si>
    <t>электротоваров</t>
  </si>
  <si>
    <t>КОСГУ  347 "Увеличение стоимости материальных запасов для целей капитальных вложений"</t>
  </si>
  <si>
    <t>Приобретение (изготовление) всех видов материалов, включая строительные материалы, для целей капитальных вложений</t>
  </si>
  <si>
    <t xml:space="preserve"> КОСГУ  349 "Увеличение стоимости прочих материальных запасов однократного применения" </t>
  </si>
  <si>
    <t>Сумма, руб.
(гр.4 х гр.5 )</t>
  </si>
  <si>
    <t>Приобретение (изготовление) подарочной и сувенирной продукции, не предназначенной для дальнейшей перепродажи, в том числе:</t>
  </si>
  <si>
    <t xml:space="preserve"> поздравительных открыток и вкладышей к ним</t>
  </si>
  <si>
    <t xml:space="preserve"> 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</si>
  <si>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</si>
  <si>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приобретение (изготовление) бланков строгой отчетности</t>
  </si>
  <si>
    <t xml:space="preserve">КОСГУ   352 "Увеличение стоимости неисключительных прав на результаты интеллектуальной деятельности с неопределенным сроком полезного использования" </t>
  </si>
  <si>
    <t>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</si>
  <si>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 xml:space="preserve">КОСГУ   353 "Увеличение стоимости неисключительных прав на результаты интеллектуальной деятельности с определенным сроком полезного использования" </t>
  </si>
  <si>
    <t>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</si>
  <si>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>подпись</t>
  </si>
  <si>
    <t>расшифровка</t>
  </si>
  <si>
    <t>Главный бухгалтер</t>
  </si>
  <si>
    <t xml:space="preserve">Исполнитель </t>
  </si>
  <si>
    <t>должность</t>
  </si>
  <si>
    <t>выплаты за совмещение профессий</t>
  </si>
  <si>
    <t xml:space="preserve"> выплаты за работу в местностях с особыми климатическими условиями</t>
  </si>
  <si>
    <t xml:space="preserve"> выплаты за сверхурочную работу</t>
  </si>
  <si>
    <t xml:space="preserve">выплаты за исполнение обязанностей временно отсутствующего работника без освобождения от работы, определенной трудовым договором </t>
  </si>
  <si>
    <t>выплаты за работу в выходные и нерабочие праздничные дни</t>
  </si>
  <si>
    <t>выплаты за работу в ночное время</t>
  </si>
  <si>
    <t>выплаты работникам, занятым на тяжелых работах, работах с вредными и (или) опасными  условиями труда</t>
  </si>
  <si>
    <t>выплаты за расширение зон обслуживания или увеличение объема работы</t>
  </si>
  <si>
    <t xml:space="preserve"> премиальные выплаты</t>
  </si>
  <si>
    <t>выплаты за стаж непрерывной работы</t>
  </si>
  <si>
    <t>выплаты за наличие квалификационной категории (классности)</t>
  </si>
  <si>
    <t xml:space="preserve"> выплаты за наличие ученой степени и почетного звания</t>
  </si>
  <si>
    <t>персональный повышающий коэффициент к окладу</t>
  </si>
  <si>
    <t>повышающий коэффициент к окладу (должностному окладу, ставке заработной платы) по занимаемой должности</t>
  </si>
  <si>
    <t>оплата отпускных (42 календ. дня, 28 календ.дней согласно Постановления Правительства РФ №922 от 24.12.07г.)</t>
  </si>
  <si>
    <t>материальная помощь</t>
  </si>
  <si>
    <t xml:space="preserve"> выплаты за высокие результаты и качество выполняемых работ</t>
  </si>
  <si>
    <t xml:space="preserve">зам.гл. бухгалтера </t>
  </si>
  <si>
    <t>Плата за обращение с твердыми коммунальными отходами(Доп 06)</t>
  </si>
  <si>
    <t>Противопожарные мероприятия, связанные с содержанием имущества(Доп 10):</t>
  </si>
  <si>
    <t>Содержание в чистоте помещений, зданий, дворов, иного имущества(Доп 13)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</si>
  <si>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 (Доп 14)</t>
  </si>
  <si>
    <t>Услуги вневедомственной (в том числе пожарной) охраны (Доп 11)</t>
  </si>
  <si>
    <t xml:space="preserve">БЮДЖЕТНАЯ СМЕТА  </t>
  </si>
  <si>
    <t xml:space="preserve"> на 20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</si>
  <si>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</si>
  <si>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</si>
  <si>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</si>
  <si>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 xml:space="preserve">Услуги связи 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</si>
  <si>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</si>
  <si>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</si>
  <si>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</si>
  <si>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</si>
  <si>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прочих оборотных запасов (материалов)</t>
  </si>
  <si>
    <t>шт</t>
  </si>
  <si>
    <t>Средний тариф (стоимость за единицу измерения), руб.</t>
  </si>
  <si>
    <t>Средняя стоимость
за единицу,
руб.</t>
  </si>
  <si>
    <t xml:space="preserve">ТО  оборудования при передаче извещения о пожаре </t>
  </si>
  <si>
    <t>Средняя стоимость за единицу (руб.)</t>
  </si>
  <si>
    <t xml:space="preserve">Средняя стоимость 
услуги, руб.
</t>
  </si>
  <si>
    <t xml:space="preserve"> Средний тариф (норматив затрат), руб.</t>
  </si>
  <si>
    <t>Муниципальное казенное учреждение дополнительного образования  "Станция юных туристов и техников" города Слободского Кировской области</t>
  </si>
  <si>
    <t>Малых В.С.</t>
  </si>
  <si>
    <t>Директор</t>
  </si>
  <si>
    <t xml:space="preserve">директор </t>
  </si>
  <si>
    <t>,</t>
  </si>
  <si>
    <t>ГТС ДВО АОН (опредил номера)</t>
  </si>
  <si>
    <t xml:space="preserve">кормов, средств ухода, </t>
  </si>
  <si>
    <t xml:space="preserve">электротоваров, моющие товары </t>
  </si>
  <si>
    <t>Организация питание в ЛДП</t>
  </si>
  <si>
    <t>дет</t>
  </si>
  <si>
    <t>Организация питание в ЛДП (ЛЬГОТНИКИ)</t>
  </si>
  <si>
    <t>Оплата по договорам ГПХ в городских спортивно-массовых мероприятий (соревнования по спортивному ориентированию, туризму) доп 09</t>
  </si>
  <si>
    <t>0703 04800S5170 244</t>
  </si>
  <si>
    <t xml:space="preserve">Ремонт крыши </t>
  </si>
  <si>
    <t>Бюджет муниципального образования "город Слободской"</t>
  </si>
  <si>
    <t>333D0240</t>
  </si>
  <si>
    <t>226</t>
  </si>
  <si>
    <t>291</t>
  </si>
  <si>
    <t>11</t>
  </si>
  <si>
    <t>Раздел 3 СПРАВОЧНО: Бюджетные ассигнования на исполнение публичных нормативных обязательств</t>
  </si>
  <si>
    <t>22</t>
  </si>
  <si>
    <t>0130015060</t>
  </si>
  <si>
    <t>01300S5060</t>
  </si>
  <si>
    <t>ремонт и ТО огнетушителей, вентканалов</t>
  </si>
  <si>
    <t>0703 0640015170 244</t>
  </si>
  <si>
    <t>1102 0300004060 244</t>
  </si>
  <si>
    <t>0707 0130015060 244</t>
  </si>
  <si>
    <t>0707 01300S5060 244</t>
  </si>
  <si>
    <t>Тепловая энергия, в том числе по поставщикам:АО "Красный якорь"(Доп 01)</t>
  </si>
  <si>
    <t>Электрическая энергия  ОАО "Энергосбыт Плюс" (доп 03)</t>
  </si>
  <si>
    <t>Водоснабжение, Водоотведение в т.ч.: МУП "ВКХ г.Слободского"(Доп 04)</t>
  </si>
  <si>
    <t>Тепловая энергия, в том числе по поставщикам:(Доп 01) ООО  ТСК</t>
  </si>
  <si>
    <t>ремонт кровли</t>
  </si>
  <si>
    <t>Приложение № 4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</si>
  <si>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</si>
  <si>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</si>
  <si>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 xml:space="preserve">                   ИЗМЕНЕНИЕ ПОКАЗАТЕЛЕЙ БЮДЖЕТНОЙ СМЕТЫ</t>
  </si>
  <si>
    <t>НА 20</t>
  </si>
  <si>
    <t xml:space="preserve"> ФИНАНСОВЫЙ ГОД</t>
  </si>
  <si>
    <t>(НА 20</t>
  </si>
  <si>
    <t>ФИНАНСОВЫЙ ГОД И ПЛАНОВЫЙ ПЕРИОД  20</t>
  </si>
  <si>
    <t xml:space="preserve"> ГОДОВ)</t>
  </si>
  <si>
    <t>0501013</t>
  </si>
  <si>
    <t>от "</t>
  </si>
  <si>
    <t>по Сводному реестру</t>
  </si>
  <si>
    <t>05211</t>
  </si>
  <si>
    <t>Глава по БК</t>
  </si>
  <si>
    <t>Раздел 1. Итоговые изменения показателей бюджетной сметы</t>
  </si>
  <si>
    <t>Код аналитического показателя ****</t>
  </si>
  <si>
    <t>Сумма (+, -) в рублях</t>
  </si>
  <si>
    <t>Первоначальная сумма</t>
  </si>
  <si>
    <t>Изменение (+,-)</t>
  </si>
  <si>
    <t>Итого</t>
  </si>
  <si>
    <t>**Указывается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</si>
  <si>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Раздел 2. 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 ***</t>
  </si>
  <si>
    <t>Раздел3. СПРАВОЧНО: Бюджетные ассигнования на исполнение публичных нормативных обязательств</t>
  </si>
  <si>
    <t xml:space="preserve">зам гл бухгалтера </t>
  </si>
  <si>
    <t>310</t>
  </si>
  <si>
    <t>Увеличение стоимости основных средств</t>
  </si>
  <si>
    <t>0703 011Е254910 244</t>
  </si>
  <si>
    <t>оборудование</t>
  </si>
  <si>
    <t xml:space="preserve">Уведомление №3 от 17.01.2020 </t>
  </si>
  <si>
    <t>Уведомление №18 от 23.03.2020</t>
  </si>
  <si>
    <t>Уведомление №18 от 23.03.2020 Организация питание в ЛДП</t>
  </si>
  <si>
    <t>0707 0130004400 244</t>
  </si>
  <si>
    <t>0707 0130004030 244</t>
  </si>
  <si>
    <t>0703 0110003040 852</t>
  </si>
  <si>
    <t xml:space="preserve">Предложение №9 от 29.04.2020 Госпошлина </t>
  </si>
  <si>
    <t>Уведомление №41 от 31.07.2020 Оплата по договорам ГПХ в городских спортивно-массовых мероприятий (соревнования по спортивному ориентированию, туризму) доп 10</t>
  </si>
  <si>
    <t>Уведомление №52 от 22.09.2020 Заработная плата</t>
  </si>
  <si>
    <t>Уведомление №52 от 22.09.2020 Размер начислений на выплаты по оплате труда в соответствии с действующими на дату составления сметы нормативными правовыми актами (30,2%)</t>
  </si>
  <si>
    <t>0703 0110004380 119</t>
  </si>
  <si>
    <t>0703 0110004380 111</t>
  </si>
  <si>
    <t>Уведомление №56 от 28.10.2020 Заработная плата</t>
  </si>
  <si>
    <t>Уведомление №56 от 28.10.2020 Размер начислений на выплаты по оплате труда в соответствии с действующими на дату составления сметы нормативными правовыми актами (30,2%)</t>
  </si>
  <si>
    <t>Уведомление №56 от 28.10.2020 ремонт кровли</t>
  </si>
  <si>
    <t>0703 011000304А 111</t>
  </si>
  <si>
    <t>0703 011000304А 119</t>
  </si>
  <si>
    <t>Чижова С.А.</t>
  </si>
  <si>
    <t>28.12.2020</t>
  </si>
  <si>
    <t>Уведомление №70 от 28.12.2020 Организация питание в ЛДП</t>
  </si>
  <si>
    <t>Милькина Л.Н.</t>
  </si>
  <si>
    <t>Милькина Л.И.</t>
  </si>
  <si>
    <t>ОБОСНОВАНИЯ (РАСЧЕТЫ) ПЛАНОВЫХ СМЕТНЫХ ПОКАЗАТЕЛЕЙ на 2021  ФИНАНСОВЫЙ ГОД</t>
  </si>
  <si>
    <t>( на плановый период  2022 и 2023 годов)</t>
  </si>
  <si>
    <t>23</t>
  </si>
  <si>
    <t>0110003180</t>
  </si>
  <si>
    <t>247</t>
  </si>
  <si>
    <t>0703 0110003180 111</t>
  </si>
  <si>
    <t>0703 0110003180 119</t>
  </si>
  <si>
    <t>0703 0110003180 244</t>
  </si>
  <si>
    <t>Очистка крыши от снега Заправка картриджа ,поверка водосчётчиков, опресовка</t>
  </si>
  <si>
    <t>огнезащитная обработка, испытание электрооборудования</t>
  </si>
  <si>
    <t xml:space="preserve"> Гигиеническая аттестация, Изготовление ЭЦП , програмное обеспечение, услуги ветлечебницы</t>
  </si>
  <si>
    <t>296</t>
  </si>
  <si>
    <t>Налоги, пошлины и сборы</t>
  </si>
  <si>
    <t>0703 0110003180 247</t>
  </si>
  <si>
    <t>24</t>
  </si>
  <si>
    <t>10</t>
  </si>
  <si>
    <t>10.01.2022</t>
  </si>
  <si>
    <t>011000318А</t>
  </si>
  <si>
    <t>291/89</t>
  </si>
  <si>
    <t>ОБОСНОВАНИЯ (РАСЧЕТЫ) ПЛАНОВЫХ СМЕТНЫХ ПОКАЗАТЕЛЕЙ на 2022  ФИНАНСОВЫЙ ГОД</t>
  </si>
  <si>
    <t>( на плановый период  2023 и 2024 годов)</t>
  </si>
  <si>
    <t>0703 011000318А 851</t>
  </si>
  <si>
    <t xml:space="preserve"> Налог на имущество доп 89</t>
  </si>
  <si>
    <t>Моторина М.Е.</t>
  </si>
  <si>
    <t>2022</t>
  </si>
  <si>
    <t>муниципальное казенное учреждение "Отдел образования и молодежной политики администрации города Слободского"</t>
  </si>
  <si>
    <t xml:space="preserve">          Приложение № 2</t>
  </si>
  <si>
    <t>Увеличение стоимости основных средств,роутер, принтер, оргтехника и т.д.</t>
  </si>
  <si>
    <t>хозтоваров, сантехника</t>
  </si>
  <si>
    <t>и прочие товары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</si>
</sst>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8.5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0" xfId="52" applyFont="1">
      <alignment/>
      <protection/>
    </xf>
    <xf numFmtId="0" fontId="3" fillId="0" borderId="0" xfId="52" applyFont="1" applyAlignment="1">
      <alignment horizontal="left" indent="1"/>
      <protection/>
    </xf>
    <xf numFmtId="0" fontId="11" fillId="0" borderId="0" xfId="52" applyFont="1" applyAlignment="1">
      <alignment horizontal="left" vertical="center" indent="15"/>
      <protection/>
    </xf>
    <xf numFmtId="0" fontId="12" fillId="0" borderId="0" xfId="52" applyFont="1" applyAlignment="1">
      <alignment vertical="center"/>
      <protection/>
    </xf>
    <xf numFmtId="0" fontId="13" fillId="0" borderId="0" xfId="52" applyFont="1" applyAlignment="1">
      <alignment horizontal="left"/>
      <protection/>
    </xf>
    <xf numFmtId="0" fontId="43" fillId="0" borderId="0" xfId="52">
      <alignment/>
      <protection/>
    </xf>
    <xf numFmtId="0" fontId="12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14" fillId="0" borderId="0" xfId="52" applyFont="1" applyAlignment="1">
      <alignment horizontal="center"/>
      <protection/>
    </xf>
    <xf numFmtId="0" fontId="14" fillId="0" borderId="0" xfId="52" applyFont="1" applyAlignment="1">
      <alignment horizontal="left"/>
      <protection/>
    </xf>
    <xf numFmtId="0" fontId="14" fillId="0" borderId="0" xfId="52" applyFont="1" applyAlignment="1">
      <alignment horizontal="right"/>
      <protection/>
    </xf>
    <xf numFmtId="0" fontId="14" fillId="0" borderId="14" xfId="52" applyFont="1" applyBorder="1" applyAlignment="1">
      <alignment horizontal="left"/>
      <protection/>
    </xf>
    <xf numFmtId="0" fontId="15" fillId="0" borderId="0" xfId="52" applyFont="1" applyAlignment="1">
      <alignment horizontal="left"/>
      <protection/>
    </xf>
    <xf numFmtId="0" fontId="16" fillId="0" borderId="14" xfId="52" applyFont="1" applyBorder="1" applyAlignment="1">
      <alignment horizontal="left"/>
      <protection/>
    </xf>
    <xf numFmtId="0" fontId="15" fillId="0" borderId="0" xfId="52" applyFont="1" applyBorder="1" applyAlignment="1">
      <alignment horizontal="left"/>
      <protection/>
    </xf>
    <xf numFmtId="0" fontId="16" fillId="0" borderId="0" xfId="52" applyFont="1" applyBorder="1" applyAlignment="1">
      <alignment horizontal="left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43" fillId="0" borderId="0" xfId="52" applyAlignment="1">
      <alignment horizontal="center"/>
      <protection/>
    </xf>
    <xf numFmtId="0" fontId="15" fillId="0" borderId="15" xfId="52" applyFont="1" applyBorder="1" applyAlignment="1">
      <alignment horizontal="center" vertical="top" wrapText="1"/>
      <protection/>
    </xf>
    <xf numFmtId="0" fontId="60" fillId="0" borderId="15" xfId="52" applyFont="1" applyBorder="1" applyAlignment="1">
      <alignment wrapText="1"/>
      <protection/>
    </xf>
    <xf numFmtId="0" fontId="17" fillId="0" borderId="15" xfId="52" applyFont="1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43" fillId="0" borderId="15" xfId="52" applyBorder="1">
      <alignment/>
      <protection/>
    </xf>
    <xf numFmtId="0" fontId="61" fillId="0" borderId="0" xfId="52" applyFont="1" applyAlignment="1">
      <alignment horizontal="center"/>
      <protection/>
    </xf>
    <xf numFmtId="2" fontId="62" fillId="0" borderId="15" xfId="52" applyNumberFormat="1" applyFont="1" applyBorder="1">
      <alignment/>
      <protection/>
    </xf>
    <xf numFmtId="0" fontId="60" fillId="0" borderId="0" xfId="52" applyFont="1">
      <alignment/>
      <protection/>
    </xf>
    <xf numFmtId="0" fontId="63" fillId="0" borderId="0" xfId="52" applyFont="1">
      <alignment/>
      <protection/>
    </xf>
    <xf numFmtId="0" fontId="60" fillId="0" borderId="15" xfId="52" applyFont="1" applyBorder="1" applyAlignment="1">
      <alignment vertical="center"/>
      <protection/>
    </xf>
    <xf numFmtId="0" fontId="60" fillId="0" borderId="15" xfId="52" applyFont="1" applyBorder="1" applyAlignment="1">
      <alignment horizontal="center"/>
      <protection/>
    </xf>
    <xf numFmtId="0" fontId="60" fillId="0" borderId="15" xfId="52" applyFont="1" applyBorder="1">
      <alignment/>
      <protection/>
    </xf>
    <xf numFmtId="0" fontId="15" fillId="0" borderId="0" xfId="52" applyFont="1">
      <alignment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15" fillId="0" borderId="15" xfId="52" applyFont="1" applyBorder="1">
      <alignment/>
      <protection/>
    </xf>
    <xf numFmtId="0" fontId="13" fillId="33" borderId="16" xfId="52" applyFont="1" applyFill="1" applyBorder="1" applyAlignment="1">
      <alignment horizontal="left" vertical="top" wrapText="1" indent="4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vertical="top" wrapText="1"/>
      <protection/>
    </xf>
    <xf numFmtId="0" fontId="13" fillId="33" borderId="0" xfId="52" applyFont="1" applyFill="1" applyBorder="1" applyAlignment="1">
      <alignment horizontal="center" vertical="top" wrapText="1"/>
      <protection/>
    </xf>
    <xf numFmtId="0" fontId="15" fillId="0" borderId="0" xfId="52" applyFont="1" applyBorder="1" applyAlignment="1">
      <alignment/>
      <protection/>
    </xf>
    <xf numFmtId="0" fontId="43" fillId="0" borderId="0" xfId="52" applyBorder="1" applyAlignment="1">
      <alignment/>
      <protection/>
    </xf>
    <xf numFmtId="0" fontId="13" fillId="33" borderId="0" xfId="52" applyFont="1" applyFill="1" applyBorder="1" applyAlignment="1">
      <alignment vertical="top" wrapText="1"/>
      <protection/>
    </xf>
    <xf numFmtId="0" fontId="16" fillId="0" borderId="0" xfId="52" applyFont="1" applyBorder="1" applyAlignment="1">
      <alignment/>
      <protection/>
    </xf>
    <xf numFmtId="2" fontId="16" fillId="0" borderId="15" xfId="52" applyNumberFormat="1" applyFont="1" applyBorder="1">
      <alignment/>
      <protection/>
    </xf>
    <xf numFmtId="0" fontId="15" fillId="0" borderId="0" xfId="52" applyFont="1" applyBorder="1">
      <alignment/>
      <protection/>
    </xf>
    <xf numFmtId="0" fontId="15" fillId="0" borderId="18" xfId="52" applyFont="1" applyBorder="1" applyAlignment="1">
      <alignment horizontal="center" vertical="top" wrapText="1"/>
      <protection/>
    </xf>
    <xf numFmtId="0" fontId="15" fillId="0" borderId="19" xfId="52" applyFont="1" applyBorder="1" applyAlignment="1">
      <alignment horizontal="center" vertical="top" wrapText="1"/>
      <protection/>
    </xf>
    <xf numFmtId="0" fontId="15" fillId="0" borderId="16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5" fillId="0" borderId="16" xfId="52" applyFont="1" applyBorder="1" applyAlignment="1">
      <alignment horizontal="center" vertical="top" wrapText="1"/>
      <protection/>
    </xf>
    <xf numFmtId="0" fontId="60" fillId="0" borderId="15" xfId="52" applyFont="1" applyBorder="1" applyAlignment="1">
      <alignment horizontal="center" vertical="top"/>
      <protection/>
    </xf>
    <xf numFmtId="0" fontId="15" fillId="0" borderId="15" xfId="52" applyFont="1" applyBorder="1" applyAlignment="1">
      <alignment horizontal="center" vertical="top"/>
      <protection/>
    </xf>
    <xf numFmtId="0" fontId="15" fillId="0" borderId="18" xfId="52" applyFont="1" applyBorder="1" applyAlignment="1">
      <alignment horizontal="center" vertical="top"/>
      <protection/>
    </xf>
    <xf numFmtId="0" fontId="15" fillId="0" borderId="16" xfId="52" applyFont="1" applyBorder="1" applyAlignment="1">
      <alignment horizontal="center" vertical="top"/>
      <protection/>
    </xf>
    <xf numFmtId="0" fontId="15" fillId="0" borderId="19" xfId="52" applyFont="1" applyBorder="1" applyAlignment="1">
      <alignment horizontal="center" vertical="top"/>
      <protection/>
    </xf>
    <xf numFmtId="0" fontId="15" fillId="0" borderId="16" xfId="52" applyFont="1" applyBorder="1" applyAlignment="1">
      <alignment vertical="top"/>
      <protection/>
    </xf>
    <xf numFmtId="0" fontId="15" fillId="0" borderId="19" xfId="52" applyFont="1" applyBorder="1" applyAlignment="1">
      <alignment vertical="top"/>
      <protection/>
    </xf>
    <xf numFmtId="0" fontId="15" fillId="0" borderId="18" xfId="52" applyFont="1" applyBorder="1" applyAlignment="1">
      <alignment horizontal="left" vertical="top" wrapText="1"/>
      <protection/>
    </xf>
    <xf numFmtId="0" fontId="43" fillId="0" borderId="16" xfId="52" applyBorder="1" applyAlignment="1">
      <alignment horizontal="center" vertical="top"/>
      <protection/>
    </xf>
    <xf numFmtId="0" fontId="43" fillId="0" borderId="19" xfId="52" applyBorder="1" applyAlignment="1">
      <alignment horizontal="center" vertical="top"/>
      <protection/>
    </xf>
    <xf numFmtId="49" fontId="15" fillId="0" borderId="15" xfId="52" applyNumberFormat="1" applyFont="1" applyBorder="1" applyAlignment="1">
      <alignment horizontal="center" vertical="top"/>
      <protection/>
    </xf>
    <xf numFmtId="0" fontId="15" fillId="0" borderId="18" xfId="52" applyFont="1" applyBorder="1" applyAlignment="1">
      <alignment horizontal="left" vertical="top"/>
      <protection/>
    </xf>
    <xf numFmtId="0" fontId="15" fillId="0" borderId="16" xfId="52" applyFont="1" applyBorder="1" applyAlignment="1">
      <alignment horizontal="left" vertical="top"/>
      <protection/>
    </xf>
    <xf numFmtId="0" fontId="15" fillId="0" borderId="18" xfId="52" applyFont="1" applyFill="1" applyBorder="1" applyAlignment="1">
      <alignment horizontal="center" vertical="top"/>
      <protection/>
    </xf>
    <xf numFmtId="0" fontId="15" fillId="0" borderId="19" xfId="52" applyFont="1" applyFill="1" applyBorder="1" applyAlignment="1">
      <alignment horizontal="center" vertical="top"/>
      <protection/>
    </xf>
    <xf numFmtId="0" fontId="15" fillId="0" borderId="16" xfId="52" applyFont="1" applyFill="1" applyBorder="1" applyAlignment="1">
      <alignment vertical="top"/>
      <protection/>
    </xf>
    <xf numFmtId="0" fontId="15" fillId="0" borderId="19" xfId="52" applyFont="1" applyFill="1" applyBorder="1" applyAlignment="1">
      <alignment vertical="top"/>
      <protection/>
    </xf>
    <xf numFmtId="0" fontId="15" fillId="0" borderId="16" xfId="52" applyFont="1" applyFill="1" applyBorder="1" applyAlignment="1">
      <alignment horizontal="center" vertical="top"/>
      <protection/>
    </xf>
    <xf numFmtId="4" fontId="15" fillId="0" borderId="18" xfId="52" applyNumberFormat="1" applyFont="1" applyFill="1" applyBorder="1" applyAlignment="1">
      <alignment horizontal="center" vertical="top"/>
      <protection/>
    </xf>
    <xf numFmtId="0" fontId="15" fillId="0" borderId="15" xfId="52" applyFont="1" applyFill="1" applyBorder="1" applyAlignment="1">
      <alignment horizontal="center" vertical="top"/>
      <protection/>
    </xf>
    <xf numFmtId="0" fontId="15" fillId="0" borderId="16" xfId="52" applyFont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left" vertical="top"/>
      <protection/>
    </xf>
    <xf numFmtId="49" fontId="15" fillId="0" borderId="0" xfId="52" applyNumberFormat="1" applyFont="1" applyBorder="1" applyAlignment="1">
      <alignment horizontal="center" vertical="top"/>
      <protection/>
    </xf>
    <xf numFmtId="0" fontId="16" fillId="0" borderId="11" xfId="52" applyFont="1" applyBorder="1" applyAlignment="1">
      <alignment horizontal="right" vertical="top"/>
      <protection/>
    </xf>
    <xf numFmtId="2" fontId="61" fillId="0" borderId="15" xfId="52" applyNumberFormat="1" applyFont="1" applyBorder="1">
      <alignment/>
      <protection/>
    </xf>
    <xf numFmtId="0" fontId="15" fillId="0" borderId="0" xfId="52" applyFont="1" applyFill="1" applyBorder="1" applyAlignment="1">
      <alignment horizontal="left" vertical="top" wrapText="1"/>
      <protection/>
    </xf>
    <xf numFmtId="0" fontId="15" fillId="0" borderId="0" xfId="52" applyFont="1" applyBorder="1" applyAlignment="1">
      <alignment horizontal="center" vertical="top"/>
      <protection/>
    </xf>
    <xf numFmtId="0" fontId="15" fillId="0" borderId="0" xfId="52" applyFont="1" applyFill="1" applyBorder="1" applyAlignment="1">
      <alignment horizontal="center" vertical="top"/>
      <protection/>
    </xf>
    <xf numFmtId="0" fontId="16" fillId="0" borderId="0" xfId="52" applyFont="1" applyBorder="1" applyAlignment="1">
      <alignment horizontal="left" vertical="top"/>
      <protection/>
    </xf>
    <xf numFmtId="0" fontId="16" fillId="0" borderId="0" xfId="52" applyFont="1" applyBorder="1" applyAlignment="1">
      <alignment horizontal="left" vertical="top" wrapText="1"/>
      <protection/>
    </xf>
    <xf numFmtId="0" fontId="16" fillId="0" borderId="0" xfId="52" applyFont="1" applyBorder="1" applyAlignment="1">
      <alignment horizontal="center" vertical="center" shrinkToFit="1"/>
      <protection/>
    </xf>
    <xf numFmtId="0" fontId="16" fillId="0" borderId="0" xfId="52" applyFont="1" applyBorder="1" applyAlignment="1">
      <alignment horizontal="center" vertical="top"/>
      <protection/>
    </xf>
    <xf numFmtId="0" fontId="15" fillId="0" borderId="15" xfId="52" applyFont="1" applyFill="1" applyBorder="1" applyAlignment="1">
      <alignment horizontal="center" vertical="top" wrapText="1"/>
      <protection/>
    </xf>
    <xf numFmtId="0" fontId="15" fillId="0" borderId="16" xfId="52" applyFont="1" applyFill="1" applyBorder="1" applyAlignment="1">
      <alignment vertical="top" wrapText="1"/>
      <protection/>
    </xf>
    <xf numFmtId="0" fontId="15" fillId="0" borderId="15" xfId="52" applyFont="1" applyFill="1" applyBorder="1" applyAlignment="1">
      <alignment vertical="top" wrapText="1"/>
      <protection/>
    </xf>
    <xf numFmtId="0" fontId="16" fillId="0" borderId="11" xfId="52" applyFont="1" applyBorder="1" applyAlignment="1">
      <alignment horizontal="right" vertical="top" wrapText="1"/>
      <protection/>
    </xf>
    <xf numFmtId="4" fontId="16" fillId="0" borderId="11" xfId="52" applyNumberFormat="1" applyFont="1" applyFill="1" applyBorder="1" applyAlignment="1">
      <alignment horizontal="center" vertical="top"/>
      <protection/>
    </xf>
    <xf numFmtId="0" fontId="16" fillId="0" borderId="0" xfId="52" applyFont="1" applyBorder="1" applyAlignment="1">
      <alignment horizontal="right" vertical="top"/>
      <protection/>
    </xf>
    <xf numFmtId="0" fontId="16" fillId="0" borderId="0" xfId="52" applyFont="1" applyBorder="1" applyAlignment="1">
      <alignment horizontal="right" vertical="top" wrapText="1"/>
      <protection/>
    </xf>
    <xf numFmtId="0" fontId="16" fillId="0" borderId="0" xfId="52" applyFont="1" applyFill="1" applyBorder="1" applyAlignment="1">
      <alignment horizontal="center" vertical="top"/>
      <protection/>
    </xf>
    <xf numFmtId="4" fontId="16" fillId="0" borderId="0" xfId="52" applyNumberFormat="1" applyFont="1" applyFill="1" applyBorder="1" applyAlignment="1">
      <alignment horizontal="center" vertical="top"/>
      <protection/>
    </xf>
    <xf numFmtId="4" fontId="16" fillId="0" borderId="0" xfId="52" applyNumberFormat="1" applyFont="1" applyFill="1" applyBorder="1" applyAlignment="1">
      <alignment horizontal="right" vertical="top"/>
      <protection/>
    </xf>
    <xf numFmtId="0" fontId="43" fillId="0" borderId="0" xfId="52" applyBorder="1" applyAlignment="1">
      <alignment horizontal="right"/>
      <protection/>
    </xf>
    <xf numFmtId="0" fontId="15" fillId="0" borderId="18" xfId="52" applyFont="1" applyBorder="1" applyAlignment="1">
      <alignment vertical="top" wrapText="1"/>
      <protection/>
    </xf>
    <xf numFmtId="0" fontId="43" fillId="0" borderId="16" xfId="52" applyBorder="1" applyAlignment="1">
      <alignment vertical="top" wrapText="1"/>
      <protection/>
    </xf>
    <xf numFmtId="0" fontId="43" fillId="0" borderId="19" xfId="52" applyBorder="1" applyAlignment="1">
      <alignment vertical="top" wrapText="1"/>
      <protection/>
    </xf>
    <xf numFmtId="0" fontId="15" fillId="0" borderId="15" xfId="52" applyFont="1" applyBorder="1" applyAlignment="1">
      <alignment vertical="top" wrapText="1"/>
      <protection/>
    </xf>
    <xf numFmtId="0" fontId="13" fillId="0" borderId="15" xfId="52" applyFont="1" applyBorder="1" applyAlignment="1">
      <alignment vertical="top" wrapText="1"/>
      <protection/>
    </xf>
    <xf numFmtId="0" fontId="15" fillId="0" borderId="18" xfId="52" applyNumberFormat="1" applyFont="1" applyBorder="1" applyAlignment="1">
      <alignment horizontal="center" vertical="top"/>
      <protection/>
    </xf>
    <xf numFmtId="0" fontId="15" fillId="0" borderId="16" xfId="52" applyNumberFormat="1" applyFont="1" applyBorder="1" applyAlignment="1">
      <alignment horizontal="center" vertical="top"/>
      <protection/>
    </xf>
    <xf numFmtId="0" fontId="15" fillId="0" borderId="19" xfId="52" applyNumberFormat="1" applyFont="1" applyBorder="1" applyAlignment="1">
      <alignment horizontal="center" vertical="top"/>
      <protection/>
    </xf>
    <xf numFmtId="0" fontId="15" fillId="0" borderId="16" xfId="52" applyNumberFormat="1" applyFont="1" applyBorder="1" applyAlignment="1">
      <alignment vertical="top"/>
      <protection/>
    </xf>
    <xf numFmtId="0" fontId="15" fillId="0" borderId="19" xfId="52" applyNumberFormat="1" applyFont="1" applyBorder="1" applyAlignment="1">
      <alignment vertical="top"/>
      <protection/>
    </xf>
    <xf numFmtId="0" fontId="15" fillId="0" borderId="18" xfId="52" applyNumberFormat="1" applyFont="1" applyBorder="1" applyAlignment="1">
      <alignment vertical="top"/>
      <protection/>
    </xf>
    <xf numFmtId="0" fontId="15" fillId="0" borderId="15" xfId="52" applyNumberFormat="1" applyFont="1" applyBorder="1" applyAlignment="1">
      <alignment horizontal="center" vertical="top"/>
      <protection/>
    </xf>
    <xf numFmtId="49" fontId="15" fillId="0" borderId="18" xfId="52" applyNumberFormat="1" applyFont="1" applyFill="1" applyBorder="1" applyAlignment="1">
      <alignment horizontal="center" vertical="top"/>
      <protection/>
    </xf>
    <xf numFmtId="0" fontId="15" fillId="0" borderId="18" xfId="52" applyFont="1" applyBorder="1" applyAlignment="1">
      <alignment vertical="top" shrinkToFit="1"/>
      <protection/>
    </xf>
    <xf numFmtId="0" fontId="15" fillId="0" borderId="16" xfId="52" applyFont="1" applyBorder="1" applyAlignment="1">
      <alignment vertical="top" shrinkToFit="1"/>
      <protection/>
    </xf>
    <xf numFmtId="0" fontId="15" fillId="0" borderId="19" xfId="52" applyFont="1" applyBorder="1" applyAlignment="1">
      <alignment vertical="top" shrinkToFit="1"/>
      <protection/>
    </xf>
    <xf numFmtId="1" fontId="15" fillId="0" borderId="18" xfId="52" applyNumberFormat="1" applyFont="1" applyBorder="1" applyAlignment="1">
      <alignment vertical="top"/>
      <protection/>
    </xf>
    <xf numFmtId="1" fontId="15" fillId="0" borderId="16" xfId="52" applyNumberFormat="1" applyFont="1" applyBorder="1" applyAlignment="1">
      <alignment vertical="top"/>
      <protection/>
    </xf>
    <xf numFmtId="1" fontId="15" fillId="0" borderId="15" xfId="52" applyNumberFormat="1" applyFont="1" applyBorder="1" applyAlignment="1">
      <alignment horizontal="center" vertical="top"/>
      <protection/>
    </xf>
    <xf numFmtId="1" fontId="15" fillId="0" borderId="18" xfId="52" applyNumberFormat="1" applyFont="1" applyBorder="1" applyAlignment="1">
      <alignment horizontal="center" vertical="top"/>
      <protection/>
    </xf>
    <xf numFmtId="0" fontId="16" fillId="0" borderId="0" xfId="52" applyFont="1" applyBorder="1" applyAlignment="1">
      <alignment horizontal="center" vertical="top" shrinkToFit="1"/>
      <protection/>
    </xf>
    <xf numFmtId="0" fontId="16" fillId="0" borderId="15" xfId="52" applyFont="1" applyBorder="1" applyAlignment="1">
      <alignment horizontal="center" vertical="top" shrinkToFit="1"/>
      <protection/>
    </xf>
    <xf numFmtId="0" fontId="16" fillId="0" borderId="15" xfId="52" applyFont="1" applyBorder="1" applyAlignment="1">
      <alignment horizontal="center" vertical="top"/>
      <protection/>
    </xf>
    <xf numFmtId="4" fontId="16" fillId="0" borderId="0" xfId="52" applyNumberFormat="1" applyFont="1" applyBorder="1" applyAlignment="1">
      <alignment horizontal="center" vertical="top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5" fillId="0" borderId="19" xfId="52" applyFont="1" applyFill="1" applyBorder="1" applyAlignment="1">
      <alignment horizontal="center" vertical="top" wrapText="1"/>
      <protection/>
    </xf>
    <xf numFmtId="0" fontId="16" fillId="0" borderId="11" xfId="52" applyFont="1" applyFill="1" applyBorder="1" applyAlignment="1">
      <alignment horizontal="right" vertical="top"/>
      <protection/>
    </xf>
    <xf numFmtId="0" fontId="16" fillId="0" borderId="15" xfId="52" applyFont="1" applyBorder="1" applyAlignment="1">
      <alignment horizontal="center" vertical="top" wrapText="1"/>
      <protection/>
    </xf>
    <xf numFmtId="0" fontId="16" fillId="0" borderId="15" xfId="52" applyFont="1" applyFill="1" applyBorder="1" applyAlignment="1">
      <alignment horizontal="center" vertical="top"/>
      <protection/>
    </xf>
    <xf numFmtId="0" fontId="13" fillId="0" borderId="15" xfId="52" applyFont="1" applyBorder="1" applyAlignment="1">
      <alignment horizontal="center" vertical="top" wrapText="1"/>
      <protection/>
    </xf>
    <xf numFmtId="0" fontId="15" fillId="0" borderId="16" xfId="52" applyNumberFormat="1" applyFont="1" applyBorder="1" applyAlignment="1">
      <alignment horizontal="left" vertical="top" wrapText="1"/>
      <protection/>
    </xf>
    <xf numFmtId="0" fontId="15" fillId="0" borderId="19" xfId="52" applyNumberFormat="1" applyFont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left" vertical="top" wrapText="1"/>
      <protection/>
    </xf>
    <xf numFmtId="0" fontId="43" fillId="0" borderId="19" xfId="52" applyBorder="1" applyAlignment="1">
      <alignment vertical="top"/>
      <protection/>
    </xf>
    <xf numFmtId="0" fontId="16" fillId="0" borderId="11" xfId="52" applyFont="1" applyFill="1" applyBorder="1" applyAlignment="1">
      <alignment horizontal="left" vertical="top"/>
      <protection/>
    </xf>
    <xf numFmtId="0" fontId="17" fillId="0" borderId="11" xfId="52" applyFont="1" applyBorder="1" applyAlignment="1">
      <alignment horizontal="center"/>
      <protection/>
    </xf>
    <xf numFmtId="0" fontId="16" fillId="0" borderId="0" xfId="52" applyFont="1" applyFill="1" applyBorder="1" applyAlignment="1">
      <alignment horizontal="right" vertical="top"/>
      <protection/>
    </xf>
    <xf numFmtId="0" fontId="16" fillId="0" borderId="0" xfId="52" applyFont="1" applyFill="1" applyBorder="1" applyAlignment="1">
      <alignment horizontal="left" vertical="top"/>
      <protection/>
    </xf>
    <xf numFmtId="0" fontId="17" fillId="0" borderId="0" xfId="52" applyFont="1" applyBorder="1" applyAlignment="1">
      <alignment horizontal="center"/>
      <protection/>
    </xf>
    <xf numFmtId="0" fontId="15" fillId="0" borderId="11" xfId="52" applyNumberFormat="1" applyFont="1" applyBorder="1" applyAlignment="1">
      <alignment horizontal="left" vertical="top" wrapText="1"/>
      <protection/>
    </xf>
    <xf numFmtId="49" fontId="15" fillId="0" borderId="15" xfId="52" applyNumberFormat="1" applyFont="1" applyBorder="1" applyAlignment="1">
      <alignment vertical="top"/>
      <protection/>
    </xf>
    <xf numFmtId="49" fontId="15" fillId="0" borderId="16" xfId="52" applyNumberFormat="1" applyFont="1" applyBorder="1" applyAlignment="1">
      <alignment vertical="top"/>
      <protection/>
    </xf>
    <xf numFmtId="0" fontId="16" fillId="0" borderId="0" xfId="52" applyFont="1" applyAlignment="1">
      <alignment vertical="top"/>
      <protection/>
    </xf>
    <xf numFmtId="4" fontId="16" fillId="0" borderId="11" xfId="52" applyNumberFormat="1" applyFont="1" applyBorder="1" applyAlignment="1">
      <alignment horizontal="center" vertical="top"/>
      <protection/>
    </xf>
    <xf numFmtId="4" fontId="16" fillId="0" borderId="0" xfId="52" applyNumberFormat="1" applyFont="1" applyBorder="1" applyAlignment="1">
      <alignment horizontal="right" vertical="top"/>
      <protection/>
    </xf>
    <xf numFmtId="0" fontId="15" fillId="0" borderId="19" xfId="52" applyFont="1" applyBorder="1" applyAlignment="1">
      <alignment horizontal="left"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49" fontId="15" fillId="0" borderId="16" xfId="52" applyNumberFormat="1" applyFont="1" applyBorder="1" applyAlignment="1">
      <alignment vertical="top" wrapText="1"/>
      <protection/>
    </xf>
    <xf numFmtId="49" fontId="15" fillId="0" borderId="19" xfId="52" applyNumberFormat="1" applyFont="1" applyBorder="1" applyAlignment="1">
      <alignment vertical="top" wrapText="1"/>
      <protection/>
    </xf>
    <xf numFmtId="0" fontId="43" fillId="0" borderId="15" xfId="52" applyBorder="1" applyAlignment="1">
      <alignment horizontal="center" vertical="top"/>
      <protection/>
    </xf>
    <xf numFmtId="0" fontId="43" fillId="0" borderId="0" xfId="52" applyBorder="1" applyAlignment="1">
      <alignment horizontal="center" vertical="top"/>
      <protection/>
    </xf>
    <xf numFmtId="0" fontId="43" fillId="0" borderId="16" xfId="52" applyBorder="1" applyAlignment="1">
      <alignment horizontal="left" vertical="top"/>
      <protection/>
    </xf>
    <xf numFmtId="0" fontId="43" fillId="0" borderId="19" xfId="52" applyBorder="1" applyAlignment="1">
      <alignment horizontal="left" vertical="top"/>
      <protection/>
    </xf>
    <xf numFmtId="4" fontId="15" fillId="0" borderId="15" xfId="52" applyNumberFormat="1" applyFont="1" applyBorder="1" applyAlignment="1">
      <alignment horizontal="center" vertical="top"/>
      <protection/>
    </xf>
    <xf numFmtId="4" fontId="15" fillId="0" borderId="0" xfId="52" applyNumberFormat="1" applyFont="1" applyBorder="1" applyAlignment="1">
      <alignment horizontal="center" vertical="top"/>
      <protection/>
    </xf>
    <xf numFmtId="4" fontId="16" fillId="0" borderId="15" xfId="52" applyNumberFormat="1" applyFont="1" applyBorder="1" applyAlignment="1">
      <alignment horizontal="right" vertical="top"/>
      <protection/>
    </xf>
    <xf numFmtId="0" fontId="13" fillId="0" borderId="16" xfId="52" applyFont="1" applyBorder="1" applyAlignment="1">
      <alignment vertical="top"/>
      <protection/>
    </xf>
    <xf numFmtId="0" fontId="13" fillId="0" borderId="19" xfId="52" applyFont="1" applyBorder="1" applyAlignment="1">
      <alignment vertical="top"/>
      <protection/>
    </xf>
    <xf numFmtId="0" fontId="43" fillId="0" borderId="16" xfId="52" applyBorder="1" applyAlignment="1">
      <alignment horizontal="left" vertical="top" wrapText="1"/>
      <protection/>
    </xf>
    <xf numFmtId="0" fontId="43" fillId="0" borderId="19" xfId="52" applyBorder="1" applyAlignment="1">
      <alignment horizontal="left" vertical="top" wrapText="1"/>
      <protection/>
    </xf>
    <xf numFmtId="0" fontId="15" fillId="0" borderId="19" xfId="52" applyFont="1" applyBorder="1" applyAlignment="1">
      <alignment horizontal="left" vertical="top"/>
      <protection/>
    </xf>
    <xf numFmtId="0" fontId="15" fillId="0" borderId="18" xfId="52" applyFont="1" applyFill="1" applyBorder="1" applyAlignment="1">
      <alignment vertical="top"/>
      <protection/>
    </xf>
    <xf numFmtId="0" fontId="13" fillId="0" borderId="15" xfId="52" applyFont="1" applyBorder="1" applyAlignment="1">
      <alignment horizontal="center" vertical="top"/>
      <protection/>
    </xf>
    <xf numFmtId="0" fontId="15" fillId="0" borderId="18" xfId="52" applyFont="1" applyBorder="1" applyAlignment="1">
      <alignment vertical="top"/>
      <protection/>
    </xf>
    <xf numFmtId="0" fontId="15" fillId="0" borderId="15" xfId="52" applyFont="1" applyBorder="1" applyAlignment="1">
      <alignment vertical="top"/>
      <protection/>
    </xf>
    <xf numFmtId="0" fontId="15" fillId="0" borderId="20" xfId="52" applyFont="1" applyBorder="1" applyAlignment="1">
      <alignment horizontal="left" vertical="top"/>
      <protection/>
    </xf>
    <xf numFmtId="0" fontId="16" fillId="0" borderId="11" xfId="52" applyFont="1" applyBorder="1" applyAlignment="1">
      <alignment horizontal="left" vertical="top"/>
      <protection/>
    </xf>
    <xf numFmtId="0" fontId="16" fillId="0" borderId="11" xfId="52" applyFont="1" applyBorder="1" applyAlignment="1">
      <alignment horizontal="left" vertical="top" wrapText="1"/>
      <protection/>
    </xf>
    <xf numFmtId="0" fontId="16" fillId="0" borderId="11" xfId="52" applyFont="1" applyBorder="1" applyAlignment="1">
      <alignment horizontal="center" vertical="top" shrinkToFit="1"/>
      <protection/>
    </xf>
    <xf numFmtId="0" fontId="43" fillId="0" borderId="15" xfId="52" applyBorder="1" applyAlignment="1">
      <alignment horizontal="center" vertical="top" wrapText="1"/>
      <protection/>
    </xf>
    <xf numFmtId="0" fontId="43" fillId="0" borderId="16" xfId="52" applyBorder="1" applyAlignment="1">
      <alignment horizontal="center" vertical="top" wrapText="1"/>
      <protection/>
    </xf>
    <xf numFmtId="0" fontId="43" fillId="0" borderId="19" xfId="52" applyBorder="1" applyAlignment="1">
      <alignment horizontal="center" vertical="top" wrapText="1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vertical="top" wrapText="1"/>
      <protection/>
    </xf>
    <xf numFmtId="0" fontId="15" fillId="0" borderId="0" xfId="52" applyFont="1" applyBorder="1" applyAlignment="1">
      <alignment vertical="top" wrapText="1"/>
      <protection/>
    </xf>
    <xf numFmtId="0" fontId="15" fillId="0" borderId="0" xfId="52" applyFont="1" applyBorder="1" applyAlignment="1">
      <alignment vertical="top"/>
      <protection/>
    </xf>
    <xf numFmtId="0" fontId="15" fillId="0" borderId="15" xfId="52" applyFont="1" applyFill="1" applyBorder="1" applyAlignment="1">
      <alignment vertical="top"/>
      <protection/>
    </xf>
    <xf numFmtId="0" fontId="43" fillId="0" borderId="15" xfId="52" applyBorder="1" applyAlignment="1">
      <alignment vertical="top"/>
      <protection/>
    </xf>
    <xf numFmtId="0" fontId="17" fillId="0" borderId="0" xfId="52" applyFont="1" applyAlignment="1">
      <alignment horizontal="right"/>
      <protection/>
    </xf>
    <xf numFmtId="0" fontId="63" fillId="0" borderId="14" xfId="52" applyFont="1" applyBorder="1">
      <alignment/>
      <protection/>
    </xf>
    <xf numFmtId="0" fontId="63" fillId="0" borderId="0" xfId="52" applyFont="1" applyAlignment="1">
      <alignment horizontal="center"/>
      <protection/>
    </xf>
    <xf numFmtId="0" fontId="15" fillId="0" borderId="0" xfId="52" applyFont="1" applyBorder="1" applyAlignment="1">
      <alignment vertical="top" shrinkToFit="1"/>
      <protection/>
    </xf>
    <xf numFmtId="2" fontId="43" fillId="0" borderId="15" xfId="52" applyNumberFormat="1" applyBorder="1" applyAlignment="1">
      <alignment horizontal="center" vertical="top"/>
      <protection/>
    </xf>
    <xf numFmtId="0" fontId="4" fillId="0" borderId="0" xfId="0" applyFont="1" applyAlignment="1">
      <alignment/>
    </xf>
    <xf numFmtId="2" fontId="15" fillId="0" borderId="18" xfId="52" applyNumberFormat="1" applyFont="1" applyBorder="1" applyAlignment="1">
      <alignment horizontal="center" vertical="top"/>
      <protection/>
    </xf>
    <xf numFmtId="2" fontId="15" fillId="0" borderId="16" xfId="52" applyNumberFormat="1" applyFont="1" applyBorder="1" applyAlignment="1">
      <alignment horizontal="center" vertical="top"/>
      <protection/>
    </xf>
    <xf numFmtId="2" fontId="15" fillId="0" borderId="19" xfId="52" applyNumberFormat="1" applyFont="1" applyBorder="1" applyAlignment="1">
      <alignment horizontal="center" vertical="top"/>
      <protection/>
    </xf>
    <xf numFmtId="2" fontId="15" fillId="0" borderId="16" xfId="52" applyNumberFormat="1" applyFont="1" applyBorder="1" applyAlignment="1">
      <alignment horizontal="center" vertical="top" wrapText="1"/>
      <protection/>
    </xf>
    <xf numFmtId="2" fontId="43" fillId="0" borderId="15" xfId="52" applyNumberFormat="1" applyBorder="1">
      <alignment/>
      <protection/>
    </xf>
    <xf numFmtId="2" fontId="43" fillId="0" borderId="0" xfId="52" applyNumberForma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43" fillId="0" borderId="15" xfId="52" applyBorder="1" applyAlignment="1">
      <alignment horizontal="center" vertical="top"/>
      <protection/>
    </xf>
    <xf numFmtId="49" fontId="15" fillId="0" borderId="11" xfId="52" applyNumberFormat="1" applyFont="1" applyBorder="1" applyAlignment="1">
      <alignment horizontal="center" vertical="top"/>
      <protection/>
    </xf>
    <xf numFmtId="2" fontId="15" fillId="0" borderId="15" xfId="52" applyNumberFormat="1" applyFont="1" applyBorder="1" applyAlignment="1">
      <alignment horizontal="center" vertical="top" wrapText="1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43" fillId="0" borderId="19" xfId="52" applyBorder="1" applyAlignment="1">
      <alignment horizontal="center" vertical="top"/>
      <protection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14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0" fontId="15" fillId="0" borderId="11" xfId="52" applyFont="1" applyBorder="1" applyAlignment="1">
      <alignment horizontal="center" vertical="top" wrapText="1"/>
      <protection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15" fillId="0" borderId="18" xfId="52" applyFont="1" applyBorder="1" applyAlignment="1">
      <alignment horizontal="center" vertical="top" shrinkToFit="1"/>
      <protection/>
    </xf>
    <xf numFmtId="0" fontId="15" fillId="0" borderId="19" xfId="52" applyFont="1" applyBorder="1" applyAlignment="1">
      <alignment horizontal="center" vertical="top" shrinkToFit="1"/>
      <protection/>
    </xf>
    <xf numFmtId="49" fontId="15" fillId="0" borderId="15" xfId="52" applyNumberFormat="1" applyFont="1" applyFill="1" applyBorder="1" applyAlignment="1">
      <alignment horizontal="center" vertical="top"/>
      <protection/>
    </xf>
    <xf numFmtId="0" fontId="63" fillId="0" borderId="0" xfId="52" applyFont="1" applyAlignment="1">
      <alignment horizontal="center"/>
      <protection/>
    </xf>
    <xf numFmtId="0" fontId="60" fillId="0" borderId="15" xfId="52" applyFont="1" applyBorder="1" applyAlignment="1">
      <alignment wrapText="1"/>
      <protection/>
    </xf>
    <xf numFmtId="0" fontId="60" fillId="0" borderId="15" xfId="52" applyFont="1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43" fillId="0" borderId="0" xfId="52" applyAlignment="1">
      <alignment horizontal="center"/>
      <protection/>
    </xf>
    <xf numFmtId="0" fontId="43" fillId="0" borderId="0" xfId="52" applyAlignment="1">
      <alignment horizontal="center"/>
      <protection/>
    </xf>
    <xf numFmtId="0" fontId="15" fillId="0" borderId="11" xfId="52" applyFont="1" applyBorder="1" applyAlignment="1">
      <alignment horizontal="center" vertical="center"/>
      <protection/>
    </xf>
    <xf numFmtId="0" fontId="43" fillId="0" borderId="0" xfId="52" applyAlignment="1">
      <alignment horizontal="center"/>
      <protection/>
    </xf>
    <xf numFmtId="0" fontId="60" fillId="0" borderId="15" xfId="52" applyFont="1" applyBorder="1" applyAlignment="1">
      <alignment wrapText="1"/>
      <protection/>
    </xf>
    <xf numFmtId="0" fontId="60" fillId="0" borderId="15" xfId="52" applyFont="1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43" fillId="0" borderId="0" xfId="52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43" fillId="0" borderId="19" xfId="52" applyBorder="1" applyAlignment="1">
      <alignment vertical="top" wrapText="1"/>
      <protection/>
    </xf>
    <xf numFmtId="0" fontId="43" fillId="0" borderId="16" xfId="52" applyBorder="1" applyAlignment="1">
      <alignment vertical="top" wrapText="1"/>
      <protection/>
    </xf>
    <xf numFmtId="0" fontId="43" fillId="0" borderId="0" xfId="52" applyBorder="1" applyAlignment="1">
      <alignment horizontal="center"/>
      <protection/>
    </xf>
    <xf numFmtId="0" fontId="14" fillId="0" borderId="14" xfId="52" applyFont="1" applyBorder="1" applyAlignment="1">
      <alignment horizontal="center"/>
      <protection/>
    </xf>
    <xf numFmtId="0" fontId="14" fillId="0" borderId="0" xfId="52" applyFont="1" applyAlignment="1">
      <alignment/>
      <protection/>
    </xf>
    <xf numFmtId="0" fontId="58" fillId="0" borderId="0" xfId="52" applyFont="1">
      <alignment/>
      <protection/>
    </xf>
    <xf numFmtId="0" fontId="60" fillId="0" borderId="16" xfId="52" applyFont="1" applyFill="1" applyBorder="1" applyAlignment="1">
      <alignment horizontal="center" vertical="top"/>
      <protection/>
    </xf>
    <xf numFmtId="0" fontId="43" fillId="0" borderId="15" xfId="52" applyFont="1" applyBorder="1">
      <alignment/>
      <protection/>
    </xf>
    <xf numFmtId="0" fontId="60" fillId="0" borderId="0" xfId="52" applyFont="1" applyFill="1" applyBorder="1" applyAlignment="1">
      <alignment horizontal="center" vertical="top"/>
      <protection/>
    </xf>
    <xf numFmtId="2" fontId="43" fillId="0" borderId="0" xfId="52" applyNumberFormat="1" applyFont="1">
      <alignment/>
      <protection/>
    </xf>
    <xf numFmtId="0" fontId="60" fillId="0" borderId="19" xfId="52" applyFont="1" applyBorder="1" applyAlignment="1">
      <alignment vertical="top" wrapText="1"/>
      <protection/>
    </xf>
    <xf numFmtId="2" fontId="60" fillId="0" borderId="16" xfId="52" applyNumberFormat="1" applyFont="1" applyBorder="1" applyAlignment="1">
      <alignment horizontal="center" vertical="top" wrapText="1"/>
      <protection/>
    </xf>
    <xf numFmtId="2" fontId="60" fillId="0" borderId="11" xfId="52" applyNumberFormat="1" applyFont="1" applyBorder="1" applyAlignment="1">
      <alignment horizontal="center" vertical="top" wrapText="1"/>
      <protection/>
    </xf>
    <xf numFmtId="0" fontId="43" fillId="0" borderId="0" xfId="52" applyFont="1">
      <alignment/>
      <protection/>
    </xf>
    <xf numFmtId="0" fontId="61" fillId="0" borderId="11" xfId="52" applyFont="1" applyBorder="1" applyAlignment="1">
      <alignment horizontal="center"/>
      <protection/>
    </xf>
    <xf numFmtId="0" fontId="64" fillId="0" borderId="19" xfId="52" applyFont="1" applyBorder="1" applyAlignment="1">
      <alignment horizontal="center" vertical="top"/>
      <protection/>
    </xf>
    <xf numFmtId="0" fontId="64" fillId="0" borderId="16" xfId="52" applyFont="1" applyBorder="1" applyAlignment="1">
      <alignment horizontal="center" vertical="top"/>
      <protection/>
    </xf>
    <xf numFmtId="4" fontId="4" fillId="0" borderId="0" xfId="0" applyNumberFormat="1" applyFont="1" applyAlignment="1">
      <alignment vertical="center"/>
    </xf>
    <xf numFmtId="2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distributed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right" vertical="justify"/>
    </xf>
    <xf numFmtId="0" fontId="18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distributed"/>
    </xf>
    <xf numFmtId="0" fontId="18" fillId="0" borderId="16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8" fillId="0" borderId="16" xfId="0" applyFont="1" applyBorder="1" applyAlignment="1">
      <alignment horizontal="center" vertical="distributed"/>
    </xf>
    <xf numFmtId="49" fontId="4" fillId="0" borderId="3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left" vertical="center"/>
    </xf>
    <xf numFmtId="4" fontId="18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left" vertical="center"/>
    </xf>
    <xf numFmtId="4" fontId="18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4" fontId="18" fillId="0" borderId="44" xfId="0" applyNumberFormat="1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19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49" fontId="19" fillId="0" borderId="16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37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right" vertic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49" fontId="19" fillId="0" borderId="24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2" fontId="1" fillId="0" borderId="1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65" fillId="0" borderId="18" xfId="0" applyNumberFormat="1" applyFont="1" applyBorder="1" applyAlignment="1">
      <alignment horizontal="center" vertical="center"/>
    </xf>
    <xf numFmtId="49" fontId="65" fillId="0" borderId="16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18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8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49" fontId="5" fillId="0" borderId="43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3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" fontId="18" fillId="0" borderId="21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60" fillId="0" borderId="15" xfId="52" applyFont="1" applyBorder="1" applyAlignment="1">
      <alignment/>
      <protection/>
    </xf>
    <xf numFmtId="0" fontId="43" fillId="0" borderId="15" xfId="52" applyBorder="1" applyAlignment="1">
      <alignment/>
      <protection/>
    </xf>
    <xf numFmtId="0" fontId="43" fillId="0" borderId="18" xfId="52" applyBorder="1" applyAlignment="1">
      <alignment/>
      <protection/>
    </xf>
    <xf numFmtId="0" fontId="43" fillId="0" borderId="19" xfId="52" applyBorder="1" applyAlignment="1">
      <alignment/>
      <protection/>
    </xf>
    <xf numFmtId="0" fontId="13" fillId="0" borderId="0" xfId="52" applyFont="1" applyAlignment="1">
      <alignment horizontal="left"/>
      <protection/>
    </xf>
    <xf numFmtId="49" fontId="14" fillId="0" borderId="14" xfId="52" applyNumberFormat="1" applyFont="1" applyFill="1" applyBorder="1" applyAlignment="1">
      <alignment horizontal="center"/>
      <protection/>
    </xf>
    <xf numFmtId="0" fontId="15" fillId="0" borderId="0" xfId="52" applyFont="1" applyAlignment="1">
      <alignment horizontal="left"/>
      <protection/>
    </xf>
    <xf numFmtId="0" fontId="43" fillId="0" borderId="0" xfId="52" applyAlignment="1">
      <alignment horizontal="left"/>
      <protection/>
    </xf>
    <xf numFmtId="0" fontId="16" fillId="0" borderId="14" xfId="52" applyFont="1" applyBorder="1" applyAlignment="1">
      <alignment horizontal="left" vertical="distributed"/>
      <protection/>
    </xf>
    <xf numFmtId="0" fontId="43" fillId="0" borderId="14" xfId="52" applyBorder="1" applyAlignment="1">
      <alignment vertical="distributed"/>
      <protection/>
    </xf>
    <xf numFmtId="0" fontId="14" fillId="0" borderId="0" xfId="52" applyFont="1" applyAlignment="1">
      <alignment horizontal="center"/>
      <protection/>
    </xf>
    <xf numFmtId="0" fontId="16" fillId="0" borderId="14" xfId="52" applyFont="1" applyBorder="1" applyAlignment="1">
      <alignment horizontal="left"/>
      <protection/>
    </xf>
    <xf numFmtId="0" fontId="43" fillId="0" borderId="14" xfId="52" applyBorder="1" applyAlignment="1">
      <alignment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43" fillId="0" borderId="0" xfId="52" applyAlignment="1">
      <alignment horizontal="center"/>
      <protection/>
    </xf>
    <xf numFmtId="0" fontId="60" fillId="0" borderId="15" xfId="52" applyFont="1" applyBorder="1" applyAlignment="1">
      <alignment horizontal="left" vertical="distributed" wrapText="1"/>
      <protection/>
    </xf>
    <xf numFmtId="0" fontId="60" fillId="0" borderId="15" xfId="52" applyFont="1" applyBorder="1" applyAlignment="1">
      <alignment horizontal="left" vertical="distributed"/>
      <protection/>
    </xf>
    <xf numFmtId="0" fontId="43" fillId="0" borderId="15" xfId="52" applyBorder="1" applyAlignment="1">
      <alignment horizontal="left" vertical="distributed"/>
      <protection/>
    </xf>
    <xf numFmtId="2" fontId="43" fillId="0" borderId="15" xfId="52" applyNumberFormat="1" applyBorder="1" applyAlignment="1">
      <alignment/>
      <protection/>
    </xf>
    <xf numFmtId="49" fontId="16" fillId="0" borderId="14" xfId="52" applyNumberFormat="1" applyFont="1" applyBorder="1" applyAlignment="1">
      <alignment horizontal="center"/>
      <protection/>
    </xf>
    <xf numFmtId="2" fontId="43" fillId="0" borderId="18" xfId="52" applyNumberFormat="1" applyBorder="1" applyAlignment="1">
      <alignment/>
      <protection/>
    </xf>
    <xf numFmtId="2" fontId="43" fillId="0" borderId="19" xfId="52" applyNumberFormat="1" applyBorder="1" applyAlignment="1">
      <alignment/>
      <protection/>
    </xf>
    <xf numFmtId="0" fontId="60" fillId="0" borderId="15" xfId="52" applyFont="1" applyBorder="1" applyAlignment="1">
      <alignment wrapText="1"/>
      <protection/>
    </xf>
    <xf numFmtId="0" fontId="60" fillId="0" borderId="15" xfId="52" applyFont="1" applyBorder="1" applyAlignment="1">
      <alignment horizontal="center"/>
      <protection/>
    </xf>
    <xf numFmtId="0" fontId="43" fillId="0" borderId="15" xfId="52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2" fontId="43" fillId="0" borderId="16" xfId="52" applyNumberFormat="1" applyBorder="1" applyAlignment="1">
      <alignment/>
      <protection/>
    </xf>
    <xf numFmtId="0" fontId="60" fillId="0" borderId="18" xfId="52" applyFont="1" applyBorder="1" applyAlignment="1">
      <alignment wrapText="1"/>
      <protection/>
    </xf>
    <xf numFmtId="0" fontId="43" fillId="0" borderId="19" xfId="52" applyBorder="1" applyAlignment="1">
      <alignment wrapText="1"/>
      <protection/>
    </xf>
    <xf numFmtId="4" fontId="16" fillId="0" borderId="18" xfId="52" applyNumberFormat="1" applyFont="1" applyBorder="1" applyAlignment="1">
      <alignment horizontal="right" vertical="top"/>
      <protection/>
    </xf>
    <xf numFmtId="4" fontId="16" fillId="0" borderId="16" xfId="52" applyNumberFormat="1" applyFont="1" applyBorder="1" applyAlignment="1">
      <alignment horizontal="right" vertical="top"/>
      <protection/>
    </xf>
    <xf numFmtId="4" fontId="16" fillId="0" borderId="19" xfId="52" applyNumberFormat="1" applyFont="1" applyBorder="1" applyAlignment="1">
      <alignment horizontal="right" vertical="top"/>
      <protection/>
    </xf>
    <xf numFmtId="0" fontId="61" fillId="0" borderId="18" xfId="52" applyFont="1" applyBorder="1" applyAlignment="1">
      <alignment/>
      <protection/>
    </xf>
    <xf numFmtId="0" fontId="43" fillId="0" borderId="16" xfId="52" applyBorder="1" applyAlignment="1">
      <alignment/>
      <protection/>
    </xf>
    <xf numFmtId="0" fontId="15" fillId="0" borderId="15" xfId="52" applyFont="1" applyBorder="1" applyAlignment="1">
      <alignment horizontal="center" vertical="top" wrapText="1"/>
      <protection/>
    </xf>
    <xf numFmtId="0" fontId="15" fillId="0" borderId="18" xfId="52" applyFont="1" applyBorder="1" applyAlignment="1">
      <alignment horizontal="center" vertical="top" wrapText="1"/>
      <protection/>
    </xf>
    <xf numFmtId="0" fontId="15" fillId="0" borderId="16" xfId="52" applyFont="1" applyBorder="1" applyAlignment="1">
      <alignment horizontal="center" vertical="top" wrapText="1"/>
      <protection/>
    </xf>
    <xf numFmtId="0" fontId="15" fillId="0" borderId="19" xfId="52" applyFont="1" applyBorder="1" applyAlignment="1">
      <alignment horizontal="center" vertical="top" wrapText="1"/>
      <protection/>
    </xf>
    <xf numFmtId="0" fontId="15" fillId="0" borderId="15" xfId="52" applyFont="1" applyBorder="1" applyAlignment="1">
      <alignment horizontal="center" vertical="top"/>
      <protection/>
    </xf>
    <xf numFmtId="0" fontId="60" fillId="0" borderId="18" xfId="52" applyFont="1" applyBorder="1" applyAlignment="1">
      <alignment horizontal="center"/>
      <protection/>
    </xf>
    <xf numFmtId="0" fontId="60" fillId="0" borderId="19" xfId="52" applyFont="1" applyBorder="1" applyAlignment="1">
      <alignment horizontal="center"/>
      <protection/>
    </xf>
    <xf numFmtId="0" fontId="15" fillId="0" borderId="18" xfId="52" applyFont="1" applyBorder="1" applyAlignment="1">
      <alignment horizontal="center" vertical="top"/>
      <protection/>
    </xf>
    <xf numFmtId="0" fontId="15" fillId="0" borderId="16" xfId="52" applyFont="1" applyBorder="1" applyAlignment="1">
      <alignment horizontal="center" vertical="top"/>
      <protection/>
    </xf>
    <xf numFmtId="0" fontId="15" fillId="0" borderId="19" xfId="52" applyFont="1" applyBorder="1" applyAlignment="1">
      <alignment horizontal="center" vertical="top"/>
      <protection/>
    </xf>
    <xf numFmtId="2" fontId="15" fillId="0" borderId="18" xfId="52" applyNumberFormat="1" applyFont="1" applyBorder="1" applyAlignment="1">
      <alignment horizontal="center" vertical="top"/>
      <protection/>
    </xf>
    <xf numFmtId="2" fontId="43" fillId="0" borderId="16" xfId="52" applyNumberFormat="1" applyBorder="1" applyAlignment="1">
      <alignment horizontal="center" vertical="top"/>
      <protection/>
    </xf>
    <xf numFmtId="2" fontId="43" fillId="0" borderId="19" xfId="52" applyNumberFormat="1" applyBorder="1" applyAlignment="1">
      <alignment horizontal="center" vertical="top"/>
      <protection/>
    </xf>
    <xf numFmtId="0" fontId="60" fillId="0" borderId="18" xfId="52" applyFont="1" applyBorder="1" applyAlignment="1">
      <alignment horizontal="left" vertical="distributed"/>
      <protection/>
    </xf>
    <xf numFmtId="0" fontId="60" fillId="0" borderId="16" xfId="52" applyFont="1" applyBorder="1" applyAlignment="1">
      <alignment horizontal="left" vertical="distributed"/>
      <protection/>
    </xf>
    <xf numFmtId="0" fontId="60" fillId="0" borderId="19" xfId="52" applyFont="1" applyBorder="1" applyAlignment="1">
      <alignment horizontal="left" vertical="distributed"/>
      <protection/>
    </xf>
    <xf numFmtId="0" fontId="63" fillId="0" borderId="14" xfId="52" applyFont="1" applyBorder="1" applyAlignment="1">
      <alignment/>
      <protection/>
    </xf>
    <xf numFmtId="0" fontId="63" fillId="0" borderId="0" xfId="52" applyFont="1" applyAlignment="1">
      <alignment horizontal="center"/>
      <protection/>
    </xf>
    <xf numFmtId="0" fontId="15" fillId="0" borderId="18" xfId="52" applyFont="1" applyBorder="1" applyAlignment="1">
      <alignment horizontal="left" vertical="top" wrapText="1"/>
      <protection/>
    </xf>
    <xf numFmtId="0" fontId="15" fillId="0" borderId="16" xfId="52" applyFont="1" applyBorder="1" applyAlignment="1">
      <alignment horizontal="left" vertical="top" wrapText="1"/>
      <protection/>
    </xf>
    <xf numFmtId="0" fontId="15" fillId="0" borderId="19" xfId="52" applyFont="1" applyBorder="1" applyAlignment="1">
      <alignment horizontal="left" vertical="top" wrapText="1"/>
      <protection/>
    </xf>
    <xf numFmtId="0" fontId="16" fillId="0" borderId="0" xfId="52" applyFont="1" applyBorder="1" applyAlignment="1">
      <alignment horizontal="center"/>
      <protection/>
    </xf>
    <xf numFmtId="0" fontId="60" fillId="0" borderId="18" xfId="52" applyFont="1" applyBorder="1" applyAlignment="1">
      <alignment horizontal="center" vertical="center"/>
      <protection/>
    </xf>
    <xf numFmtId="0" fontId="60" fillId="0" borderId="16" xfId="52" applyFont="1" applyBorder="1" applyAlignment="1">
      <alignment horizontal="center" vertical="center"/>
      <protection/>
    </xf>
    <xf numFmtId="0" fontId="60" fillId="0" borderId="19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wrapText="1"/>
      <protection/>
    </xf>
    <xf numFmtId="0" fontId="15" fillId="0" borderId="15" xfId="52" applyFont="1" applyBorder="1" applyAlignment="1">
      <alignment horizontal="center" vertical="center" wrapText="1"/>
      <protection/>
    </xf>
    <xf numFmtId="0" fontId="43" fillId="0" borderId="15" xfId="52" applyBorder="1" applyAlignment="1">
      <alignment horizontal="center" vertical="center"/>
      <protection/>
    </xf>
    <xf numFmtId="2" fontId="43" fillId="0" borderId="15" xfId="52" applyNumberFormat="1" applyBorder="1" applyAlignment="1">
      <alignment horizontal="center"/>
      <protection/>
    </xf>
    <xf numFmtId="0" fontId="15" fillId="0" borderId="18" xfId="52" applyFont="1" applyBorder="1" applyAlignment="1">
      <alignment horizontal="center" vertical="center" wrapText="1"/>
      <protection/>
    </xf>
    <xf numFmtId="0" fontId="15" fillId="0" borderId="16" xfId="52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vertical="top" wrapText="1"/>
      <protection/>
    </xf>
    <xf numFmtId="0" fontId="13" fillId="0" borderId="19" xfId="52" applyFont="1" applyBorder="1" applyAlignment="1">
      <alignment vertical="top" wrapText="1"/>
      <protection/>
    </xf>
    <xf numFmtId="0" fontId="15" fillId="0" borderId="18" xfId="52" applyNumberFormat="1" applyFont="1" applyBorder="1" applyAlignment="1">
      <alignment horizontal="center" vertical="top"/>
      <protection/>
    </xf>
    <xf numFmtId="0" fontId="15" fillId="0" borderId="16" xfId="52" applyNumberFormat="1" applyFont="1" applyBorder="1" applyAlignment="1">
      <alignment horizontal="center" vertical="top"/>
      <protection/>
    </xf>
    <xf numFmtId="0" fontId="15" fillId="0" borderId="19" xfId="52" applyNumberFormat="1" applyFont="1" applyBorder="1" applyAlignment="1">
      <alignment horizontal="center" vertical="top"/>
      <protection/>
    </xf>
    <xf numFmtId="0" fontId="15" fillId="0" borderId="15" xfId="52" applyFont="1" applyBorder="1" applyAlignment="1">
      <alignment vertical="top" wrapText="1"/>
      <protection/>
    </xf>
    <xf numFmtId="0" fontId="15" fillId="0" borderId="18" xfId="52" applyFont="1" applyBorder="1" applyAlignment="1">
      <alignment vertical="top" shrinkToFit="1"/>
      <protection/>
    </xf>
    <xf numFmtId="0" fontId="15" fillId="0" borderId="19" xfId="52" applyFont="1" applyBorder="1" applyAlignment="1">
      <alignment vertical="top" shrinkToFit="1"/>
      <protection/>
    </xf>
    <xf numFmtId="4" fontId="15" fillId="0" borderId="18" xfId="52" applyNumberFormat="1" applyFont="1" applyBorder="1" applyAlignment="1">
      <alignment horizontal="center" vertical="top"/>
      <protection/>
    </xf>
    <xf numFmtId="4" fontId="15" fillId="0" borderId="16" xfId="52" applyNumberFormat="1" applyFont="1" applyBorder="1" applyAlignment="1">
      <alignment horizontal="center" vertical="top"/>
      <protection/>
    </xf>
    <xf numFmtId="4" fontId="15" fillId="0" borderId="19" xfId="52" applyNumberFormat="1" applyFont="1" applyBorder="1" applyAlignment="1">
      <alignment horizontal="center" vertical="top"/>
      <protection/>
    </xf>
    <xf numFmtId="0" fontId="43" fillId="0" borderId="15" xfId="52" applyBorder="1" applyAlignment="1">
      <alignment vertical="top" wrapText="1"/>
      <protection/>
    </xf>
    <xf numFmtId="0" fontId="43" fillId="0" borderId="19" xfId="52" applyBorder="1" applyAlignment="1">
      <alignment vertical="top" shrinkToFit="1"/>
      <protection/>
    </xf>
    <xf numFmtId="0" fontId="43" fillId="0" borderId="16" xfId="52" applyBorder="1" applyAlignment="1">
      <alignment horizontal="center" vertical="top"/>
      <protection/>
    </xf>
    <xf numFmtId="0" fontId="43" fillId="0" borderId="19" xfId="52" applyBorder="1" applyAlignment="1">
      <alignment horizontal="center" vertical="top"/>
      <protection/>
    </xf>
    <xf numFmtId="0" fontId="16" fillId="0" borderId="18" xfId="52" applyFont="1" applyBorder="1" applyAlignment="1">
      <alignment horizontal="center" vertical="top" shrinkToFit="1"/>
      <protection/>
    </xf>
    <xf numFmtId="0" fontId="43" fillId="0" borderId="19" xfId="52" applyBorder="1" applyAlignment="1">
      <alignment horizontal="center" vertical="top" shrinkToFit="1"/>
      <protection/>
    </xf>
    <xf numFmtId="0" fontId="15" fillId="0" borderId="18" xfId="52" applyFont="1" applyFill="1" applyBorder="1" applyAlignment="1">
      <alignment horizontal="center" vertical="top"/>
      <protection/>
    </xf>
    <xf numFmtId="0" fontId="15" fillId="0" borderId="16" xfId="52" applyFont="1" applyFill="1" applyBorder="1" applyAlignment="1">
      <alignment horizontal="center" vertical="top"/>
      <protection/>
    </xf>
    <xf numFmtId="0" fontId="15" fillId="0" borderId="19" xfId="52" applyFont="1" applyFill="1" applyBorder="1" applyAlignment="1">
      <alignment horizontal="center" vertical="top"/>
      <protection/>
    </xf>
    <xf numFmtId="4" fontId="15" fillId="0" borderId="18" xfId="52" applyNumberFormat="1" applyFont="1" applyFill="1" applyBorder="1" applyAlignment="1">
      <alignment horizontal="center" vertical="top"/>
      <protection/>
    </xf>
    <xf numFmtId="4" fontId="15" fillId="0" borderId="16" xfId="52" applyNumberFormat="1" applyFont="1" applyFill="1" applyBorder="1" applyAlignment="1">
      <alignment horizontal="center" vertical="top"/>
      <protection/>
    </xf>
    <xf numFmtId="4" fontId="15" fillId="0" borderId="19" xfId="52" applyNumberFormat="1" applyFont="1" applyFill="1" applyBorder="1" applyAlignment="1">
      <alignment horizontal="center" vertical="top"/>
      <protection/>
    </xf>
    <xf numFmtId="4" fontId="16" fillId="0" borderId="18" xfId="52" applyNumberFormat="1" applyFont="1" applyFill="1" applyBorder="1" applyAlignment="1">
      <alignment horizontal="right" vertical="top"/>
      <protection/>
    </xf>
    <xf numFmtId="4" fontId="16" fillId="0" borderId="16" xfId="52" applyNumberFormat="1" applyFont="1" applyFill="1" applyBorder="1" applyAlignment="1">
      <alignment horizontal="right" vertical="top"/>
      <protection/>
    </xf>
    <xf numFmtId="4" fontId="16" fillId="0" borderId="19" xfId="52" applyNumberFormat="1" applyFont="1" applyFill="1" applyBorder="1" applyAlignment="1">
      <alignment horizontal="right" vertical="top"/>
      <protection/>
    </xf>
    <xf numFmtId="0" fontId="15" fillId="0" borderId="18" xfId="52" applyFont="1" applyBorder="1" applyAlignment="1">
      <alignment horizontal="left" vertical="top"/>
      <protection/>
    </xf>
    <xf numFmtId="0" fontId="15" fillId="0" borderId="16" xfId="52" applyFont="1" applyBorder="1" applyAlignment="1">
      <alignment horizontal="left" vertical="top"/>
      <protection/>
    </xf>
    <xf numFmtId="0" fontId="15" fillId="0" borderId="19" xfId="52" applyFont="1" applyBorder="1" applyAlignment="1">
      <alignment horizontal="left" vertical="top"/>
      <protection/>
    </xf>
    <xf numFmtId="0" fontId="43" fillId="0" borderId="15" xfId="52" applyBorder="1" applyAlignment="1">
      <alignment horizontal="center" vertical="top"/>
      <protection/>
    </xf>
    <xf numFmtId="0" fontId="13" fillId="0" borderId="18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2" fontId="15" fillId="0" borderId="18" xfId="52" applyNumberFormat="1" applyFont="1" applyBorder="1" applyAlignment="1">
      <alignment horizontal="center" vertical="top" wrapText="1"/>
      <protection/>
    </xf>
    <xf numFmtId="2" fontId="15" fillId="0" borderId="16" xfId="52" applyNumberFormat="1" applyFont="1" applyBorder="1" applyAlignment="1">
      <alignment horizontal="center" vertical="top" wrapText="1"/>
      <protection/>
    </xf>
    <xf numFmtId="2" fontId="15" fillId="0" borderId="19" xfId="52" applyNumberFormat="1" applyFont="1" applyBorder="1" applyAlignment="1">
      <alignment horizontal="center" vertical="top" wrapText="1"/>
      <protection/>
    </xf>
    <xf numFmtId="0" fontId="15" fillId="0" borderId="18" xfId="52" applyFont="1" applyFill="1" applyBorder="1" applyAlignment="1">
      <alignment horizontal="left" vertical="top" wrapText="1"/>
      <protection/>
    </xf>
    <xf numFmtId="0" fontId="15" fillId="0" borderId="16" xfId="52" applyFont="1" applyFill="1" applyBorder="1" applyAlignment="1">
      <alignment horizontal="left" vertical="top" wrapText="1"/>
      <protection/>
    </xf>
    <xf numFmtId="0" fontId="15" fillId="0" borderId="19" xfId="52" applyFont="1" applyFill="1" applyBorder="1" applyAlignment="1">
      <alignment horizontal="left" vertical="top" wrapText="1"/>
      <protection/>
    </xf>
    <xf numFmtId="0" fontId="13" fillId="0" borderId="18" xfId="52" applyFont="1" applyBorder="1" applyAlignment="1">
      <alignment horizontal="center" vertical="top" wrapText="1"/>
      <protection/>
    </xf>
    <xf numFmtId="0" fontId="13" fillId="0" borderId="19" xfId="52" applyFont="1" applyBorder="1" applyAlignment="1">
      <alignment horizontal="center" vertical="top" wrapText="1"/>
      <protection/>
    </xf>
    <xf numFmtId="0" fontId="16" fillId="0" borderId="0" xfId="52" applyFont="1" applyFill="1" applyBorder="1" applyAlignment="1">
      <alignment horizontal="center" vertical="top"/>
      <protection/>
    </xf>
    <xf numFmtId="4" fontId="16" fillId="0" borderId="37" xfId="52" applyNumberFormat="1" applyFont="1" applyFill="1" applyBorder="1" applyAlignment="1">
      <alignment horizontal="right" vertical="top"/>
      <protection/>
    </xf>
    <xf numFmtId="4" fontId="16" fillId="0" borderId="14" xfId="52" applyNumberFormat="1" applyFont="1" applyFill="1" applyBorder="1" applyAlignment="1">
      <alignment horizontal="right" vertical="top"/>
      <protection/>
    </xf>
    <xf numFmtId="4" fontId="16" fillId="0" borderId="35" xfId="52" applyNumberFormat="1" applyFont="1" applyFill="1" applyBorder="1" applyAlignment="1">
      <alignment horizontal="right" vertical="top"/>
      <protection/>
    </xf>
    <xf numFmtId="2" fontId="15" fillId="0" borderId="16" xfId="52" applyNumberFormat="1" applyFont="1" applyBorder="1" applyAlignment="1">
      <alignment horizontal="center" vertical="top"/>
      <protection/>
    </xf>
    <xf numFmtId="2" fontId="15" fillId="0" borderId="19" xfId="52" applyNumberFormat="1" applyFont="1" applyBorder="1" applyAlignment="1">
      <alignment horizontal="center" vertical="top"/>
      <protection/>
    </xf>
    <xf numFmtId="0" fontId="43" fillId="0" borderId="15" xfId="52" applyBorder="1" applyAlignment="1">
      <alignment horizontal="center" vertical="top" wrapText="1"/>
      <protection/>
    </xf>
    <xf numFmtId="0" fontId="43" fillId="0" borderId="16" xfId="52" applyBorder="1" applyAlignment="1">
      <alignment vertical="top"/>
      <protection/>
    </xf>
    <xf numFmtId="0" fontId="43" fillId="0" borderId="16" xfId="52" applyBorder="1" applyAlignment="1">
      <alignment horizontal="center" wrapText="1"/>
      <protection/>
    </xf>
    <xf numFmtId="0" fontId="43" fillId="0" borderId="19" xfId="52" applyBorder="1" applyAlignment="1">
      <alignment horizontal="center" wrapText="1"/>
      <protection/>
    </xf>
    <xf numFmtId="0" fontId="43" fillId="0" borderId="16" xfId="52" applyBorder="1" applyAlignment="1">
      <alignment horizontal="left" vertical="top" wrapText="1"/>
      <protection/>
    </xf>
    <xf numFmtId="0" fontId="43" fillId="0" borderId="19" xfId="52" applyBorder="1" applyAlignment="1">
      <alignment vertical="top"/>
      <protection/>
    </xf>
    <xf numFmtId="0" fontId="15" fillId="0" borderId="15" xfId="52" applyFont="1" applyBorder="1" applyAlignment="1">
      <alignment horizontal="left" vertical="top"/>
      <protection/>
    </xf>
    <xf numFmtId="0" fontId="43" fillId="0" borderId="15" xfId="52" applyBorder="1" applyAlignment="1">
      <alignment vertical="top"/>
      <protection/>
    </xf>
    <xf numFmtId="4" fontId="60" fillId="0" borderId="18" xfId="52" applyNumberFormat="1" applyFont="1" applyFill="1" applyBorder="1" applyAlignment="1">
      <alignment horizontal="center" vertical="top"/>
      <protection/>
    </xf>
    <xf numFmtId="4" fontId="60" fillId="0" borderId="16" xfId="52" applyNumberFormat="1" applyFont="1" applyFill="1" applyBorder="1" applyAlignment="1">
      <alignment horizontal="center" vertical="top"/>
      <protection/>
    </xf>
    <xf numFmtId="4" fontId="60" fillId="0" borderId="19" xfId="52" applyNumberFormat="1" applyFont="1" applyFill="1" applyBorder="1" applyAlignment="1">
      <alignment horizontal="center" vertical="top"/>
      <protection/>
    </xf>
    <xf numFmtId="0" fontId="16" fillId="0" borderId="11" xfId="52" applyFont="1" applyBorder="1" applyAlignment="1">
      <alignment horizontal="right" vertical="top"/>
      <protection/>
    </xf>
    <xf numFmtId="0" fontId="10" fillId="0" borderId="11" xfId="52" applyFont="1" applyBorder="1" applyAlignment="1">
      <alignment horizontal="right" vertical="top"/>
      <protection/>
    </xf>
    <xf numFmtId="0" fontId="10" fillId="0" borderId="12" xfId="52" applyFont="1" applyBorder="1" applyAlignment="1">
      <alignment horizontal="right" vertical="top"/>
      <protection/>
    </xf>
    <xf numFmtId="0" fontId="15" fillId="0" borderId="15" xfId="52" applyFont="1" applyFill="1" applyBorder="1" applyAlignment="1">
      <alignment horizontal="center" vertical="top"/>
      <protection/>
    </xf>
    <xf numFmtId="0" fontId="15" fillId="0" borderId="18" xfId="52" applyFont="1" applyBorder="1" applyAlignment="1">
      <alignment horizontal="left" vertical="distributed"/>
      <protection/>
    </xf>
    <xf numFmtId="0" fontId="15" fillId="0" borderId="16" xfId="52" applyFont="1" applyBorder="1" applyAlignment="1">
      <alignment horizontal="left" vertical="distributed"/>
      <protection/>
    </xf>
    <xf numFmtId="0" fontId="15" fillId="0" borderId="19" xfId="52" applyFont="1" applyBorder="1" applyAlignment="1">
      <alignment horizontal="left" vertical="distributed"/>
      <protection/>
    </xf>
    <xf numFmtId="0" fontId="15" fillId="0" borderId="18" xfId="52" applyFont="1" applyBorder="1" applyAlignment="1">
      <alignment horizontal="left" vertical="distributed" wrapText="1"/>
      <protection/>
    </xf>
    <xf numFmtId="0" fontId="15" fillId="0" borderId="16" xfId="52" applyFont="1" applyBorder="1" applyAlignment="1">
      <alignment horizontal="left" vertical="distributed" wrapText="1"/>
      <protection/>
    </xf>
    <xf numFmtId="0" fontId="15" fillId="0" borderId="19" xfId="52" applyFont="1" applyBorder="1" applyAlignment="1">
      <alignment horizontal="left" vertical="distributed" wrapText="1"/>
      <protection/>
    </xf>
    <xf numFmtId="0" fontId="43" fillId="0" borderId="16" xfId="52" applyBorder="1" applyAlignment="1">
      <alignment horizontal="left" vertical="distributed"/>
      <protection/>
    </xf>
    <xf numFmtId="0" fontId="43" fillId="0" borderId="19" xfId="52" applyBorder="1" applyAlignment="1">
      <alignment horizontal="left" vertical="distributed"/>
      <protection/>
    </xf>
    <xf numFmtId="0" fontId="15" fillId="0" borderId="15" xfId="52" applyFont="1" applyFill="1" applyBorder="1" applyAlignment="1">
      <alignment vertical="top" wrapText="1"/>
      <protection/>
    </xf>
    <xf numFmtId="0" fontId="13" fillId="0" borderId="15" xfId="52" applyFont="1" applyBorder="1" applyAlignment="1">
      <alignment horizontal="center" vertical="top" wrapText="1"/>
      <protection/>
    </xf>
    <xf numFmtId="49" fontId="15" fillId="0" borderId="15" xfId="52" applyNumberFormat="1" applyFont="1" applyBorder="1" applyAlignment="1">
      <alignment vertical="top" wrapText="1"/>
      <protection/>
    </xf>
    <xf numFmtId="0" fontId="15" fillId="0" borderId="18" xfId="52" applyFont="1" applyBorder="1" applyAlignment="1">
      <alignment vertical="top" wrapText="1"/>
      <protection/>
    </xf>
    <xf numFmtId="0" fontId="15" fillId="0" borderId="16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5" fillId="0" borderId="15" xfId="52" applyNumberFormat="1" applyFont="1" applyBorder="1" applyAlignment="1">
      <alignment horizontal="center" vertical="top"/>
      <protection/>
    </xf>
    <xf numFmtId="0" fontId="15" fillId="0" borderId="11" xfId="52" applyFont="1" applyBorder="1" applyAlignment="1">
      <alignment/>
      <protection/>
    </xf>
    <xf numFmtId="0" fontId="43" fillId="0" borderId="19" xfId="52" applyBorder="1" applyAlignment="1">
      <alignment horizontal="left" vertical="top" wrapText="1"/>
      <protection/>
    </xf>
    <xf numFmtId="0" fontId="15" fillId="0" borderId="18" xfId="52" applyFont="1" applyBorder="1" applyAlignment="1">
      <alignment horizontal="center" vertical="top" shrinkToFit="1"/>
      <protection/>
    </xf>
    <xf numFmtId="0" fontId="15" fillId="0" borderId="19" xfId="52" applyFont="1" applyBorder="1" applyAlignment="1">
      <alignment horizontal="center" vertical="top" shrinkToFit="1"/>
      <protection/>
    </xf>
    <xf numFmtId="0" fontId="43" fillId="0" borderId="16" xfId="52" applyBorder="1" applyAlignment="1">
      <alignment horizontal="left" vertical="top"/>
      <protection/>
    </xf>
    <xf numFmtId="0" fontId="43" fillId="0" borderId="19" xfId="52" applyBorder="1" applyAlignment="1">
      <alignment horizontal="left" vertical="top"/>
      <protection/>
    </xf>
    <xf numFmtId="0" fontId="15" fillId="0" borderId="10" xfId="52" applyFont="1" applyFill="1" applyBorder="1" applyAlignment="1">
      <alignment horizontal="left" vertical="top" wrapText="1"/>
      <protection/>
    </xf>
    <xf numFmtId="0" fontId="15" fillId="0" borderId="11" xfId="52" applyFont="1" applyFill="1" applyBorder="1" applyAlignment="1">
      <alignment horizontal="left" vertical="top" wrapText="1"/>
      <protection/>
    </xf>
    <xf numFmtId="2" fontId="60" fillId="0" borderId="18" xfId="52" applyNumberFormat="1" applyFont="1" applyBorder="1" applyAlignment="1">
      <alignment horizontal="center" vertical="top" wrapText="1"/>
      <protection/>
    </xf>
    <xf numFmtId="2" fontId="60" fillId="0" borderId="16" xfId="52" applyNumberFormat="1" applyFont="1" applyBorder="1" applyAlignment="1">
      <alignment horizontal="center" vertical="top" wrapText="1"/>
      <protection/>
    </xf>
    <xf numFmtId="2" fontId="60" fillId="0" borderId="19" xfId="52" applyNumberFormat="1" applyFont="1" applyBorder="1" applyAlignment="1">
      <alignment horizontal="center" vertical="top" wrapText="1"/>
      <protection/>
    </xf>
    <xf numFmtId="2" fontId="60" fillId="0" borderId="10" xfId="52" applyNumberFormat="1" applyFont="1" applyBorder="1" applyAlignment="1">
      <alignment horizontal="center" vertical="top" wrapText="1"/>
      <protection/>
    </xf>
    <xf numFmtId="2" fontId="60" fillId="0" borderId="11" xfId="52" applyNumberFormat="1" applyFont="1" applyBorder="1" applyAlignment="1">
      <alignment horizontal="center" vertical="top" wrapText="1"/>
      <protection/>
    </xf>
    <xf numFmtId="2" fontId="60" fillId="0" borderId="12" xfId="52" applyNumberFormat="1" applyFont="1" applyBorder="1" applyAlignment="1">
      <alignment horizontal="center" vertical="top" wrapText="1"/>
      <protection/>
    </xf>
    <xf numFmtId="2" fontId="60" fillId="0" borderId="37" xfId="52" applyNumberFormat="1" applyFont="1" applyBorder="1" applyAlignment="1">
      <alignment horizontal="center" vertical="top" wrapText="1"/>
      <protection/>
    </xf>
    <xf numFmtId="2" fontId="60" fillId="0" borderId="14" xfId="52" applyNumberFormat="1" applyFont="1" applyBorder="1" applyAlignment="1">
      <alignment horizontal="center" vertical="top" wrapText="1"/>
      <protection/>
    </xf>
    <xf numFmtId="2" fontId="60" fillId="0" borderId="35" xfId="52" applyNumberFormat="1" applyFont="1" applyBorder="1" applyAlignment="1">
      <alignment horizontal="center" vertical="top" wrapText="1"/>
      <protection/>
    </xf>
    <xf numFmtId="4" fontId="61" fillId="0" borderId="18" xfId="52" applyNumberFormat="1" applyFont="1" applyFill="1" applyBorder="1" applyAlignment="1">
      <alignment horizontal="right" vertical="top"/>
      <protection/>
    </xf>
    <xf numFmtId="4" fontId="61" fillId="0" borderId="16" xfId="52" applyNumberFormat="1" applyFont="1" applyFill="1" applyBorder="1" applyAlignment="1">
      <alignment horizontal="right" vertical="top"/>
      <protection/>
    </xf>
    <xf numFmtId="4" fontId="61" fillId="0" borderId="19" xfId="52" applyNumberFormat="1" applyFont="1" applyFill="1" applyBorder="1" applyAlignment="1">
      <alignment horizontal="right" vertical="top"/>
      <protection/>
    </xf>
    <xf numFmtId="0" fontId="43" fillId="0" borderId="0" xfId="52" applyAlignment="1">
      <alignment/>
      <protection/>
    </xf>
    <xf numFmtId="0" fontId="60" fillId="0" borderId="15" xfId="52" applyFont="1" applyBorder="1" applyAlignment="1">
      <alignment horizontal="left" wrapText="1"/>
      <protection/>
    </xf>
    <xf numFmtId="0" fontId="60" fillId="0" borderId="15" xfId="52" applyFont="1" applyBorder="1" applyAlignment="1">
      <alignment horizontal="left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horizontal="left" vertical="top" wrapText="1"/>
      <protection/>
    </xf>
    <xf numFmtId="0" fontId="13" fillId="0" borderId="20" xfId="52" applyFont="1" applyBorder="1" applyAlignment="1">
      <alignment wrapText="1"/>
      <protection/>
    </xf>
    <xf numFmtId="0" fontId="43" fillId="0" borderId="49" xfId="52" applyFont="1" applyBorder="1" applyAlignment="1">
      <alignment wrapText="1"/>
      <protection/>
    </xf>
    <xf numFmtId="0" fontId="43" fillId="0" borderId="17" xfId="52" applyFont="1" applyBorder="1" applyAlignment="1">
      <alignment wrapText="1"/>
      <protection/>
    </xf>
    <xf numFmtId="0" fontId="13" fillId="33" borderId="20" xfId="52" applyFont="1" applyFill="1" applyBorder="1" applyAlignment="1">
      <alignment horizontal="center" vertical="top" wrapText="1"/>
      <protection/>
    </xf>
    <xf numFmtId="0" fontId="43" fillId="0" borderId="49" xfId="52" applyFont="1" applyBorder="1" applyAlignment="1">
      <alignment vertical="top" wrapText="1"/>
      <protection/>
    </xf>
    <xf numFmtId="0" fontId="43" fillId="0" borderId="17" xfId="52" applyFont="1" applyBorder="1" applyAlignment="1">
      <alignment vertical="top" wrapText="1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43" fillId="0" borderId="15" xfId="52" applyFont="1" applyBorder="1" applyAlignment="1">
      <alignment horizontal="center" vertical="top" wrapText="1"/>
      <protection/>
    </xf>
    <xf numFmtId="0" fontId="15" fillId="0" borderId="20" xfId="52" applyFont="1" applyBorder="1" applyAlignment="1">
      <alignment horizontal="center" vertical="top"/>
      <protection/>
    </xf>
    <xf numFmtId="0" fontId="43" fillId="0" borderId="49" xfId="52" applyBorder="1" applyAlignment="1">
      <alignment horizontal="center" vertical="top"/>
      <protection/>
    </xf>
    <xf numFmtId="0" fontId="43" fillId="0" borderId="17" xfId="52" applyBorder="1" applyAlignment="1">
      <alignment horizontal="center" vertical="top"/>
      <protection/>
    </xf>
    <xf numFmtId="0" fontId="15" fillId="0" borderId="15" xfId="52" applyFont="1" applyBorder="1" applyAlignment="1">
      <alignment/>
      <protection/>
    </xf>
    <xf numFmtId="0" fontId="15" fillId="0" borderId="18" xfId="52" applyFont="1" applyBorder="1" applyAlignment="1">
      <alignment/>
      <protection/>
    </xf>
    <xf numFmtId="0" fontId="43" fillId="0" borderId="16" xfId="52" applyBorder="1" applyAlignment="1">
      <alignment vertical="top" wrapText="1"/>
      <protection/>
    </xf>
    <xf numFmtId="0" fontId="16" fillId="0" borderId="11" xfId="52" applyFont="1" applyFill="1" applyBorder="1" applyAlignment="1">
      <alignment horizontal="center" vertical="top"/>
      <protection/>
    </xf>
    <xf numFmtId="0" fontId="43" fillId="0" borderId="16" xfId="52" applyBorder="1" applyAlignment="1">
      <alignment horizontal="right"/>
      <protection/>
    </xf>
    <xf numFmtId="0" fontId="43" fillId="0" borderId="19" xfId="52" applyBorder="1" applyAlignment="1">
      <alignment horizontal="right"/>
      <protection/>
    </xf>
    <xf numFmtId="0" fontId="43" fillId="0" borderId="19" xfId="52" applyBorder="1" applyAlignment="1">
      <alignment vertical="top" wrapText="1"/>
      <protection/>
    </xf>
    <xf numFmtId="0" fontId="16" fillId="0" borderId="0" xfId="52" applyFont="1" applyAlignment="1">
      <alignment horizontal="center" wrapText="1"/>
      <protection/>
    </xf>
    <xf numFmtId="0" fontId="15" fillId="0" borderId="15" xfId="52" applyFont="1" applyFill="1" applyBorder="1" applyAlignment="1">
      <alignment horizontal="center" vertical="top" wrapText="1"/>
      <protection/>
    </xf>
    <xf numFmtId="0" fontId="16" fillId="0" borderId="11" xfId="52" applyFont="1" applyFill="1" applyBorder="1" applyAlignment="1">
      <alignment horizontal="right" vertical="top"/>
      <protection/>
    </xf>
    <xf numFmtId="0" fontId="16" fillId="0" borderId="12" xfId="52" applyFont="1" applyFill="1" applyBorder="1" applyAlignment="1">
      <alignment horizontal="right" vertical="top"/>
      <protection/>
    </xf>
    <xf numFmtId="0" fontId="16" fillId="0" borderId="18" xfId="52" applyFont="1" applyBorder="1" applyAlignment="1">
      <alignment horizontal="center" vertical="top" wrapText="1"/>
      <protection/>
    </xf>
    <xf numFmtId="0" fontId="43" fillId="0" borderId="16" xfId="52" applyBorder="1" applyAlignment="1">
      <alignment horizontal="center"/>
      <protection/>
    </xf>
    <xf numFmtId="0" fontId="43" fillId="0" borderId="19" xfId="52" applyBorder="1" applyAlignment="1">
      <alignment horizontal="center"/>
      <protection/>
    </xf>
    <xf numFmtId="0" fontId="15" fillId="0" borderId="15" xfId="52" applyFont="1" applyFill="1" applyBorder="1" applyAlignment="1">
      <alignment horizontal="left" vertical="top" wrapText="1"/>
      <protection/>
    </xf>
    <xf numFmtId="0" fontId="43" fillId="0" borderId="15" xfId="52" applyFill="1" applyBorder="1" applyAlignment="1">
      <alignment horizontal="left" vertical="top" wrapText="1"/>
      <protection/>
    </xf>
    <xf numFmtId="0" fontId="43" fillId="0" borderId="16" xfId="52" applyFill="1" applyBorder="1" applyAlignment="1">
      <alignment horizontal="left" vertical="top" wrapText="1"/>
      <protection/>
    </xf>
    <xf numFmtId="0" fontId="43" fillId="0" borderId="19" xfId="52" applyFill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left" vertical="top" wrapText="1"/>
      <protection/>
    </xf>
    <xf numFmtId="0" fontId="43" fillId="0" borderId="15" xfId="52" applyBorder="1" applyAlignment="1">
      <alignment horizontal="left" vertical="top" wrapText="1"/>
      <protection/>
    </xf>
    <xf numFmtId="0" fontId="15" fillId="0" borderId="18" xfId="52" applyFont="1" applyBorder="1" applyAlignment="1">
      <alignment horizontal="center" wrapText="1"/>
      <protection/>
    </xf>
    <xf numFmtId="0" fontId="43" fillId="0" borderId="15" xfId="52" applyBorder="1" applyAlignment="1">
      <alignment horizontal="left" vertical="top"/>
      <protection/>
    </xf>
    <xf numFmtId="49" fontId="15" fillId="0" borderId="18" xfId="52" applyNumberFormat="1" applyFont="1" applyBorder="1" applyAlignment="1">
      <alignment vertical="top" wrapText="1"/>
      <protection/>
    </xf>
    <xf numFmtId="0" fontId="13" fillId="33" borderId="18" xfId="52" applyFont="1" applyFill="1" applyBorder="1" applyAlignment="1">
      <alignment horizontal="left" vertical="top" wrapText="1"/>
      <protection/>
    </xf>
    <xf numFmtId="0" fontId="13" fillId="0" borderId="16" xfId="52" applyFont="1" applyBorder="1" applyAlignment="1">
      <alignment horizontal="left" vertical="top" wrapText="1"/>
      <protection/>
    </xf>
    <xf numFmtId="0" fontId="13" fillId="0" borderId="19" xfId="52" applyFont="1" applyBorder="1" applyAlignment="1">
      <alignment horizontal="left" vertical="top" wrapText="1"/>
      <protection/>
    </xf>
    <xf numFmtId="0" fontId="43" fillId="0" borderId="19" xfId="52" applyBorder="1" applyAlignment="1">
      <alignment horizontal="center" vertical="top" wrapText="1"/>
      <protection/>
    </xf>
    <xf numFmtId="49" fontId="15" fillId="0" borderId="15" xfId="52" applyNumberFormat="1" applyFont="1" applyBorder="1" applyAlignment="1">
      <alignment vertical="top"/>
      <protection/>
    </xf>
    <xf numFmtId="4" fontId="16" fillId="0" borderId="18" xfId="52" applyNumberFormat="1" applyFont="1" applyBorder="1" applyAlignment="1">
      <alignment horizontal="center" vertical="top"/>
      <protection/>
    </xf>
    <xf numFmtId="4" fontId="16" fillId="0" borderId="16" xfId="52" applyNumberFormat="1" applyFont="1" applyBorder="1" applyAlignment="1">
      <alignment horizontal="center" vertical="top"/>
      <protection/>
    </xf>
    <xf numFmtId="4" fontId="16" fillId="0" borderId="19" xfId="52" applyNumberFormat="1" applyFont="1" applyBorder="1" applyAlignment="1">
      <alignment horizontal="center" vertical="top"/>
      <protection/>
    </xf>
    <xf numFmtId="49" fontId="15" fillId="0" borderId="16" xfId="52" applyNumberFormat="1" applyFont="1" applyBorder="1" applyAlignment="1">
      <alignment vertical="top" wrapText="1"/>
      <protection/>
    </xf>
    <xf numFmtId="49" fontId="15" fillId="0" borderId="19" xfId="52" applyNumberFormat="1" applyFont="1" applyBorder="1" applyAlignment="1">
      <alignment vertical="top" wrapText="1"/>
      <protection/>
    </xf>
    <xf numFmtId="4" fontId="15" fillId="0" borderId="15" xfId="52" applyNumberFormat="1" applyFont="1" applyBorder="1" applyAlignment="1">
      <alignment horizontal="center" vertical="top"/>
      <protection/>
    </xf>
    <xf numFmtId="0" fontId="15" fillId="0" borderId="0" xfId="52" applyFont="1" applyBorder="1" applyAlignment="1">
      <alignment horizontal="center" vertical="top" wrapText="1"/>
      <protection/>
    </xf>
    <xf numFmtId="0" fontId="15" fillId="0" borderId="0" xfId="52" applyFont="1" applyBorder="1" applyAlignment="1">
      <alignment horizontal="center" vertical="top"/>
      <protection/>
    </xf>
    <xf numFmtId="0" fontId="15" fillId="0" borderId="36" xfId="52" applyFont="1" applyBorder="1" applyAlignment="1">
      <alignment horizontal="center" vertical="top"/>
      <protection/>
    </xf>
    <xf numFmtId="49" fontId="15" fillId="0" borderId="16" xfId="52" applyNumberFormat="1" applyFont="1" applyBorder="1" applyAlignment="1">
      <alignment vertical="top"/>
      <protection/>
    </xf>
    <xf numFmtId="49" fontId="15" fillId="0" borderId="19" xfId="52" applyNumberFormat="1" applyFont="1" applyBorder="1" applyAlignment="1">
      <alignment vertical="top"/>
      <protection/>
    </xf>
    <xf numFmtId="4" fontId="15" fillId="0" borderId="0" xfId="52" applyNumberFormat="1" applyFont="1" applyBorder="1" applyAlignment="1">
      <alignment horizontal="center" vertical="top"/>
      <protection/>
    </xf>
    <xf numFmtId="4" fontId="16" fillId="0" borderId="0" xfId="52" applyNumberFormat="1" applyFont="1" applyBorder="1" applyAlignment="1">
      <alignment horizontal="center" vertical="top"/>
      <protection/>
    </xf>
    <xf numFmtId="0" fontId="43" fillId="0" borderId="16" xfId="52" applyBorder="1" applyAlignment="1">
      <alignment horizontal="center" vertical="top" wrapText="1"/>
      <protection/>
    </xf>
    <xf numFmtId="4" fontId="15" fillId="0" borderId="15" xfId="52" applyNumberFormat="1" applyFont="1" applyFill="1" applyBorder="1" applyAlignment="1">
      <alignment horizontal="center" vertical="top"/>
      <protection/>
    </xf>
    <xf numFmtId="4" fontId="17" fillId="0" borderId="18" xfId="52" applyNumberFormat="1" applyFont="1" applyBorder="1" applyAlignment="1">
      <alignment horizontal="center"/>
      <protection/>
    </xf>
    <xf numFmtId="0" fontId="17" fillId="0" borderId="16" xfId="52" applyFont="1" applyBorder="1" applyAlignment="1">
      <alignment horizontal="center"/>
      <protection/>
    </xf>
    <xf numFmtId="0" fontId="17" fillId="0" borderId="19" xfId="52" applyFont="1" applyBorder="1" applyAlignment="1">
      <alignment horizontal="center"/>
      <protection/>
    </xf>
    <xf numFmtId="2" fontId="42" fillId="0" borderId="15" xfId="52" applyNumberFormat="1" applyFont="1" applyBorder="1" applyAlignment="1">
      <alignment/>
      <protection/>
    </xf>
    <xf numFmtId="0" fontId="14" fillId="0" borderId="0" xfId="52" applyFont="1" applyAlignment="1">
      <alignment horizontal="left"/>
      <protection/>
    </xf>
    <xf numFmtId="0" fontId="15" fillId="34" borderId="16" xfId="52" applyFont="1" applyFill="1" applyBorder="1" applyAlignment="1">
      <alignment horizontal="center" vertical="top"/>
      <protection/>
    </xf>
    <xf numFmtId="4" fontId="15" fillId="34" borderId="18" xfId="52" applyNumberFormat="1" applyFont="1" applyFill="1" applyBorder="1" applyAlignment="1">
      <alignment horizontal="center" vertical="top"/>
      <protection/>
    </xf>
    <xf numFmtId="4" fontId="15" fillId="34" borderId="16" xfId="52" applyNumberFormat="1" applyFont="1" applyFill="1" applyBorder="1" applyAlignment="1">
      <alignment horizontal="center" vertical="top"/>
      <protection/>
    </xf>
    <xf numFmtId="4" fontId="15" fillId="34" borderId="19" xfId="52" applyNumberFormat="1" applyFont="1" applyFill="1" applyBorder="1" applyAlignment="1">
      <alignment horizontal="center" vertical="top"/>
      <protection/>
    </xf>
    <xf numFmtId="0" fontId="42" fillId="34" borderId="15" xfId="52" applyFont="1" applyFill="1" applyBorder="1">
      <alignment/>
      <protection/>
    </xf>
    <xf numFmtId="0" fontId="15" fillId="34" borderId="15" xfId="52" applyFont="1" applyFill="1" applyBorder="1" applyAlignment="1">
      <alignment horizontal="center" vertical="top"/>
      <protection/>
    </xf>
    <xf numFmtId="2" fontId="42" fillId="34" borderId="15" xfId="52" applyNumberFormat="1" applyFont="1" applyFill="1" applyBorder="1">
      <alignment/>
      <protection/>
    </xf>
    <xf numFmtId="0" fontId="42" fillId="34" borderId="16" xfId="52" applyFont="1" applyFill="1" applyBorder="1" applyAlignment="1">
      <alignment horizontal="center" vertical="top"/>
      <protection/>
    </xf>
    <xf numFmtId="0" fontId="42" fillId="34" borderId="19" xfId="52" applyFont="1" applyFill="1" applyBorder="1" applyAlignment="1">
      <alignment horizontal="center" vertical="top"/>
      <protection/>
    </xf>
    <xf numFmtId="2" fontId="15" fillId="0" borderId="10" xfId="52" applyNumberFormat="1" applyFont="1" applyBorder="1" applyAlignment="1">
      <alignment horizontal="center" vertical="top" wrapText="1"/>
      <protection/>
    </xf>
    <xf numFmtId="2" fontId="15" fillId="0" borderId="11" xfId="52" applyNumberFormat="1" applyFont="1" applyBorder="1" applyAlignment="1">
      <alignment horizontal="center" vertical="top" wrapText="1"/>
      <protection/>
    </xf>
    <xf numFmtId="2" fontId="15" fillId="0" borderId="12" xfId="52" applyNumberFormat="1" applyFont="1" applyBorder="1" applyAlignment="1">
      <alignment horizontal="center" vertical="top" wrapText="1"/>
      <protection/>
    </xf>
    <xf numFmtId="2" fontId="15" fillId="0" borderId="37" xfId="52" applyNumberFormat="1" applyFont="1" applyBorder="1" applyAlignment="1">
      <alignment horizontal="center" vertical="top" wrapText="1"/>
      <protection/>
    </xf>
    <xf numFmtId="2" fontId="15" fillId="0" borderId="14" xfId="52" applyNumberFormat="1" applyFont="1" applyBorder="1" applyAlignment="1">
      <alignment horizontal="center" vertical="top" wrapText="1"/>
      <protection/>
    </xf>
    <xf numFmtId="2" fontId="15" fillId="0" borderId="35" xfId="52" applyNumberFormat="1" applyFont="1" applyBorder="1" applyAlignment="1">
      <alignment horizontal="center" vertical="top" wrapText="1"/>
      <protection/>
    </xf>
    <xf numFmtId="0" fontId="16" fillId="0" borderId="11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23"/>
  <sheetViews>
    <sheetView view="pageBreakPreview" zoomScale="85" zoomScaleSheetLayoutView="85" zoomScalePageLayoutView="0" workbookViewId="0" topLeftCell="A51">
      <selection activeCell="CL91" sqref="CL91:CY91"/>
    </sheetView>
  </sheetViews>
  <sheetFormatPr defaultColWidth="0.875" defaultRowHeight="12.75"/>
  <cols>
    <col min="1" max="16" width="0.875" style="1" customWidth="1"/>
    <col min="17" max="17" width="9.75390625" style="1" customWidth="1"/>
    <col min="18" max="25" width="0.875" style="1" customWidth="1"/>
    <col min="26" max="26" width="3.375" style="1" customWidth="1"/>
    <col min="27" max="37" width="0.875" style="1" customWidth="1"/>
    <col min="38" max="39" width="0.875" style="1" hidden="1" customWidth="1"/>
    <col min="40" max="47" width="0.875" style="1" customWidth="1"/>
    <col min="48" max="48" width="1.625" style="1" customWidth="1"/>
    <col min="49" max="53" width="0.875" style="1" hidden="1" customWidth="1"/>
    <col min="54" max="54" width="1.75390625" style="1" customWidth="1"/>
    <col min="55" max="55" width="4.75390625" style="1" customWidth="1"/>
    <col min="56" max="56" width="4.00390625" style="1" customWidth="1"/>
    <col min="57" max="69" width="0.875" style="1" customWidth="1"/>
    <col min="70" max="70" width="0.37109375" style="1" customWidth="1"/>
    <col min="71" max="73" width="0.875" style="1" hidden="1" customWidth="1"/>
    <col min="74" max="74" width="0.6171875" style="1" hidden="1" customWidth="1"/>
    <col min="75" max="82" width="0.875" style="1" hidden="1" customWidth="1"/>
    <col min="83" max="83" width="0.875" style="1" customWidth="1"/>
    <col min="84" max="84" width="1.00390625" style="1" customWidth="1"/>
    <col min="85" max="85" width="0.12890625" style="1" customWidth="1"/>
    <col min="86" max="100" width="0.875" style="1" customWidth="1"/>
    <col min="101" max="101" width="1.75390625" style="1" customWidth="1"/>
    <col min="102" max="106" width="0.875" style="1" customWidth="1"/>
    <col min="107" max="107" width="5.125" style="1" customWidth="1"/>
    <col min="108" max="117" width="0.875" style="1" customWidth="1"/>
    <col min="118" max="118" width="0.12890625" style="1" customWidth="1"/>
    <col min="119" max="120" width="0.875" style="1" hidden="1" customWidth="1"/>
    <col min="121" max="121" width="0.37109375" style="1" hidden="1" customWidth="1"/>
    <col min="122" max="126" width="0.875" style="1" hidden="1" customWidth="1"/>
    <col min="127" max="127" width="0.6171875" style="1" hidden="1" customWidth="1"/>
    <col min="128" max="134" width="0.875" style="1" hidden="1" customWidth="1"/>
    <col min="135" max="141" width="0.875" style="1" customWidth="1"/>
    <col min="142" max="142" width="2.625" style="1" customWidth="1"/>
    <col min="143" max="152" width="0.875" style="1" customWidth="1"/>
    <col min="153" max="153" width="3.125" style="1" customWidth="1"/>
    <col min="154" max="159" width="0.875" style="1" customWidth="1"/>
    <col min="160" max="160" width="1.625" style="1" customWidth="1"/>
    <col min="161" max="161" width="0.875" style="1" customWidth="1"/>
    <col min="162" max="162" width="3.125" style="1" customWidth="1"/>
    <col min="163" max="168" width="0.875" style="1" customWidth="1"/>
    <col min="169" max="169" width="0.74609375" style="1" customWidth="1"/>
    <col min="170" max="174" width="0.875" style="1" customWidth="1"/>
    <col min="175" max="176" width="0.875" style="1" hidden="1" customWidth="1"/>
    <col min="177" max="177" width="0.2421875" style="1" hidden="1" customWidth="1"/>
    <col min="178" max="187" width="0.875" style="1" hidden="1" customWidth="1"/>
    <col min="188" max="201" width="0.875" style="1" customWidth="1"/>
    <col min="202" max="202" width="4.375" style="1" customWidth="1"/>
    <col min="203" max="212" width="0.875" style="1" customWidth="1"/>
    <col min="213" max="213" width="2.125" style="1" customWidth="1"/>
    <col min="214" max="216" width="0.875" style="1" customWidth="1"/>
    <col min="217" max="217" width="2.375" style="1" customWidth="1"/>
    <col min="218" max="229" width="0.875" style="1" customWidth="1"/>
    <col min="230" max="230" width="2.25390625" style="1" customWidth="1"/>
    <col min="231" max="16384" width="0.875" style="1" customWidth="1"/>
  </cols>
  <sheetData>
    <row r="1" s="4" customFormat="1" ht="11.25">
      <c r="CZ1" s="4" t="s">
        <v>399</v>
      </c>
    </row>
    <row r="2" ht="9" customHeight="1"/>
    <row r="3" spans="108:220" ht="12">
      <c r="DD3" s="323" t="s">
        <v>19</v>
      </c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  <c r="FE3" s="323"/>
      <c r="FF3" s="323"/>
      <c r="FG3" s="323"/>
      <c r="FH3" s="323"/>
      <c r="FI3" s="323"/>
      <c r="FJ3" s="323"/>
      <c r="FK3" s="323"/>
      <c r="FL3" s="323"/>
      <c r="FM3" s="323"/>
      <c r="FN3" s="323"/>
      <c r="FO3" s="323"/>
      <c r="FP3" s="323"/>
      <c r="FQ3" s="323"/>
      <c r="FR3" s="323"/>
      <c r="FS3" s="323"/>
      <c r="FT3" s="323"/>
      <c r="FU3" s="323"/>
      <c r="FV3" s="323"/>
      <c r="FW3" s="323"/>
      <c r="FX3" s="323"/>
      <c r="FY3" s="323"/>
      <c r="FZ3" s="323"/>
      <c r="GA3" s="323"/>
      <c r="GB3" s="323"/>
      <c r="GC3" s="323"/>
      <c r="GD3" s="323"/>
      <c r="GE3" s="323"/>
      <c r="GF3" s="323"/>
      <c r="GG3" s="323"/>
      <c r="GH3" s="323"/>
      <c r="GI3" s="323"/>
      <c r="GJ3" s="323"/>
      <c r="GK3" s="323"/>
      <c r="GL3" s="323"/>
      <c r="GM3" s="323"/>
      <c r="GN3" s="323"/>
      <c r="GO3" s="323"/>
      <c r="GP3" s="323"/>
      <c r="GQ3" s="323"/>
      <c r="GR3" s="323"/>
      <c r="GS3" s="323"/>
      <c r="GT3" s="323"/>
      <c r="GU3" s="323"/>
      <c r="GV3" s="323"/>
      <c r="GW3" s="323"/>
      <c r="GX3" s="323"/>
      <c r="GY3" s="323"/>
      <c r="GZ3" s="323"/>
      <c r="HA3" s="323"/>
      <c r="HB3" s="323"/>
      <c r="HC3" s="323"/>
      <c r="HD3" s="323"/>
      <c r="HE3" s="323"/>
      <c r="HF3" s="323"/>
      <c r="HG3" s="323"/>
      <c r="HH3" s="323"/>
      <c r="HI3" s="323"/>
      <c r="HJ3" s="323"/>
      <c r="HK3" s="323"/>
      <c r="HL3" s="323"/>
    </row>
    <row r="4" spans="108:220" ht="12">
      <c r="DD4" s="324" t="s">
        <v>368</v>
      </c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  <c r="DT4" s="324"/>
      <c r="DU4" s="324"/>
      <c r="DV4" s="324"/>
      <c r="DW4" s="324"/>
      <c r="DX4" s="324"/>
      <c r="DY4" s="324"/>
      <c r="DZ4" s="324"/>
      <c r="EA4" s="324"/>
      <c r="EB4" s="324"/>
      <c r="EC4" s="324"/>
      <c r="ED4" s="324"/>
      <c r="EE4" s="324"/>
      <c r="EF4" s="324"/>
      <c r="EG4" s="324"/>
      <c r="EH4" s="324"/>
      <c r="EI4" s="324"/>
      <c r="EJ4" s="324"/>
      <c r="EK4" s="324"/>
      <c r="EL4" s="324"/>
      <c r="EM4" s="324"/>
      <c r="EN4" s="324"/>
      <c r="EO4" s="324"/>
      <c r="EP4" s="324"/>
      <c r="EQ4" s="324"/>
      <c r="ER4" s="324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  <c r="FI4" s="324"/>
      <c r="FJ4" s="324"/>
      <c r="FK4" s="324"/>
      <c r="FL4" s="324"/>
      <c r="FM4" s="324"/>
      <c r="FN4" s="324"/>
      <c r="FO4" s="324"/>
      <c r="FP4" s="324"/>
      <c r="FQ4" s="324"/>
      <c r="FR4" s="324"/>
      <c r="FS4" s="324"/>
      <c r="FT4" s="324"/>
      <c r="FU4" s="324"/>
      <c r="FV4" s="324"/>
      <c r="FW4" s="324"/>
      <c r="FX4" s="324"/>
      <c r="FY4" s="324"/>
      <c r="FZ4" s="324"/>
      <c r="GA4" s="324"/>
      <c r="GB4" s="324"/>
      <c r="GC4" s="324"/>
      <c r="GD4" s="324"/>
      <c r="GE4" s="324"/>
      <c r="GF4" s="324"/>
      <c r="GG4" s="324"/>
      <c r="GH4" s="324"/>
      <c r="GI4" s="324"/>
      <c r="GJ4" s="324"/>
      <c r="GK4" s="324"/>
      <c r="GL4" s="324"/>
      <c r="GM4" s="324"/>
      <c r="GN4" s="324"/>
      <c r="GO4" s="324"/>
      <c r="GP4" s="324"/>
      <c r="GQ4" s="324"/>
      <c r="GR4" s="324"/>
      <c r="GS4" s="324"/>
      <c r="GT4" s="324"/>
      <c r="GU4" s="324"/>
      <c r="GV4" s="324"/>
      <c r="GW4" s="324"/>
      <c r="GX4" s="324"/>
      <c r="GY4" s="324"/>
      <c r="GZ4" s="324"/>
      <c r="HA4" s="324"/>
      <c r="HB4" s="324"/>
      <c r="HC4" s="324"/>
      <c r="HD4" s="324"/>
      <c r="HE4" s="324"/>
      <c r="HF4" s="324"/>
      <c r="HG4" s="324"/>
      <c r="HH4" s="324"/>
      <c r="HI4" s="324"/>
      <c r="HJ4" s="324"/>
      <c r="HK4" s="324"/>
      <c r="HL4" s="324"/>
    </row>
    <row r="5" spans="108:220" ht="12">
      <c r="DD5" s="325" t="s">
        <v>400</v>
      </c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  <c r="GF5" s="325"/>
      <c r="GG5" s="325"/>
      <c r="GH5" s="325"/>
      <c r="GI5" s="325"/>
      <c r="GJ5" s="325"/>
      <c r="GK5" s="325"/>
      <c r="GL5" s="325"/>
      <c r="GM5" s="325"/>
      <c r="GN5" s="325"/>
      <c r="GO5" s="325"/>
      <c r="GP5" s="325"/>
      <c r="GQ5" s="325"/>
      <c r="GR5" s="325"/>
      <c r="GS5" s="325"/>
      <c r="GT5" s="325"/>
      <c r="GU5" s="325"/>
      <c r="GV5" s="325"/>
      <c r="GW5" s="325"/>
      <c r="GX5" s="325"/>
      <c r="GY5" s="325"/>
      <c r="GZ5" s="325"/>
      <c r="HA5" s="325"/>
      <c r="HB5" s="325"/>
      <c r="HC5" s="325"/>
      <c r="HD5" s="325"/>
      <c r="HE5" s="325"/>
      <c r="HF5" s="325"/>
      <c r="HG5" s="325"/>
      <c r="HH5" s="325"/>
      <c r="HI5" s="325"/>
      <c r="HJ5" s="325"/>
      <c r="HK5" s="325"/>
      <c r="HL5" s="325"/>
    </row>
    <row r="6" spans="108:220" ht="23.25" customHeight="1">
      <c r="DD6" s="326" t="s">
        <v>366</v>
      </c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  <c r="DT6" s="326"/>
      <c r="DU6" s="326"/>
      <c r="DV6" s="326"/>
      <c r="DW6" s="326"/>
      <c r="DX6" s="326"/>
      <c r="DY6" s="326"/>
      <c r="DZ6" s="326"/>
      <c r="EA6" s="326"/>
      <c r="EB6" s="326"/>
      <c r="EC6" s="326"/>
      <c r="ED6" s="326"/>
      <c r="EE6" s="326"/>
      <c r="EF6" s="326"/>
      <c r="EG6" s="326"/>
      <c r="EH6" s="326"/>
      <c r="EI6" s="326"/>
      <c r="EJ6" s="326"/>
      <c r="EK6" s="326"/>
      <c r="EL6" s="326"/>
      <c r="EM6" s="326"/>
      <c r="EN6" s="326"/>
      <c r="EO6" s="326"/>
      <c r="EP6" s="326"/>
      <c r="EQ6" s="326"/>
      <c r="ER6" s="326"/>
      <c r="ES6" s="326"/>
      <c r="ET6" s="326"/>
      <c r="EU6" s="326"/>
      <c r="EV6" s="326"/>
      <c r="EW6" s="326"/>
      <c r="EX6" s="326"/>
      <c r="EY6" s="326"/>
      <c r="EZ6" s="326"/>
      <c r="FA6" s="326"/>
      <c r="FB6" s="326"/>
      <c r="FC6" s="326"/>
      <c r="FD6" s="326"/>
      <c r="FE6" s="326"/>
      <c r="FF6" s="326"/>
      <c r="FG6" s="326"/>
      <c r="FH6" s="326"/>
      <c r="FI6" s="326"/>
      <c r="FJ6" s="326"/>
      <c r="FK6" s="326"/>
      <c r="FL6" s="326"/>
      <c r="FM6" s="326"/>
      <c r="FN6" s="326"/>
      <c r="FO6" s="326"/>
      <c r="FP6" s="326"/>
      <c r="FQ6" s="326"/>
      <c r="FR6" s="326"/>
      <c r="FS6" s="326"/>
      <c r="FT6" s="326"/>
      <c r="FU6" s="326"/>
      <c r="FV6" s="326"/>
      <c r="FW6" s="326"/>
      <c r="FX6" s="326"/>
      <c r="FY6" s="326"/>
      <c r="FZ6" s="326"/>
      <c r="GA6" s="326"/>
      <c r="GB6" s="326"/>
      <c r="GC6" s="326"/>
      <c r="GD6" s="326"/>
      <c r="GE6" s="326"/>
      <c r="GF6" s="326"/>
      <c r="GG6" s="326"/>
      <c r="GH6" s="326"/>
      <c r="GI6" s="326"/>
      <c r="GJ6" s="326"/>
      <c r="GK6" s="326"/>
      <c r="GL6" s="326"/>
      <c r="GM6" s="326"/>
      <c r="GN6" s="326"/>
      <c r="GO6" s="326"/>
      <c r="GP6" s="326"/>
      <c r="GQ6" s="326"/>
      <c r="GR6" s="326"/>
      <c r="GS6" s="326"/>
      <c r="GT6" s="326"/>
      <c r="GU6" s="326"/>
      <c r="GV6" s="326"/>
      <c r="GW6" s="326"/>
      <c r="GX6" s="326"/>
      <c r="GY6" s="326"/>
      <c r="GZ6" s="326"/>
      <c r="HA6" s="326"/>
      <c r="HB6" s="326"/>
      <c r="HC6" s="326"/>
      <c r="HD6" s="326"/>
      <c r="HE6" s="326"/>
      <c r="HF6" s="326"/>
      <c r="HG6" s="326"/>
      <c r="HH6" s="326"/>
      <c r="HI6" s="326"/>
      <c r="HJ6" s="326"/>
      <c r="HK6" s="326"/>
      <c r="HL6" s="326"/>
    </row>
    <row r="7" spans="108:220" ht="12">
      <c r="DD7" s="325" t="s">
        <v>401</v>
      </c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/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5"/>
      <c r="FW7" s="325"/>
      <c r="FX7" s="325"/>
      <c r="FY7" s="325"/>
      <c r="FZ7" s="325"/>
      <c r="GA7" s="325"/>
      <c r="GB7" s="325"/>
      <c r="GC7" s="325"/>
      <c r="GD7" s="325"/>
      <c r="GE7" s="325"/>
      <c r="GF7" s="325"/>
      <c r="GG7" s="325"/>
      <c r="GH7" s="325"/>
      <c r="GI7" s="325"/>
      <c r="GJ7" s="325"/>
      <c r="GK7" s="325"/>
      <c r="GL7" s="325"/>
      <c r="GM7" s="325"/>
      <c r="GN7" s="325"/>
      <c r="GO7" s="325"/>
      <c r="GP7" s="325"/>
      <c r="GQ7" s="325"/>
      <c r="GR7" s="325"/>
      <c r="GS7" s="325"/>
      <c r="GT7" s="325"/>
      <c r="GU7" s="325"/>
      <c r="GV7" s="325"/>
      <c r="GW7" s="325"/>
      <c r="GX7" s="325"/>
      <c r="GY7" s="325"/>
      <c r="GZ7" s="325"/>
      <c r="HA7" s="325"/>
      <c r="HB7" s="325"/>
      <c r="HC7" s="325"/>
      <c r="HD7" s="325"/>
      <c r="HE7" s="325"/>
      <c r="HF7" s="325"/>
      <c r="HG7" s="325"/>
      <c r="HH7" s="325"/>
      <c r="HI7" s="325"/>
      <c r="HJ7" s="325"/>
      <c r="HK7" s="325"/>
      <c r="HL7" s="325"/>
    </row>
    <row r="8" spans="108:203" ht="12"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4"/>
      <c r="ES8" s="324"/>
      <c r="EV8" s="324" t="s">
        <v>367</v>
      </c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4"/>
      <c r="FK8" s="324"/>
      <c r="FL8" s="324"/>
      <c r="FM8" s="324"/>
      <c r="FN8" s="324"/>
      <c r="FO8" s="324"/>
      <c r="FP8" s="324"/>
      <c r="FQ8" s="324"/>
      <c r="FR8" s="324"/>
      <c r="FS8" s="324"/>
      <c r="FT8" s="324"/>
      <c r="FU8" s="324"/>
      <c r="FV8" s="324"/>
      <c r="FW8" s="324"/>
      <c r="FX8" s="324"/>
      <c r="FY8" s="324"/>
      <c r="FZ8" s="324"/>
      <c r="GA8" s="324"/>
      <c r="GB8" s="324"/>
      <c r="GC8" s="324"/>
      <c r="GD8" s="324"/>
      <c r="GE8" s="324"/>
      <c r="GF8" s="324"/>
      <c r="GG8" s="324"/>
      <c r="GH8" s="324"/>
      <c r="GI8" s="324"/>
      <c r="GJ8" s="324"/>
      <c r="GK8" s="324"/>
      <c r="GL8" s="324"/>
      <c r="GM8" s="324"/>
      <c r="GN8" s="324"/>
      <c r="GO8" s="324"/>
      <c r="GP8" s="324"/>
      <c r="GQ8" s="324"/>
      <c r="GR8" s="324"/>
      <c r="GS8" s="324"/>
      <c r="GT8" s="324"/>
      <c r="GU8" s="324"/>
    </row>
    <row r="9" spans="108:203" ht="12">
      <c r="DD9" s="325" t="s">
        <v>0</v>
      </c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V9" s="325" t="s">
        <v>1</v>
      </c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</row>
    <row r="10" spans="109:165" ht="12">
      <c r="DE10" s="2" t="s">
        <v>2</v>
      </c>
      <c r="DF10" s="330"/>
      <c r="DG10" s="330"/>
      <c r="DH10" s="330"/>
      <c r="DI10" s="330"/>
      <c r="EH10" s="330"/>
      <c r="EI10" s="330"/>
      <c r="EJ10" s="330"/>
      <c r="EK10" s="330"/>
      <c r="EL10" s="330"/>
      <c r="EM10" s="330"/>
      <c r="EN10" s="330"/>
      <c r="EO10" s="330"/>
      <c r="EP10" s="330"/>
      <c r="EQ10" s="330"/>
      <c r="ER10" s="330"/>
      <c r="ES10" s="330"/>
      <c r="ET10" s="330"/>
      <c r="EU10" s="330"/>
      <c r="EV10" s="330"/>
      <c r="EW10" s="330"/>
      <c r="EX10" s="330"/>
      <c r="EY10" s="330"/>
      <c r="EZ10" s="330"/>
      <c r="FA10" s="331">
        <v>20</v>
      </c>
      <c r="FB10" s="331"/>
      <c r="FC10" s="331"/>
      <c r="FD10" s="332" t="s">
        <v>55</v>
      </c>
      <c r="FE10" s="332"/>
      <c r="FF10" s="332"/>
      <c r="FG10" s="333" t="s">
        <v>3</v>
      </c>
      <c r="FH10" s="333"/>
      <c r="FI10" s="333"/>
    </row>
    <row r="11" s="233" customFormat="1" ht="12.75"/>
    <row r="12" spans="2:220" s="233" customFormat="1" ht="12.75">
      <c r="B12" s="336" t="s">
        <v>402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Z12" s="337" t="s">
        <v>4</v>
      </c>
      <c r="HA12" s="338"/>
      <c r="HB12" s="338"/>
      <c r="HC12" s="338"/>
      <c r="HD12" s="338"/>
      <c r="HE12" s="338"/>
      <c r="HF12" s="338"/>
      <c r="HG12" s="338"/>
      <c r="HH12" s="338"/>
      <c r="HI12" s="338"/>
      <c r="HJ12" s="338"/>
      <c r="HK12" s="338"/>
      <c r="HL12" s="339"/>
    </row>
    <row r="13" spans="3:220" s="233" customFormat="1" ht="13.5" customHeight="1" thickBot="1"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5" t="s">
        <v>403</v>
      </c>
      <c r="CJ13" s="343" t="s">
        <v>54</v>
      </c>
      <c r="CK13" s="343"/>
      <c r="CL13" s="343"/>
      <c r="CM13" s="236" t="s">
        <v>404</v>
      </c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Z13" s="340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2"/>
    </row>
    <row r="14" spans="1:220" s="240" customFormat="1" ht="12.7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4"/>
      <c r="AB14" s="234"/>
      <c r="AC14" s="234"/>
      <c r="AD14" s="234"/>
      <c r="AE14" s="234"/>
      <c r="AF14" s="234"/>
      <c r="AG14" s="234" t="s">
        <v>405</v>
      </c>
      <c r="AH14" s="343" t="s">
        <v>54</v>
      </c>
      <c r="AI14" s="343"/>
      <c r="AJ14" s="343"/>
      <c r="AK14" s="344" t="s">
        <v>406</v>
      </c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3" t="s">
        <v>386</v>
      </c>
      <c r="DI14" s="343"/>
      <c r="DJ14" s="343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345" t="s">
        <v>37</v>
      </c>
      <c r="EH14" s="345"/>
      <c r="EI14" s="345"/>
      <c r="EJ14" s="345"/>
      <c r="EK14" s="345"/>
      <c r="EL14" s="343" t="s">
        <v>451</v>
      </c>
      <c r="EM14" s="343"/>
      <c r="EN14" s="343"/>
      <c r="EO14" s="237" t="s">
        <v>407</v>
      </c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N14" s="238"/>
      <c r="GO14" s="238"/>
      <c r="GP14" s="238"/>
      <c r="GX14" s="241" t="s">
        <v>6</v>
      </c>
      <c r="GZ14" s="327" t="s">
        <v>408</v>
      </c>
      <c r="HA14" s="328"/>
      <c r="HB14" s="328"/>
      <c r="HC14" s="328"/>
      <c r="HD14" s="328"/>
      <c r="HE14" s="328"/>
      <c r="HF14" s="328"/>
      <c r="HG14" s="328"/>
      <c r="HH14" s="328"/>
      <c r="HI14" s="328"/>
      <c r="HJ14" s="328"/>
      <c r="HK14" s="328"/>
      <c r="HL14" s="329"/>
    </row>
    <row r="15" spans="54:220" s="5" customFormat="1" ht="12.75" customHeight="1">
      <c r="BB15" s="334" t="s">
        <v>409</v>
      </c>
      <c r="BC15" s="334"/>
      <c r="BD15" s="334"/>
      <c r="BE15" s="334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5" t="s">
        <v>2</v>
      </c>
      <c r="CG15" s="355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34">
        <v>20</v>
      </c>
      <c r="CW15" s="334"/>
      <c r="CX15" s="334"/>
      <c r="CY15" s="335" t="s">
        <v>55</v>
      </c>
      <c r="CZ15" s="335"/>
      <c r="DA15" s="335"/>
      <c r="DB15" s="346" t="s">
        <v>52</v>
      </c>
      <c r="DC15" s="346"/>
      <c r="DD15" s="346"/>
      <c r="DE15" s="346"/>
      <c r="DF15" s="346"/>
      <c r="DG15" s="346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7" t="s">
        <v>7</v>
      </c>
      <c r="GZ15" s="347" t="s">
        <v>445</v>
      </c>
      <c r="HA15" s="348"/>
      <c r="HB15" s="348"/>
      <c r="HC15" s="348"/>
      <c r="HD15" s="348"/>
      <c r="HE15" s="348"/>
      <c r="HF15" s="348"/>
      <c r="HG15" s="348"/>
      <c r="HH15" s="348"/>
      <c r="HI15" s="348"/>
      <c r="HJ15" s="348"/>
      <c r="HK15" s="348"/>
      <c r="HL15" s="349"/>
    </row>
    <row r="16" spans="1:220" s="5" customFormat="1" ht="29.25" customHeight="1">
      <c r="A16" s="5" t="s">
        <v>9</v>
      </c>
      <c r="AJ16" s="350" t="s">
        <v>366</v>
      </c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0"/>
      <c r="FO16" s="350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  <c r="FZ16" s="350"/>
      <c r="GA16" s="350"/>
      <c r="GB16" s="350"/>
      <c r="GC16" s="350"/>
      <c r="GD16" s="350"/>
      <c r="GE16" s="350"/>
      <c r="GF16" s="350"/>
      <c r="GG16" s="350"/>
      <c r="GH16" s="350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7" t="s">
        <v>410</v>
      </c>
      <c r="GZ16" s="347"/>
      <c r="HA16" s="348"/>
      <c r="HB16" s="348"/>
      <c r="HC16" s="348"/>
      <c r="HD16" s="348"/>
      <c r="HE16" s="348"/>
      <c r="HF16" s="348"/>
      <c r="HG16" s="348"/>
      <c r="HH16" s="348"/>
      <c r="HI16" s="348"/>
      <c r="HJ16" s="348"/>
      <c r="HK16" s="348"/>
      <c r="HL16" s="349"/>
    </row>
    <row r="17" spans="1:220" s="5" customFormat="1" ht="12.75">
      <c r="A17" s="5" t="s">
        <v>10</v>
      </c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1"/>
      <c r="FN17" s="351"/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1"/>
      <c r="GH17" s="351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7" t="s">
        <v>410</v>
      </c>
      <c r="GZ17" s="352" t="s">
        <v>411</v>
      </c>
      <c r="HA17" s="353"/>
      <c r="HB17" s="353"/>
      <c r="HC17" s="353"/>
      <c r="HD17" s="353"/>
      <c r="HE17" s="353"/>
      <c r="HF17" s="353"/>
      <c r="HG17" s="353"/>
      <c r="HH17" s="353"/>
      <c r="HI17" s="353"/>
      <c r="HJ17" s="353"/>
      <c r="HK17" s="353"/>
      <c r="HL17" s="354"/>
    </row>
    <row r="18" spans="1:220" s="5" customFormat="1" ht="20.25" customHeight="1">
      <c r="A18" s="5" t="s">
        <v>11</v>
      </c>
      <c r="AJ18" s="356" t="s">
        <v>60</v>
      </c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6"/>
      <c r="EZ18" s="356"/>
      <c r="FA18" s="356"/>
      <c r="FB18" s="356"/>
      <c r="FC18" s="356"/>
      <c r="FD18" s="356"/>
      <c r="FE18" s="356"/>
      <c r="FF18" s="356"/>
      <c r="FG18" s="356"/>
      <c r="FH18" s="356"/>
      <c r="FI18" s="356"/>
      <c r="FJ18" s="356"/>
      <c r="FK18" s="356"/>
      <c r="FL18" s="356"/>
      <c r="FM18" s="356"/>
      <c r="FN18" s="356"/>
      <c r="FO18" s="356"/>
      <c r="FP18" s="356"/>
      <c r="FQ18" s="356"/>
      <c r="FR18" s="356"/>
      <c r="FS18" s="356"/>
      <c r="FT18" s="356"/>
      <c r="FU18" s="356"/>
      <c r="FV18" s="356"/>
      <c r="FW18" s="356"/>
      <c r="FX18" s="356"/>
      <c r="FY18" s="356"/>
      <c r="FZ18" s="356"/>
      <c r="GA18" s="356"/>
      <c r="GB18" s="356"/>
      <c r="GC18" s="356"/>
      <c r="GD18" s="356"/>
      <c r="GE18" s="356"/>
      <c r="GF18" s="356"/>
      <c r="GG18" s="356"/>
      <c r="GH18" s="356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7" t="s">
        <v>412</v>
      </c>
      <c r="GZ18" s="347" t="s">
        <v>58</v>
      </c>
      <c r="HA18" s="348"/>
      <c r="HB18" s="348"/>
      <c r="HC18" s="348"/>
      <c r="HD18" s="348"/>
      <c r="HE18" s="348"/>
      <c r="HF18" s="348"/>
      <c r="HG18" s="348"/>
      <c r="HH18" s="348"/>
      <c r="HI18" s="348"/>
      <c r="HJ18" s="348"/>
      <c r="HK18" s="348"/>
      <c r="HL18" s="349"/>
    </row>
    <row r="19" spans="1:220" s="5" customFormat="1" ht="20.25" customHeight="1">
      <c r="A19" s="5" t="s">
        <v>12</v>
      </c>
      <c r="AJ19" s="351" t="s">
        <v>380</v>
      </c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  <c r="ES19" s="351"/>
      <c r="ET19" s="351"/>
      <c r="EU19" s="351"/>
      <c r="EV19" s="351"/>
      <c r="EW19" s="351"/>
      <c r="EX19" s="351"/>
      <c r="EY19" s="351"/>
      <c r="EZ19" s="351"/>
      <c r="FA19" s="351"/>
      <c r="FB19" s="351"/>
      <c r="FC19" s="351"/>
      <c r="FD19" s="351"/>
      <c r="FE19" s="351"/>
      <c r="FF19" s="351"/>
      <c r="FG19" s="351"/>
      <c r="FH19" s="351"/>
      <c r="FI19" s="351"/>
      <c r="FJ19" s="351"/>
      <c r="FK19" s="351"/>
      <c r="FL19" s="351"/>
      <c r="FM19" s="351"/>
      <c r="FN19" s="351"/>
      <c r="FO19" s="351"/>
      <c r="FP19" s="351"/>
      <c r="FQ19" s="351"/>
      <c r="FR19" s="351"/>
      <c r="FS19" s="351"/>
      <c r="FT19" s="351"/>
      <c r="FU19" s="351"/>
      <c r="FV19" s="351"/>
      <c r="FW19" s="351"/>
      <c r="FX19" s="351"/>
      <c r="FY19" s="351"/>
      <c r="FZ19" s="351"/>
      <c r="GA19" s="351"/>
      <c r="GB19" s="351"/>
      <c r="GC19" s="351"/>
      <c r="GD19" s="351"/>
      <c r="GE19" s="351"/>
      <c r="GF19" s="351"/>
      <c r="GG19" s="351"/>
      <c r="GH19" s="351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7" t="s">
        <v>20</v>
      </c>
      <c r="GZ19" s="347" t="s">
        <v>59</v>
      </c>
      <c r="HA19" s="348"/>
      <c r="HB19" s="348"/>
      <c r="HC19" s="348"/>
      <c r="HD19" s="348"/>
      <c r="HE19" s="348"/>
      <c r="HF19" s="348"/>
      <c r="HG19" s="348"/>
      <c r="HH19" s="348"/>
      <c r="HI19" s="348"/>
      <c r="HJ19" s="348"/>
      <c r="HK19" s="348"/>
      <c r="HL19" s="349"/>
    </row>
    <row r="20" spans="1:220" s="5" customFormat="1" ht="12" thickBot="1">
      <c r="A20" s="5" t="s">
        <v>13</v>
      </c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7" t="s">
        <v>8</v>
      </c>
      <c r="GZ20" s="357" t="s">
        <v>5</v>
      </c>
      <c r="HA20" s="358"/>
      <c r="HB20" s="358"/>
      <c r="HC20" s="358"/>
      <c r="HD20" s="358"/>
      <c r="HE20" s="358"/>
      <c r="HF20" s="358"/>
      <c r="HG20" s="358"/>
      <c r="HH20" s="358"/>
      <c r="HI20" s="358"/>
      <c r="HJ20" s="358"/>
      <c r="HK20" s="358"/>
      <c r="HL20" s="359"/>
    </row>
    <row r="21" s="5" customFormat="1" ht="11.25"/>
    <row r="22" spans="1:220" s="5" customFormat="1" ht="11.25">
      <c r="A22" s="360" t="s">
        <v>413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0"/>
      <c r="FL22" s="360"/>
      <c r="FM22" s="360"/>
      <c r="FN22" s="360"/>
      <c r="FO22" s="360"/>
      <c r="FP22" s="360"/>
      <c r="FQ22" s="360"/>
      <c r="FR22" s="360"/>
      <c r="FS22" s="360"/>
      <c r="FT22" s="360"/>
      <c r="FU22" s="360"/>
      <c r="FV22" s="360"/>
      <c r="FW22" s="360"/>
      <c r="FX22" s="360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  <c r="GQ22" s="360"/>
      <c r="GR22" s="360"/>
      <c r="GS22" s="360"/>
      <c r="GT22" s="360"/>
      <c r="GU22" s="360"/>
      <c r="GV22" s="360"/>
      <c r="GW22" s="360"/>
      <c r="GX22" s="360"/>
      <c r="GY22" s="360"/>
      <c r="GZ22" s="360"/>
      <c r="HA22" s="360"/>
      <c r="HB22" s="360"/>
      <c r="HC22" s="360"/>
      <c r="HD22" s="360"/>
      <c r="HE22" s="360"/>
      <c r="HF22" s="360"/>
      <c r="HG22" s="360"/>
      <c r="HH22" s="360"/>
      <c r="HI22" s="360"/>
      <c r="HJ22" s="360"/>
      <c r="HK22" s="360"/>
      <c r="HL22" s="360"/>
    </row>
    <row r="23" spans="102:108" s="242" customFormat="1" ht="11.25">
      <c r="CX23" s="241"/>
      <c r="CY23" s="243"/>
      <c r="CZ23" s="243"/>
      <c r="DA23" s="243"/>
      <c r="DB23" s="243"/>
      <c r="DC23" s="243"/>
      <c r="DD23" s="8"/>
    </row>
    <row r="24" spans="1:220" s="244" customFormat="1" ht="17.25" customHeight="1">
      <c r="A24" s="361" t="s">
        <v>26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2"/>
      <c r="AO24" s="367" t="s">
        <v>414</v>
      </c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2"/>
      <c r="BF24" s="297" t="s">
        <v>415</v>
      </c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297"/>
      <c r="FL24" s="297"/>
      <c r="FM24" s="297"/>
      <c r="FN24" s="297"/>
      <c r="FO24" s="297"/>
      <c r="FP24" s="297"/>
      <c r="FQ24" s="297"/>
      <c r="FR24" s="297"/>
      <c r="FS24" s="297"/>
      <c r="FT24" s="297"/>
      <c r="FU24" s="297"/>
      <c r="FV24" s="297"/>
      <c r="FW24" s="297"/>
      <c r="FX24" s="297"/>
      <c r="FY24" s="297"/>
      <c r="FZ24" s="297"/>
      <c r="GA24" s="297"/>
      <c r="GB24" s="297"/>
      <c r="GC24" s="297"/>
      <c r="GD24" s="297"/>
      <c r="GE24" s="297"/>
      <c r="GF24" s="297"/>
      <c r="GG24" s="297"/>
      <c r="GH24" s="297"/>
      <c r="GI24" s="297"/>
      <c r="GJ24" s="297"/>
      <c r="GK24" s="297"/>
      <c r="GL24" s="297"/>
      <c r="GM24" s="297"/>
      <c r="GN24" s="297"/>
      <c r="GO24" s="297"/>
      <c r="GP24" s="297"/>
      <c r="GQ24" s="297"/>
      <c r="GR24" s="297"/>
      <c r="GS24" s="297"/>
      <c r="GT24" s="297"/>
      <c r="GU24" s="297"/>
      <c r="GV24" s="297"/>
      <c r="GW24" s="297"/>
      <c r="GX24" s="297"/>
      <c r="GY24" s="297"/>
      <c r="GZ24" s="297"/>
      <c r="HA24" s="297"/>
      <c r="HB24" s="297"/>
      <c r="HC24" s="297"/>
      <c r="HD24" s="297"/>
      <c r="HE24" s="297"/>
      <c r="HF24" s="297"/>
      <c r="HG24" s="297"/>
      <c r="HH24" s="297"/>
      <c r="HI24" s="297"/>
      <c r="HJ24" s="297"/>
      <c r="HK24" s="297"/>
      <c r="HL24" s="297"/>
    </row>
    <row r="25" spans="1:220" s="244" customFormat="1" ht="12.7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4"/>
      <c r="AO25" s="368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4"/>
      <c r="BF25" s="370" t="s">
        <v>36</v>
      </c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1" t="s">
        <v>55</v>
      </c>
      <c r="CR25" s="371"/>
      <c r="CS25" s="371"/>
      <c r="CT25" s="372" t="s">
        <v>21</v>
      </c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0" t="s">
        <v>36</v>
      </c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1" t="s">
        <v>386</v>
      </c>
      <c r="ET25" s="371"/>
      <c r="EU25" s="371"/>
      <c r="EV25" s="372" t="s">
        <v>21</v>
      </c>
      <c r="EW25" s="372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I25" s="372"/>
      <c r="FJ25" s="370" t="s">
        <v>36</v>
      </c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0"/>
      <c r="FW25" s="370"/>
      <c r="FX25" s="370"/>
      <c r="FY25" s="370"/>
      <c r="FZ25" s="370"/>
      <c r="GA25" s="370"/>
      <c r="GB25" s="370"/>
      <c r="GC25" s="370"/>
      <c r="GD25" s="370"/>
      <c r="GE25" s="370"/>
      <c r="GF25" s="370"/>
      <c r="GG25" s="370"/>
      <c r="GH25" s="370"/>
      <c r="GI25" s="370"/>
      <c r="GJ25" s="370"/>
      <c r="GK25" s="370"/>
      <c r="GL25" s="370"/>
      <c r="GM25" s="370"/>
      <c r="GN25" s="370"/>
      <c r="GO25" s="370"/>
      <c r="GP25" s="370"/>
      <c r="GQ25" s="370"/>
      <c r="GR25" s="370"/>
      <c r="GS25" s="370"/>
      <c r="GT25" s="370"/>
      <c r="GU25" s="370"/>
      <c r="GV25" s="371" t="s">
        <v>451</v>
      </c>
      <c r="GW25" s="371"/>
      <c r="GX25" s="371"/>
      <c r="GY25" s="372" t="s">
        <v>21</v>
      </c>
      <c r="GZ25" s="372"/>
      <c r="HA25" s="372"/>
      <c r="HB25" s="372"/>
      <c r="HC25" s="372"/>
      <c r="HD25" s="372"/>
      <c r="HE25" s="372"/>
      <c r="HF25" s="372"/>
      <c r="HG25" s="372"/>
      <c r="HH25" s="372"/>
      <c r="HI25" s="372"/>
      <c r="HJ25" s="372"/>
      <c r="HK25" s="372"/>
      <c r="HL25" s="372"/>
    </row>
    <row r="26" spans="1:220" s="244" customFormat="1" ht="12.7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6"/>
      <c r="AO26" s="368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4"/>
      <c r="BF26" s="373" t="s">
        <v>33</v>
      </c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 t="s">
        <v>34</v>
      </c>
      <c r="DI26" s="373"/>
      <c r="DJ26" s="373"/>
      <c r="DK26" s="373"/>
      <c r="DL26" s="373"/>
      <c r="DM26" s="373"/>
      <c r="DN26" s="373"/>
      <c r="DO26" s="373"/>
      <c r="DP26" s="373"/>
      <c r="DQ26" s="373"/>
      <c r="DR26" s="373"/>
      <c r="DS26" s="373"/>
      <c r="DT26" s="373"/>
      <c r="DU26" s="373"/>
      <c r="DV26" s="373"/>
      <c r="DW26" s="373"/>
      <c r="DX26" s="373"/>
      <c r="DY26" s="373"/>
      <c r="DZ26" s="373"/>
      <c r="EA26" s="373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 t="s">
        <v>35</v>
      </c>
      <c r="FK26" s="373"/>
      <c r="FL26" s="373"/>
      <c r="FM26" s="373"/>
      <c r="FN26" s="373"/>
      <c r="FO26" s="373"/>
      <c r="FP26" s="373"/>
      <c r="FQ26" s="373"/>
      <c r="FR26" s="373"/>
      <c r="FS26" s="373"/>
      <c r="FT26" s="373"/>
      <c r="FU26" s="373"/>
      <c r="FV26" s="373"/>
      <c r="FW26" s="373"/>
      <c r="FX26" s="373"/>
      <c r="FY26" s="373"/>
      <c r="FZ26" s="373"/>
      <c r="GA26" s="373"/>
      <c r="GB26" s="373"/>
      <c r="GC26" s="373"/>
      <c r="GD26" s="373"/>
      <c r="GE26" s="373"/>
      <c r="GF26" s="373"/>
      <c r="GG26" s="373"/>
      <c r="GH26" s="373"/>
      <c r="GI26" s="373"/>
      <c r="GJ26" s="373"/>
      <c r="GK26" s="373"/>
      <c r="GL26" s="373"/>
      <c r="GM26" s="373"/>
      <c r="GN26" s="373"/>
      <c r="GO26" s="373"/>
      <c r="GP26" s="373"/>
      <c r="GQ26" s="373"/>
      <c r="GR26" s="373"/>
      <c r="GS26" s="373"/>
      <c r="GT26" s="373"/>
      <c r="GU26" s="373"/>
      <c r="GV26" s="373"/>
      <c r="GW26" s="373"/>
      <c r="GX26" s="373"/>
      <c r="GY26" s="373"/>
      <c r="GZ26" s="373"/>
      <c r="HA26" s="373"/>
      <c r="HB26" s="373"/>
      <c r="HC26" s="373"/>
      <c r="HD26" s="373"/>
      <c r="HE26" s="373"/>
      <c r="HF26" s="373"/>
      <c r="HG26" s="373"/>
      <c r="HH26" s="373"/>
      <c r="HI26" s="373"/>
      <c r="HJ26" s="373"/>
      <c r="HK26" s="373"/>
      <c r="HL26" s="373"/>
    </row>
    <row r="27" spans="1:220" s="244" customFormat="1" ht="37.5" customHeight="1">
      <c r="A27" s="374" t="s">
        <v>22</v>
      </c>
      <c r="B27" s="374"/>
      <c r="C27" s="374"/>
      <c r="D27" s="374"/>
      <c r="E27" s="374"/>
      <c r="F27" s="374"/>
      <c r="G27" s="374"/>
      <c r="H27" s="374"/>
      <c r="I27" s="375"/>
      <c r="J27" s="376" t="s">
        <v>23</v>
      </c>
      <c r="K27" s="374"/>
      <c r="L27" s="374"/>
      <c r="M27" s="374"/>
      <c r="N27" s="374"/>
      <c r="O27" s="374"/>
      <c r="P27" s="374"/>
      <c r="Q27" s="374"/>
      <c r="R27" s="374"/>
      <c r="S27" s="375"/>
      <c r="T27" s="376" t="s">
        <v>24</v>
      </c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5"/>
      <c r="AF27" s="376" t="s">
        <v>27</v>
      </c>
      <c r="AG27" s="374"/>
      <c r="AH27" s="374"/>
      <c r="AI27" s="374"/>
      <c r="AJ27" s="374"/>
      <c r="AK27" s="374"/>
      <c r="AL27" s="374"/>
      <c r="AM27" s="374"/>
      <c r="AN27" s="375"/>
      <c r="AO27" s="369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6"/>
      <c r="BF27" s="377" t="s">
        <v>416</v>
      </c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 t="s">
        <v>417</v>
      </c>
      <c r="CO27" s="377"/>
      <c r="CP27" s="377"/>
      <c r="CQ27" s="377"/>
      <c r="CR27" s="377"/>
      <c r="CS27" s="377"/>
      <c r="CT27" s="377"/>
      <c r="CU27" s="377"/>
      <c r="CV27" s="377"/>
      <c r="CW27" s="377"/>
      <c r="CX27" s="377" t="s">
        <v>418</v>
      </c>
      <c r="CY27" s="377"/>
      <c r="CZ27" s="377"/>
      <c r="DA27" s="377"/>
      <c r="DB27" s="377"/>
      <c r="DC27" s="377"/>
      <c r="DD27" s="377"/>
      <c r="DE27" s="377"/>
      <c r="DF27" s="377"/>
      <c r="DG27" s="377"/>
      <c r="DH27" s="377" t="s">
        <v>416</v>
      </c>
      <c r="DI27" s="377"/>
      <c r="DJ27" s="377"/>
      <c r="DK27" s="377"/>
      <c r="DL27" s="377"/>
      <c r="DM27" s="377"/>
      <c r="DN27" s="377"/>
      <c r="DO27" s="377"/>
      <c r="DP27" s="377"/>
      <c r="DQ27" s="377"/>
      <c r="DR27" s="377"/>
      <c r="DS27" s="377"/>
      <c r="DT27" s="377"/>
      <c r="DU27" s="377"/>
      <c r="DV27" s="377"/>
      <c r="DW27" s="377"/>
      <c r="DX27" s="377"/>
      <c r="DY27" s="377"/>
      <c r="DZ27" s="377"/>
      <c r="EA27" s="377"/>
      <c r="EB27" s="377"/>
      <c r="EC27" s="377"/>
      <c r="ED27" s="377"/>
      <c r="EE27" s="377"/>
      <c r="EF27" s="377"/>
      <c r="EG27" s="377"/>
      <c r="EH27" s="377"/>
      <c r="EI27" s="377"/>
      <c r="EJ27" s="377"/>
      <c r="EK27" s="377"/>
      <c r="EL27" s="377"/>
      <c r="EM27" s="377"/>
      <c r="EN27" s="377"/>
      <c r="EO27" s="377"/>
      <c r="EP27" s="377" t="s">
        <v>417</v>
      </c>
      <c r="EQ27" s="377"/>
      <c r="ER27" s="377"/>
      <c r="ES27" s="377"/>
      <c r="ET27" s="377"/>
      <c r="EU27" s="377"/>
      <c r="EV27" s="377"/>
      <c r="EW27" s="377"/>
      <c r="EX27" s="377"/>
      <c r="EY27" s="377"/>
      <c r="EZ27" s="377" t="s">
        <v>418</v>
      </c>
      <c r="FA27" s="377"/>
      <c r="FB27" s="377"/>
      <c r="FC27" s="377"/>
      <c r="FD27" s="377"/>
      <c r="FE27" s="377"/>
      <c r="FF27" s="377"/>
      <c r="FG27" s="377"/>
      <c r="FH27" s="377"/>
      <c r="FI27" s="377"/>
      <c r="FJ27" s="377" t="s">
        <v>416</v>
      </c>
      <c r="FK27" s="377"/>
      <c r="FL27" s="377"/>
      <c r="FM27" s="377"/>
      <c r="FN27" s="377"/>
      <c r="FO27" s="377"/>
      <c r="FP27" s="377"/>
      <c r="FQ27" s="377"/>
      <c r="FR27" s="377"/>
      <c r="FS27" s="377"/>
      <c r="FT27" s="377"/>
      <c r="FU27" s="377"/>
      <c r="FV27" s="377"/>
      <c r="FW27" s="377"/>
      <c r="FX27" s="377"/>
      <c r="FY27" s="377"/>
      <c r="FZ27" s="377"/>
      <c r="GA27" s="377"/>
      <c r="GB27" s="377"/>
      <c r="GC27" s="377"/>
      <c r="GD27" s="377"/>
      <c r="GE27" s="377"/>
      <c r="GF27" s="377"/>
      <c r="GG27" s="377"/>
      <c r="GH27" s="377"/>
      <c r="GI27" s="377"/>
      <c r="GJ27" s="377"/>
      <c r="GK27" s="377"/>
      <c r="GL27" s="377"/>
      <c r="GM27" s="377"/>
      <c r="GN27" s="377"/>
      <c r="GO27" s="377"/>
      <c r="GP27" s="377"/>
      <c r="GQ27" s="377"/>
      <c r="GR27" s="377"/>
      <c r="GS27" s="377" t="s">
        <v>417</v>
      </c>
      <c r="GT27" s="377"/>
      <c r="GU27" s="377"/>
      <c r="GV27" s="377"/>
      <c r="GW27" s="377"/>
      <c r="GX27" s="377"/>
      <c r="GY27" s="377"/>
      <c r="GZ27" s="377"/>
      <c r="HA27" s="377"/>
      <c r="HB27" s="377"/>
      <c r="HC27" s="377" t="s">
        <v>418</v>
      </c>
      <c r="HD27" s="377"/>
      <c r="HE27" s="377"/>
      <c r="HF27" s="377"/>
      <c r="HG27" s="377"/>
      <c r="HH27" s="377"/>
      <c r="HI27" s="377"/>
      <c r="HJ27" s="377"/>
      <c r="HK27" s="377"/>
      <c r="HL27" s="377"/>
    </row>
    <row r="28" spans="1:220" s="244" customFormat="1" ht="12" thickBot="1">
      <c r="A28" s="378">
        <v>1</v>
      </c>
      <c r="B28" s="378"/>
      <c r="C28" s="378"/>
      <c r="D28" s="378"/>
      <c r="E28" s="378"/>
      <c r="F28" s="378"/>
      <c r="G28" s="378"/>
      <c r="H28" s="378"/>
      <c r="I28" s="379"/>
      <c r="J28" s="380">
        <v>2</v>
      </c>
      <c r="K28" s="378"/>
      <c r="L28" s="378"/>
      <c r="M28" s="378"/>
      <c r="N28" s="378"/>
      <c r="O28" s="378"/>
      <c r="P28" s="378"/>
      <c r="Q28" s="378"/>
      <c r="R28" s="378"/>
      <c r="S28" s="379"/>
      <c r="T28" s="380">
        <v>3</v>
      </c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9"/>
      <c r="AF28" s="380">
        <v>4</v>
      </c>
      <c r="AG28" s="378"/>
      <c r="AH28" s="378"/>
      <c r="AI28" s="378"/>
      <c r="AJ28" s="378"/>
      <c r="AK28" s="378"/>
      <c r="AL28" s="378"/>
      <c r="AM28" s="378"/>
      <c r="AN28" s="379"/>
      <c r="AO28" s="380">
        <v>5</v>
      </c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9"/>
      <c r="BF28" s="297">
        <v>6</v>
      </c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>
        <v>7</v>
      </c>
      <c r="CO28" s="297"/>
      <c r="CP28" s="297"/>
      <c r="CQ28" s="297"/>
      <c r="CR28" s="297"/>
      <c r="CS28" s="297"/>
      <c r="CT28" s="297"/>
      <c r="CU28" s="297"/>
      <c r="CV28" s="297"/>
      <c r="CW28" s="297"/>
      <c r="CX28" s="297">
        <v>8</v>
      </c>
      <c r="CY28" s="297"/>
      <c r="CZ28" s="297"/>
      <c r="DA28" s="297"/>
      <c r="DB28" s="297"/>
      <c r="DC28" s="297"/>
      <c r="DD28" s="297"/>
      <c r="DE28" s="297"/>
      <c r="DF28" s="297"/>
      <c r="DG28" s="297"/>
      <c r="DH28" s="297">
        <v>9</v>
      </c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>
        <v>11</v>
      </c>
      <c r="FA28" s="297"/>
      <c r="FB28" s="297"/>
      <c r="FC28" s="297"/>
      <c r="FD28" s="297"/>
      <c r="FE28" s="297"/>
      <c r="FF28" s="297"/>
      <c r="FG28" s="297"/>
      <c r="FH28" s="297"/>
      <c r="FI28" s="297"/>
      <c r="FJ28" s="297">
        <v>12</v>
      </c>
      <c r="FK28" s="297"/>
      <c r="FL28" s="297"/>
      <c r="FM28" s="297"/>
      <c r="FN28" s="297"/>
      <c r="FO28" s="297"/>
      <c r="FP28" s="297"/>
      <c r="FQ28" s="297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297"/>
      <c r="GO28" s="297"/>
      <c r="GP28" s="297"/>
      <c r="GQ28" s="297"/>
      <c r="GR28" s="297"/>
      <c r="GS28" s="297">
        <v>13</v>
      </c>
      <c r="GT28" s="297"/>
      <c r="GU28" s="297"/>
      <c r="GV28" s="297"/>
      <c r="GW28" s="297"/>
      <c r="GX28" s="297"/>
      <c r="GY28" s="297"/>
      <c r="GZ28" s="297"/>
      <c r="HA28" s="297"/>
      <c r="HB28" s="297"/>
      <c r="HC28" s="297">
        <v>14</v>
      </c>
      <c r="HD28" s="297"/>
      <c r="HE28" s="297"/>
      <c r="HF28" s="297"/>
      <c r="HG28" s="297"/>
      <c r="HH28" s="297"/>
      <c r="HI28" s="297"/>
      <c r="HJ28" s="297"/>
      <c r="HK28" s="297"/>
      <c r="HL28" s="297"/>
    </row>
    <row r="29" spans="1:220" s="247" customFormat="1" ht="12.75" customHeight="1">
      <c r="A29" s="381" t="s">
        <v>61</v>
      </c>
      <c r="B29" s="382"/>
      <c r="C29" s="382"/>
      <c r="D29" s="382"/>
      <c r="E29" s="382"/>
      <c r="F29" s="382"/>
      <c r="G29" s="382"/>
      <c r="H29" s="382"/>
      <c r="I29" s="383"/>
      <c r="J29" s="384" t="s">
        <v>68</v>
      </c>
      <c r="K29" s="385"/>
      <c r="L29" s="385"/>
      <c r="M29" s="385"/>
      <c r="N29" s="385"/>
      <c r="O29" s="385"/>
      <c r="P29" s="385"/>
      <c r="Q29" s="385"/>
      <c r="R29" s="385"/>
      <c r="S29" s="386"/>
      <c r="T29" s="384" t="s">
        <v>452</v>
      </c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6"/>
      <c r="AF29" s="384" t="s">
        <v>62</v>
      </c>
      <c r="AG29" s="385"/>
      <c r="AH29" s="385"/>
      <c r="AI29" s="385"/>
      <c r="AJ29" s="385"/>
      <c r="AK29" s="385"/>
      <c r="AL29" s="385"/>
      <c r="AM29" s="385"/>
      <c r="AN29" s="386"/>
      <c r="AO29" s="384" t="s">
        <v>63</v>
      </c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6"/>
      <c r="BF29" s="387">
        <v>3918900</v>
      </c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90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298">
        <f>BF29+CN29</f>
        <v>3918900</v>
      </c>
      <c r="CY29" s="298"/>
      <c r="CZ29" s="298"/>
      <c r="DA29" s="298"/>
      <c r="DB29" s="298"/>
      <c r="DC29" s="298"/>
      <c r="DD29" s="298"/>
      <c r="DE29" s="298"/>
      <c r="DF29" s="298"/>
      <c r="DG29" s="298"/>
      <c r="DH29" s="387">
        <v>3918900</v>
      </c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389"/>
      <c r="EM29" s="389"/>
      <c r="EN29" s="389"/>
      <c r="EO29" s="390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298">
        <f>DH29+EP29</f>
        <v>3918900</v>
      </c>
      <c r="FA29" s="298"/>
      <c r="FB29" s="298"/>
      <c r="FC29" s="298"/>
      <c r="FD29" s="298"/>
      <c r="FE29" s="298"/>
      <c r="FF29" s="298"/>
      <c r="FG29" s="298"/>
      <c r="FH29" s="298"/>
      <c r="FI29" s="298"/>
      <c r="FJ29" s="387">
        <v>3918900</v>
      </c>
      <c r="FK29" s="388"/>
      <c r="FL29" s="388"/>
      <c r="FM29" s="388"/>
      <c r="FN29" s="388"/>
      <c r="FO29" s="388"/>
      <c r="FP29" s="388"/>
      <c r="FQ29" s="388"/>
      <c r="FR29" s="388"/>
      <c r="FS29" s="388"/>
      <c r="FT29" s="388"/>
      <c r="FU29" s="388"/>
      <c r="FV29" s="388"/>
      <c r="FW29" s="392"/>
      <c r="FX29" s="392"/>
      <c r="FY29" s="392"/>
      <c r="FZ29" s="392"/>
      <c r="GA29" s="392"/>
      <c r="GB29" s="392"/>
      <c r="GC29" s="392"/>
      <c r="GD29" s="392"/>
      <c r="GE29" s="392"/>
      <c r="GF29" s="392"/>
      <c r="GG29" s="392"/>
      <c r="GH29" s="392"/>
      <c r="GI29" s="392"/>
      <c r="GJ29" s="392"/>
      <c r="GK29" s="392"/>
      <c r="GL29" s="392"/>
      <c r="GM29" s="392"/>
      <c r="GN29" s="392"/>
      <c r="GO29" s="392"/>
      <c r="GP29" s="392"/>
      <c r="GQ29" s="392"/>
      <c r="GR29" s="393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298">
        <f>FJ29+GS29</f>
        <v>3918900</v>
      </c>
      <c r="HD29" s="298"/>
      <c r="HE29" s="298"/>
      <c r="HF29" s="298"/>
      <c r="HG29" s="298"/>
      <c r="HH29" s="298"/>
      <c r="HI29" s="298"/>
      <c r="HJ29" s="298"/>
      <c r="HK29" s="298"/>
      <c r="HL29" s="298"/>
    </row>
    <row r="30" spans="1:220" s="247" customFormat="1" ht="12.75" customHeight="1">
      <c r="A30" s="394" t="s">
        <v>61</v>
      </c>
      <c r="B30" s="394"/>
      <c r="C30" s="394"/>
      <c r="D30" s="394"/>
      <c r="E30" s="394"/>
      <c r="F30" s="394"/>
      <c r="G30" s="394"/>
      <c r="H30" s="394"/>
      <c r="I30" s="394"/>
      <c r="J30" s="305" t="s">
        <v>68</v>
      </c>
      <c r="K30" s="303"/>
      <c r="L30" s="303"/>
      <c r="M30" s="303"/>
      <c r="N30" s="303"/>
      <c r="O30" s="303"/>
      <c r="P30" s="303"/>
      <c r="Q30" s="303"/>
      <c r="R30" s="303"/>
      <c r="S30" s="304"/>
      <c r="T30" s="305" t="s">
        <v>452</v>
      </c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4"/>
      <c r="AF30" s="305" t="s">
        <v>62</v>
      </c>
      <c r="AG30" s="303"/>
      <c r="AH30" s="303"/>
      <c r="AI30" s="303"/>
      <c r="AJ30" s="303"/>
      <c r="AK30" s="303"/>
      <c r="AL30" s="303"/>
      <c r="AM30" s="303"/>
      <c r="AN30" s="304"/>
      <c r="AO30" s="305" t="s">
        <v>64</v>
      </c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4"/>
      <c r="BF30" s="309">
        <v>20000</v>
      </c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6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8">
        <f aca="true" t="shared" si="0" ref="CX30:CX50">BF30+CN30</f>
        <v>20000</v>
      </c>
      <c r="CY30" s="298"/>
      <c r="CZ30" s="298"/>
      <c r="DA30" s="298"/>
      <c r="DB30" s="298"/>
      <c r="DC30" s="298"/>
      <c r="DD30" s="298"/>
      <c r="DE30" s="298"/>
      <c r="DF30" s="298"/>
      <c r="DG30" s="298"/>
      <c r="DH30" s="309">
        <v>20000</v>
      </c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95"/>
      <c r="DV30" s="395"/>
      <c r="DW30" s="395"/>
      <c r="DX30" s="395"/>
      <c r="DY30" s="395"/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6"/>
      <c r="EP30" s="297"/>
      <c r="EQ30" s="297"/>
      <c r="ER30" s="297"/>
      <c r="ES30" s="297"/>
      <c r="ET30" s="297"/>
      <c r="EU30" s="297"/>
      <c r="EV30" s="297"/>
      <c r="EW30" s="297"/>
      <c r="EX30" s="297"/>
      <c r="EY30" s="297"/>
      <c r="EZ30" s="298">
        <f aca="true" t="shared" si="1" ref="EZ30:EZ50">DH30+EP30</f>
        <v>20000</v>
      </c>
      <c r="FA30" s="298"/>
      <c r="FB30" s="298"/>
      <c r="FC30" s="298"/>
      <c r="FD30" s="298"/>
      <c r="FE30" s="298"/>
      <c r="FF30" s="298"/>
      <c r="FG30" s="298"/>
      <c r="FH30" s="298"/>
      <c r="FI30" s="298"/>
      <c r="FJ30" s="309">
        <v>20000</v>
      </c>
      <c r="FK30" s="310"/>
      <c r="FL30" s="310"/>
      <c r="FM30" s="310"/>
      <c r="FN30" s="310"/>
      <c r="FO30" s="310"/>
      <c r="FP30" s="310"/>
      <c r="FQ30" s="310"/>
      <c r="FR30" s="310"/>
      <c r="FS30" s="310"/>
      <c r="FT30" s="310"/>
      <c r="FU30" s="310"/>
      <c r="FV30" s="310"/>
      <c r="FW30" s="395"/>
      <c r="FX30" s="395"/>
      <c r="FY30" s="395"/>
      <c r="FZ30" s="395"/>
      <c r="GA30" s="395"/>
      <c r="GB30" s="395"/>
      <c r="GC30" s="395"/>
      <c r="GD30" s="395"/>
      <c r="GE30" s="395"/>
      <c r="GF30" s="395"/>
      <c r="GG30" s="395"/>
      <c r="GH30" s="395"/>
      <c r="GI30" s="395"/>
      <c r="GJ30" s="395"/>
      <c r="GK30" s="395"/>
      <c r="GL30" s="395"/>
      <c r="GM30" s="395"/>
      <c r="GN30" s="395"/>
      <c r="GO30" s="395"/>
      <c r="GP30" s="395"/>
      <c r="GQ30" s="395"/>
      <c r="GR30" s="397"/>
      <c r="GS30" s="297"/>
      <c r="GT30" s="297"/>
      <c r="GU30" s="297"/>
      <c r="GV30" s="297"/>
      <c r="GW30" s="297"/>
      <c r="GX30" s="297"/>
      <c r="GY30" s="297"/>
      <c r="GZ30" s="297"/>
      <c r="HA30" s="297"/>
      <c r="HB30" s="297"/>
      <c r="HC30" s="298">
        <f aca="true" t="shared" si="2" ref="HC30:HC50">FJ30+GS30</f>
        <v>20000</v>
      </c>
      <c r="HD30" s="298"/>
      <c r="HE30" s="298"/>
      <c r="HF30" s="298"/>
      <c r="HG30" s="298"/>
      <c r="HH30" s="298"/>
      <c r="HI30" s="298"/>
      <c r="HJ30" s="298"/>
      <c r="HK30" s="298"/>
      <c r="HL30" s="298"/>
    </row>
    <row r="31" spans="1:220" s="247" customFormat="1" ht="12.75" customHeight="1">
      <c r="A31" s="302" t="s">
        <v>61</v>
      </c>
      <c r="B31" s="303"/>
      <c r="C31" s="303"/>
      <c r="D31" s="303"/>
      <c r="E31" s="303"/>
      <c r="F31" s="303"/>
      <c r="G31" s="303"/>
      <c r="H31" s="303"/>
      <c r="I31" s="304"/>
      <c r="J31" s="305" t="s">
        <v>68</v>
      </c>
      <c r="K31" s="303"/>
      <c r="L31" s="303"/>
      <c r="M31" s="303"/>
      <c r="N31" s="303"/>
      <c r="O31" s="303"/>
      <c r="P31" s="303"/>
      <c r="Q31" s="303"/>
      <c r="R31" s="303"/>
      <c r="S31" s="304"/>
      <c r="T31" s="305" t="s">
        <v>452</v>
      </c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4"/>
      <c r="AF31" s="305" t="s">
        <v>65</v>
      </c>
      <c r="AG31" s="303"/>
      <c r="AH31" s="303"/>
      <c r="AI31" s="303"/>
      <c r="AJ31" s="303"/>
      <c r="AK31" s="303"/>
      <c r="AL31" s="303"/>
      <c r="AM31" s="303"/>
      <c r="AN31" s="304"/>
      <c r="AO31" s="305" t="s">
        <v>66</v>
      </c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4"/>
      <c r="BF31" s="309">
        <v>1189600</v>
      </c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6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8">
        <f t="shared" si="0"/>
        <v>1189600</v>
      </c>
      <c r="CY31" s="298"/>
      <c r="CZ31" s="298"/>
      <c r="DA31" s="298"/>
      <c r="DB31" s="298"/>
      <c r="DC31" s="298"/>
      <c r="DD31" s="298"/>
      <c r="DE31" s="298"/>
      <c r="DF31" s="298"/>
      <c r="DG31" s="298"/>
      <c r="DH31" s="309">
        <v>1189600</v>
      </c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95"/>
      <c r="DV31" s="395"/>
      <c r="DW31" s="395"/>
      <c r="DX31" s="395"/>
      <c r="DY31" s="395"/>
      <c r="DZ31" s="395"/>
      <c r="EA31" s="395"/>
      <c r="EB31" s="395"/>
      <c r="EC31" s="395"/>
      <c r="ED31" s="395"/>
      <c r="EE31" s="395"/>
      <c r="EF31" s="395"/>
      <c r="EG31" s="395"/>
      <c r="EH31" s="395"/>
      <c r="EI31" s="395"/>
      <c r="EJ31" s="395"/>
      <c r="EK31" s="395"/>
      <c r="EL31" s="395"/>
      <c r="EM31" s="395"/>
      <c r="EN31" s="395"/>
      <c r="EO31" s="396"/>
      <c r="EP31" s="297"/>
      <c r="EQ31" s="297"/>
      <c r="ER31" s="297"/>
      <c r="ES31" s="297"/>
      <c r="ET31" s="297"/>
      <c r="EU31" s="297"/>
      <c r="EV31" s="297"/>
      <c r="EW31" s="297"/>
      <c r="EX31" s="297"/>
      <c r="EY31" s="297"/>
      <c r="EZ31" s="298">
        <f t="shared" si="1"/>
        <v>1189600</v>
      </c>
      <c r="FA31" s="298"/>
      <c r="FB31" s="298"/>
      <c r="FC31" s="298"/>
      <c r="FD31" s="298"/>
      <c r="FE31" s="298"/>
      <c r="FF31" s="298"/>
      <c r="FG31" s="298"/>
      <c r="FH31" s="298"/>
      <c r="FI31" s="298"/>
      <c r="FJ31" s="309">
        <v>1189600</v>
      </c>
      <c r="FK31" s="310"/>
      <c r="FL31" s="310"/>
      <c r="FM31" s="310"/>
      <c r="FN31" s="310"/>
      <c r="FO31" s="310"/>
      <c r="FP31" s="310"/>
      <c r="FQ31" s="310"/>
      <c r="FR31" s="310"/>
      <c r="FS31" s="310"/>
      <c r="FT31" s="310"/>
      <c r="FU31" s="310"/>
      <c r="FV31" s="310"/>
      <c r="FW31" s="395"/>
      <c r="FX31" s="395"/>
      <c r="FY31" s="395"/>
      <c r="FZ31" s="395"/>
      <c r="GA31" s="395"/>
      <c r="GB31" s="395"/>
      <c r="GC31" s="395"/>
      <c r="GD31" s="395"/>
      <c r="GE31" s="395"/>
      <c r="GF31" s="395"/>
      <c r="GG31" s="395"/>
      <c r="GH31" s="395"/>
      <c r="GI31" s="395"/>
      <c r="GJ31" s="395"/>
      <c r="GK31" s="395"/>
      <c r="GL31" s="395"/>
      <c r="GM31" s="395"/>
      <c r="GN31" s="395"/>
      <c r="GO31" s="395"/>
      <c r="GP31" s="395"/>
      <c r="GQ31" s="395"/>
      <c r="GR31" s="397"/>
      <c r="GS31" s="297"/>
      <c r="GT31" s="297"/>
      <c r="GU31" s="297"/>
      <c r="GV31" s="297"/>
      <c r="GW31" s="297"/>
      <c r="GX31" s="297"/>
      <c r="GY31" s="297"/>
      <c r="GZ31" s="297"/>
      <c r="HA31" s="297"/>
      <c r="HB31" s="297"/>
      <c r="HC31" s="298">
        <f t="shared" si="2"/>
        <v>1189600</v>
      </c>
      <c r="HD31" s="298"/>
      <c r="HE31" s="298"/>
      <c r="HF31" s="298"/>
      <c r="HG31" s="298"/>
      <c r="HH31" s="298"/>
      <c r="HI31" s="298"/>
      <c r="HJ31" s="298"/>
      <c r="HK31" s="298"/>
      <c r="HL31" s="298"/>
    </row>
    <row r="32" spans="1:220" s="247" customFormat="1" ht="12.75" customHeight="1">
      <c r="A32" s="302" t="s">
        <v>61</v>
      </c>
      <c r="B32" s="303"/>
      <c r="C32" s="303"/>
      <c r="D32" s="303"/>
      <c r="E32" s="303"/>
      <c r="F32" s="303"/>
      <c r="G32" s="303"/>
      <c r="H32" s="303"/>
      <c r="I32" s="304"/>
      <c r="J32" s="305" t="s">
        <v>68</v>
      </c>
      <c r="K32" s="303"/>
      <c r="L32" s="303"/>
      <c r="M32" s="303"/>
      <c r="N32" s="303"/>
      <c r="O32" s="303"/>
      <c r="P32" s="303"/>
      <c r="Q32" s="303"/>
      <c r="R32" s="303"/>
      <c r="S32" s="304"/>
      <c r="T32" s="305" t="s">
        <v>452</v>
      </c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F32" s="305" t="s">
        <v>67</v>
      </c>
      <c r="AG32" s="303"/>
      <c r="AH32" s="303"/>
      <c r="AI32" s="303"/>
      <c r="AJ32" s="303"/>
      <c r="AK32" s="303"/>
      <c r="AL32" s="303"/>
      <c r="AM32" s="303"/>
      <c r="AN32" s="304"/>
      <c r="AO32" s="305" t="s">
        <v>72</v>
      </c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4"/>
      <c r="BF32" s="309">
        <v>32300</v>
      </c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6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8">
        <f t="shared" si="0"/>
        <v>32300</v>
      </c>
      <c r="CY32" s="298"/>
      <c r="CZ32" s="298"/>
      <c r="DA32" s="298"/>
      <c r="DB32" s="298"/>
      <c r="DC32" s="298"/>
      <c r="DD32" s="298"/>
      <c r="DE32" s="298"/>
      <c r="DF32" s="298"/>
      <c r="DG32" s="298"/>
      <c r="DH32" s="309">
        <v>32300</v>
      </c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95"/>
      <c r="DV32" s="395"/>
      <c r="DW32" s="395"/>
      <c r="DX32" s="395"/>
      <c r="DY32" s="395"/>
      <c r="DZ32" s="395"/>
      <c r="EA32" s="395"/>
      <c r="EB32" s="395"/>
      <c r="EC32" s="395"/>
      <c r="ED32" s="395"/>
      <c r="EE32" s="395"/>
      <c r="EF32" s="395"/>
      <c r="EG32" s="395"/>
      <c r="EH32" s="395"/>
      <c r="EI32" s="395"/>
      <c r="EJ32" s="395"/>
      <c r="EK32" s="395"/>
      <c r="EL32" s="395"/>
      <c r="EM32" s="395"/>
      <c r="EN32" s="395"/>
      <c r="EO32" s="396"/>
      <c r="EP32" s="297"/>
      <c r="EQ32" s="297"/>
      <c r="ER32" s="297"/>
      <c r="ES32" s="297"/>
      <c r="ET32" s="297"/>
      <c r="EU32" s="297"/>
      <c r="EV32" s="297"/>
      <c r="EW32" s="297"/>
      <c r="EX32" s="297"/>
      <c r="EY32" s="297"/>
      <c r="EZ32" s="298">
        <f t="shared" si="1"/>
        <v>32300</v>
      </c>
      <c r="FA32" s="298"/>
      <c r="FB32" s="298"/>
      <c r="FC32" s="298"/>
      <c r="FD32" s="298"/>
      <c r="FE32" s="298"/>
      <c r="FF32" s="298"/>
      <c r="FG32" s="298"/>
      <c r="FH32" s="298"/>
      <c r="FI32" s="298"/>
      <c r="FJ32" s="309">
        <v>32300</v>
      </c>
      <c r="FK32" s="310"/>
      <c r="FL32" s="310"/>
      <c r="FM32" s="310"/>
      <c r="FN32" s="310"/>
      <c r="FO32" s="310"/>
      <c r="FP32" s="310"/>
      <c r="FQ32" s="310"/>
      <c r="FR32" s="310"/>
      <c r="FS32" s="310"/>
      <c r="FT32" s="310"/>
      <c r="FU32" s="310"/>
      <c r="FV32" s="310"/>
      <c r="FW32" s="395"/>
      <c r="FX32" s="395"/>
      <c r="FY32" s="395"/>
      <c r="FZ32" s="395"/>
      <c r="GA32" s="395"/>
      <c r="GB32" s="395"/>
      <c r="GC32" s="395"/>
      <c r="GD32" s="395"/>
      <c r="GE32" s="395"/>
      <c r="GF32" s="395"/>
      <c r="GG32" s="395"/>
      <c r="GH32" s="395"/>
      <c r="GI32" s="395"/>
      <c r="GJ32" s="395"/>
      <c r="GK32" s="395"/>
      <c r="GL32" s="395"/>
      <c r="GM32" s="395"/>
      <c r="GN32" s="395"/>
      <c r="GO32" s="395"/>
      <c r="GP32" s="395"/>
      <c r="GQ32" s="395"/>
      <c r="GR32" s="397"/>
      <c r="GS32" s="297"/>
      <c r="GT32" s="297"/>
      <c r="GU32" s="297"/>
      <c r="GV32" s="297"/>
      <c r="GW32" s="297"/>
      <c r="GX32" s="297"/>
      <c r="GY32" s="297"/>
      <c r="GZ32" s="297"/>
      <c r="HA32" s="297"/>
      <c r="HB32" s="297"/>
      <c r="HC32" s="298">
        <f t="shared" si="2"/>
        <v>32300</v>
      </c>
      <c r="HD32" s="298"/>
      <c r="HE32" s="298"/>
      <c r="HF32" s="298"/>
      <c r="HG32" s="298"/>
      <c r="HH32" s="298"/>
      <c r="HI32" s="298"/>
      <c r="HJ32" s="298"/>
      <c r="HK32" s="298"/>
      <c r="HL32" s="298"/>
    </row>
    <row r="33" spans="1:220" s="247" customFormat="1" ht="12.75" customHeight="1">
      <c r="A33" s="302" t="s">
        <v>61</v>
      </c>
      <c r="B33" s="303"/>
      <c r="C33" s="303"/>
      <c r="D33" s="303"/>
      <c r="E33" s="303"/>
      <c r="F33" s="303"/>
      <c r="G33" s="303"/>
      <c r="H33" s="303"/>
      <c r="I33" s="304"/>
      <c r="J33" s="305" t="s">
        <v>68</v>
      </c>
      <c r="K33" s="303"/>
      <c r="L33" s="303"/>
      <c r="M33" s="303"/>
      <c r="N33" s="303"/>
      <c r="O33" s="303"/>
      <c r="P33" s="303"/>
      <c r="Q33" s="303"/>
      <c r="R33" s="303"/>
      <c r="S33" s="304"/>
      <c r="T33" s="305" t="s">
        <v>452</v>
      </c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4"/>
      <c r="AF33" s="305" t="s">
        <v>453</v>
      </c>
      <c r="AG33" s="303"/>
      <c r="AH33" s="303"/>
      <c r="AI33" s="303"/>
      <c r="AJ33" s="303"/>
      <c r="AK33" s="303"/>
      <c r="AL33" s="303"/>
      <c r="AM33" s="303"/>
      <c r="AN33" s="304"/>
      <c r="AO33" s="305" t="s">
        <v>73</v>
      </c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4"/>
      <c r="BF33" s="309">
        <v>650800</v>
      </c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1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8">
        <f t="shared" si="0"/>
        <v>650800</v>
      </c>
      <c r="CY33" s="298"/>
      <c r="CZ33" s="298"/>
      <c r="DA33" s="298"/>
      <c r="DB33" s="298"/>
      <c r="DC33" s="298"/>
      <c r="DD33" s="298"/>
      <c r="DE33" s="298"/>
      <c r="DF33" s="298"/>
      <c r="DG33" s="298"/>
      <c r="DH33" s="309">
        <v>257700</v>
      </c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1"/>
      <c r="EP33" s="297"/>
      <c r="EQ33" s="297"/>
      <c r="ER33" s="297"/>
      <c r="ES33" s="297"/>
      <c r="ET33" s="297"/>
      <c r="EU33" s="297"/>
      <c r="EV33" s="297"/>
      <c r="EW33" s="297"/>
      <c r="EX33" s="297"/>
      <c r="EY33" s="297"/>
      <c r="EZ33" s="298">
        <f t="shared" si="1"/>
        <v>257700</v>
      </c>
      <c r="FA33" s="298"/>
      <c r="FB33" s="298"/>
      <c r="FC33" s="298"/>
      <c r="FD33" s="298"/>
      <c r="FE33" s="298"/>
      <c r="FF33" s="298"/>
      <c r="FG33" s="298"/>
      <c r="FH33" s="298"/>
      <c r="FI33" s="298"/>
      <c r="FJ33" s="309">
        <v>257700</v>
      </c>
      <c r="FK33" s="310"/>
      <c r="FL33" s="310"/>
      <c r="FM33" s="310"/>
      <c r="FN33" s="310"/>
      <c r="FO33" s="310"/>
      <c r="FP33" s="310"/>
      <c r="FQ33" s="310"/>
      <c r="FR33" s="310"/>
      <c r="FS33" s="310"/>
      <c r="FT33" s="310"/>
      <c r="FU33" s="310"/>
      <c r="FV33" s="310"/>
      <c r="FW33" s="310"/>
      <c r="FX33" s="310"/>
      <c r="FY33" s="310"/>
      <c r="FZ33" s="310"/>
      <c r="GA33" s="310"/>
      <c r="GB33" s="310"/>
      <c r="GC33" s="310"/>
      <c r="GD33" s="310"/>
      <c r="GE33" s="310"/>
      <c r="GF33" s="310"/>
      <c r="GG33" s="310"/>
      <c r="GH33" s="310"/>
      <c r="GI33" s="310"/>
      <c r="GJ33" s="310"/>
      <c r="GK33" s="310"/>
      <c r="GL33" s="310"/>
      <c r="GM33" s="310"/>
      <c r="GN33" s="310"/>
      <c r="GO33" s="310"/>
      <c r="GP33" s="310"/>
      <c r="GQ33" s="222"/>
      <c r="GR33" s="223"/>
      <c r="GS33" s="297"/>
      <c r="GT33" s="297"/>
      <c r="GU33" s="297"/>
      <c r="GV33" s="297"/>
      <c r="GW33" s="297"/>
      <c r="GX33" s="297"/>
      <c r="GY33" s="297"/>
      <c r="GZ33" s="297"/>
      <c r="HA33" s="297"/>
      <c r="HB33" s="297"/>
      <c r="HC33" s="298">
        <f t="shared" si="2"/>
        <v>257700</v>
      </c>
      <c r="HD33" s="298"/>
      <c r="HE33" s="298"/>
      <c r="HF33" s="298"/>
      <c r="HG33" s="298"/>
      <c r="HH33" s="298"/>
      <c r="HI33" s="298"/>
      <c r="HJ33" s="298"/>
      <c r="HK33" s="298"/>
      <c r="HL33" s="298"/>
    </row>
    <row r="34" spans="1:220" s="247" customFormat="1" ht="12.75" customHeight="1">
      <c r="A34" s="302" t="s">
        <v>61</v>
      </c>
      <c r="B34" s="303"/>
      <c r="C34" s="303"/>
      <c r="D34" s="303"/>
      <c r="E34" s="303"/>
      <c r="F34" s="303"/>
      <c r="G34" s="303"/>
      <c r="H34" s="303"/>
      <c r="I34" s="304"/>
      <c r="J34" s="305" t="s">
        <v>68</v>
      </c>
      <c r="K34" s="303"/>
      <c r="L34" s="303"/>
      <c r="M34" s="303"/>
      <c r="N34" s="303"/>
      <c r="O34" s="303"/>
      <c r="P34" s="303"/>
      <c r="Q34" s="303"/>
      <c r="R34" s="303"/>
      <c r="S34" s="304"/>
      <c r="T34" s="305" t="s">
        <v>452</v>
      </c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4"/>
      <c r="AF34" s="305" t="s">
        <v>453</v>
      </c>
      <c r="AG34" s="303"/>
      <c r="AH34" s="303"/>
      <c r="AI34" s="303"/>
      <c r="AJ34" s="303"/>
      <c r="AK34" s="303"/>
      <c r="AL34" s="303"/>
      <c r="AM34" s="303"/>
      <c r="AN34" s="304"/>
      <c r="AO34" s="305" t="s">
        <v>74</v>
      </c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4"/>
      <c r="BF34" s="309">
        <v>93600</v>
      </c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1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8">
        <f t="shared" si="0"/>
        <v>93600</v>
      </c>
      <c r="CY34" s="298"/>
      <c r="CZ34" s="298"/>
      <c r="DA34" s="298"/>
      <c r="DB34" s="298"/>
      <c r="DC34" s="298"/>
      <c r="DD34" s="298"/>
      <c r="DE34" s="298"/>
      <c r="DF34" s="298"/>
      <c r="DG34" s="298"/>
      <c r="DH34" s="309">
        <v>93600</v>
      </c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1"/>
      <c r="EP34" s="297"/>
      <c r="EQ34" s="297"/>
      <c r="ER34" s="297"/>
      <c r="ES34" s="297"/>
      <c r="ET34" s="297"/>
      <c r="EU34" s="297"/>
      <c r="EV34" s="297"/>
      <c r="EW34" s="297"/>
      <c r="EX34" s="297"/>
      <c r="EY34" s="297"/>
      <c r="EZ34" s="298">
        <f t="shared" si="1"/>
        <v>93600</v>
      </c>
      <c r="FA34" s="298"/>
      <c r="FB34" s="298"/>
      <c r="FC34" s="298"/>
      <c r="FD34" s="298"/>
      <c r="FE34" s="298"/>
      <c r="FF34" s="298"/>
      <c r="FG34" s="298"/>
      <c r="FH34" s="298"/>
      <c r="FI34" s="298"/>
      <c r="FJ34" s="309">
        <v>93600</v>
      </c>
      <c r="FK34" s="310"/>
      <c r="FL34" s="310"/>
      <c r="FM34" s="310"/>
      <c r="FN34" s="310"/>
      <c r="FO34" s="310"/>
      <c r="FP34" s="310"/>
      <c r="FQ34" s="310"/>
      <c r="FR34" s="310"/>
      <c r="FS34" s="310"/>
      <c r="FT34" s="310"/>
      <c r="FU34" s="310"/>
      <c r="FV34" s="310"/>
      <c r="FW34" s="310"/>
      <c r="FX34" s="310"/>
      <c r="FY34" s="310"/>
      <c r="FZ34" s="310"/>
      <c r="GA34" s="310"/>
      <c r="GB34" s="310"/>
      <c r="GC34" s="310"/>
      <c r="GD34" s="310"/>
      <c r="GE34" s="310"/>
      <c r="GF34" s="310"/>
      <c r="GG34" s="310"/>
      <c r="GH34" s="310"/>
      <c r="GI34" s="310"/>
      <c r="GJ34" s="310"/>
      <c r="GK34" s="310"/>
      <c r="GL34" s="310"/>
      <c r="GM34" s="310"/>
      <c r="GN34" s="310"/>
      <c r="GO34" s="310"/>
      <c r="GP34" s="310"/>
      <c r="GQ34" s="222"/>
      <c r="GR34" s="223"/>
      <c r="GS34" s="297"/>
      <c r="GT34" s="297"/>
      <c r="GU34" s="297"/>
      <c r="GV34" s="297"/>
      <c r="GW34" s="297"/>
      <c r="GX34" s="297"/>
      <c r="GY34" s="297"/>
      <c r="GZ34" s="297"/>
      <c r="HA34" s="297"/>
      <c r="HB34" s="297"/>
      <c r="HC34" s="298">
        <f t="shared" si="2"/>
        <v>93600</v>
      </c>
      <c r="HD34" s="298"/>
      <c r="HE34" s="298"/>
      <c r="HF34" s="298"/>
      <c r="HG34" s="298"/>
      <c r="HH34" s="298"/>
      <c r="HI34" s="298"/>
      <c r="HJ34" s="298"/>
      <c r="HK34" s="298"/>
      <c r="HL34" s="298"/>
    </row>
    <row r="35" spans="1:220" s="247" customFormat="1" ht="12.75" customHeight="1">
      <c r="A35" s="302" t="s">
        <v>61</v>
      </c>
      <c r="B35" s="303"/>
      <c r="C35" s="303"/>
      <c r="D35" s="303"/>
      <c r="E35" s="303"/>
      <c r="F35" s="303"/>
      <c r="G35" s="303"/>
      <c r="H35" s="303"/>
      <c r="I35" s="304"/>
      <c r="J35" s="305" t="s">
        <v>68</v>
      </c>
      <c r="K35" s="303"/>
      <c r="L35" s="303"/>
      <c r="M35" s="303"/>
      <c r="N35" s="303"/>
      <c r="O35" s="303"/>
      <c r="P35" s="303"/>
      <c r="Q35" s="303"/>
      <c r="R35" s="303"/>
      <c r="S35" s="304"/>
      <c r="T35" s="305" t="s">
        <v>452</v>
      </c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4"/>
      <c r="AF35" s="305" t="s">
        <v>67</v>
      </c>
      <c r="AG35" s="303"/>
      <c r="AH35" s="303"/>
      <c r="AI35" s="303"/>
      <c r="AJ35" s="303"/>
      <c r="AK35" s="303"/>
      <c r="AL35" s="303"/>
      <c r="AM35" s="303"/>
      <c r="AN35" s="304"/>
      <c r="AO35" s="305" t="s">
        <v>75</v>
      </c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4"/>
      <c r="BF35" s="309">
        <v>10800</v>
      </c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1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8">
        <f t="shared" si="0"/>
        <v>10800</v>
      </c>
      <c r="CY35" s="298"/>
      <c r="CZ35" s="298"/>
      <c r="DA35" s="298"/>
      <c r="DB35" s="298"/>
      <c r="DC35" s="298"/>
      <c r="DD35" s="298"/>
      <c r="DE35" s="298"/>
      <c r="DF35" s="298"/>
      <c r="DG35" s="298"/>
      <c r="DH35" s="309">
        <v>10800</v>
      </c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0"/>
      <c r="EJ35" s="310"/>
      <c r="EK35" s="310"/>
      <c r="EL35" s="310"/>
      <c r="EM35" s="310"/>
      <c r="EN35" s="310"/>
      <c r="EO35" s="311"/>
      <c r="EP35" s="297"/>
      <c r="EQ35" s="297"/>
      <c r="ER35" s="297"/>
      <c r="ES35" s="297"/>
      <c r="ET35" s="297"/>
      <c r="EU35" s="297"/>
      <c r="EV35" s="297"/>
      <c r="EW35" s="297"/>
      <c r="EX35" s="297"/>
      <c r="EY35" s="297"/>
      <c r="EZ35" s="298">
        <f t="shared" si="1"/>
        <v>10800</v>
      </c>
      <c r="FA35" s="298"/>
      <c r="FB35" s="298"/>
      <c r="FC35" s="298"/>
      <c r="FD35" s="298"/>
      <c r="FE35" s="298"/>
      <c r="FF35" s="298"/>
      <c r="FG35" s="298"/>
      <c r="FH35" s="298"/>
      <c r="FI35" s="298"/>
      <c r="FJ35" s="309">
        <v>10800</v>
      </c>
      <c r="FK35" s="310"/>
      <c r="FL35" s="310"/>
      <c r="FM35" s="310"/>
      <c r="FN35" s="310"/>
      <c r="FO35" s="310"/>
      <c r="FP35" s="310"/>
      <c r="FQ35" s="310"/>
      <c r="FR35" s="310"/>
      <c r="FS35" s="310"/>
      <c r="FT35" s="310"/>
      <c r="FU35" s="310"/>
      <c r="FV35" s="310"/>
      <c r="FW35" s="310"/>
      <c r="FX35" s="310"/>
      <c r="FY35" s="310"/>
      <c r="FZ35" s="310"/>
      <c r="GA35" s="310"/>
      <c r="GB35" s="310"/>
      <c r="GC35" s="310"/>
      <c r="GD35" s="310"/>
      <c r="GE35" s="310"/>
      <c r="GF35" s="310"/>
      <c r="GG35" s="310"/>
      <c r="GH35" s="310"/>
      <c r="GI35" s="310"/>
      <c r="GJ35" s="310"/>
      <c r="GK35" s="310"/>
      <c r="GL35" s="310"/>
      <c r="GM35" s="310"/>
      <c r="GN35" s="310"/>
      <c r="GO35" s="310"/>
      <c r="GP35" s="310"/>
      <c r="GQ35" s="222"/>
      <c r="GR35" s="223"/>
      <c r="GS35" s="297"/>
      <c r="GT35" s="297"/>
      <c r="GU35" s="297"/>
      <c r="GV35" s="297"/>
      <c r="GW35" s="297"/>
      <c r="GX35" s="297"/>
      <c r="GY35" s="297"/>
      <c r="GZ35" s="297"/>
      <c r="HA35" s="297"/>
      <c r="HB35" s="297"/>
      <c r="HC35" s="298">
        <f t="shared" si="2"/>
        <v>10800</v>
      </c>
      <c r="HD35" s="298"/>
      <c r="HE35" s="298"/>
      <c r="HF35" s="298"/>
      <c r="HG35" s="298"/>
      <c r="HH35" s="298"/>
      <c r="HI35" s="298"/>
      <c r="HJ35" s="298"/>
      <c r="HK35" s="298"/>
      <c r="HL35" s="298"/>
    </row>
    <row r="36" spans="1:220" s="247" customFormat="1" ht="12.75" customHeight="1">
      <c r="A36" s="302" t="s">
        <v>61</v>
      </c>
      <c r="B36" s="303"/>
      <c r="C36" s="303"/>
      <c r="D36" s="303"/>
      <c r="E36" s="303"/>
      <c r="F36" s="303"/>
      <c r="G36" s="303"/>
      <c r="H36" s="303"/>
      <c r="I36" s="304"/>
      <c r="J36" s="305" t="s">
        <v>68</v>
      </c>
      <c r="K36" s="303"/>
      <c r="L36" s="303"/>
      <c r="M36" s="303"/>
      <c r="N36" s="303"/>
      <c r="O36" s="303"/>
      <c r="P36" s="303"/>
      <c r="Q36" s="303"/>
      <c r="R36" s="303"/>
      <c r="S36" s="304"/>
      <c r="T36" s="305" t="s">
        <v>452</v>
      </c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4"/>
      <c r="AF36" s="305" t="s">
        <v>67</v>
      </c>
      <c r="AG36" s="303"/>
      <c r="AH36" s="303"/>
      <c r="AI36" s="303"/>
      <c r="AJ36" s="303"/>
      <c r="AK36" s="303"/>
      <c r="AL36" s="303"/>
      <c r="AM36" s="303"/>
      <c r="AN36" s="304"/>
      <c r="AO36" s="305" t="s">
        <v>76</v>
      </c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4"/>
      <c r="BF36" s="309">
        <v>22700</v>
      </c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1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8">
        <f t="shared" si="0"/>
        <v>22700</v>
      </c>
      <c r="CY36" s="298"/>
      <c r="CZ36" s="298"/>
      <c r="DA36" s="298"/>
      <c r="DB36" s="298"/>
      <c r="DC36" s="298"/>
      <c r="DD36" s="298"/>
      <c r="DE36" s="298"/>
      <c r="DF36" s="298"/>
      <c r="DG36" s="298"/>
      <c r="DH36" s="309">
        <v>35000</v>
      </c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1"/>
      <c r="EP36" s="297"/>
      <c r="EQ36" s="297"/>
      <c r="ER36" s="297"/>
      <c r="ES36" s="297"/>
      <c r="ET36" s="297"/>
      <c r="EU36" s="297"/>
      <c r="EV36" s="297"/>
      <c r="EW36" s="297"/>
      <c r="EX36" s="297"/>
      <c r="EY36" s="297"/>
      <c r="EZ36" s="298">
        <f t="shared" si="1"/>
        <v>35000</v>
      </c>
      <c r="FA36" s="298"/>
      <c r="FB36" s="298"/>
      <c r="FC36" s="298"/>
      <c r="FD36" s="298"/>
      <c r="FE36" s="298"/>
      <c r="FF36" s="298"/>
      <c r="FG36" s="298"/>
      <c r="FH36" s="298"/>
      <c r="FI36" s="298"/>
      <c r="FJ36" s="309">
        <v>35000</v>
      </c>
      <c r="FK36" s="310"/>
      <c r="FL36" s="310"/>
      <c r="FM36" s="310"/>
      <c r="FN36" s="310"/>
      <c r="FO36" s="310"/>
      <c r="FP36" s="310"/>
      <c r="FQ36" s="310"/>
      <c r="FR36" s="310"/>
      <c r="FS36" s="310"/>
      <c r="FT36" s="310"/>
      <c r="FU36" s="310"/>
      <c r="FV36" s="310"/>
      <c r="FW36" s="310"/>
      <c r="FX36" s="310"/>
      <c r="FY36" s="310"/>
      <c r="FZ36" s="310"/>
      <c r="GA36" s="310"/>
      <c r="GB36" s="310"/>
      <c r="GC36" s="310"/>
      <c r="GD36" s="310"/>
      <c r="GE36" s="310"/>
      <c r="GF36" s="310"/>
      <c r="GG36" s="310"/>
      <c r="GH36" s="310"/>
      <c r="GI36" s="310"/>
      <c r="GJ36" s="310"/>
      <c r="GK36" s="310"/>
      <c r="GL36" s="310"/>
      <c r="GM36" s="310"/>
      <c r="GN36" s="310"/>
      <c r="GO36" s="310"/>
      <c r="GP36" s="310"/>
      <c r="GQ36" s="222"/>
      <c r="GR36" s="223"/>
      <c r="GS36" s="297"/>
      <c r="GT36" s="297"/>
      <c r="GU36" s="297"/>
      <c r="GV36" s="297"/>
      <c r="GW36" s="297"/>
      <c r="GX36" s="297"/>
      <c r="GY36" s="297"/>
      <c r="GZ36" s="297"/>
      <c r="HA36" s="297"/>
      <c r="HB36" s="297"/>
      <c r="HC36" s="298">
        <f t="shared" si="2"/>
        <v>35000</v>
      </c>
      <c r="HD36" s="298"/>
      <c r="HE36" s="298"/>
      <c r="HF36" s="298"/>
      <c r="HG36" s="298"/>
      <c r="HH36" s="298"/>
      <c r="HI36" s="298"/>
      <c r="HJ36" s="298"/>
      <c r="HK36" s="298"/>
      <c r="HL36" s="298"/>
    </row>
    <row r="37" spans="1:220" s="247" customFormat="1" ht="12.75" customHeight="1">
      <c r="A37" s="302" t="s">
        <v>61</v>
      </c>
      <c r="B37" s="303"/>
      <c r="C37" s="303"/>
      <c r="D37" s="303"/>
      <c r="E37" s="303"/>
      <c r="F37" s="303"/>
      <c r="G37" s="303"/>
      <c r="H37" s="303"/>
      <c r="I37" s="304"/>
      <c r="J37" s="305" t="s">
        <v>68</v>
      </c>
      <c r="K37" s="303"/>
      <c r="L37" s="303"/>
      <c r="M37" s="303"/>
      <c r="N37" s="303"/>
      <c r="O37" s="303"/>
      <c r="P37" s="303"/>
      <c r="Q37" s="303"/>
      <c r="R37" s="303"/>
      <c r="S37" s="304"/>
      <c r="T37" s="305" t="s">
        <v>452</v>
      </c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F37" s="305" t="s">
        <v>67</v>
      </c>
      <c r="AG37" s="303"/>
      <c r="AH37" s="303"/>
      <c r="AI37" s="303"/>
      <c r="AJ37" s="303"/>
      <c r="AK37" s="303"/>
      <c r="AL37" s="303"/>
      <c r="AM37" s="303"/>
      <c r="AN37" s="304"/>
      <c r="AO37" s="305" t="s">
        <v>77</v>
      </c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4"/>
      <c r="BF37" s="309">
        <v>25300</v>
      </c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1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8">
        <f t="shared" si="0"/>
        <v>25300</v>
      </c>
      <c r="CY37" s="298"/>
      <c r="CZ37" s="298"/>
      <c r="DA37" s="298"/>
      <c r="DB37" s="298"/>
      <c r="DC37" s="298"/>
      <c r="DD37" s="298"/>
      <c r="DE37" s="298"/>
      <c r="DF37" s="298"/>
      <c r="DG37" s="298"/>
      <c r="DH37" s="309">
        <v>33000</v>
      </c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1"/>
      <c r="EP37" s="297"/>
      <c r="EQ37" s="297"/>
      <c r="ER37" s="297"/>
      <c r="ES37" s="297"/>
      <c r="ET37" s="297"/>
      <c r="EU37" s="297"/>
      <c r="EV37" s="297"/>
      <c r="EW37" s="297"/>
      <c r="EX37" s="297"/>
      <c r="EY37" s="297"/>
      <c r="EZ37" s="298">
        <f t="shared" si="1"/>
        <v>33000</v>
      </c>
      <c r="FA37" s="298"/>
      <c r="FB37" s="298"/>
      <c r="FC37" s="298"/>
      <c r="FD37" s="298"/>
      <c r="FE37" s="298"/>
      <c r="FF37" s="298"/>
      <c r="FG37" s="298"/>
      <c r="FH37" s="298"/>
      <c r="FI37" s="298"/>
      <c r="FJ37" s="309">
        <v>33000</v>
      </c>
      <c r="FK37" s="310"/>
      <c r="FL37" s="310"/>
      <c r="FM37" s="310"/>
      <c r="FN37" s="310"/>
      <c r="FO37" s="310"/>
      <c r="FP37" s="310"/>
      <c r="FQ37" s="310"/>
      <c r="FR37" s="310"/>
      <c r="FS37" s="310"/>
      <c r="FT37" s="310"/>
      <c r="FU37" s="310"/>
      <c r="FV37" s="310"/>
      <c r="FW37" s="310"/>
      <c r="FX37" s="310"/>
      <c r="FY37" s="310"/>
      <c r="FZ37" s="310"/>
      <c r="GA37" s="310"/>
      <c r="GB37" s="310"/>
      <c r="GC37" s="310"/>
      <c r="GD37" s="310"/>
      <c r="GE37" s="310"/>
      <c r="GF37" s="310"/>
      <c r="GG37" s="310"/>
      <c r="GH37" s="310"/>
      <c r="GI37" s="310"/>
      <c r="GJ37" s="310"/>
      <c r="GK37" s="310"/>
      <c r="GL37" s="310"/>
      <c r="GM37" s="310"/>
      <c r="GN37" s="310"/>
      <c r="GO37" s="310"/>
      <c r="GP37" s="310"/>
      <c r="GQ37" s="222"/>
      <c r="GR37" s="223"/>
      <c r="GS37" s="297"/>
      <c r="GT37" s="297"/>
      <c r="GU37" s="297"/>
      <c r="GV37" s="297"/>
      <c r="GW37" s="297"/>
      <c r="GX37" s="297"/>
      <c r="GY37" s="297"/>
      <c r="GZ37" s="297"/>
      <c r="HA37" s="297"/>
      <c r="HB37" s="297"/>
      <c r="HC37" s="298">
        <f t="shared" si="2"/>
        <v>33000</v>
      </c>
      <c r="HD37" s="298"/>
      <c r="HE37" s="298"/>
      <c r="HF37" s="298"/>
      <c r="HG37" s="298"/>
      <c r="HH37" s="298"/>
      <c r="HI37" s="298"/>
      <c r="HJ37" s="298"/>
      <c r="HK37" s="298"/>
      <c r="HL37" s="298"/>
    </row>
    <row r="38" spans="1:220" s="247" customFormat="1" ht="12.75" customHeight="1">
      <c r="A38" s="302" t="s">
        <v>61</v>
      </c>
      <c r="B38" s="303"/>
      <c r="C38" s="303"/>
      <c r="D38" s="303"/>
      <c r="E38" s="303"/>
      <c r="F38" s="303"/>
      <c r="G38" s="303"/>
      <c r="H38" s="303"/>
      <c r="I38" s="304"/>
      <c r="J38" s="305" t="s">
        <v>68</v>
      </c>
      <c r="K38" s="303"/>
      <c r="L38" s="303"/>
      <c r="M38" s="303"/>
      <c r="N38" s="303"/>
      <c r="O38" s="303"/>
      <c r="P38" s="303"/>
      <c r="Q38" s="303"/>
      <c r="R38" s="303"/>
      <c r="S38" s="304"/>
      <c r="T38" s="305" t="s">
        <v>452</v>
      </c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4"/>
      <c r="AF38" s="305" t="s">
        <v>67</v>
      </c>
      <c r="AG38" s="303"/>
      <c r="AH38" s="303"/>
      <c r="AI38" s="303"/>
      <c r="AJ38" s="303"/>
      <c r="AK38" s="303"/>
      <c r="AL38" s="303"/>
      <c r="AM38" s="303"/>
      <c r="AN38" s="304"/>
      <c r="AO38" s="305" t="s">
        <v>78</v>
      </c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4"/>
      <c r="BF38" s="309">
        <v>2800</v>
      </c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1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8">
        <f t="shared" si="0"/>
        <v>2800</v>
      </c>
      <c r="CY38" s="298"/>
      <c r="CZ38" s="298"/>
      <c r="DA38" s="298"/>
      <c r="DB38" s="298"/>
      <c r="DC38" s="298"/>
      <c r="DD38" s="298"/>
      <c r="DE38" s="298"/>
      <c r="DF38" s="298"/>
      <c r="DG38" s="298"/>
      <c r="DH38" s="309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1"/>
      <c r="EP38" s="297"/>
      <c r="EQ38" s="297"/>
      <c r="ER38" s="297"/>
      <c r="ES38" s="297"/>
      <c r="ET38" s="297"/>
      <c r="EU38" s="297"/>
      <c r="EV38" s="297"/>
      <c r="EW38" s="297"/>
      <c r="EX38" s="297"/>
      <c r="EY38" s="297"/>
      <c r="EZ38" s="298">
        <f t="shared" si="1"/>
        <v>0</v>
      </c>
      <c r="FA38" s="298"/>
      <c r="FB38" s="298"/>
      <c r="FC38" s="298"/>
      <c r="FD38" s="298"/>
      <c r="FE38" s="298"/>
      <c r="FF38" s="298"/>
      <c r="FG38" s="298"/>
      <c r="FH38" s="298"/>
      <c r="FI38" s="298"/>
      <c r="FJ38" s="309"/>
      <c r="FK38" s="310"/>
      <c r="FL38" s="310"/>
      <c r="FM38" s="310"/>
      <c r="FN38" s="310"/>
      <c r="FO38" s="310"/>
      <c r="FP38" s="310"/>
      <c r="FQ38" s="310"/>
      <c r="FR38" s="310"/>
      <c r="FS38" s="310"/>
      <c r="FT38" s="310"/>
      <c r="FU38" s="310"/>
      <c r="FV38" s="310"/>
      <c r="FW38" s="310"/>
      <c r="FX38" s="310"/>
      <c r="FY38" s="310"/>
      <c r="FZ38" s="310"/>
      <c r="GA38" s="310"/>
      <c r="GB38" s="310"/>
      <c r="GC38" s="310"/>
      <c r="GD38" s="310"/>
      <c r="GE38" s="310"/>
      <c r="GF38" s="310"/>
      <c r="GG38" s="310"/>
      <c r="GH38" s="310"/>
      <c r="GI38" s="310"/>
      <c r="GJ38" s="310"/>
      <c r="GK38" s="310"/>
      <c r="GL38" s="310"/>
      <c r="GM38" s="310"/>
      <c r="GN38" s="310"/>
      <c r="GO38" s="310"/>
      <c r="GP38" s="310"/>
      <c r="GQ38" s="222"/>
      <c r="GR38" s="223"/>
      <c r="GS38" s="297"/>
      <c r="GT38" s="297"/>
      <c r="GU38" s="297"/>
      <c r="GV38" s="297"/>
      <c r="GW38" s="297"/>
      <c r="GX38" s="297"/>
      <c r="GY38" s="297"/>
      <c r="GZ38" s="297"/>
      <c r="HA38" s="297"/>
      <c r="HB38" s="297"/>
      <c r="HC38" s="298">
        <f t="shared" si="2"/>
        <v>0</v>
      </c>
      <c r="HD38" s="298"/>
      <c r="HE38" s="298"/>
      <c r="HF38" s="298"/>
      <c r="HG38" s="298"/>
      <c r="HH38" s="298"/>
      <c r="HI38" s="298"/>
      <c r="HJ38" s="298"/>
      <c r="HK38" s="298"/>
      <c r="HL38" s="298"/>
    </row>
    <row r="39" spans="1:220" s="247" customFormat="1" ht="12.75" customHeight="1">
      <c r="A39" s="302" t="s">
        <v>61</v>
      </c>
      <c r="B39" s="303"/>
      <c r="C39" s="303"/>
      <c r="D39" s="303"/>
      <c r="E39" s="303"/>
      <c r="F39" s="303"/>
      <c r="G39" s="303"/>
      <c r="H39" s="303"/>
      <c r="I39" s="304"/>
      <c r="J39" s="305" t="s">
        <v>68</v>
      </c>
      <c r="K39" s="303"/>
      <c r="L39" s="303"/>
      <c r="M39" s="303"/>
      <c r="N39" s="303"/>
      <c r="O39" s="303"/>
      <c r="P39" s="303"/>
      <c r="Q39" s="303"/>
      <c r="R39" s="303"/>
      <c r="S39" s="304"/>
      <c r="T39" s="305" t="s">
        <v>452</v>
      </c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4"/>
      <c r="AF39" s="305" t="s">
        <v>67</v>
      </c>
      <c r="AG39" s="303"/>
      <c r="AH39" s="303"/>
      <c r="AI39" s="303"/>
      <c r="AJ39" s="303"/>
      <c r="AK39" s="303"/>
      <c r="AL39" s="303"/>
      <c r="AM39" s="303"/>
      <c r="AN39" s="304"/>
      <c r="AO39" s="305" t="s">
        <v>69</v>
      </c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4"/>
      <c r="BF39" s="309">
        <v>2000</v>
      </c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1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8">
        <f t="shared" si="0"/>
        <v>2000</v>
      </c>
      <c r="CY39" s="298"/>
      <c r="CZ39" s="298"/>
      <c r="DA39" s="298"/>
      <c r="DB39" s="298"/>
      <c r="DC39" s="298"/>
      <c r="DD39" s="298"/>
      <c r="DE39" s="298"/>
      <c r="DF39" s="298"/>
      <c r="DG39" s="298"/>
      <c r="DH39" s="309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10"/>
      <c r="DZ39" s="310"/>
      <c r="EA39" s="310"/>
      <c r="EB39" s="310"/>
      <c r="EC39" s="310"/>
      <c r="ED39" s="310"/>
      <c r="EE39" s="310"/>
      <c r="EF39" s="310"/>
      <c r="EG39" s="310"/>
      <c r="EH39" s="310"/>
      <c r="EI39" s="310"/>
      <c r="EJ39" s="310"/>
      <c r="EK39" s="310"/>
      <c r="EL39" s="310"/>
      <c r="EM39" s="310"/>
      <c r="EN39" s="310"/>
      <c r="EO39" s="311"/>
      <c r="EP39" s="297"/>
      <c r="EQ39" s="297"/>
      <c r="ER39" s="297"/>
      <c r="ES39" s="297"/>
      <c r="ET39" s="297"/>
      <c r="EU39" s="297"/>
      <c r="EV39" s="297"/>
      <c r="EW39" s="297"/>
      <c r="EX39" s="297"/>
      <c r="EY39" s="297"/>
      <c r="EZ39" s="298">
        <f t="shared" si="1"/>
        <v>0</v>
      </c>
      <c r="FA39" s="298"/>
      <c r="FB39" s="298"/>
      <c r="FC39" s="298"/>
      <c r="FD39" s="298"/>
      <c r="FE39" s="298"/>
      <c r="FF39" s="298"/>
      <c r="FG39" s="298"/>
      <c r="FH39" s="298"/>
      <c r="FI39" s="298"/>
      <c r="FJ39" s="309"/>
      <c r="FK39" s="310"/>
      <c r="FL39" s="310"/>
      <c r="FM39" s="310"/>
      <c r="FN39" s="310"/>
      <c r="FO39" s="310"/>
      <c r="FP39" s="310"/>
      <c r="FQ39" s="310"/>
      <c r="FR39" s="310"/>
      <c r="FS39" s="310"/>
      <c r="FT39" s="310"/>
      <c r="FU39" s="310"/>
      <c r="FV39" s="310"/>
      <c r="FW39" s="310"/>
      <c r="FX39" s="310"/>
      <c r="FY39" s="310"/>
      <c r="FZ39" s="310"/>
      <c r="GA39" s="310"/>
      <c r="GB39" s="310"/>
      <c r="GC39" s="310"/>
      <c r="GD39" s="310"/>
      <c r="GE39" s="310"/>
      <c r="GF39" s="310"/>
      <c r="GG39" s="310"/>
      <c r="GH39" s="310"/>
      <c r="GI39" s="310"/>
      <c r="GJ39" s="310"/>
      <c r="GK39" s="310"/>
      <c r="GL39" s="310"/>
      <c r="GM39" s="310"/>
      <c r="GN39" s="310"/>
      <c r="GO39" s="310"/>
      <c r="GP39" s="310"/>
      <c r="GQ39" s="222"/>
      <c r="GR39" s="223"/>
      <c r="GS39" s="297"/>
      <c r="GT39" s="297"/>
      <c r="GU39" s="297"/>
      <c r="GV39" s="297"/>
      <c r="GW39" s="297"/>
      <c r="GX39" s="297"/>
      <c r="GY39" s="297"/>
      <c r="GZ39" s="297"/>
      <c r="HA39" s="297"/>
      <c r="HB39" s="297"/>
      <c r="HC39" s="298">
        <f t="shared" si="2"/>
        <v>0</v>
      </c>
      <c r="HD39" s="298"/>
      <c r="HE39" s="298"/>
      <c r="HF39" s="298"/>
      <c r="HG39" s="298"/>
      <c r="HH39" s="298"/>
      <c r="HI39" s="298"/>
      <c r="HJ39" s="298"/>
      <c r="HK39" s="298"/>
      <c r="HL39" s="298"/>
    </row>
    <row r="40" spans="1:220" s="247" customFormat="1" ht="12.75" customHeight="1">
      <c r="A40" s="302" t="s">
        <v>61</v>
      </c>
      <c r="B40" s="303"/>
      <c r="C40" s="303"/>
      <c r="D40" s="303"/>
      <c r="E40" s="303"/>
      <c r="F40" s="303"/>
      <c r="G40" s="303"/>
      <c r="H40" s="303"/>
      <c r="I40" s="304"/>
      <c r="J40" s="305" t="s">
        <v>68</v>
      </c>
      <c r="K40" s="303"/>
      <c r="L40" s="303"/>
      <c r="M40" s="303"/>
      <c r="N40" s="303"/>
      <c r="O40" s="303"/>
      <c r="P40" s="303"/>
      <c r="Q40" s="303"/>
      <c r="R40" s="303"/>
      <c r="S40" s="304"/>
      <c r="T40" s="305" t="s">
        <v>452</v>
      </c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4"/>
      <c r="AF40" s="305" t="s">
        <v>67</v>
      </c>
      <c r="AG40" s="303"/>
      <c r="AH40" s="303"/>
      <c r="AI40" s="303"/>
      <c r="AJ40" s="303"/>
      <c r="AK40" s="303"/>
      <c r="AL40" s="303"/>
      <c r="AM40" s="303"/>
      <c r="AN40" s="304"/>
      <c r="AO40" s="305" t="s">
        <v>79</v>
      </c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4"/>
      <c r="BF40" s="309">
        <v>15000</v>
      </c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1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8">
        <f t="shared" si="0"/>
        <v>15000</v>
      </c>
      <c r="CY40" s="298"/>
      <c r="CZ40" s="298"/>
      <c r="DA40" s="298"/>
      <c r="DB40" s="298"/>
      <c r="DC40" s="298"/>
      <c r="DD40" s="298"/>
      <c r="DE40" s="298"/>
      <c r="DF40" s="298"/>
      <c r="DG40" s="298"/>
      <c r="DH40" s="309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1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8">
        <f t="shared" si="1"/>
        <v>0</v>
      </c>
      <c r="FA40" s="298"/>
      <c r="FB40" s="298"/>
      <c r="FC40" s="298"/>
      <c r="FD40" s="298"/>
      <c r="FE40" s="298"/>
      <c r="FF40" s="298"/>
      <c r="FG40" s="298"/>
      <c r="FH40" s="298"/>
      <c r="FI40" s="298"/>
      <c r="FJ40" s="309"/>
      <c r="FK40" s="310"/>
      <c r="FL40" s="310"/>
      <c r="FM40" s="310"/>
      <c r="FN40" s="310"/>
      <c r="FO40" s="310"/>
      <c r="FP40" s="310"/>
      <c r="FQ40" s="310"/>
      <c r="FR40" s="310"/>
      <c r="FS40" s="310"/>
      <c r="FT40" s="310"/>
      <c r="FU40" s="310"/>
      <c r="FV40" s="310"/>
      <c r="FW40" s="310"/>
      <c r="FX40" s="310"/>
      <c r="FY40" s="310"/>
      <c r="FZ40" s="310"/>
      <c r="GA40" s="310"/>
      <c r="GB40" s="310"/>
      <c r="GC40" s="310"/>
      <c r="GD40" s="310"/>
      <c r="GE40" s="310"/>
      <c r="GF40" s="310"/>
      <c r="GG40" s="310"/>
      <c r="GH40" s="310"/>
      <c r="GI40" s="310"/>
      <c r="GJ40" s="310"/>
      <c r="GK40" s="310"/>
      <c r="GL40" s="310"/>
      <c r="GM40" s="310"/>
      <c r="GN40" s="310"/>
      <c r="GO40" s="310"/>
      <c r="GP40" s="310"/>
      <c r="GQ40" s="222"/>
      <c r="GR40" s="223"/>
      <c r="GS40" s="297"/>
      <c r="GT40" s="297"/>
      <c r="GU40" s="297"/>
      <c r="GV40" s="297"/>
      <c r="GW40" s="297"/>
      <c r="GX40" s="297"/>
      <c r="GY40" s="297"/>
      <c r="GZ40" s="297"/>
      <c r="HA40" s="297"/>
      <c r="HB40" s="297"/>
      <c r="HC40" s="298">
        <f t="shared" si="2"/>
        <v>0</v>
      </c>
      <c r="HD40" s="298"/>
      <c r="HE40" s="298"/>
      <c r="HF40" s="298"/>
      <c r="HG40" s="298"/>
      <c r="HH40" s="298"/>
      <c r="HI40" s="298"/>
      <c r="HJ40" s="298"/>
      <c r="HK40" s="298"/>
      <c r="HL40" s="298"/>
    </row>
    <row r="41" spans="1:220" s="247" customFormat="1" ht="12.75" customHeight="1">
      <c r="A41" s="302" t="s">
        <v>61</v>
      </c>
      <c r="B41" s="303"/>
      <c r="C41" s="303"/>
      <c r="D41" s="303"/>
      <c r="E41" s="303"/>
      <c r="F41" s="303"/>
      <c r="G41" s="303"/>
      <c r="H41" s="303"/>
      <c r="I41" s="304"/>
      <c r="J41" s="305" t="s">
        <v>68</v>
      </c>
      <c r="K41" s="303"/>
      <c r="L41" s="303"/>
      <c r="M41" s="303"/>
      <c r="N41" s="303"/>
      <c r="O41" s="303"/>
      <c r="P41" s="303"/>
      <c r="Q41" s="303"/>
      <c r="R41" s="303"/>
      <c r="S41" s="304"/>
      <c r="T41" s="305" t="s">
        <v>452</v>
      </c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4"/>
      <c r="AF41" s="305" t="s">
        <v>67</v>
      </c>
      <c r="AG41" s="303"/>
      <c r="AH41" s="303"/>
      <c r="AI41" s="303"/>
      <c r="AJ41" s="303"/>
      <c r="AK41" s="303"/>
      <c r="AL41" s="303"/>
      <c r="AM41" s="303"/>
      <c r="AN41" s="304"/>
      <c r="AO41" s="305" t="s">
        <v>80</v>
      </c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4"/>
      <c r="BF41" s="309">
        <v>17700</v>
      </c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1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8">
        <f t="shared" si="0"/>
        <v>17700</v>
      </c>
      <c r="CY41" s="298"/>
      <c r="CZ41" s="298"/>
      <c r="DA41" s="298"/>
      <c r="DB41" s="298"/>
      <c r="DC41" s="298"/>
      <c r="DD41" s="298"/>
      <c r="DE41" s="298"/>
      <c r="DF41" s="298"/>
      <c r="DG41" s="298"/>
      <c r="DH41" s="309">
        <v>26600</v>
      </c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1"/>
      <c r="EP41" s="297"/>
      <c r="EQ41" s="297"/>
      <c r="ER41" s="297"/>
      <c r="ES41" s="297"/>
      <c r="ET41" s="297"/>
      <c r="EU41" s="297"/>
      <c r="EV41" s="297"/>
      <c r="EW41" s="297"/>
      <c r="EX41" s="297"/>
      <c r="EY41" s="297"/>
      <c r="EZ41" s="298">
        <f t="shared" si="1"/>
        <v>26600</v>
      </c>
      <c r="FA41" s="298"/>
      <c r="FB41" s="298"/>
      <c r="FC41" s="298"/>
      <c r="FD41" s="298"/>
      <c r="FE41" s="298"/>
      <c r="FF41" s="298"/>
      <c r="FG41" s="298"/>
      <c r="FH41" s="298"/>
      <c r="FI41" s="298"/>
      <c r="FJ41" s="309">
        <v>26600</v>
      </c>
      <c r="FK41" s="310"/>
      <c r="FL41" s="310"/>
      <c r="FM41" s="310"/>
      <c r="FN41" s="310"/>
      <c r="FO41" s="310"/>
      <c r="FP41" s="310"/>
      <c r="FQ41" s="310"/>
      <c r="FR41" s="310"/>
      <c r="FS41" s="310"/>
      <c r="FT41" s="310"/>
      <c r="FU41" s="310"/>
      <c r="FV41" s="310"/>
      <c r="FW41" s="310"/>
      <c r="FX41" s="310"/>
      <c r="FY41" s="310"/>
      <c r="FZ41" s="310"/>
      <c r="GA41" s="310"/>
      <c r="GB41" s="310"/>
      <c r="GC41" s="310"/>
      <c r="GD41" s="310"/>
      <c r="GE41" s="310"/>
      <c r="GF41" s="310"/>
      <c r="GG41" s="310"/>
      <c r="GH41" s="310"/>
      <c r="GI41" s="310"/>
      <c r="GJ41" s="310"/>
      <c r="GK41" s="310"/>
      <c r="GL41" s="310"/>
      <c r="GM41" s="310"/>
      <c r="GN41" s="310"/>
      <c r="GO41" s="310"/>
      <c r="GP41" s="310"/>
      <c r="GQ41" s="222"/>
      <c r="GR41" s="223"/>
      <c r="GS41" s="297"/>
      <c r="GT41" s="297"/>
      <c r="GU41" s="297"/>
      <c r="GV41" s="297"/>
      <c r="GW41" s="297"/>
      <c r="GX41" s="297"/>
      <c r="GY41" s="297"/>
      <c r="GZ41" s="297"/>
      <c r="HA41" s="297"/>
      <c r="HB41" s="297"/>
      <c r="HC41" s="298">
        <f t="shared" si="2"/>
        <v>26600</v>
      </c>
      <c r="HD41" s="298"/>
      <c r="HE41" s="298"/>
      <c r="HF41" s="298"/>
      <c r="HG41" s="298"/>
      <c r="HH41" s="298"/>
      <c r="HI41" s="298"/>
      <c r="HJ41" s="298"/>
      <c r="HK41" s="298"/>
      <c r="HL41" s="298"/>
    </row>
    <row r="42" spans="1:220" s="247" customFormat="1" ht="12.75" customHeight="1">
      <c r="A42" s="302" t="s">
        <v>61</v>
      </c>
      <c r="B42" s="303"/>
      <c r="C42" s="303"/>
      <c r="D42" s="303"/>
      <c r="E42" s="303"/>
      <c r="F42" s="303"/>
      <c r="G42" s="303"/>
      <c r="H42" s="303"/>
      <c r="I42" s="304"/>
      <c r="J42" s="305" t="s">
        <v>68</v>
      </c>
      <c r="K42" s="303"/>
      <c r="L42" s="303"/>
      <c r="M42" s="303"/>
      <c r="N42" s="303"/>
      <c r="O42" s="303"/>
      <c r="P42" s="303"/>
      <c r="Q42" s="303"/>
      <c r="R42" s="303"/>
      <c r="S42" s="304"/>
      <c r="T42" s="305" t="s">
        <v>452</v>
      </c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F42" s="305" t="s">
        <v>67</v>
      </c>
      <c r="AG42" s="303"/>
      <c r="AH42" s="303"/>
      <c r="AI42" s="303"/>
      <c r="AJ42" s="303"/>
      <c r="AK42" s="303"/>
      <c r="AL42" s="303"/>
      <c r="AM42" s="303"/>
      <c r="AN42" s="304"/>
      <c r="AO42" s="305" t="s">
        <v>382</v>
      </c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4"/>
      <c r="BF42" s="309">
        <f>3000+4900</f>
        <v>7900</v>
      </c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1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8">
        <f t="shared" si="0"/>
        <v>7900</v>
      </c>
      <c r="CY42" s="298"/>
      <c r="CZ42" s="298"/>
      <c r="DA42" s="298"/>
      <c r="DB42" s="298"/>
      <c r="DC42" s="298"/>
      <c r="DD42" s="298"/>
      <c r="DE42" s="298"/>
      <c r="DF42" s="298"/>
      <c r="DG42" s="298"/>
      <c r="DH42" s="309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1"/>
      <c r="EP42" s="297"/>
      <c r="EQ42" s="297"/>
      <c r="ER42" s="297"/>
      <c r="ES42" s="297"/>
      <c r="ET42" s="297"/>
      <c r="EU42" s="297"/>
      <c r="EV42" s="297"/>
      <c r="EW42" s="297"/>
      <c r="EX42" s="297"/>
      <c r="EY42" s="297"/>
      <c r="EZ42" s="298">
        <f t="shared" si="1"/>
        <v>0</v>
      </c>
      <c r="FA42" s="298"/>
      <c r="FB42" s="298"/>
      <c r="FC42" s="298"/>
      <c r="FD42" s="298"/>
      <c r="FE42" s="298"/>
      <c r="FF42" s="298"/>
      <c r="FG42" s="298"/>
      <c r="FH42" s="298"/>
      <c r="FI42" s="298"/>
      <c r="FJ42" s="309"/>
      <c r="FK42" s="310"/>
      <c r="FL42" s="310"/>
      <c r="FM42" s="310"/>
      <c r="FN42" s="310"/>
      <c r="FO42" s="310"/>
      <c r="FP42" s="310"/>
      <c r="FQ42" s="310"/>
      <c r="FR42" s="310"/>
      <c r="FS42" s="310"/>
      <c r="FT42" s="310"/>
      <c r="FU42" s="310"/>
      <c r="FV42" s="310"/>
      <c r="FW42" s="310"/>
      <c r="FX42" s="310"/>
      <c r="FY42" s="310"/>
      <c r="FZ42" s="310"/>
      <c r="GA42" s="310"/>
      <c r="GB42" s="310"/>
      <c r="GC42" s="310"/>
      <c r="GD42" s="310"/>
      <c r="GE42" s="310"/>
      <c r="GF42" s="310"/>
      <c r="GG42" s="310"/>
      <c r="GH42" s="310"/>
      <c r="GI42" s="310"/>
      <c r="GJ42" s="310"/>
      <c r="GK42" s="310"/>
      <c r="GL42" s="310"/>
      <c r="GM42" s="310"/>
      <c r="GN42" s="310"/>
      <c r="GO42" s="310"/>
      <c r="GP42" s="310"/>
      <c r="GQ42" s="222"/>
      <c r="GR42" s="223"/>
      <c r="GS42" s="297"/>
      <c r="GT42" s="297"/>
      <c r="GU42" s="297"/>
      <c r="GV42" s="297"/>
      <c r="GW42" s="297"/>
      <c r="GX42" s="297"/>
      <c r="GY42" s="297"/>
      <c r="GZ42" s="297"/>
      <c r="HA42" s="297"/>
      <c r="HB42" s="297"/>
      <c r="HC42" s="298">
        <f t="shared" si="2"/>
        <v>0</v>
      </c>
      <c r="HD42" s="298"/>
      <c r="HE42" s="298"/>
      <c r="HF42" s="298"/>
      <c r="HG42" s="298"/>
      <c r="HH42" s="298"/>
      <c r="HI42" s="298"/>
      <c r="HJ42" s="298"/>
      <c r="HK42" s="298"/>
      <c r="HL42" s="298"/>
    </row>
    <row r="43" spans="1:220" s="247" customFormat="1" ht="12.75" customHeight="1">
      <c r="A43" s="302" t="s">
        <v>61</v>
      </c>
      <c r="B43" s="303"/>
      <c r="C43" s="303"/>
      <c r="D43" s="303"/>
      <c r="E43" s="303"/>
      <c r="F43" s="303"/>
      <c r="G43" s="303"/>
      <c r="H43" s="303"/>
      <c r="I43" s="304"/>
      <c r="J43" s="305" t="s">
        <v>68</v>
      </c>
      <c r="K43" s="303"/>
      <c r="L43" s="303"/>
      <c r="M43" s="303"/>
      <c r="N43" s="303"/>
      <c r="O43" s="303"/>
      <c r="P43" s="303"/>
      <c r="Q43" s="303"/>
      <c r="R43" s="303"/>
      <c r="S43" s="304"/>
      <c r="T43" s="305" t="s">
        <v>452</v>
      </c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4"/>
      <c r="AF43" s="305" t="s">
        <v>67</v>
      </c>
      <c r="AG43" s="303"/>
      <c r="AH43" s="303"/>
      <c r="AI43" s="303"/>
      <c r="AJ43" s="303"/>
      <c r="AK43" s="303"/>
      <c r="AL43" s="303"/>
      <c r="AM43" s="303"/>
      <c r="AN43" s="304"/>
      <c r="AO43" s="305" t="s">
        <v>423</v>
      </c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4"/>
      <c r="BF43" s="309">
        <v>6000</v>
      </c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1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8">
        <f t="shared" si="0"/>
        <v>6000</v>
      </c>
      <c r="CY43" s="298"/>
      <c r="CZ43" s="298"/>
      <c r="DA43" s="298"/>
      <c r="DB43" s="298"/>
      <c r="DC43" s="298"/>
      <c r="DD43" s="298"/>
      <c r="DE43" s="298"/>
      <c r="DF43" s="298"/>
      <c r="DG43" s="298"/>
      <c r="DH43" s="309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1"/>
      <c r="EP43" s="297"/>
      <c r="EQ43" s="297"/>
      <c r="ER43" s="297"/>
      <c r="ES43" s="297"/>
      <c r="ET43" s="297"/>
      <c r="EU43" s="297"/>
      <c r="EV43" s="297"/>
      <c r="EW43" s="297"/>
      <c r="EX43" s="297"/>
      <c r="EY43" s="297"/>
      <c r="EZ43" s="298">
        <f t="shared" si="1"/>
        <v>0</v>
      </c>
      <c r="FA43" s="298"/>
      <c r="FB43" s="298"/>
      <c r="FC43" s="298"/>
      <c r="FD43" s="298"/>
      <c r="FE43" s="298"/>
      <c r="FF43" s="298"/>
      <c r="FG43" s="298"/>
      <c r="FH43" s="298"/>
      <c r="FI43" s="298"/>
      <c r="FJ43" s="309"/>
      <c r="FK43" s="310"/>
      <c r="FL43" s="310"/>
      <c r="FM43" s="310"/>
      <c r="FN43" s="310"/>
      <c r="FO43" s="310"/>
      <c r="FP43" s="310"/>
      <c r="FQ43" s="310"/>
      <c r="FR43" s="310"/>
      <c r="FS43" s="310"/>
      <c r="FT43" s="310"/>
      <c r="FU43" s="310"/>
      <c r="FV43" s="310"/>
      <c r="FW43" s="310"/>
      <c r="FX43" s="310"/>
      <c r="FY43" s="310"/>
      <c r="FZ43" s="310"/>
      <c r="GA43" s="310"/>
      <c r="GB43" s="310"/>
      <c r="GC43" s="310"/>
      <c r="GD43" s="310"/>
      <c r="GE43" s="310"/>
      <c r="GF43" s="310"/>
      <c r="GG43" s="310"/>
      <c r="GH43" s="310"/>
      <c r="GI43" s="310"/>
      <c r="GJ43" s="310"/>
      <c r="GK43" s="310"/>
      <c r="GL43" s="310"/>
      <c r="GM43" s="310"/>
      <c r="GN43" s="310"/>
      <c r="GO43" s="310"/>
      <c r="GP43" s="310"/>
      <c r="GQ43" s="222"/>
      <c r="GR43" s="223"/>
      <c r="GS43" s="297"/>
      <c r="GT43" s="297"/>
      <c r="GU43" s="297"/>
      <c r="GV43" s="297"/>
      <c r="GW43" s="297"/>
      <c r="GX43" s="297"/>
      <c r="GY43" s="297"/>
      <c r="GZ43" s="297"/>
      <c r="HA43" s="297"/>
      <c r="HB43" s="297"/>
      <c r="HC43" s="298">
        <f t="shared" si="2"/>
        <v>0</v>
      </c>
      <c r="HD43" s="298"/>
      <c r="HE43" s="298"/>
      <c r="HF43" s="298"/>
      <c r="HG43" s="298"/>
      <c r="HH43" s="298"/>
      <c r="HI43" s="298"/>
      <c r="HJ43" s="298"/>
      <c r="HK43" s="298"/>
      <c r="HL43" s="298"/>
    </row>
    <row r="44" spans="1:220" s="247" customFormat="1" ht="12.75" customHeight="1">
      <c r="A44" s="302" t="s">
        <v>61</v>
      </c>
      <c r="B44" s="303"/>
      <c r="C44" s="303"/>
      <c r="D44" s="303"/>
      <c r="E44" s="303"/>
      <c r="F44" s="303"/>
      <c r="G44" s="303"/>
      <c r="H44" s="303"/>
      <c r="I44" s="304"/>
      <c r="J44" s="305" t="s">
        <v>68</v>
      </c>
      <c r="K44" s="303"/>
      <c r="L44" s="303"/>
      <c r="M44" s="303"/>
      <c r="N44" s="303"/>
      <c r="O44" s="303"/>
      <c r="P44" s="303"/>
      <c r="Q44" s="303"/>
      <c r="R44" s="303"/>
      <c r="S44" s="304"/>
      <c r="T44" s="305" t="s">
        <v>452</v>
      </c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4"/>
      <c r="AF44" s="305" t="s">
        <v>67</v>
      </c>
      <c r="AG44" s="303"/>
      <c r="AH44" s="303"/>
      <c r="AI44" s="303"/>
      <c r="AJ44" s="303"/>
      <c r="AK44" s="303"/>
      <c r="AL44" s="303"/>
      <c r="AM44" s="303"/>
      <c r="AN44" s="304"/>
      <c r="AO44" s="305" t="s">
        <v>71</v>
      </c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4"/>
      <c r="BF44" s="309">
        <v>9500</v>
      </c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1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8">
        <f t="shared" si="0"/>
        <v>9500</v>
      </c>
      <c r="CY44" s="298"/>
      <c r="CZ44" s="298"/>
      <c r="DA44" s="298"/>
      <c r="DB44" s="298"/>
      <c r="DC44" s="298"/>
      <c r="DD44" s="298"/>
      <c r="DE44" s="298"/>
      <c r="DF44" s="298"/>
      <c r="DG44" s="298"/>
      <c r="DH44" s="309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1"/>
      <c r="EP44" s="297"/>
      <c r="EQ44" s="297"/>
      <c r="ER44" s="297"/>
      <c r="ES44" s="297"/>
      <c r="ET44" s="297"/>
      <c r="EU44" s="297"/>
      <c r="EV44" s="297"/>
      <c r="EW44" s="297"/>
      <c r="EX44" s="297"/>
      <c r="EY44" s="297"/>
      <c r="EZ44" s="298">
        <f t="shared" si="1"/>
        <v>0</v>
      </c>
      <c r="FA44" s="298"/>
      <c r="FB44" s="298"/>
      <c r="FC44" s="298"/>
      <c r="FD44" s="298"/>
      <c r="FE44" s="298"/>
      <c r="FF44" s="298"/>
      <c r="FG44" s="298"/>
      <c r="FH44" s="298"/>
      <c r="FI44" s="298"/>
      <c r="FJ44" s="309"/>
      <c r="FK44" s="310"/>
      <c r="FL44" s="310"/>
      <c r="FM44" s="310"/>
      <c r="FN44" s="310"/>
      <c r="FO44" s="310"/>
      <c r="FP44" s="310"/>
      <c r="FQ44" s="310"/>
      <c r="FR44" s="310"/>
      <c r="FS44" s="310"/>
      <c r="FT44" s="310"/>
      <c r="FU44" s="310"/>
      <c r="FV44" s="310"/>
      <c r="FW44" s="310"/>
      <c r="FX44" s="310"/>
      <c r="FY44" s="310"/>
      <c r="FZ44" s="310"/>
      <c r="GA44" s="310"/>
      <c r="GB44" s="310"/>
      <c r="GC44" s="310"/>
      <c r="GD44" s="310"/>
      <c r="GE44" s="310"/>
      <c r="GF44" s="310"/>
      <c r="GG44" s="310"/>
      <c r="GH44" s="310"/>
      <c r="GI44" s="310"/>
      <c r="GJ44" s="310"/>
      <c r="GK44" s="310"/>
      <c r="GL44" s="310"/>
      <c r="GM44" s="310"/>
      <c r="GN44" s="310"/>
      <c r="GO44" s="310"/>
      <c r="GP44" s="310"/>
      <c r="GQ44" s="222"/>
      <c r="GR44" s="223"/>
      <c r="GS44" s="297"/>
      <c r="GT44" s="297"/>
      <c r="GU44" s="297"/>
      <c r="GV44" s="297"/>
      <c r="GW44" s="297"/>
      <c r="GX44" s="297"/>
      <c r="GY44" s="297"/>
      <c r="GZ44" s="297"/>
      <c r="HA44" s="297"/>
      <c r="HB44" s="297"/>
      <c r="HC44" s="298">
        <f t="shared" si="2"/>
        <v>0</v>
      </c>
      <c r="HD44" s="298"/>
      <c r="HE44" s="298"/>
      <c r="HF44" s="298"/>
      <c r="HG44" s="298"/>
      <c r="HH44" s="298"/>
      <c r="HI44" s="298"/>
      <c r="HJ44" s="298"/>
      <c r="HK44" s="298"/>
      <c r="HL44" s="298"/>
    </row>
    <row r="45" spans="1:220" s="247" customFormat="1" ht="12.75" customHeight="1">
      <c r="A45" s="302" t="s">
        <v>61</v>
      </c>
      <c r="B45" s="303"/>
      <c r="C45" s="303"/>
      <c r="D45" s="303"/>
      <c r="E45" s="303"/>
      <c r="F45" s="303"/>
      <c r="G45" s="303"/>
      <c r="H45" s="303"/>
      <c r="I45" s="304"/>
      <c r="J45" s="305" t="s">
        <v>68</v>
      </c>
      <c r="K45" s="303"/>
      <c r="L45" s="303"/>
      <c r="M45" s="303"/>
      <c r="N45" s="303"/>
      <c r="O45" s="303"/>
      <c r="P45" s="303"/>
      <c r="Q45" s="303"/>
      <c r="R45" s="303"/>
      <c r="S45" s="304"/>
      <c r="T45" s="305" t="s">
        <v>452</v>
      </c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4"/>
      <c r="AF45" s="305" t="s">
        <v>70</v>
      </c>
      <c r="AG45" s="303"/>
      <c r="AH45" s="303"/>
      <c r="AI45" s="303"/>
      <c r="AJ45" s="303"/>
      <c r="AK45" s="303"/>
      <c r="AL45" s="303"/>
      <c r="AM45" s="303"/>
      <c r="AN45" s="304"/>
      <c r="AO45" s="305" t="s">
        <v>383</v>
      </c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4"/>
      <c r="BF45" s="309">
        <v>77300</v>
      </c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0"/>
      <c r="CM45" s="311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8">
        <f t="shared" si="0"/>
        <v>77300</v>
      </c>
      <c r="CY45" s="298"/>
      <c r="CZ45" s="298"/>
      <c r="DA45" s="298"/>
      <c r="DB45" s="298"/>
      <c r="DC45" s="298"/>
      <c r="DD45" s="298"/>
      <c r="DE45" s="298"/>
      <c r="DF45" s="298"/>
      <c r="DG45" s="298"/>
      <c r="DH45" s="309">
        <v>77300</v>
      </c>
      <c r="DI45" s="310"/>
      <c r="DJ45" s="310"/>
      <c r="DK45" s="310"/>
      <c r="DL45" s="310"/>
      <c r="DM45" s="310"/>
      <c r="DN45" s="310"/>
      <c r="DO45" s="310"/>
      <c r="DP45" s="310"/>
      <c r="DQ45" s="310"/>
      <c r="DR45" s="310"/>
      <c r="DS45" s="310"/>
      <c r="DT45" s="310"/>
      <c r="DU45" s="310"/>
      <c r="DV45" s="310"/>
      <c r="DW45" s="310"/>
      <c r="DX45" s="310"/>
      <c r="DY45" s="310"/>
      <c r="DZ45" s="310"/>
      <c r="EA45" s="310"/>
      <c r="EB45" s="310"/>
      <c r="EC45" s="310"/>
      <c r="ED45" s="310"/>
      <c r="EE45" s="310"/>
      <c r="EF45" s="310"/>
      <c r="EG45" s="310"/>
      <c r="EH45" s="310"/>
      <c r="EI45" s="310"/>
      <c r="EJ45" s="310"/>
      <c r="EK45" s="310"/>
      <c r="EL45" s="310"/>
      <c r="EM45" s="310"/>
      <c r="EN45" s="310"/>
      <c r="EO45" s="311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8">
        <f t="shared" si="1"/>
        <v>77300</v>
      </c>
      <c r="FA45" s="298"/>
      <c r="FB45" s="298"/>
      <c r="FC45" s="298"/>
      <c r="FD45" s="298"/>
      <c r="FE45" s="298"/>
      <c r="FF45" s="298"/>
      <c r="FG45" s="298"/>
      <c r="FH45" s="298"/>
      <c r="FI45" s="298"/>
      <c r="FJ45" s="309">
        <v>77300</v>
      </c>
      <c r="FK45" s="310"/>
      <c r="FL45" s="310"/>
      <c r="FM45" s="310"/>
      <c r="FN45" s="310"/>
      <c r="FO45" s="310"/>
      <c r="FP45" s="310"/>
      <c r="FQ45" s="310"/>
      <c r="FR45" s="310"/>
      <c r="FS45" s="310"/>
      <c r="FT45" s="310"/>
      <c r="FU45" s="310"/>
      <c r="FV45" s="310"/>
      <c r="FW45" s="310"/>
      <c r="FX45" s="310"/>
      <c r="FY45" s="310"/>
      <c r="FZ45" s="310"/>
      <c r="GA45" s="310"/>
      <c r="GB45" s="310"/>
      <c r="GC45" s="310"/>
      <c r="GD45" s="310"/>
      <c r="GE45" s="310"/>
      <c r="GF45" s="310"/>
      <c r="GG45" s="310"/>
      <c r="GH45" s="310"/>
      <c r="GI45" s="310"/>
      <c r="GJ45" s="310"/>
      <c r="GK45" s="310"/>
      <c r="GL45" s="310"/>
      <c r="GM45" s="310"/>
      <c r="GN45" s="310"/>
      <c r="GO45" s="310"/>
      <c r="GP45" s="310"/>
      <c r="GQ45" s="222"/>
      <c r="GR45" s="223"/>
      <c r="GS45" s="297"/>
      <c r="GT45" s="297"/>
      <c r="GU45" s="297"/>
      <c r="GV45" s="297"/>
      <c r="GW45" s="297"/>
      <c r="GX45" s="297"/>
      <c r="GY45" s="297"/>
      <c r="GZ45" s="297"/>
      <c r="HA45" s="297"/>
      <c r="HB45" s="297"/>
      <c r="HC45" s="298">
        <f t="shared" si="2"/>
        <v>77300</v>
      </c>
      <c r="HD45" s="298"/>
      <c r="HE45" s="298"/>
      <c r="HF45" s="298"/>
      <c r="HG45" s="298"/>
      <c r="HH45" s="298"/>
      <c r="HI45" s="298"/>
      <c r="HJ45" s="298"/>
      <c r="HK45" s="298"/>
      <c r="HL45" s="298"/>
    </row>
    <row r="46" spans="1:220" s="247" customFormat="1" ht="12.75" customHeight="1">
      <c r="A46" s="402" t="s">
        <v>61</v>
      </c>
      <c r="B46" s="403"/>
      <c r="C46" s="403"/>
      <c r="D46" s="403"/>
      <c r="E46" s="403"/>
      <c r="F46" s="403"/>
      <c r="G46" s="403"/>
      <c r="H46" s="403"/>
      <c r="I46" s="404"/>
      <c r="J46" s="405" t="s">
        <v>68</v>
      </c>
      <c r="K46" s="403"/>
      <c r="L46" s="403"/>
      <c r="M46" s="403"/>
      <c r="N46" s="403"/>
      <c r="O46" s="403"/>
      <c r="P46" s="403"/>
      <c r="Q46" s="403"/>
      <c r="R46" s="403"/>
      <c r="S46" s="404"/>
      <c r="T46" s="405" t="s">
        <v>452</v>
      </c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4"/>
      <c r="AF46" s="405"/>
      <c r="AG46" s="403"/>
      <c r="AH46" s="403"/>
      <c r="AI46" s="403"/>
      <c r="AJ46" s="403"/>
      <c r="AK46" s="403"/>
      <c r="AL46" s="403"/>
      <c r="AM46" s="403"/>
      <c r="AN46" s="404"/>
      <c r="AO46" s="405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4"/>
      <c r="BF46" s="398">
        <f>SUM(BF29:CM45)</f>
        <v>6102200</v>
      </c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399"/>
      <c r="CG46" s="399"/>
      <c r="CH46" s="399"/>
      <c r="CI46" s="399"/>
      <c r="CJ46" s="399"/>
      <c r="CK46" s="399"/>
      <c r="CL46" s="399"/>
      <c r="CM46" s="400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1">
        <f t="shared" si="0"/>
        <v>6102200</v>
      </c>
      <c r="CY46" s="401"/>
      <c r="CZ46" s="401"/>
      <c r="DA46" s="401"/>
      <c r="DB46" s="401"/>
      <c r="DC46" s="401"/>
      <c r="DD46" s="401"/>
      <c r="DE46" s="401"/>
      <c r="DF46" s="401"/>
      <c r="DG46" s="401"/>
      <c r="DH46" s="398">
        <f>SUM(DH29:EO45)</f>
        <v>5694800</v>
      </c>
      <c r="DI46" s="399"/>
      <c r="DJ46" s="399"/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399"/>
      <c r="DV46" s="399"/>
      <c r="DW46" s="399"/>
      <c r="DX46" s="399"/>
      <c r="DY46" s="399"/>
      <c r="DZ46" s="399"/>
      <c r="EA46" s="399"/>
      <c r="EB46" s="399"/>
      <c r="EC46" s="399"/>
      <c r="ED46" s="399"/>
      <c r="EE46" s="399"/>
      <c r="EF46" s="399"/>
      <c r="EG46" s="399"/>
      <c r="EH46" s="399"/>
      <c r="EI46" s="399"/>
      <c r="EJ46" s="399"/>
      <c r="EK46" s="399"/>
      <c r="EL46" s="399"/>
      <c r="EM46" s="399"/>
      <c r="EN46" s="399"/>
      <c r="EO46" s="400"/>
      <c r="EP46" s="406"/>
      <c r="EQ46" s="406"/>
      <c r="ER46" s="406"/>
      <c r="ES46" s="406"/>
      <c r="ET46" s="406"/>
      <c r="EU46" s="406"/>
      <c r="EV46" s="406"/>
      <c r="EW46" s="406"/>
      <c r="EX46" s="406"/>
      <c r="EY46" s="406"/>
      <c r="EZ46" s="401">
        <f t="shared" si="1"/>
        <v>5694800</v>
      </c>
      <c r="FA46" s="401"/>
      <c r="FB46" s="401"/>
      <c r="FC46" s="401"/>
      <c r="FD46" s="401"/>
      <c r="FE46" s="401"/>
      <c r="FF46" s="401"/>
      <c r="FG46" s="401"/>
      <c r="FH46" s="401"/>
      <c r="FI46" s="401"/>
      <c r="FJ46" s="398">
        <f>SUM(FJ29:GR45)</f>
        <v>5694800</v>
      </c>
      <c r="FK46" s="399"/>
      <c r="FL46" s="399"/>
      <c r="FM46" s="399"/>
      <c r="FN46" s="399"/>
      <c r="FO46" s="399"/>
      <c r="FP46" s="399"/>
      <c r="FQ46" s="399"/>
      <c r="FR46" s="399"/>
      <c r="FS46" s="399"/>
      <c r="FT46" s="399"/>
      <c r="FU46" s="399"/>
      <c r="FV46" s="399"/>
      <c r="FW46" s="399"/>
      <c r="FX46" s="399"/>
      <c r="FY46" s="399"/>
      <c r="FZ46" s="399"/>
      <c r="GA46" s="399"/>
      <c r="GB46" s="399"/>
      <c r="GC46" s="399"/>
      <c r="GD46" s="399"/>
      <c r="GE46" s="399"/>
      <c r="GF46" s="399"/>
      <c r="GG46" s="399"/>
      <c r="GH46" s="399"/>
      <c r="GI46" s="399"/>
      <c r="GJ46" s="399"/>
      <c r="GK46" s="399"/>
      <c r="GL46" s="399"/>
      <c r="GM46" s="399"/>
      <c r="GN46" s="399"/>
      <c r="GO46" s="399"/>
      <c r="GP46" s="399"/>
      <c r="GQ46" s="248"/>
      <c r="GR46" s="249"/>
      <c r="GS46" s="406"/>
      <c r="GT46" s="406"/>
      <c r="GU46" s="406"/>
      <c r="GV46" s="406"/>
      <c r="GW46" s="406"/>
      <c r="GX46" s="406"/>
      <c r="GY46" s="406"/>
      <c r="GZ46" s="406"/>
      <c r="HA46" s="406"/>
      <c r="HB46" s="406"/>
      <c r="HC46" s="401">
        <f t="shared" si="2"/>
        <v>5694800</v>
      </c>
      <c r="HD46" s="401"/>
      <c r="HE46" s="401"/>
      <c r="HF46" s="401"/>
      <c r="HG46" s="401"/>
      <c r="HH46" s="401"/>
      <c r="HI46" s="401"/>
      <c r="HJ46" s="401"/>
      <c r="HK46" s="401"/>
      <c r="HL46" s="401"/>
    </row>
    <row r="47" spans="1:220" s="247" customFormat="1" ht="12.75" customHeight="1">
      <c r="A47" s="302" t="s">
        <v>61</v>
      </c>
      <c r="B47" s="303"/>
      <c r="C47" s="303"/>
      <c r="D47" s="303"/>
      <c r="E47" s="303"/>
      <c r="F47" s="303"/>
      <c r="G47" s="303"/>
      <c r="H47" s="303"/>
      <c r="I47" s="304"/>
      <c r="J47" s="305" t="s">
        <v>61</v>
      </c>
      <c r="K47" s="303"/>
      <c r="L47" s="303"/>
      <c r="M47" s="303"/>
      <c r="N47" s="303"/>
      <c r="O47" s="303"/>
      <c r="P47" s="303"/>
      <c r="Q47" s="303"/>
      <c r="R47" s="303"/>
      <c r="S47" s="304"/>
      <c r="T47" s="305" t="s">
        <v>387</v>
      </c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4"/>
      <c r="AF47" s="305" t="s">
        <v>67</v>
      </c>
      <c r="AG47" s="303"/>
      <c r="AH47" s="303"/>
      <c r="AI47" s="303"/>
      <c r="AJ47" s="303"/>
      <c r="AK47" s="303"/>
      <c r="AL47" s="303"/>
      <c r="AM47" s="303"/>
      <c r="AN47" s="304"/>
      <c r="AO47" s="305" t="s">
        <v>382</v>
      </c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4"/>
      <c r="BF47" s="309">
        <v>47700</v>
      </c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1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298">
        <f t="shared" si="0"/>
        <v>47700</v>
      </c>
      <c r="CY47" s="298"/>
      <c r="CZ47" s="298"/>
      <c r="DA47" s="298"/>
      <c r="DB47" s="298"/>
      <c r="DC47" s="298"/>
      <c r="DD47" s="298"/>
      <c r="DE47" s="298"/>
      <c r="DF47" s="298"/>
      <c r="DG47" s="298"/>
      <c r="DH47" s="309">
        <v>47700</v>
      </c>
      <c r="DI47" s="310"/>
      <c r="DJ47" s="310"/>
      <c r="DK47" s="310"/>
      <c r="DL47" s="310"/>
      <c r="DM47" s="310"/>
      <c r="DN47" s="310"/>
      <c r="DO47" s="310"/>
      <c r="DP47" s="310"/>
      <c r="DQ47" s="310"/>
      <c r="DR47" s="310"/>
      <c r="DS47" s="310"/>
      <c r="DT47" s="310"/>
      <c r="DU47" s="310"/>
      <c r="DV47" s="310"/>
      <c r="DW47" s="310"/>
      <c r="DX47" s="310"/>
      <c r="DY47" s="310"/>
      <c r="DZ47" s="310"/>
      <c r="EA47" s="310"/>
      <c r="EB47" s="310"/>
      <c r="EC47" s="310"/>
      <c r="ED47" s="310"/>
      <c r="EE47" s="310"/>
      <c r="EF47" s="310"/>
      <c r="EG47" s="310"/>
      <c r="EH47" s="310"/>
      <c r="EI47" s="310"/>
      <c r="EJ47" s="310"/>
      <c r="EK47" s="310"/>
      <c r="EL47" s="310"/>
      <c r="EM47" s="310"/>
      <c r="EN47" s="310"/>
      <c r="EO47" s="311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298">
        <f t="shared" si="1"/>
        <v>47700</v>
      </c>
      <c r="FA47" s="298"/>
      <c r="FB47" s="298"/>
      <c r="FC47" s="298"/>
      <c r="FD47" s="298"/>
      <c r="FE47" s="298"/>
      <c r="FF47" s="298"/>
      <c r="FG47" s="298"/>
      <c r="FH47" s="298"/>
      <c r="FI47" s="298"/>
      <c r="FJ47" s="309">
        <v>47700</v>
      </c>
      <c r="FK47" s="310"/>
      <c r="FL47" s="310"/>
      <c r="FM47" s="310"/>
      <c r="FN47" s="310"/>
      <c r="FO47" s="310"/>
      <c r="FP47" s="310"/>
      <c r="FQ47" s="310"/>
      <c r="FR47" s="310"/>
      <c r="FS47" s="310"/>
      <c r="FT47" s="310"/>
      <c r="FU47" s="310"/>
      <c r="FV47" s="310"/>
      <c r="FW47" s="310"/>
      <c r="FX47" s="310"/>
      <c r="FY47" s="310"/>
      <c r="FZ47" s="310"/>
      <c r="GA47" s="310"/>
      <c r="GB47" s="310"/>
      <c r="GC47" s="310"/>
      <c r="GD47" s="310"/>
      <c r="GE47" s="310"/>
      <c r="GF47" s="310"/>
      <c r="GG47" s="310"/>
      <c r="GH47" s="310"/>
      <c r="GI47" s="310"/>
      <c r="GJ47" s="310"/>
      <c r="GK47" s="310"/>
      <c r="GL47" s="310"/>
      <c r="GM47" s="310"/>
      <c r="GN47" s="310"/>
      <c r="GO47" s="310"/>
      <c r="GP47" s="310"/>
      <c r="GQ47" s="222"/>
      <c r="GR47" s="223"/>
      <c r="GS47" s="312"/>
      <c r="GT47" s="312"/>
      <c r="GU47" s="312"/>
      <c r="GV47" s="312"/>
      <c r="GW47" s="312"/>
      <c r="GX47" s="312"/>
      <c r="GY47" s="312"/>
      <c r="GZ47" s="312"/>
      <c r="HA47" s="312"/>
      <c r="HB47" s="312"/>
      <c r="HC47" s="298">
        <f t="shared" si="2"/>
        <v>47700</v>
      </c>
      <c r="HD47" s="298"/>
      <c r="HE47" s="298"/>
      <c r="HF47" s="298"/>
      <c r="HG47" s="298"/>
      <c r="HH47" s="298"/>
      <c r="HI47" s="298"/>
      <c r="HJ47" s="298"/>
      <c r="HK47" s="298"/>
      <c r="HL47" s="298"/>
    </row>
    <row r="48" spans="1:220" s="247" customFormat="1" ht="12.75" customHeight="1">
      <c r="A48" s="319" t="s">
        <v>61</v>
      </c>
      <c r="B48" s="320"/>
      <c r="C48" s="320"/>
      <c r="D48" s="320"/>
      <c r="E48" s="320"/>
      <c r="F48" s="320"/>
      <c r="G48" s="320"/>
      <c r="H48" s="320"/>
      <c r="I48" s="321"/>
      <c r="J48" s="322" t="s">
        <v>61</v>
      </c>
      <c r="K48" s="320"/>
      <c r="L48" s="320"/>
      <c r="M48" s="320"/>
      <c r="N48" s="320"/>
      <c r="O48" s="320"/>
      <c r="P48" s="320"/>
      <c r="Q48" s="320"/>
      <c r="R48" s="320"/>
      <c r="S48" s="321"/>
      <c r="T48" s="322" t="s">
        <v>387</v>
      </c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1"/>
      <c r="AF48" s="322"/>
      <c r="AG48" s="320"/>
      <c r="AH48" s="320"/>
      <c r="AI48" s="320"/>
      <c r="AJ48" s="320"/>
      <c r="AK48" s="320"/>
      <c r="AL48" s="320"/>
      <c r="AM48" s="320"/>
      <c r="AN48" s="321"/>
      <c r="AO48" s="322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1"/>
      <c r="BF48" s="398">
        <f>BF47</f>
        <v>47700</v>
      </c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399"/>
      <c r="CC48" s="399"/>
      <c r="CD48" s="399"/>
      <c r="CE48" s="399"/>
      <c r="CF48" s="399"/>
      <c r="CG48" s="399"/>
      <c r="CH48" s="399"/>
      <c r="CI48" s="399"/>
      <c r="CJ48" s="399"/>
      <c r="CK48" s="399"/>
      <c r="CL48" s="399"/>
      <c r="CM48" s="400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401">
        <f t="shared" si="0"/>
        <v>47700</v>
      </c>
      <c r="CY48" s="401"/>
      <c r="CZ48" s="401"/>
      <c r="DA48" s="401"/>
      <c r="DB48" s="401"/>
      <c r="DC48" s="401"/>
      <c r="DD48" s="401"/>
      <c r="DE48" s="401"/>
      <c r="DF48" s="401"/>
      <c r="DG48" s="401"/>
      <c r="DH48" s="398">
        <f>DH47</f>
        <v>47700</v>
      </c>
      <c r="DI48" s="399"/>
      <c r="DJ48" s="399"/>
      <c r="DK48" s="399"/>
      <c r="DL48" s="399"/>
      <c r="DM48" s="399"/>
      <c r="DN48" s="399"/>
      <c r="DO48" s="399"/>
      <c r="DP48" s="399"/>
      <c r="DQ48" s="399"/>
      <c r="DR48" s="399"/>
      <c r="DS48" s="399"/>
      <c r="DT48" s="399"/>
      <c r="DU48" s="399"/>
      <c r="DV48" s="399"/>
      <c r="DW48" s="399"/>
      <c r="DX48" s="399"/>
      <c r="DY48" s="399"/>
      <c r="DZ48" s="399"/>
      <c r="EA48" s="399"/>
      <c r="EB48" s="399"/>
      <c r="EC48" s="399"/>
      <c r="ED48" s="399"/>
      <c r="EE48" s="399"/>
      <c r="EF48" s="399"/>
      <c r="EG48" s="399"/>
      <c r="EH48" s="399"/>
      <c r="EI48" s="399"/>
      <c r="EJ48" s="399"/>
      <c r="EK48" s="399"/>
      <c r="EL48" s="399"/>
      <c r="EM48" s="399"/>
      <c r="EN48" s="399"/>
      <c r="EO48" s="400"/>
      <c r="EP48" s="407">
        <f>SUM(EP29:EY47)</f>
        <v>0</v>
      </c>
      <c r="EQ48" s="407"/>
      <c r="ER48" s="407"/>
      <c r="ES48" s="407"/>
      <c r="ET48" s="407"/>
      <c r="EU48" s="407"/>
      <c r="EV48" s="407"/>
      <c r="EW48" s="407"/>
      <c r="EX48" s="407"/>
      <c r="EY48" s="407"/>
      <c r="EZ48" s="401">
        <f t="shared" si="1"/>
        <v>47700</v>
      </c>
      <c r="FA48" s="401"/>
      <c r="FB48" s="401"/>
      <c r="FC48" s="401"/>
      <c r="FD48" s="401"/>
      <c r="FE48" s="401"/>
      <c r="FF48" s="401"/>
      <c r="FG48" s="401"/>
      <c r="FH48" s="401"/>
      <c r="FI48" s="401"/>
      <c r="FJ48" s="398">
        <f>FJ47</f>
        <v>47700</v>
      </c>
      <c r="FK48" s="399"/>
      <c r="FL48" s="399"/>
      <c r="FM48" s="399"/>
      <c r="FN48" s="399"/>
      <c r="FO48" s="399"/>
      <c r="FP48" s="399"/>
      <c r="FQ48" s="399"/>
      <c r="FR48" s="399"/>
      <c r="FS48" s="399"/>
      <c r="FT48" s="399"/>
      <c r="FU48" s="399"/>
      <c r="FV48" s="399"/>
      <c r="FW48" s="399"/>
      <c r="FX48" s="399"/>
      <c r="FY48" s="399"/>
      <c r="FZ48" s="399"/>
      <c r="GA48" s="399"/>
      <c r="GB48" s="399"/>
      <c r="GC48" s="399"/>
      <c r="GD48" s="399"/>
      <c r="GE48" s="399"/>
      <c r="GF48" s="399"/>
      <c r="GG48" s="399"/>
      <c r="GH48" s="399"/>
      <c r="GI48" s="399"/>
      <c r="GJ48" s="399"/>
      <c r="GK48" s="399"/>
      <c r="GL48" s="399"/>
      <c r="GM48" s="399"/>
      <c r="GN48" s="399"/>
      <c r="GO48" s="399"/>
      <c r="GP48" s="399"/>
      <c r="GQ48" s="248"/>
      <c r="GR48" s="249"/>
      <c r="GS48" s="407"/>
      <c r="GT48" s="407"/>
      <c r="GU48" s="407"/>
      <c r="GV48" s="407"/>
      <c r="GW48" s="407"/>
      <c r="GX48" s="407"/>
      <c r="GY48" s="407"/>
      <c r="GZ48" s="407"/>
      <c r="HA48" s="407"/>
      <c r="HB48" s="407"/>
      <c r="HC48" s="298">
        <f t="shared" si="2"/>
        <v>47700</v>
      </c>
      <c r="HD48" s="298"/>
      <c r="HE48" s="298"/>
      <c r="HF48" s="298"/>
      <c r="HG48" s="298"/>
      <c r="HH48" s="298"/>
      <c r="HI48" s="298"/>
      <c r="HJ48" s="298"/>
      <c r="HK48" s="298"/>
      <c r="HL48" s="298"/>
    </row>
    <row r="49" spans="1:220" s="247" customFormat="1" ht="12.75" customHeight="1">
      <c r="A49" s="302" t="s">
        <v>61</v>
      </c>
      <c r="B49" s="303"/>
      <c r="C49" s="303"/>
      <c r="D49" s="303"/>
      <c r="E49" s="303"/>
      <c r="F49" s="303"/>
      <c r="G49" s="303"/>
      <c r="H49" s="303"/>
      <c r="I49" s="304"/>
      <c r="J49" s="305" t="s">
        <v>61</v>
      </c>
      <c r="K49" s="303"/>
      <c r="L49" s="303"/>
      <c r="M49" s="303"/>
      <c r="N49" s="303"/>
      <c r="O49" s="303"/>
      <c r="P49" s="303"/>
      <c r="Q49" s="303"/>
      <c r="R49" s="303"/>
      <c r="S49" s="304"/>
      <c r="T49" s="305" t="s">
        <v>388</v>
      </c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4"/>
      <c r="AF49" s="305" t="s">
        <v>67</v>
      </c>
      <c r="AG49" s="303"/>
      <c r="AH49" s="303"/>
      <c r="AI49" s="303"/>
      <c r="AJ49" s="303"/>
      <c r="AK49" s="303"/>
      <c r="AL49" s="303"/>
      <c r="AM49" s="303"/>
      <c r="AN49" s="304"/>
      <c r="AO49" s="305" t="s">
        <v>382</v>
      </c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  <c r="BF49" s="309">
        <v>481.7</v>
      </c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298">
        <f t="shared" si="0"/>
        <v>481.7</v>
      </c>
      <c r="CY49" s="298"/>
      <c r="CZ49" s="298"/>
      <c r="DA49" s="298"/>
      <c r="DB49" s="298"/>
      <c r="DC49" s="298"/>
      <c r="DD49" s="298"/>
      <c r="DE49" s="298"/>
      <c r="DF49" s="298"/>
      <c r="DG49" s="298"/>
      <c r="DH49" s="309">
        <v>481.7</v>
      </c>
      <c r="DI49" s="310"/>
      <c r="DJ49" s="310"/>
      <c r="DK49" s="310"/>
      <c r="DL49" s="310"/>
      <c r="DM49" s="310"/>
      <c r="DN49" s="310"/>
      <c r="DO49" s="310"/>
      <c r="DP49" s="310"/>
      <c r="DQ49" s="310"/>
      <c r="DR49" s="310"/>
      <c r="DS49" s="310"/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0"/>
      <c r="EE49" s="310"/>
      <c r="EF49" s="310"/>
      <c r="EG49" s="310"/>
      <c r="EH49" s="310"/>
      <c r="EI49" s="310"/>
      <c r="EJ49" s="310"/>
      <c r="EK49" s="310"/>
      <c r="EL49" s="310"/>
      <c r="EM49" s="310"/>
      <c r="EN49" s="310"/>
      <c r="EO49" s="311"/>
      <c r="EP49" s="391"/>
      <c r="EQ49" s="391"/>
      <c r="ER49" s="391"/>
      <c r="ES49" s="391"/>
      <c r="ET49" s="391"/>
      <c r="EU49" s="391"/>
      <c r="EV49" s="391"/>
      <c r="EW49" s="391"/>
      <c r="EX49" s="391"/>
      <c r="EY49" s="391"/>
      <c r="EZ49" s="298">
        <f t="shared" si="1"/>
        <v>481.7</v>
      </c>
      <c r="FA49" s="298"/>
      <c r="FB49" s="298"/>
      <c r="FC49" s="298"/>
      <c r="FD49" s="298"/>
      <c r="FE49" s="298"/>
      <c r="FF49" s="298"/>
      <c r="FG49" s="298"/>
      <c r="FH49" s="298"/>
      <c r="FI49" s="298"/>
      <c r="FJ49" s="309">
        <v>481.7</v>
      </c>
      <c r="FK49" s="310"/>
      <c r="FL49" s="310"/>
      <c r="FM49" s="310"/>
      <c r="FN49" s="310"/>
      <c r="FO49" s="310"/>
      <c r="FP49" s="310"/>
      <c r="FQ49" s="310"/>
      <c r="FR49" s="310"/>
      <c r="FS49" s="310"/>
      <c r="FT49" s="310"/>
      <c r="FU49" s="310"/>
      <c r="FV49" s="310"/>
      <c r="FW49" s="310"/>
      <c r="FX49" s="310"/>
      <c r="FY49" s="310"/>
      <c r="FZ49" s="310"/>
      <c r="GA49" s="310"/>
      <c r="GB49" s="310"/>
      <c r="GC49" s="310"/>
      <c r="GD49" s="310"/>
      <c r="GE49" s="310"/>
      <c r="GF49" s="310"/>
      <c r="GG49" s="310"/>
      <c r="GH49" s="310"/>
      <c r="GI49" s="310"/>
      <c r="GJ49" s="310"/>
      <c r="GK49" s="310"/>
      <c r="GL49" s="310"/>
      <c r="GM49" s="310"/>
      <c r="GN49" s="310"/>
      <c r="GO49" s="310"/>
      <c r="GP49" s="310"/>
      <c r="GQ49" s="222"/>
      <c r="GR49" s="223"/>
      <c r="GS49" s="391"/>
      <c r="GT49" s="391"/>
      <c r="GU49" s="391"/>
      <c r="GV49" s="391"/>
      <c r="GW49" s="391"/>
      <c r="GX49" s="391"/>
      <c r="GY49" s="391"/>
      <c r="GZ49" s="391"/>
      <c r="HA49" s="391"/>
      <c r="HB49" s="391"/>
      <c r="HC49" s="298">
        <f t="shared" si="2"/>
        <v>481.7</v>
      </c>
      <c r="HD49" s="298"/>
      <c r="HE49" s="298"/>
      <c r="HF49" s="298"/>
      <c r="HG49" s="298"/>
      <c r="HH49" s="298"/>
      <c r="HI49" s="298"/>
      <c r="HJ49" s="298"/>
      <c r="HK49" s="298"/>
      <c r="HL49" s="298"/>
    </row>
    <row r="50" spans="1:220" s="247" customFormat="1" ht="12.75" customHeight="1">
      <c r="A50" s="319" t="s">
        <v>61</v>
      </c>
      <c r="B50" s="320"/>
      <c r="C50" s="320"/>
      <c r="D50" s="320"/>
      <c r="E50" s="320"/>
      <c r="F50" s="320"/>
      <c r="G50" s="320"/>
      <c r="H50" s="320"/>
      <c r="I50" s="321"/>
      <c r="J50" s="322" t="s">
        <v>61</v>
      </c>
      <c r="K50" s="320"/>
      <c r="L50" s="320"/>
      <c r="M50" s="320"/>
      <c r="N50" s="320"/>
      <c r="O50" s="320"/>
      <c r="P50" s="320"/>
      <c r="Q50" s="320"/>
      <c r="R50" s="320"/>
      <c r="S50" s="321"/>
      <c r="T50" s="322" t="s">
        <v>388</v>
      </c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1"/>
      <c r="AF50" s="322"/>
      <c r="AG50" s="320"/>
      <c r="AH50" s="320"/>
      <c r="AI50" s="320"/>
      <c r="AJ50" s="320"/>
      <c r="AK50" s="320"/>
      <c r="AL50" s="320"/>
      <c r="AM50" s="320"/>
      <c r="AN50" s="321"/>
      <c r="AO50" s="305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4"/>
      <c r="BF50" s="398">
        <f>BF49</f>
        <v>481.7</v>
      </c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399"/>
      <c r="CF50" s="399"/>
      <c r="CG50" s="399"/>
      <c r="CH50" s="399"/>
      <c r="CI50" s="399"/>
      <c r="CJ50" s="399"/>
      <c r="CK50" s="399"/>
      <c r="CL50" s="399"/>
      <c r="CM50" s="400"/>
      <c r="CN50" s="407"/>
      <c r="CO50" s="407"/>
      <c r="CP50" s="407"/>
      <c r="CQ50" s="407"/>
      <c r="CR50" s="407"/>
      <c r="CS50" s="407"/>
      <c r="CT50" s="407"/>
      <c r="CU50" s="407"/>
      <c r="CV50" s="407"/>
      <c r="CW50" s="407"/>
      <c r="CX50" s="401">
        <f t="shared" si="0"/>
        <v>481.7</v>
      </c>
      <c r="CY50" s="401"/>
      <c r="CZ50" s="401"/>
      <c r="DA50" s="401"/>
      <c r="DB50" s="401"/>
      <c r="DC50" s="401"/>
      <c r="DD50" s="401"/>
      <c r="DE50" s="401"/>
      <c r="DF50" s="401"/>
      <c r="DG50" s="401"/>
      <c r="DH50" s="398">
        <f>DH49</f>
        <v>481.7</v>
      </c>
      <c r="DI50" s="399"/>
      <c r="DJ50" s="399"/>
      <c r="DK50" s="399"/>
      <c r="DL50" s="399"/>
      <c r="DM50" s="399"/>
      <c r="DN50" s="399"/>
      <c r="DO50" s="399"/>
      <c r="DP50" s="399"/>
      <c r="DQ50" s="399"/>
      <c r="DR50" s="399"/>
      <c r="DS50" s="399"/>
      <c r="DT50" s="399"/>
      <c r="DU50" s="399"/>
      <c r="DV50" s="399"/>
      <c r="DW50" s="399"/>
      <c r="DX50" s="399"/>
      <c r="DY50" s="399"/>
      <c r="DZ50" s="399"/>
      <c r="EA50" s="399"/>
      <c r="EB50" s="399"/>
      <c r="EC50" s="399"/>
      <c r="ED50" s="399"/>
      <c r="EE50" s="399"/>
      <c r="EF50" s="399"/>
      <c r="EG50" s="399"/>
      <c r="EH50" s="399"/>
      <c r="EI50" s="399"/>
      <c r="EJ50" s="399"/>
      <c r="EK50" s="399"/>
      <c r="EL50" s="399"/>
      <c r="EM50" s="399"/>
      <c r="EN50" s="399"/>
      <c r="EO50" s="400"/>
      <c r="EP50" s="407"/>
      <c r="EQ50" s="407"/>
      <c r="ER50" s="407"/>
      <c r="ES50" s="407"/>
      <c r="ET50" s="407"/>
      <c r="EU50" s="407"/>
      <c r="EV50" s="407"/>
      <c r="EW50" s="407"/>
      <c r="EX50" s="407"/>
      <c r="EY50" s="407"/>
      <c r="EZ50" s="401">
        <f t="shared" si="1"/>
        <v>481.7</v>
      </c>
      <c r="FA50" s="401"/>
      <c r="FB50" s="401"/>
      <c r="FC50" s="401"/>
      <c r="FD50" s="401"/>
      <c r="FE50" s="401"/>
      <c r="FF50" s="401"/>
      <c r="FG50" s="401"/>
      <c r="FH50" s="401"/>
      <c r="FI50" s="401"/>
      <c r="FJ50" s="398">
        <f>FJ49</f>
        <v>481.7</v>
      </c>
      <c r="FK50" s="399"/>
      <c r="FL50" s="399"/>
      <c r="FM50" s="399"/>
      <c r="FN50" s="399"/>
      <c r="FO50" s="399"/>
      <c r="FP50" s="399"/>
      <c r="FQ50" s="399"/>
      <c r="FR50" s="399"/>
      <c r="FS50" s="399"/>
      <c r="FT50" s="399"/>
      <c r="FU50" s="399"/>
      <c r="FV50" s="399"/>
      <c r="FW50" s="399"/>
      <c r="FX50" s="399"/>
      <c r="FY50" s="399"/>
      <c r="FZ50" s="399"/>
      <c r="GA50" s="399"/>
      <c r="GB50" s="399"/>
      <c r="GC50" s="399"/>
      <c r="GD50" s="399"/>
      <c r="GE50" s="399"/>
      <c r="GF50" s="399"/>
      <c r="GG50" s="399"/>
      <c r="GH50" s="399"/>
      <c r="GI50" s="399"/>
      <c r="GJ50" s="399"/>
      <c r="GK50" s="399"/>
      <c r="GL50" s="399"/>
      <c r="GM50" s="399"/>
      <c r="GN50" s="399"/>
      <c r="GO50" s="399"/>
      <c r="GP50" s="399"/>
      <c r="GQ50" s="248"/>
      <c r="GR50" s="249"/>
      <c r="GS50" s="407"/>
      <c r="GT50" s="407"/>
      <c r="GU50" s="407"/>
      <c r="GV50" s="407"/>
      <c r="GW50" s="407"/>
      <c r="GX50" s="407"/>
      <c r="GY50" s="407"/>
      <c r="GZ50" s="407"/>
      <c r="HA50" s="407"/>
      <c r="HB50" s="407"/>
      <c r="HC50" s="401">
        <f t="shared" si="2"/>
        <v>481.7</v>
      </c>
      <c r="HD50" s="401"/>
      <c r="HE50" s="401"/>
      <c r="HF50" s="401"/>
      <c r="HG50" s="401"/>
      <c r="HH50" s="401"/>
      <c r="HI50" s="401"/>
      <c r="HJ50" s="401"/>
      <c r="HK50" s="401"/>
      <c r="HL50" s="401"/>
    </row>
    <row r="51" spans="1:220" s="247" customFormat="1" ht="0.75" customHeight="1" thickBot="1">
      <c r="A51" s="319"/>
      <c r="B51" s="320"/>
      <c r="C51" s="320"/>
      <c r="D51" s="320"/>
      <c r="E51" s="320"/>
      <c r="F51" s="320"/>
      <c r="G51" s="320"/>
      <c r="H51" s="320"/>
      <c r="I51" s="321"/>
      <c r="J51" s="322"/>
      <c r="K51" s="320"/>
      <c r="L51" s="320"/>
      <c r="M51" s="320"/>
      <c r="N51" s="320"/>
      <c r="O51" s="320"/>
      <c r="P51" s="320"/>
      <c r="Q51" s="320"/>
      <c r="R51" s="320"/>
      <c r="S51" s="321"/>
      <c r="T51" s="322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1"/>
      <c r="AF51" s="322"/>
      <c r="AG51" s="320"/>
      <c r="AH51" s="320"/>
      <c r="AI51" s="320"/>
      <c r="AJ51" s="320"/>
      <c r="AK51" s="320"/>
      <c r="AL51" s="320"/>
      <c r="AM51" s="320"/>
      <c r="AN51" s="321"/>
      <c r="AO51" s="322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1"/>
      <c r="BF51" s="398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399"/>
      <c r="CE51" s="399"/>
      <c r="CF51" s="399"/>
      <c r="CG51" s="399"/>
      <c r="CH51" s="399"/>
      <c r="CI51" s="399"/>
      <c r="CJ51" s="399"/>
      <c r="CK51" s="399"/>
      <c r="CL51" s="399"/>
      <c r="CM51" s="400"/>
      <c r="CN51" s="407"/>
      <c r="CO51" s="407"/>
      <c r="CP51" s="407"/>
      <c r="CQ51" s="407"/>
      <c r="CR51" s="407"/>
      <c r="CS51" s="407"/>
      <c r="CT51" s="407"/>
      <c r="CU51" s="407"/>
      <c r="CV51" s="407"/>
      <c r="CW51" s="407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98"/>
      <c r="DI51" s="399"/>
      <c r="DJ51" s="399"/>
      <c r="DK51" s="399"/>
      <c r="DL51" s="399"/>
      <c r="DM51" s="399"/>
      <c r="DN51" s="399"/>
      <c r="DO51" s="399"/>
      <c r="DP51" s="399"/>
      <c r="DQ51" s="399"/>
      <c r="DR51" s="399"/>
      <c r="DS51" s="399"/>
      <c r="DT51" s="399"/>
      <c r="DU51" s="399"/>
      <c r="DV51" s="399"/>
      <c r="DW51" s="399"/>
      <c r="DX51" s="399"/>
      <c r="DY51" s="399"/>
      <c r="DZ51" s="399"/>
      <c r="EA51" s="399"/>
      <c r="EB51" s="399"/>
      <c r="EC51" s="399"/>
      <c r="ED51" s="399"/>
      <c r="EE51" s="399"/>
      <c r="EF51" s="399"/>
      <c r="EG51" s="399"/>
      <c r="EH51" s="399"/>
      <c r="EI51" s="399"/>
      <c r="EJ51" s="399"/>
      <c r="EK51" s="399"/>
      <c r="EL51" s="399"/>
      <c r="EM51" s="399"/>
      <c r="EN51" s="399"/>
      <c r="EO51" s="400"/>
      <c r="EP51" s="407"/>
      <c r="EQ51" s="407"/>
      <c r="ER51" s="407"/>
      <c r="ES51" s="407"/>
      <c r="ET51" s="407"/>
      <c r="EU51" s="407"/>
      <c r="EV51" s="407"/>
      <c r="EW51" s="407"/>
      <c r="EX51" s="407"/>
      <c r="EY51" s="407"/>
      <c r="EZ51" s="313"/>
      <c r="FA51" s="313"/>
      <c r="FB51" s="313"/>
      <c r="FC51" s="313"/>
      <c r="FD51" s="313"/>
      <c r="FE51" s="313"/>
      <c r="FF51" s="313"/>
      <c r="FG51" s="313"/>
      <c r="FH51" s="313"/>
      <c r="FI51" s="313"/>
      <c r="FJ51" s="398"/>
      <c r="FK51" s="399"/>
      <c r="FL51" s="399"/>
      <c r="FM51" s="399"/>
      <c r="FN51" s="399"/>
      <c r="FO51" s="399"/>
      <c r="FP51" s="399"/>
      <c r="FQ51" s="399"/>
      <c r="FR51" s="399"/>
      <c r="FS51" s="399"/>
      <c r="FT51" s="399"/>
      <c r="FU51" s="399"/>
      <c r="FV51" s="399"/>
      <c r="FW51" s="399"/>
      <c r="FX51" s="399"/>
      <c r="FY51" s="399"/>
      <c r="FZ51" s="399"/>
      <c r="GA51" s="399"/>
      <c r="GB51" s="399"/>
      <c r="GC51" s="399"/>
      <c r="GD51" s="399"/>
      <c r="GE51" s="399"/>
      <c r="GF51" s="399"/>
      <c r="GG51" s="399"/>
      <c r="GH51" s="399"/>
      <c r="GI51" s="399"/>
      <c r="GJ51" s="399"/>
      <c r="GK51" s="399"/>
      <c r="GL51" s="399"/>
      <c r="GM51" s="399"/>
      <c r="GN51" s="399"/>
      <c r="GO51" s="399"/>
      <c r="GP51" s="399"/>
      <c r="GQ51" s="248"/>
      <c r="GR51" s="249"/>
      <c r="GS51" s="407"/>
      <c r="GT51" s="407"/>
      <c r="GU51" s="407"/>
      <c r="GV51" s="407"/>
      <c r="GW51" s="407"/>
      <c r="GX51" s="407"/>
      <c r="GY51" s="407"/>
      <c r="GZ51" s="407"/>
      <c r="HA51" s="407"/>
      <c r="HB51" s="407"/>
      <c r="HC51" s="313"/>
      <c r="HD51" s="313"/>
      <c r="HE51" s="313"/>
      <c r="HF51" s="313"/>
      <c r="HG51" s="313"/>
      <c r="HH51" s="313"/>
      <c r="HI51" s="313"/>
      <c r="HJ51" s="313"/>
      <c r="HK51" s="313"/>
      <c r="HL51" s="313"/>
    </row>
    <row r="52" spans="1:220" s="247" customFormat="1" ht="12.75" customHeight="1" hidden="1" thickBot="1">
      <c r="A52" s="302"/>
      <c r="B52" s="303"/>
      <c r="C52" s="303"/>
      <c r="D52" s="303"/>
      <c r="E52" s="303"/>
      <c r="F52" s="303"/>
      <c r="G52" s="303"/>
      <c r="H52" s="303"/>
      <c r="I52" s="304"/>
      <c r="J52" s="305"/>
      <c r="K52" s="303"/>
      <c r="L52" s="303"/>
      <c r="M52" s="303"/>
      <c r="N52" s="303"/>
      <c r="O52" s="303"/>
      <c r="P52" s="303"/>
      <c r="Q52" s="303"/>
      <c r="R52" s="303"/>
      <c r="S52" s="304"/>
      <c r="T52" s="305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4"/>
      <c r="AF52" s="305"/>
      <c r="AG52" s="303"/>
      <c r="AH52" s="303"/>
      <c r="AI52" s="303"/>
      <c r="AJ52" s="303"/>
      <c r="AK52" s="303"/>
      <c r="AL52" s="303"/>
      <c r="AM52" s="303"/>
      <c r="AN52" s="304"/>
      <c r="AO52" s="305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4"/>
      <c r="BF52" s="309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0"/>
      <c r="CE52" s="310"/>
      <c r="CF52" s="310"/>
      <c r="CG52" s="310"/>
      <c r="CH52" s="310"/>
      <c r="CI52" s="310"/>
      <c r="CJ52" s="310"/>
      <c r="CK52" s="310"/>
      <c r="CL52" s="310"/>
      <c r="CM52" s="311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309"/>
      <c r="DI52" s="310"/>
      <c r="DJ52" s="310"/>
      <c r="DK52" s="310"/>
      <c r="DL52" s="310"/>
      <c r="DM52" s="310"/>
      <c r="DN52" s="310"/>
      <c r="DO52" s="310"/>
      <c r="DP52" s="310"/>
      <c r="DQ52" s="310"/>
      <c r="DR52" s="310"/>
      <c r="DS52" s="310"/>
      <c r="DT52" s="310"/>
      <c r="DU52" s="310"/>
      <c r="DV52" s="310"/>
      <c r="DW52" s="310"/>
      <c r="DX52" s="310"/>
      <c r="DY52" s="310"/>
      <c r="DZ52" s="310"/>
      <c r="EA52" s="310"/>
      <c r="EB52" s="310"/>
      <c r="EC52" s="310"/>
      <c r="ED52" s="310"/>
      <c r="EE52" s="310"/>
      <c r="EF52" s="310"/>
      <c r="EG52" s="310"/>
      <c r="EH52" s="310"/>
      <c r="EI52" s="310"/>
      <c r="EJ52" s="310"/>
      <c r="EK52" s="310"/>
      <c r="EL52" s="310"/>
      <c r="EM52" s="310"/>
      <c r="EN52" s="310"/>
      <c r="EO52" s="311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309"/>
      <c r="FK52" s="310"/>
      <c r="FL52" s="310"/>
      <c r="FM52" s="310"/>
      <c r="FN52" s="310"/>
      <c r="FO52" s="310"/>
      <c r="FP52" s="310"/>
      <c r="FQ52" s="310"/>
      <c r="FR52" s="310"/>
      <c r="FS52" s="310"/>
      <c r="FT52" s="310"/>
      <c r="FU52" s="310"/>
      <c r="FV52" s="310"/>
      <c r="FW52" s="310"/>
      <c r="FX52" s="310"/>
      <c r="FY52" s="310"/>
      <c r="FZ52" s="310"/>
      <c r="GA52" s="310"/>
      <c r="GB52" s="310"/>
      <c r="GC52" s="310"/>
      <c r="GD52" s="310"/>
      <c r="GE52" s="310"/>
      <c r="GF52" s="310"/>
      <c r="GG52" s="310"/>
      <c r="GH52" s="310"/>
      <c r="GI52" s="310"/>
      <c r="GJ52" s="310"/>
      <c r="GK52" s="310"/>
      <c r="GL52" s="310"/>
      <c r="GM52" s="310"/>
      <c r="GN52" s="310"/>
      <c r="GO52" s="310"/>
      <c r="GP52" s="310"/>
      <c r="GQ52" s="222"/>
      <c r="GR52" s="223"/>
      <c r="GS52" s="312"/>
      <c r="GT52" s="312"/>
      <c r="GU52" s="312"/>
      <c r="GV52" s="312"/>
      <c r="GW52" s="312"/>
      <c r="GX52" s="312"/>
      <c r="GY52" s="312"/>
      <c r="GZ52" s="312"/>
      <c r="HA52" s="312"/>
      <c r="HB52" s="312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</row>
    <row r="53" spans="1:220" s="247" customFormat="1" ht="16.5" customHeight="1" hidden="1" thickBot="1">
      <c r="A53" s="319"/>
      <c r="B53" s="320"/>
      <c r="C53" s="320"/>
      <c r="D53" s="320"/>
      <c r="E53" s="320"/>
      <c r="F53" s="320"/>
      <c r="G53" s="320"/>
      <c r="H53" s="320"/>
      <c r="I53" s="321"/>
      <c r="J53" s="322"/>
      <c r="K53" s="320"/>
      <c r="L53" s="320"/>
      <c r="M53" s="320"/>
      <c r="N53" s="320"/>
      <c r="O53" s="320"/>
      <c r="P53" s="320"/>
      <c r="Q53" s="320"/>
      <c r="R53" s="320"/>
      <c r="S53" s="321"/>
      <c r="T53" s="322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1"/>
      <c r="AF53" s="405"/>
      <c r="AG53" s="403"/>
      <c r="AH53" s="403"/>
      <c r="AI53" s="403"/>
      <c r="AJ53" s="403"/>
      <c r="AK53" s="403"/>
      <c r="AL53" s="403"/>
      <c r="AM53" s="403"/>
      <c r="AN53" s="404"/>
      <c r="AO53" s="405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4"/>
      <c r="BF53" s="398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400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98"/>
      <c r="DI53" s="399"/>
      <c r="DJ53" s="399"/>
      <c r="DK53" s="399"/>
      <c r="DL53" s="399"/>
      <c r="DM53" s="399"/>
      <c r="DN53" s="399"/>
      <c r="DO53" s="399"/>
      <c r="DP53" s="399"/>
      <c r="DQ53" s="399"/>
      <c r="DR53" s="399"/>
      <c r="DS53" s="399"/>
      <c r="DT53" s="399"/>
      <c r="DU53" s="399"/>
      <c r="DV53" s="399"/>
      <c r="DW53" s="399"/>
      <c r="DX53" s="399"/>
      <c r="DY53" s="399"/>
      <c r="DZ53" s="399"/>
      <c r="EA53" s="399"/>
      <c r="EB53" s="399"/>
      <c r="EC53" s="399"/>
      <c r="ED53" s="399"/>
      <c r="EE53" s="399"/>
      <c r="EF53" s="399"/>
      <c r="EG53" s="399"/>
      <c r="EH53" s="399"/>
      <c r="EI53" s="399"/>
      <c r="EJ53" s="399"/>
      <c r="EK53" s="399"/>
      <c r="EL53" s="399"/>
      <c r="EM53" s="399"/>
      <c r="EN53" s="399"/>
      <c r="EO53" s="400"/>
      <c r="EP53" s="407"/>
      <c r="EQ53" s="407"/>
      <c r="ER53" s="407"/>
      <c r="ES53" s="407"/>
      <c r="ET53" s="407"/>
      <c r="EU53" s="407"/>
      <c r="EV53" s="407"/>
      <c r="EW53" s="407"/>
      <c r="EX53" s="407"/>
      <c r="EY53" s="407"/>
      <c r="EZ53" s="313"/>
      <c r="FA53" s="313"/>
      <c r="FB53" s="313"/>
      <c r="FC53" s="313"/>
      <c r="FD53" s="313"/>
      <c r="FE53" s="313"/>
      <c r="FF53" s="313"/>
      <c r="FG53" s="313"/>
      <c r="FH53" s="313"/>
      <c r="FI53" s="313"/>
      <c r="FJ53" s="398"/>
      <c r="FK53" s="399"/>
      <c r="FL53" s="399"/>
      <c r="FM53" s="399"/>
      <c r="FN53" s="399"/>
      <c r="FO53" s="399"/>
      <c r="FP53" s="399"/>
      <c r="FQ53" s="399"/>
      <c r="FR53" s="399"/>
      <c r="FS53" s="399"/>
      <c r="FT53" s="399"/>
      <c r="FU53" s="399"/>
      <c r="FV53" s="399"/>
      <c r="FW53" s="399"/>
      <c r="FX53" s="399"/>
      <c r="FY53" s="399"/>
      <c r="FZ53" s="399"/>
      <c r="GA53" s="399"/>
      <c r="GB53" s="399"/>
      <c r="GC53" s="399"/>
      <c r="GD53" s="399"/>
      <c r="GE53" s="399"/>
      <c r="GF53" s="399"/>
      <c r="GG53" s="399"/>
      <c r="GH53" s="399"/>
      <c r="GI53" s="399"/>
      <c r="GJ53" s="399"/>
      <c r="GK53" s="399"/>
      <c r="GL53" s="399"/>
      <c r="GM53" s="399"/>
      <c r="GN53" s="399"/>
      <c r="GO53" s="399"/>
      <c r="GP53" s="399"/>
      <c r="GQ53" s="248"/>
      <c r="GR53" s="249"/>
      <c r="GS53" s="407"/>
      <c r="GT53" s="407"/>
      <c r="GU53" s="407"/>
      <c r="GV53" s="407"/>
      <c r="GW53" s="407"/>
      <c r="GX53" s="407"/>
      <c r="GY53" s="407"/>
      <c r="GZ53" s="407"/>
      <c r="HA53" s="407"/>
      <c r="HB53" s="407"/>
      <c r="HC53" s="313"/>
      <c r="HD53" s="313"/>
      <c r="HE53" s="313"/>
      <c r="HF53" s="313"/>
      <c r="HG53" s="313"/>
      <c r="HH53" s="313"/>
      <c r="HI53" s="313"/>
      <c r="HJ53" s="313"/>
      <c r="HK53" s="313"/>
      <c r="HL53" s="313"/>
    </row>
    <row r="54" spans="1:220" s="247" customFormat="1" ht="16.5" customHeight="1" hidden="1" thickBot="1">
      <c r="A54" s="302"/>
      <c r="B54" s="303"/>
      <c r="C54" s="303"/>
      <c r="D54" s="303"/>
      <c r="E54" s="303"/>
      <c r="F54" s="303"/>
      <c r="G54" s="303"/>
      <c r="H54" s="303"/>
      <c r="I54" s="304"/>
      <c r="J54" s="305"/>
      <c r="K54" s="303"/>
      <c r="L54" s="303"/>
      <c r="M54" s="303"/>
      <c r="N54" s="303"/>
      <c r="O54" s="303"/>
      <c r="P54" s="303"/>
      <c r="Q54" s="303"/>
      <c r="R54" s="303"/>
      <c r="S54" s="304"/>
      <c r="T54" s="305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4"/>
      <c r="AF54" s="305"/>
      <c r="AG54" s="303"/>
      <c r="AH54" s="303"/>
      <c r="AI54" s="303"/>
      <c r="AJ54" s="303"/>
      <c r="AK54" s="303"/>
      <c r="AL54" s="303"/>
      <c r="AM54" s="303"/>
      <c r="AN54" s="304"/>
      <c r="AO54" s="305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4"/>
      <c r="BF54" s="309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  <c r="CF54" s="310"/>
      <c r="CG54" s="310"/>
      <c r="CH54" s="310"/>
      <c r="CI54" s="310"/>
      <c r="CJ54" s="310"/>
      <c r="CK54" s="310"/>
      <c r="CL54" s="310"/>
      <c r="CM54" s="311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9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0"/>
      <c r="EE54" s="310"/>
      <c r="EF54" s="310"/>
      <c r="EG54" s="310"/>
      <c r="EH54" s="310"/>
      <c r="EI54" s="310"/>
      <c r="EJ54" s="310"/>
      <c r="EK54" s="310"/>
      <c r="EL54" s="310"/>
      <c r="EM54" s="310"/>
      <c r="EN54" s="310"/>
      <c r="EO54" s="311"/>
      <c r="EP54" s="312"/>
      <c r="EQ54" s="312"/>
      <c r="ER54" s="312"/>
      <c r="ES54" s="312"/>
      <c r="ET54" s="312"/>
      <c r="EU54" s="312"/>
      <c r="EV54" s="312"/>
      <c r="EW54" s="312"/>
      <c r="EX54" s="312"/>
      <c r="EY54" s="312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309"/>
      <c r="FK54" s="310"/>
      <c r="FL54" s="310"/>
      <c r="FM54" s="310"/>
      <c r="FN54" s="310"/>
      <c r="FO54" s="310"/>
      <c r="FP54" s="310"/>
      <c r="FQ54" s="310"/>
      <c r="FR54" s="310"/>
      <c r="FS54" s="310"/>
      <c r="FT54" s="310"/>
      <c r="FU54" s="310"/>
      <c r="FV54" s="310"/>
      <c r="FW54" s="310"/>
      <c r="FX54" s="310"/>
      <c r="FY54" s="310"/>
      <c r="FZ54" s="310"/>
      <c r="GA54" s="310"/>
      <c r="GB54" s="310"/>
      <c r="GC54" s="310"/>
      <c r="GD54" s="310"/>
      <c r="GE54" s="310"/>
      <c r="GF54" s="310"/>
      <c r="GG54" s="310"/>
      <c r="GH54" s="310"/>
      <c r="GI54" s="310"/>
      <c r="GJ54" s="310"/>
      <c r="GK54" s="310"/>
      <c r="GL54" s="310"/>
      <c r="GM54" s="310"/>
      <c r="GN54" s="310"/>
      <c r="GO54" s="310"/>
      <c r="GP54" s="310"/>
      <c r="GQ54" s="222"/>
      <c r="GR54" s="223"/>
      <c r="GS54" s="312"/>
      <c r="GT54" s="312"/>
      <c r="GU54" s="312"/>
      <c r="GV54" s="312"/>
      <c r="GW54" s="312"/>
      <c r="GX54" s="312"/>
      <c r="GY54" s="312"/>
      <c r="GZ54" s="312"/>
      <c r="HA54" s="312"/>
      <c r="HB54" s="312"/>
      <c r="HC54" s="296"/>
      <c r="HD54" s="296"/>
      <c r="HE54" s="296"/>
      <c r="HF54" s="296"/>
      <c r="HG54" s="296"/>
      <c r="HH54" s="296"/>
      <c r="HI54" s="296"/>
      <c r="HJ54" s="296"/>
      <c r="HK54" s="296"/>
      <c r="HL54" s="296"/>
    </row>
    <row r="55" spans="1:220" s="247" customFormat="1" ht="16.5" customHeight="1" hidden="1" thickBot="1">
      <c r="A55" s="319"/>
      <c r="B55" s="320"/>
      <c r="C55" s="320"/>
      <c r="D55" s="320"/>
      <c r="E55" s="320"/>
      <c r="F55" s="320"/>
      <c r="G55" s="320"/>
      <c r="H55" s="320"/>
      <c r="I55" s="321"/>
      <c r="J55" s="322"/>
      <c r="K55" s="320"/>
      <c r="L55" s="320"/>
      <c r="M55" s="320"/>
      <c r="N55" s="320"/>
      <c r="O55" s="320"/>
      <c r="P55" s="320"/>
      <c r="Q55" s="320"/>
      <c r="R55" s="320"/>
      <c r="S55" s="321"/>
      <c r="T55" s="322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1"/>
      <c r="AF55" s="405"/>
      <c r="AG55" s="403"/>
      <c r="AH55" s="403"/>
      <c r="AI55" s="403"/>
      <c r="AJ55" s="403"/>
      <c r="AK55" s="403"/>
      <c r="AL55" s="403"/>
      <c r="AM55" s="403"/>
      <c r="AN55" s="404"/>
      <c r="AO55" s="405"/>
      <c r="AP55" s="403"/>
      <c r="AQ55" s="403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4"/>
      <c r="BF55" s="398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399"/>
      <c r="CB55" s="399"/>
      <c r="CC55" s="399"/>
      <c r="CD55" s="399"/>
      <c r="CE55" s="399"/>
      <c r="CF55" s="399"/>
      <c r="CG55" s="399"/>
      <c r="CH55" s="399"/>
      <c r="CI55" s="399"/>
      <c r="CJ55" s="399"/>
      <c r="CK55" s="399"/>
      <c r="CL55" s="399"/>
      <c r="CM55" s="400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98"/>
      <c r="DI55" s="399"/>
      <c r="DJ55" s="399"/>
      <c r="DK55" s="399"/>
      <c r="DL55" s="399"/>
      <c r="DM55" s="399"/>
      <c r="DN55" s="399"/>
      <c r="DO55" s="399"/>
      <c r="DP55" s="399"/>
      <c r="DQ55" s="399"/>
      <c r="DR55" s="399"/>
      <c r="DS55" s="399"/>
      <c r="DT55" s="399"/>
      <c r="DU55" s="399"/>
      <c r="DV55" s="399"/>
      <c r="DW55" s="399"/>
      <c r="DX55" s="399"/>
      <c r="DY55" s="399"/>
      <c r="DZ55" s="399"/>
      <c r="EA55" s="399"/>
      <c r="EB55" s="399"/>
      <c r="EC55" s="399"/>
      <c r="ED55" s="399"/>
      <c r="EE55" s="399"/>
      <c r="EF55" s="399"/>
      <c r="EG55" s="399"/>
      <c r="EH55" s="399"/>
      <c r="EI55" s="399"/>
      <c r="EJ55" s="399"/>
      <c r="EK55" s="399"/>
      <c r="EL55" s="399"/>
      <c r="EM55" s="399"/>
      <c r="EN55" s="399"/>
      <c r="EO55" s="400"/>
      <c r="EP55" s="407"/>
      <c r="EQ55" s="407"/>
      <c r="ER55" s="407"/>
      <c r="ES55" s="407"/>
      <c r="ET55" s="407"/>
      <c r="EU55" s="407"/>
      <c r="EV55" s="407"/>
      <c r="EW55" s="407"/>
      <c r="EX55" s="407"/>
      <c r="EY55" s="407"/>
      <c r="EZ55" s="313"/>
      <c r="FA55" s="313"/>
      <c r="FB55" s="313"/>
      <c r="FC55" s="313"/>
      <c r="FD55" s="313"/>
      <c r="FE55" s="313"/>
      <c r="FF55" s="313"/>
      <c r="FG55" s="313"/>
      <c r="FH55" s="313"/>
      <c r="FI55" s="313"/>
      <c r="FJ55" s="398"/>
      <c r="FK55" s="399"/>
      <c r="FL55" s="399"/>
      <c r="FM55" s="399"/>
      <c r="FN55" s="399"/>
      <c r="FO55" s="399"/>
      <c r="FP55" s="399"/>
      <c r="FQ55" s="399"/>
      <c r="FR55" s="399"/>
      <c r="FS55" s="399"/>
      <c r="FT55" s="399"/>
      <c r="FU55" s="399"/>
      <c r="FV55" s="399"/>
      <c r="FW55" s="399"/>
      <c r="FX55" s="399"/>
      <c r="FY55" s="399"/>
      <c r="FZ55" s="399"/>
      <c r="GA55" s="399"/>
      <c r="GB55" s="399"/>
      <c r="GC55" s="399"/>
      <c r="GD55" s="399"/>
      <c r="GE55" s="399"/>
      <c r="GF55" s="399"/>
      <c r="GG55" s="399"/>
      <c r="GH55" s="399"/>
      <c r="GI55" s="399"/>
      <c r="GJ55" s="399"/>
      <c r="GK55" s="399"/>
      <c r="GL55" s="399"/>
      <c r="GM55" s="399"/>
      <c r="GN55" s="399"/>
      <c r="GO55" s="399"/>
      <c r="GP55" s="399"/>
      <c r="GQ55" s="248"/>
      <c r="GR55" s="249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313"/>
      <c r="HD55" s="313"/>
      <c r="HE55" s="313"/>
      <c r="HF55" s="313"/>
      <c r="HG55" s="313"/>
      <c r="HH55" s="313"/>
      <c r="HI55" s="313"/>
      <c r="HJ55" s="313"/>
      <c r="HK55" s="313"/>
      <c r="HL55" s="313"/>
    </row>
    <row r="56" spans="1:220" s="247" customFormat="1" ht="16.5" customHeight="1" hidden="1" thickBot="1">
      <c r="A56" s="302"/>
      <c r="B56" s="303"/>
      <c r="C56" s="303"/>
      <c r="D56" s="303"/>
      <c r="E56" s="303"/>
      <c r="F56" s="303"/>
      <c r="G56" s="303"/>
      <c r="H56" s="303"/>
      <c r="I56" s="304"/>
      <c r="J56" s="305"/>
      <c r="K56" s="303"/>
      <c r="L56" s="303"/>
      <c r="M56" s="303"/>
      <c r="N56" s="303"/>
      <c r="O56" s="303"/>
      <c r="P56" s="303"/>
      <c r="Q56" s="303"/>
      <c r="R56" s="303"/>
      <c r="S56" s="304"/>
      <c r="T56" s="305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4"/>
      <c r="AF56" s="305"/>
      <c r="AG56" s="303"/>
      <c r="AH56" s="303"/>
      <c r="AI56" s="303"/>
      <c r="AJ56" s="303"/>
      <c r="AK56" s="303"/>
      <c r="AL56" s="303"/>
      <c r="AM56" s="303"/>
      <c r="AN56" s="304"/>
      <c r="AO56" s="305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4"/>
      <c r="BF56" s="309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1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309"/>
      <c r="DI56" s="310"/>
      <c r="DJ56" s="310"/>
      <c r="DK56" s="310"/>
      <c r="DL56" s="310"/>
      <c r="DM56" s="310"/>
      <c r="DN56" s="310"/>
      <c r="DO56" s="310"/>
      <c r="DP56" s="310"/>
      <c r="DQ56" s="310"/>
      <c r="DR56" s="310"/>
      <c r="DS56" s="310"/>
      <c r="DT56" s="310"/>
      <c r="DU56" s="310"/>
      <c r="DV56" s="310"/>
      <c r="DW56" s="310"/>
      <c r="DX56" s="310"/>
      <c r="DY56" s="310"/>
      <c r="DZ56" s="310"/>
      <c r="EA56" s="310"/>
      <c r="EB56" s="310"/>
      <c r="EC56" s="310"/>
      <c r="ED56" s="310"/>
      <c r="EE56" s="310"/>
      <c r="EF56" s="310"/>
      <c r="EG56" s="310"/>
      <c r="EH56" s="310"/>
      <c r="EI56" s="310"/>
      <c r="EJ56" s="310"/>
      <c r="EK56" s="310"/>
      <c r="EL56" s="310"/>
      <c r="EM56" s="310"/>
      <c r="EN56" s="310"/>
      <c r="EO56" s="311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309"/>
      <c r="FK56" s="310"/>
      <c r="FL56" s="310"/>
      <c r="FM56" s="310"/>
      <c r="FN56" s="310"/>
      <c r="FO56" s="310"/>
      <c r="FP56" s="310"/>
      <c r="FQ56" s="310"/>
      <c r="FR56" s="310"/>
      <c r="FS56" s="310"/>
      <c r="FT56" s="310"/>
      <c r="FU56" s="310"/>
      <c r="FV56" s="310"/>
      <c r="FW56" s="310"/>
      <c r="FX56" s="310"/>
      <c r="FY56" s="310"/>
      <c r="FZ56" s="310"/>
      <c r="GA56" s="310"/>
      <c r="GB56" s="310"/>
      <c r="GC56" s="310"/>
      <c r="GD56" s="310"/>
      <c r="GE56" s="310"/>
      <c r="GF56" s="310"/>
      <c r="GG56" s="310"/>
      <c r="GH56" s="310"/>
      <c r="GI56" s="310"/>
      <c r="GJ56" s="310"/>
      <c r="GK56" s="310"/>
      <c r="GL56" s="310"/>
      <c r="GM56" s="310"/>
      <c r="GN56" s="310"/>
      <c r="GO56" s="310"/>
      <c r="GP56" s="310"/>
      <c r="GQ56" s="222"/>
      <c r="GR56" s="223"/>
      <c r="GS56" s="312"/>
      <c r="GT56" s="312"/>
      <c r="GU56" s="312"/>
      <c r="GV56" s="312"/>
      <c r="GW56" s="312"/>
      <c r="GX56" s="312"/>
      <c r="GY56" s="312"/>
      <c r="GZ56" s="312"/>
      <c r="HA56" s="312"/>
      <c r="HB56" s="312"/>
      <c r="HC56" s="296"/>
      <c r="HD56" s="296"/>
      <c r="HE56" s="296"/>
      <c r="HF56" s="296"/>
      <c r="HG56" s="296"/>
      <c r="HH56" s="296"/>
      <c r="HI56" s="296"/>
      <c r="HJ56" s="296"/>
      <c r="HK56" s="296"/>
      <c r="HL56" s="296"/>
    </row>
    <row r="57" spans="1:220" s="247" customFormat="1" ht="16.5" customHeight="1" hidden="1" thickBot="1">
      <c r="A57" s="319"/>
      <c r="B57" s="320"/>
      <c r="C57" s="320"/>
      <c r="D57" s="320"/>
      <c r="E57" s="320"/>
      <c r="F57" s="320"/>
      <c r="G57" s="320"/>
      <c r="H57" s="320"/>
      <c r="I57" s="321"/>
      <c r="J57" s="322"/>
      <c r="K57" s="320"/>
      <c r="L57" s="320"/>
      <c r="M57" s="320"/>
      <c r="N57" s="320"/>
      <c r="O57" s="320"/>
      <c r="P57" s="320"/>
      <c r="Q57" s="320"/>
      <c r="R57" s="320"/>
      <c r="S57" s="321"/>
      <c r="T57" s="322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1"/>
      <c r="AF57" s="405"/>
      <c r="AG57" s="403"/>
      <c r="AH57" s="403"/>
      <c r="AI57" s="403"/>
      <c r="AJ57" s="403"/>
      <c r="AK57" s="403"/>
      <c r="AL57" s="403"/>
      <c r="AM57" s="403"/>
      <c r="AN57" s="404"/>
      <c r="AO57" s="405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4"/>
      <c r="BF57" s="398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400"/>
      <c r="CN57" s="407"/>
      <c r="CO57" s="407"/>
      <c r="CP57" s="407"/>
      <c r="CQ57" s="407"/>
      <c r="CR57" s="407"/>
      <c r="CS57" s="407"/>
      <c r="CT57" s="407"/>
      <c r="CU57" s="407"/>
      <c r="CV57" s="407"/>
      <c r="CW57" s="407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98"/>
      <c r="DI57" s="399"/>
      <c r="DJ57" s="399"/>
      <c r="DK57" s="399"/>
      <c r="DL57" s="399"/>
      <c r="DM57" s="399"/>
      <c r="DN57" s="399"/>
      <c r="DO57" s="399"/>
      <c r="DP57" s="399"/>
      <c r="DQ57" s="399"/>
      <c r="DR57" s="399"/>
      <c r="DS57" s="399"/>
      <c r="DT57" s="399"/>
      <c r="DU57" s="399"/>
      <c r="DV57" s="399"/>
      <c r="DW57" s="399"/>
      <c r="DX57" s="399"/>
      <c r="DY57" s="399"/>
      <c r="DZ57" s="399"/>
      <c r="EA57" s="399"/>
      <c r="EB57" s="399"/>
      <c r="EC57" s="399"/>
      <c r="ED57" s="399"/>
      <c r="EE57" s="399"/>
      <c r="EF57" s="399"/>
      <c r="EG57" s="399"/>
      <c r="EH57" s="399"/>
      <c r="EI57" s="399"/>
      <c r="EJ57" s="399"/>
      <c r="EK57" s="399"/>
      <c r="EL57" s="399"/>
      <c r="EM57" s="399"/>
      <c r="EN57" s="399"/>
      <c r="EO57" s="400"/>
      <c r="EP57" s="407"/>
      <c r="EQ57" s="407"/>
      <c r="ER57" s="407"/>
      <c r="ES57" s="407"/>
      <c r="ET57" s="407"/>
      <c r="EU57" s="407"/>
      <c r="EV57" s="407"/>
      <c r="EW57" s="407"/>
      <c r="EX57" s="407"/>
      <c r="EY57" s="407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98"/>
      <c r="FK57" s="399"/>
      <c r="FL57" s="399"/>
      <c r="FM57" s="399"/>
      <c r="FN57" s="399"/>
      <c r="FO57" s="399"/>
      <c r="FP57" s="399"/>
      <c r="FQ57" s="399"/>
      <c r="FR57" s="399"/>
      <c r="FS57" s="399"/>
      <c r="FT57" s="399"/>
      <c r="FU57" s="399"/>
      <c r="FV57" s="399"/>
      <c r="FW57" s="399"/>
      <c r="FX57" s="399"/>
      <c r="FY57" s="399"/>
      <c r="FZ57" s="399"/>
      <c r="GA57" s="399"/>
      <c r="GB57" s="399"/>
      <c r="GC57" s="399"/>
      <c r="GD57" s="399"/>
      <c r="GE57" s="399"/>
      <c r="GF57" s="399"/>
      <c r="GG57" s="399"/>
      <c r="GH57" s="399"/>
      <c r="GI57" s="399"/>
      <c r="GJ57" s="399"/>
      <c r="GK57" s="399"/>
      <c r="GL57" s="399"/>
      <c r="GM57" s="399"/>
      <c r="GN57" s="399"/>
      <c r="GO57" s="399"/>
      <c r="GP57" s="399"/>
      <c r="GQ57" s="248"/>
      <c r="GR57" s="249"/>
      <c r="GS57" s="407"/>
      <c r="GT57" s="407"/>
      <c r="GU57" s="407"/>
      <c r="GV57" s="407"/>
      <c r="GW57" s="407"/>
      <c r="GX57" s="407"/>
      <c r="GY57" s="407"/>
      <c r="GZ57" s="407"/>
      <c r="HA57" s="407"/>
      <c r="HB57" s="407"/>
      <c r="HC57" s="313"/>
      <c r="HD57" s="313"/>
      <c r="HE57" s="313"/>
      <c r="HF57" s="313"/>
      <c r="HG57" s="313"/>
      <c r="HH57" s="313"/>
      <c r="HI57" s="313"/>
      <c r="HJ57" s="313"/>
      <c r="HK57" s="313"/>
      <c r="HL57" s="313"/>
    </row>
    <row r="58" spans="1:220" s="247" customFormat="1" ht="13.5" thickBot="1">
      <c r="A58" s="408" t="s">
        <v>29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8"/>
      <c r="AN58" s="409"/>
      <c r="AO58" s="410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2">
        <f>BF46+BF48+BF50</f>
        <v>6150381.7</v>
      </c>
      <c r="BG58" s="413"/>
      <c r="BH58" s="413"/>
      <c r="BI58" s="413"/>
      <c r="BJ58" s="413"/>
      <c r="BK58" s="413"/>
      <c r="BL58" s="413"/>
      <c r="BM58" s="413"/>
      <c r="BN58" s="413"/>
      <c r="BO58" s="413"/>
      <c r="BP58" s="413"/>
      <c r="BQ58" s="413"/>
      <c r="BR58" s="413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5"/>
      <c r="CN58" s="416" t="s">
        <v>31</v>
      </c>
      <c r="CO58" s="417"/>
      <c r="CP58" s="417"/>
      <c r="CQ58" s="417"/>
      <c r="CR58" s="417"/>
      <c r="CS58" s="417"/>
      <c r="CT58" s="417"/>
      <c r="CU58" s="417"/>
      <c r="CV58" s="417"/>
      <c r="CW58" s="418"/>
      <c r="CX58" s="301" t="s">
        <v>31</v>
      </c>
      <c r="CY58" s="301"/>
      <c r="CZ58" s="301"/>
      <c r="DA58" s="301"/>
      <c r="DB58" s="301"/>
      <c r="DC58" s="301"/>
      <c r="DD58" s="301"/>
      <c r="DE58" s="301"/>
      <c r="DF58" s="301"/>
      <c r="DG58" s="301"/>
      <c r="DH58" s="412">
        <f>DH46+DH48+DH50</f>
        <v>5742981.7</v>
      </c>
      <c r="DI58" s="413"/>
      <c r="DJ58" s="413"/>
      <c r="DK58" s="413"/>
      <c r="DL58" s="413"/>
      <c r="DM58" s="413"/>
      <c r="DN58" s="413"/>
      <c r="DO58" s="413"/>
      <c r="DP58" s="413"/>
      <c r="DQ58" s="413"/>
      <c r="DR58" s="413"/>
      <c r="DS58" s="413"/>
      <c r="DT58" s="413"/>
      <c r="DU58" s="414"/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/>
      <c r="EJ58" s="414"/>
      <c r="EK58" s="414"/>
      <c r="EL58" s="414"/>
      <c r="EM58" s="414"/>
      <c r="EN58" s="414"/>
      <c r="EO58" s="415"/>
      <c r="EP58" s="297" t="s">
        <v>31</v>
      </c>
      <c r="EQ58" s="297"/>
      <c r="ER58" s="297"/>
      <c r="ES58" s="297"/>
      <c r="ET58" s="297"/>
      <c r="EU58" s="297"/>
      <c r="EV58" s="297"/>
      <c r="EW58" s="297"/>
      <c r="EX58" s="297"/>
      <c r="EY58" s="297"/>
      <c r="EZ58" s="301" t="s">
        <v>31</v>
      </c>
      <c r="FA58" s="301"/>
      <c r="FB58" s="301"/>
      <c r="FC58" s="301"/>
      <c r="FD58" s="301"/>
      <c r="FE58" s="301"/>
      <c r="FF58" s="301"/>
      <c r="FG58" s="301"/>
      <c r="FH58" s="301"/>
      <c r="FI58" s="301"/>
      <c r="FJ58" s="412">
        <f>FJ46+FJ48+FJ50</f>
        <v>5742981.7</v>
      </c>
      <c r="FK58" s="419"/>
      <c r="FL58" s="419"/>
      <c r="FM58" s="419"/>
      <c r="FN58" s="419"/>
      <c r="FO58" s="419"/>
      <c r="FP58" s="419"/>
      <c r="FQ58" s="419"/>
      <c r="FR58" s="419"/>
      <c r="FS58" s="419"/>
      <c r="FT58" s="419"/>
      <c r="FU58" s="419"/>
      <c r="FV58" s="419"/>
      <c r="FW58" s="414"/>
      <c r="FX58" s="414"/>
      <c r="FY58" s="414"/>
      <c r="FZ58" s="414"/>
      <c r="GA58" s="414"/>
      <c r="GB58" s="414"/>
      <c r="GC58" s="414"/>
      <c r="GD58" s="414"/>
      <c r="GE58" s="414"/>
      <c r="GF58" s="414"/>
      <c r="GG58" s="414"/>
      <c r="GH58" s="414"/>
      <c r="GI58" s="414"/>
      <c r="GJ58" s="414"/>
      <c r="GK58" s="414"/>
      <c r="GL58" s="414"/>
      <c r="GM58" s="414"/>
      <c r="GN58" s="414"/>
      <c r="GO58" s="414"/>
      <c r="GP58" s="414"/>
      <c r="GQ58" s="414"/>
      <c r="GR58" s="420"/>
      <c r="GS58" s="297" t="s">
        <v>31</v>
      </c>
      <c r="GT58" s="297"/>
      <c r="GU58" s="297"/>
      <c r="GV58" s="297"/>
      <c r="GW58" s="297"/>
      <c r="GX58" s="297"/>
      <c r="GY58" s="297"/>
      <c r="GZ58" s="297"/>
      <c r="HA58" s="297"/>
      <c r="HB58" s="297"/>
      <c r="HC58" s="421" t="s">
        <v>31</v>
      </c>
      <c r="HD58" s="422"/>
      <c r="HE58" s="422"/>
      <c r="HF58" s="422"/>
      <c r="HG58" s="422"/>
      <c r="HH58" s="422"/>
      <c r="HI58" s="422"/>
      <c r="HJ58" s="422"/>
      <c r="HK58" s="422"/>
      <c r="HL58" s="423"/>
    </row>
    <row r="59" spans="41:220" s="247" customFormat="1" ht="13.5" thickBot="1">
      <c r="AO59" s="408" t="s">
        <v>28</v>
      </c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24">
        <f>BF58</f>
        <v>6150381.7</v>
      </c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7"/>
      <c r="CN59" s="428" t="s">
        <v>31</v>
      </c>
      <c r="CO59" s="429"/>
      <c r="CP59" s="429"/>
      <c r="CQ59" s="429"/>
      <c r="CR59" s="429"/>
      <c r="CS59" s="429"/>
      <c r="CT59" s="429"/>
      <c r="CU59" s="429"/>
      <c r="CV59" s="429"/>
      <c r="CW59" s="430"/>
      <c r="CX59" s="431" t="s">
        <v>31</v>
      </c>
      <c r="CY59" s="431"/>
      <c r="CZ59" s="431"/>
      <c r="DA59" s="431"/>
      <c r="DB59" s="431"/>
      <c r="DC59" s="431"/>
      <c r="DD59" s="431"/>
      <c r="DE59" s="431"/>
      <c r="DF59" s="431"/>
      <c r="DG59" s="431"/>
      <c r="DH59" s="424">
        <f>DH58</f>
        <v>5742981.7</v>
      </c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7"/>
      <c r="EP59" s="432" t="s">
        <v>31</v>
      </c>
      <c r="EQ59" s="432"/>
      <c r="ER59" s="432"/>
      <c r="ES59" s="432"/>
      <c r="ET59" s="432"/>
      <c r="EU59" s="432"/>
      <c r="EV59" s="432"/>
      <c r="EW59" s="432"/>
      <c r="EX59" s="432"/>
      <c r="EY59" s="432"/>
      <c r="EZ59" s="431" t="s">
        <v>31</v>
      </c>
      <c r="FA59" s="431"/>
      <c r="FB59" s="431"/>
      <c r="FC59" s="431"/>
      <c r="FD59" s="431"/>
      <c r="FE59" s="431"/>
      <c r="FF59" s="431"/>
      <c r="FG59" s="431"/>
      <c r="FH59" s="431"/>
      <c r="FI59" s="431"/>
      <c r="FJ59" s="433">
        <f>FJ58</f>
        <v>5742981.7</v>
      </c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35"/>
      <c r="GS59" s="432" t="s">
        <v>31</v>
      </c>
      <c r="GT59" s="432"/>
      <c r="GU59" s="432"/>
      <c r="GV59" s="432"/>
      <c r="GW59" s="432"/>
      <c r="GX59" s="432"/>
      <c r="GY59" s="432"/>
      <c r="GZ59" s="432"/>
      <c r="HA59" s="432"/>
      <c r="HB59" s="432"/>
      <c r="HC59" s="436" t="s">
        <v>31</v>
      </c>
      <c r="HD59" s="411"/>
      <c r="HE59" s="411"/>
      <c r="HF59" s="411"/>
      <c r="HG59" s="411"/>
      <c r="HH59" s="411"/>
      <c r="HI59" s="411"/>
      <c r="HJ59" s="411"/>
      <c r="HK59" s="411"/>
      <c r="HL59" s="437"/>
    </row>
    <row r="60" ht="10.5" customHeight="1"/>
    <row r="61" s="6" customFormat="1" ht="11.25"/>
    <row r="62" s="6" customFormat="1" ht="11.25">
      <c r="A62" s="6" t="s">
        <v>419</v>
      </c>
    </row>
    <row r="63" spans="1:232" ht="21" customHeight="1">
      <c r="A63" s="438" t="s">
        <v>420</v>
      </c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60"/>
      <c r="EJ63" s="360"/>
      <c r="EK63" s="360"/>
      <c r="EL63" s="360"/>
      <c r="EM63" s="360"/>
      <c r="EN63" s="360"/>
      <c r="EO63" s="360"/>
      <c r="EP63" s="360"/>
      <c r="EQ63" s="360"/>
      <c r="ER63" s="360"/>
      <c r="ES63" s="360"/>
      <c r="ET63" s="360"/>
      <c r="EU63" s="360"/>
      <c r="EV63" s="360"/>
      <c r="EW63" s="360"/>
      <c r="EX63" s="360"/>
      <c r="EY63" s="360"/>
      <c r="EZ63" s="360"/>
      <c r="FA63" s="360"/>
      <c r="FB63" s="360"/>
      <c r="FC63" s="360"/>
      <c r="FD63" s="360"/>
      <c r="FE63" s="360"/>
      <c r="FF63" s="360"/>
      <c r="FG63" s="360"/>
      <c r="FH63" s="360"/>
      <c r="FI63" s="360"/>
      <c r="FJ63" s="360"/>
      <c r="FK63" s="360"/>
      <c r="FL63" s="360"/>
      <c r="FM63" s="360"/>
      <c r="FN63" s="360"/>
      <c r="FO63" s="360"/>
      <c r="FP63" s="360"/>
      <c r="FQ63" s="360"/>
      <c r="FR63" s="360"/>
      <c r="FS63" s="360"/>
      <c r="FT63" s="360"/>
      <c r="FU63" s="360"/>
      <c r="FV63" s="360"/>
      <c r="FW63" s="360"/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  <c r="GR63" s="360"/>
      <c r="GS63" s="360"/>
      <c r="GT63" s="360"/>
      <c r="GU63" s="360"/>
      <c r="GV63" s="360"/>
      <c r="GW63" s="360"/>
      <c r="GX63" s="360"/>
      <c r="GY63" s="360"/>
      <c r="GZ63" s="360"/>
      <c r="HA63" s="360"/>
      <c r="HB63" s="360"/>
      <c r="HC63" s="360"/>
      <c r="HD63" s="360"/>
      <c r="HE63" s="360"/>
      <c r="HF63" s="360"/>
      <c r="HG63" s="360"/>
      <c r="HH63" s="360"/>
      <c r="HI63" s="360"/>
      <c r="HJ63" s="360"/>
      <c r="HK63" s="360"/>
      <c r="HL63" s="360"/>
      <c r="HM63" s="360"/>
      <c r="HN63" s="360"/>
      <c r="HO63" s="360"/>
      <c r="HP63" s="360"/>
      <c r="HQ63" s="360"/>
      <c r="HR63" s="360"/>
      <c r="HS63" s="360"/>
      <c r="HT63" s="360"/>
      <c r="HU63" s="360"/>
      <c r="HV63" s="360"/>
      <c r="HW63" s="360"/>
      <c r="HX63" s="360"/>
    </row>
    <row r="64" ht="12"/>
    <row r="65" spans="1:232" ht="12">
      <c r="A65" s="374" t="s">
        <v>116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67" t="s">
        <v>38</v>
      </c>
      <c r="U65" s="361"/>
      <c r="V65" s="361"/>
      <c r="W65" s="361"/>
      <c r="X65" s="361"/>
      <c r="Y65" s="361"/>
      <c r="Z65" s="361"/>
      <c r="AA65" s="362"/>
      <c r="AB65" s="361" t="s">
        <v>26</v>
      </c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2"/>
      <c r="CL65" s="367" t="s">
        <v>414</v>
      </c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2"/>
      <c r="CZ65" s="416" t="s">
        <v>415</v>
      </c>
      <c r="DA65" s="417"/>
      <c r="DB65" s="417"/>
      <c r="DC65" s="417"/>
      <c r="DD65" s="417"/>
      <c r="DE65" s="417"/>
      <c r="DF65" s="417"/>
      <c r="DG65" s="417"/>
      <c r="DH65" s="417"/>
      <c r="DI65" s="417"/>
      <c r="DJ65" s="417"/>
      <c r="DK65" s="417"/>
      <c r="DL65" s="417"/>
      <c r="DM65" s="417"/>
      <c r="DN65" s="417"/>
      <c r="DO65" s="417"/>
      <c r="DP65" s="417"/>
      <c r="DQ65" s="417"/>
      <c r="DR65" s="417"/>
      <c r="DS65" s="417"/>
      <c r="DT65" s="417"/>
      <c r="DU65" s="417"/>
      <c r="DV65" s="417"/>
      <c r="DW65" s="417"/>
      <c r="DX65" s="417"/>
      <c r="DY65" s="417"/>
      <c r="DZ65" s="417"/>
      <c r="EA65" s="417"/>
      <c r="EB65" s="417"/>
      <c r="EC65" s="417"/>
      <c r="ED65" s="417"/>
      <c r="EE65" s="417"/>
      <c r="EF65" s="417"/>
      <c r="EG65" s="417"/>
      <c r="EH65" s="417"/>
      <c r="EI65" s="417"/>
      <c r="EJ65" s="417"/>
      <c r="EK65" s="417"/>
      <c r="EL65" s="417"/>
      <c r="EM65" s="417"/>
      <c r="EN65" s="417"/>
      <c r="EO65" s="417"/>
      <c r="EP65" s="417"/>
      <c r="EQ65" s="417"/>
      <c r="ER65" s="417"/>
      <c r="ES65" s="417"/>
      <c r="ET65" s="417"/>
      <c r="EU65" s="417"/>
      <c r="EV65" s="417"/>
      <c r="EW65" s="417"/>
      <c r="EX65" s="417"/>
      <c r="EY65" s="417"/>
      <c r="EZ65" s="417"/>
      <c r="FA65" s="417"/>
      <c r="FB65" s="417"/>
      <c r="FC65" s="417"/>
      <c r="FD65" s="417"/>
      <c r="FE65" s="417"/>
      <c r="FF65" s="417"/>
      <c r="FG65" s="417"/>
      <c r="FH65" s="417"/>
      <c r="FI65" s="417"/>
      <c r="FJ65" s="417"/>
      <c r="FK65" s="417"/>
      <c r="FL65" s="417"/>
      <c r="FM65" s="417"/>
      <c r="FN65" s="417"/>
      <c r="FO65" s="417"/>
      <c r="FP65" s="417"/>
      <c r="FQ65" s="417"/>
      <c r="FR65" s="417"/>
      <c r="FS65" s="417"/>
      <c r="FT65" s="417"/>
      <c r="FU65" s="417"/>
      <c r="FV65" s="417"/>
      <c r="FW65" s="417"/>
      <c r="FX65" s="417"/>
      <c r="FY65" s="417"/>
      <c r="FZ65" s="417"/>
      <c r="GA65" s="417"/>
      <c r="GB65" s="417"/>
      <c r="GC65" s="417"/>
      <c r="GD65" s="417"/>
      <c r="GE65" s="417"/>
      <c r="GF65" s="417"/>
      <c r="GG65" s="417"/>
      <c r="GH65" s="417"/>
      <c r="GI65" s="417"/>
      <c r="GJ65" s="417"/>
      <c r="GK65" s="417"/>
      <c r="GL65" s="417"/>
      <c r="GM65" s="417"/>
      <c r="GN65" s="417"/>
      <c r="GO65" s="417"/>
      <c r="GP65" s="417"/>
      <c r="GQ65" s="417"/>
      <c r="GR65" s="417"/>
      <c r="GS65" s="417"/>
      <c r="GT65" s="417"/>
      <c r="GU65" s="417"/>
      <c r="GV65" s="417"/>
      <c r="GW65" s="417"/>
      <c r="GX65" s="417"/>
      <c r="GY65" s="417"/>
      <c r="GZ65" s="417"/>
      <c r="HA65" s="417"/>
      <c r="HB65" s="417"/>
      <c r="HC65" s="417"/>
      <c r="HD65" s="417"/>
      <c r="HE65" s="417"/>
      <c r="HF65" s="417"/>
      <c r="HG65" s="417"/>
      <c r="HH65" s="417"/>
      <c r="HI65" s="417"/>
      <c r="HJ65" s="417"/>
      <c r="HK65" s="417"/>
      <c r="HL65" s="417"/>
      <c r="HM65" s="417"/>
      <c r="HN65" s="417"/>
      <c r="HO65" s="417"/>
      <c r="HP65" s="417"/>
      <c r="HQ65" s="417"/>
      <c r="HR65" s="417"/>
      <c r="HS65" s="417"/>
      <c r="HT65" s="417"/>
      <c r="HU65" s="417"/>
      <c r="HV65" s="417"/>
      <c r="HW65" s="417"/>
      <c r="HX65" s="417"/>
    </row>
    <row r="66" spans="1:232" ht="12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68"/>
      <c r="U66" s="363"/>
      <c r="V66" s="363"/>
      <c r="W66" s="363"/>
      <c r="X66" s="363"/>
      <c r="Y66" s="363"/>
      <c r="Z66" s="363"/>
      <c r="AA66" s="364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4"/>
      <c r="CL66" s="368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4"/>
      <c r="CZ66" s="439" t="s">
        <v>36</v>
      </c>
      <c r="DA66" s="440"/>
      <c r="DB66" s="440"/>
      <c r="DC66" s="440"/>
      <c r="DD66" s="440"/>
      <c r="DE66" s="440"/>
      <c r="DF66" s="440"/>
      <c r="DG66" s="440"/>
      <c r="DH66" s="440"/>
      <c r="DI66" s="440"/>
      <c r="DJ66" s="440"/>
      <c r="DK66" s="440"/>
      <c r="DL66" s="440"/>
      <c r="DM66" s="440"/>
      <c r="DN66" s="440"/>
      <c r="DO66" s="440"/>
      <c r="DP66" s="440"/>
      <c r="DQ66" s="440"/>
      <c r="DR66" s="440"/>
      <c r="DS66" s="440"/>
      <c r="DT66" s="440"/>
      <c r="DU66" s="440"/>
      <c r="DV66" s="440"/>
      <c r="DW66" s="440"/>
      <c r="DX66" s="440"/>
      <c r="DY66" s="440"/>
      <c r="DZ66" s="440"/>
      <c r="EA66" s="440"/>
      <c r="EB66" s="440"/>
      <c r="EC66" s="440"/>
      <c r="ED66" s="440"/>
      <c r="EE66" s="440"/>
      <c r="EF66" s="440"/>
      <c r="EG66" s="440"/>
      <c r="EH66" s="440"/>
      <c r="EI66" s="441" t="s">
        <v>55</v>
      </c>
      <c r="EJ66" s="441"/>
      <c r="EK66" s="441"/>
      <c r="EL66" s="442" t="s">
        <v>21</v>
      </c>
      <c r="EM66" s="442"/>
      <c r="EN66" s="442"/>
      <c r="EO66" s="442"/>
      <c r="EP66" s="442"/>
      <c r="EQ66" s="442"/>
      <c r="ER66" s="442"/>
      <c r="ES66" s="442"/>
      <c r="ET66" s="442"/>
      <c r="EU66" s="442"/>
      <c r="EV66" s="442"/>
      <c r="EW66" s="443"/>
      <c r="EX66" s="439" t="s">
        <v>36</v>
      </c>
      <c r="EY66" s="440"/>
      <c r="EZ66" s="440"/>
      <c r="FA66" s="440"/>
      <c r="FB66" s="440"/>
      <c r="FC66" s="440"/>
      <c r="FD66" s="440"/>
      <c r="FE66" s="440"/>
      <c r="FF66" s="440"/>
      <c r="FG66" s="440"/>
      <c r="FH66" s="440"/>
      <c r="FI66" s="440"/>
      <c r="FJ66" s="440"/>
      <c r="FK66" s="483" t="s">
        <v>386</v>
      </c>
      <c r="FL66" s="483"/>
      <c r="FM66" s="483"/>
      <c r="FN66" s="483"/>
      <c r="FO66" s="252"/>
      <c r="FP66" s="252"/>
      <c r="FQ66" s="252"/>
      <c r="FR66" s="252"/>
      <c r="FS66" s="252"/>
      <c r="FT66" s="252"/>
      <c r="FU66" s="252"/>
      <c r="FV66" s="252"/>
      <c r="FW66" s="252"/>
      <c r="FX66" s="252"/>
      <c r="FY66" s="252"/>
      <c r="FZ66" s="252"/>
      <c r="GA66" s="252"/>
      <c r="GB66" s="252"/>
      <c r="GC66" s="252"/>
      <c r="GD66" s="252"/>
      <c r="GE66" s="252"/>
      <c r="GF66" s="252"/>
      <c r="GG66" s="252"/>
      <c r="GH66" s="441"/>
      <c r="GI66" s="441"/>
      <c r="GJ66" s="441"/>
      <c r="GK66" s="442" t="s">
        <v>21</v>
      </c>
      <c r="GL66" s="442"/>
      <c r="GM66" s="442"/>
      <c r="GN66" s="442"/>
      <c r="GO66" s="442"/>
      <c r="GP66" s="442"/>
      <c r="GQ66" s="442"/>
      <c r="GR66" s="442"/>
      <c r="GS66" s="442"/>
      <c r="GT66" s="442"/>
      <c r="GU66" s="442"/>
      <c r="GV66" s="443"/>
      <c r="GW66" s="439" t="s">
        <v>36</v>
      </c>
      <c r="GX66" s="440"/>
      <c r="GY66" s="440"/>
      <c r="GZ66" s="440"/>
      <c r="HA66" s="440"/>
      <c r="HB66" s="440"/>
      <c r="HC66" s="440"/>
      <c r="HD66" s="440"/>
      <c r="HE66" s="440"/>
      <c r="HF66" s="440"/>
      <c r="HG66" s="440"/>
      <c r="HH66" s="440"/>
      <c r="HI66" s="440"/>
      <c r="HJ66" s="441" t="s">
        <v>451</v>
      </c>
      <c r="HK66" s="441"/>
      <c r="HL66" s="441"/>
      <c r="HM66" s="442" t="s">
        <v>21</v>
      </c>
      <c r="HN66" s="442"/>
      <c r="HO66" s="442"/>
      <c r="HP66" s="442"/>
      <c r="HQ66" s="442"/>
      <c r="HR66" s="442"/>
      <c r="HS66" s="442"/>
      <c r="HT66" s="442"/>
      <c r="HU66" s="442"/>
      <c r="HV66" s="442"/>
      <c r="HW66" s="442"/>
      <c r="HX66" s="442"/>
    </row>
    <row r="67" spans="1:232" ht="12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68"/>
      <c r="U67" s="363"/>
      <c r="V67" s="363"/>
      <c r="W67" s="363"/>
      <c r="X67" s="363"/>
      <c r="Y67" s="363"/>
      <c r="Z67" s="363"/>
      <c r="AA67" s="364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6"/>
      <c r="CL67" s="368"/>
      <c r="CM67" s="363"/>
      <c r="CN67" s="363"/>
      <c r="CO67" s="363"/>
      <c r="CP67" s="363"/>
      <c r="CQ67" s="363"/>
      <c r="CR67" s="363"/>
      <c r="CS67" s="363"/>
      <c r="CT67" s="363"/>
      <c r="CU67" s="363"/>
      <c r="CV67" s="363"/>
      <c r="CW67" s="363"/>
      <c r="CX67" s="363"/>
      <c r="CY67" s="364"/>
      <c r="CZ67" s="444" t="s">
        <v>33</v>
      </c>
      <c r="DA67" s="445"/>
      <c r="DB67" s="445"/>
      <c r="DC67" s="445"/>
      <c r="DD67" s="445"/>
      <c r="DE67" s="445"/>
      <c r="DF67" s="445"/>
      <c r="DG67" s="445"/>
      <c r="DH67" s="445"/>
      <c r="DI67" s="445"/>
      <c r="DJ67" s="445"/>
      <c r="DK67" s="445"/>
      <c r="DL67" s="445"/>
      <c r="DM67" s="445"/>
      <c r="DN67" s="445"/>
      <c r="DO67" s="445"/>
      <c r="DP67" s="445"/>
      <c r="DQ67" s="445"/>
      <c r="DR67" s="445"/>
      <c r="DS67" s="445"/>
      <c r="DT67" s="445"/>
      <c r="DU67" s="445"/>
      <c r="DV67" s="445"/>
      <c r="DW67" s="445"/>
      <c r="DX67" s="445"/>
      <c r="DY67" s="445"/>
      <c r="DZ67" s="445"/>
      <c r="EA67" s="445"/>
      <c r="EB67" s="445"/>
      <c r="EC67" s="445"/>
      <c r="ED67" s="445"/>
      <c r="EE67" s="445"/>
      <c r="EF67" s="445"/>
      <c r="EG67" s="445"/>
      <c r="EH67" s="445"/>
      <c r="EI67" s="445"/>
      <c r="EJ67" s="445"/>
      <c r="EK67" s="445"/>
      <c r="EL67" s="445"/>
      <c r="EM67" s="445"/>
      <c r="EN67" s="445"/>
      <c r="EO67" s="445"/>
      <c r="EP67" s="445"/>
      <c r="EQ67" s="445"/>
      <c r="ER67" s="445"/>
      <c r="ES67" s="445"/>
      <c r="ET67" s="445"/>
      <c r="EU67" s="445"/>
      <c r="EV67" s="445"/>
      <c r="EW67" s="446"/>
      <c r="EX67" s="444" t="s">
        <v>34</v>
      </c>
      <c r="EY67" s="445"/>
      <c r="EZ67" s="445"/>
      <c r="FA67" s="445"/>
      <c r="FB67" s="445"/>
      <c r="FC67" s="445"/>
      <c r="FD67" s="445"/>
      <c r="FE67" s="445"/>
      <c r="FF67" s="445"/>
      <c r="FG67" s="445"/>
      <c r="FH67" s="445"/>
      <c r="FI67" s="445"/>
      <c r="FJ67" s="445"/>
      <c r="FK67" s="445"/>
      <c r="FL67" s="445"/>
      <c r="FM67" s="445"/>
      <c r="FN67" s="445"/>
      <c r="FO67" s="445"/>
      <c r="FP67" s="445"/>
      <c r="FQ67" s="445"/>
      <c r="FR67" s="445"/>
      <c r="FS67" s="445"/>
      <c r="FT67" s="445"/>
      <c r="FU67" s="445"/>
      <c r="FV67" s="445"/>
      <c r="FW67" s="445"/>
      <c r="FX67" s="445"/>
      <c r="FY67" s="445"/>
      <c r="FZ67" s="445"/>
      <c r="GA67" s="445"/>
      <c r="GB67" s="445"/>
      <c r="GC67" s="445"/>
      <c r="GD67" s="445"/>
      <c r="GE67" s="445"/>
      <c r="GF67" s="445"/>
      <c r="GG67" s="445"/>
      <c r="GH67" s="445"/>
      <c r="GI67" s="445"/>
      <c r="GJ67" s="445"/>
      <c r="GK67" s="445"/>
      <c r="GL67" s="445"/>
      <c r="GM67" s="445"/>
      <c r="GN67" s="445"/>
      <c r="GO67" s="445"/>
      <c r="GP67" s="445"/>
      <c r="GQ67" s="445"/>
      <c r="GR67" s="445"/>
      <c r="GS67" s="445"/>
      <c r="GT67" s="445"/>
      <c r="GU67" s="445"/>
      <c r="GV67" s="446"/>
      <c r="GW67" s="444" t="s">
        <v>35</v>
      </c>
      <c r="GX67" s="445"/>
      <c r="GY67" s="445"/>
      <c r="GZ67" s="445"/>
      <c r="HA67" s="445"/>
      <c r="HB67" s="445"/>
      <c r="HC67" s="445"/>
      <c r="HD67" s="445"/>
      <c r="HE67" s="445"/>
      <c r="HF67" s="445"/>
      <c r="HG67" s="445"/>
      <c r="HH67" s="445"/>
      <c r="HI67" s="445"/>
      <c r="HJ67" s="445"/>
      <c r="HK67" s="445"/>
      <c r="HL67" s="445"/>
      <c r="HM67" s="445"/>
      <c r="HN67" s="445"/>
      <c r="HO67" s="445"/>
      <c r="HP67" s="445"/>
      <c r="HQ67" s="445"/>
      <c r="HR67" s="445"/>
      <c r="HS67" s="445"/>
      <c r="HT67" s="445"/>
      <c r="HU67" s="445"/>
      <c r="HV67" s="445"/>
      <c r="HW67" s="445"/>
      <c r="HX67" s="445"/>
    </row>
    <row r="68" spans="1:232" ht="12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69"/>
      <c r="U68" s="365"/>
      <c r="V68" s="365"/>
      <c r="W68" s="365"/>
      <c r="X68" s="365"/>
      <c r="Y68" s="365"/>
      <c r="Z68" s="365"/>
      <c r="AA68" s="366"/>
      <c r="AB68" s="374" t="s">
        <v>22</v>
      </c>
      <c r="AC68" s="374"/>
      <c r="AD68" s="374"/>
      <c r="AE68" s="374"/>
      <c r="AF68" s="374"/>
      <c r="AG68" s="374"/>
      <c r="AH68" s="374"/>
      <c r="AI68" s="374"/>
      <c r="AJ68" s="375"/>
      <c r="AK68" s="376" t="s">
        <v>23</v>
      </c>
      <c r="AL68" s="374"/>
      <c r="AM68" s="374"/>
      <c r="AN68" s="374"/>
      <c r="AO68" s="374"/>
      <c r="AP68" s="374"/>
      <c r="AQ68" s="374"/>
      <c r="AR68" s="374"/>
      <c r="AS68" s="374"/>
      <c r="AT68" s="375"/>
      <c r="AU68" s="376" t="s">
        <v>24</v>
      </c>
      <c r="AV68" s="374"/>
      <c r="AW68" s="374"/>
      <c r="AX68" s="374"/>
      <c r="AY68" s="374"/>
      <c r="AZ68" s="374"/>
      <c r="BA68" s="374"/>
      <c r="BB68" s="374"/>
      <c r="BC68" s="374"/>
      <c r="BD68" s="374"/>
      <c r="BE68" s="374"/>
      <c r="BF68" s="375"/>
      <c r="BG68" s="376" t="s">
        <v>27</v>
      </c>
      <c r="BH68" s="374"/>
      <c r="BI68" s="374"/>
      <c r="BJ68" s="374"/>
      <c r="BK68" s="374"/>
      <c r="BL68" s="374"/>
      <c r="BM68" s="374"/>
      <c r="BN68" s="374"/>
      <c r="BO68" s="374"/>
      <c r="BP68" s="374"/>
      <c r="BQ68" s="374"/>
      <c r="BR68" s="374"/>
      <c r="BS68" s="374"/>
      <c r="BT68" s="374"/>
      <c r="BU68" s="374"/>
      <c r="BV68" s="374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5"/>
      <c r="CL68" s="369"/>
      <c r="CM68" s="365"/>
      <c r="CN68" s="365"/>
      <c r="CO68" s="365"/>
      <c r="CP68" s="365"/>
      <c r="CQ68" s="365"/>
      <c r="CR68" s="365"/>
      <c r="CS68" s="365"/>
      <c r="CT68" s="365"/>
      <c r="CU68" s="365"/>
      <c r="CV68" s="365"/>
      <c r="CW68" s="365"/>
      <c r="CX68" s="365"/>
      <c r="CY68" s="366"/>
      <c r="CZ68" s="376" t="s">
        <v>416</v>
      </c>
      <c r="DA68" s="374"/>
      <c r="DB68" s="374"/>
      <c r="DC68" s="374"/>
      <c r="DD68" s="374"/>
      <c r="DE68" s="374"/>
      <c r="DF68" s="374"/>
      <c r="DG68" s="374"/>
      <c r="DH68" s="374"/>
      <c r="DI68" s="374"/>
      <c r="DJ68" s="374"/>
      <c r="DK68" s="374"/>
      <c r="DL68" s="374"/>
      <c r="DM68" s="374"/>
      <c r="DN68" s="374"/>
      <c r="DO68" s="374"/>
      <c r="DP68" s="374"/>
      <c r="DQ68" s="374"/>
      <c r="DR68" s="374"/>
      <c r="DS68" s="374"/>
      <c r="DT68" s="374"/>
      <c r="DU68" s="374"/>
      <c r="DV68" s="374"/>
      <c r="DW68" s="374"/>
      <c r="DX68" s="374"/>
      <c r="DY68" s="374"/>
      <c r="DZ68" s="374"/>
      <c r="EA68" s="374"/>
      <c r="EB68" s="374"/>
      <c r="EC68" s="374"/>
      <c r="ED68" s="374"/>
      <c r="EE68" s="374"/>
      <c r="EF68" s="375"/>
      <c r="EG68" s="376" t="s">
        <v>417</v>
      </c>
      <c r="EH68" s="374"/>
      <c r="EI68" s="374"/>
      <c r="EJ68" s="374"/>
      <c r="EK68" s="374"/>
      <c r="EL68" s="374"/>
      <c r="EM68" s="374"/>
      <c r="EN68" s="375"/>
      <c r="EO68" s="374" t="s">
        <v>418</v>
      </c>
      <c r="EP68" s="374"/>
      <c r="EQ68" s="374"/>
      <c r="ER68" s="374"/>
      <c r="ES68" s="374"/>
      <c r="ET68" s="374"/>
      <c r="EU68" s="374"/>
      <c r="EV68" s="374"/>
      <c r="EW68" s="374"/>
      <c r="EX68" s="376" t="s">
        <v>416</v>
      </c>
      <c r="EY68" s="374"/>
      <c r="EZ68" s="374"/>
      <c r="FA68" s="374"/>
      <c r="FB68" s="374"/>
      <c r="FC68" s="374"/>
      <c r="FD68" s="374"/>
      <c r="FE68" s="374"/>
      <c r="FF68" s="374"/>
      <c r="FG68" s="374"/>
      <c r="FH68" s="375"/>
      <c r="FI68" s="376" t="s">
        <v>417</v>
      </c>
      <c r="FJ68" s="374"/>
      <c r="FK68" s="374"/>
      <c r="FL68" s="374"/>
      <c r="FM68" s="374"/>
      <c r="FN68" s="374"/>
      <c r="FO68" s="374"/>
      <c r="FP68" s="374"/>
      <c r="FQ68" s="374"/>
      <c r="FR68" s="374"/>
      <c r="FS68" s="374"/>
      <c r="FT68" s="374"/>
      <c r="FU68" s="374"/>
      <c r="FV68" s="374"/>
      <c r="FW68" s="374"/>
      <c r="FX68" s="374"/>
      <c r="FY68" s="374"/>
      <c r="FZ68" s="374"/>
      <c r="GA68" s="374"/>
      <c r="GB68" s="374"/>
      <c r="GC68" s="374"/>
      <c r="GD68" s="374"/>
      <c r="GE68" s="374"/>
      <c r="GF68" s="374"/>
      <c r="GG68" s="374"/>
      <c r="GH68" s="374"/>
      <c r="GI68" s="374"/>
      <c r="GJ68" s="374"/>
      <c r="GK68" s="374"/>
      <c r="GL68" s="374"/>
      <c r="GM68" s="375"/>
      <c r="GN68" s="374" t="s">
        <v>418</v>
      </c>
      <c r="GO68" s="374"/>
      <c r="GP68" s="374"/>
      <c r="GQ68" s="374"/>
      <c r="GR68" s="374"/>
      <c r="GS68" s="374"/>
      <c r="GT68" s="374"/>
      <c r="GU68" s="374"/>
      <c r="GV68" s="374"/>
      <c r="GW68" s="376" t="s">
        <v>416</v>
      </c>
      <c r="GX68" s="374"/>
      <c r="GY68" s="374"/>
      <c r="GZ68" s="374"/>
      <c r="HA68" s="374"/>
      <c r="HB68" s="374"/>
      <c r="HC68" s="374"/>
      <c r="HD68" s="374"/>
      <c r="HE68" s="374"/>
      <c r="HF68" s="374"/>
      <c r="HG68" s="375"/>
      <c r="HH68" s="376" t="s">
        <v>417</v>
      </c>
      <c r="HI68" s="374"/>
      <c r="HJ68" s="374"/>
      <c r="HK68" s="374"/>
      <c r="HL68" s="374"/>
      <c r="HM68" s="374"/>
      <c r="HN68" s="374"/>
      <c r="HO68" s="375"/>
      <c r="HP68" s="374" t="s">
        <v>418</v>
      </c>
      <c r="HQ68" s="374"/>
      <c r="HR68" s="374"/>
      <c r="HS68" s="374"/>
      <c r="HT68" s="374"/>
      <c r="HU68" s="374"/>
      <c r="HV68" s="374"/>
      <c r="HW68" s="374"/>
      <c r="HX68" s="374"/>
    </row>
    <row r="69" spans="1:232" ht="12.75" thickBot="1">
      <c r="A69" s="447">
        <v>1</v>
      </c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8"/>
      <c r="T69" s="380">
        <v>2</v>
      </c>
      <c r="U69" s="378"/>
      <c r="V69" s="378"/>
      <c r="W69" s="378"/>
      <c r="X69" s="378"/>
      <c r="Y69" s="378"/>
      <c r="Z69" s="378"/>
      <c r="AA69" s="379"/>
      <c r="AB69" s="378">
        <v>3</v>
      </c>
      <c r="AC69" s="378"/>
      <c r="AD69" s="378"/>
      <c r="AE69" s="378"/>
      <c r="AF69" s="378"/>
      <c r="AG69" s="378"/>
      <c r="AH69" s="378"/>
      <c r="AI69" s="378"/>
      <c r="AJ69" s="379"/>
      <c r="AK69" s="380">
        <v>4</v>
      </c>
      <c r="AL69" s="378"/>
      <c r="AM69" s="378"/>
      <c r="AN69" s="378"/>
      <c r="AO69" s="378"/>
      <c r="AP69" s="378"/>
      <c r="AQ69" s="378"/>
      <c r="AR69" s="378"/>
      <c r="AS69" s="378"/>
      <c r="AT69" s="379"/>
      <c r="AU69" s="380">
        <v>5</v>
      </c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9"/>
      <c r="BG69" s="380">
        <v>6</v>
      </c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9"/>
      <c r="CL69" s="380">
        <v>7</v>
      </c>
      <c r="CM69" s="378"/>
      <c r="CN69" s="378"/>
      <c r="CO69" s="378"/>
      <c r="CP69" s="378"/>
      <c r="CQ69" s="378"/>
      <c r="CR69" s="378"/>
      <c r="CS69" s="378"/>
      <c r="CT69" s="378"/>
      <c r="CU69" s="378"/>
      <c r="CV69" s="378"/>
      <c r="CW69" s="378"/>
      <c r="CX69" s="378"/>
      <c r="CY69" s="379"/>
      <c r="CZ69" s="416">
        <v>8</v>
      </c>
      <c r="DA69" s="417"/>
      <c r="DB69" s="417"/>
      <c r="DC69" s="417"/>
      <c r="DD69" s="417"/>
      <c r="DE69" s="417"/>
      <c r="DF69" s="417"/>
      <c r="DG69" s="417"/>
      <c r="DH69" s="417"/>
      <c r="DI69" s="417"/>
      <c r="DJ69" s="417"/>
      <c r="DK69" s="417"/>
      <c r="DL69" s="417"/>
      <c r="DM69" s="417"/>
      <c r="DN69" s="417"/>
      <c r="DO69" s="417"/>
      <c r="DP69" s="417"/>
      <c r="DQ69" s="417"/>
      <c r="DR69" s="417"/>
      <c r="DS69" s="417"/>
      <c r="DT69" s="417"/>
      <c r="DU69" s="417"/>
      <c r="DV69" s="417"/>
      <c r="DW69" s="417"/>
      <c r="DX69" s="417"/>
      <c r="DY69" s="417"/>
      <c r="DZ69" s="417"/>
      <c r="EA69" s="417"/>
      <c r="EB69" s="417"/>
      <c r="EC69" s="417"/>
      <c r="ED69" s="417"/>
      <c r="EE69" s="417"/>
      <c r="EF69" s="418"/>
      <c r="EG69" s="380">
        <v>9</v>
      </c>
      <c r="EH69" s="378"/>
      <c r="EI69" s="378"/>
      <c r="EJ69" s="378"/>
      <c r="EK69" s="378"/>
      <c r="EL69" s="378"/>
      <c r="EM69" s="378"/>
      <c r="EN69" s="379"/>
      <c r="EO69" s="378">
        <v>10</v>
      </c>
      <c r="EP69" s="378"/>
      <c r="EQ69" s="378"/>
      <c r="ER69" s="378"/>
      <c r="ES69" s="378"/>
      <c r="ET69" s="378"/>
      <c r="EU69" s="378"/>
      <c r="EV69" s="378"/>
      <c r="EW69" s="378"/>
      <c r="EX69" s="380">
        <v>11</v>
      </c>
      <c r="EY69" s="378"/>
      <c r="EZ69" s="378"/>
      <c r="FA69" s="378"/>
      <c r="FB69" s="378"/>
      <c r="FC69" s="378"/>
      <c r="FD69" s="378"/>
      <c r="FE69" s="378"/>
      <c r="FF69" s="378"/>
      <c r="FG69" s="378"/>
      <c r="FH69" s="379"/>
      <c r="FI69" s="380">
        <v>12</v>
      </c>
      <c r="FJ69" s="378"/>
      <c r="FK69" s="378"/>
      <c r="FL69" s="378"/>
      <c r="FM69" s="378"/>
      <c r="FN69" s="378"/>
      <c r="FO69" s="378"/>
      <c r="FP69" s="378"/>
      <c r="FQ69" s="378"/>
      <c r="FR69" s="378"/>
      <c r="FS69" s="378"/>
      <c r="FT69" s="378"/>
      <c r="FU69" s="378"/>
      <c r="FV69" s="378"/>
      <c r="FW69" s="378"/>
      <c r="FX69" s="378"/>
      <c r="FY69" s="378"/>
      <c r="FZ69" s="378"/>
      <c r="GA69" s="378"/>
      <c r="GB69" s="378"/>
      <c r="GC69" s="378"/>
      <c r="GD69" s="378"/>
      <c r="GE69" s="378"/>
      <c r="GF69" s="378"/>
      <c r="GG69" s="378"/>
      <c r="GH69" s="378"/>
      <c r="GI69" s="378"/>
      <c r="GJ69" s="378"/>
      <c r="GK69" s="378"/>
      <c r="GL69" s="378"/>
      <c r="GM69" s="379"/>
      <c r="GN69" s="378">
        <v>13</v>
      </c>
      <c r="GO69" s="378"/>
      <c r="GP69" s="378"/>
      <c r="GQ69" s="378"/>
      <c r="GR69" s="378"/>
      <c r="GS69" s="378"/>
      <c r="GT69" s="378"/>
      <c r="GU69" s="378"/>
      <c r="GV69" s="378"/>
      <c r="GW69" s="380">
        <v>14</v>
      </c>
      <c r="GX69" s="378"/>
      <c r="GY69" s="378"/>
      <c r="GZ69" s="378"/>
      <c r="HA69" s="378"/>
      <c r="HB69" s="378"/>
      <c r="HC69" s="378"/>
      <c r="HD69" s="378"/>
      <c r="HE69" s="378"/>
      <c r="HF69" s="378"/>
      <c r="HG69" s="379"/>
      <c r="HH69" s="380">
        <v>15</v>
      </c>
      <c r="HI69" s="378"/>
      <c r="HJ69" s="378"/>
      <c r="HK69" s="378"/>
      <c r="HL69" s="378"/>
      <c r="HM69" s="378"/>
      <c r="HN69" s="378"/>
      <c r="HO69" s="379"/>
      <c r="HP69" s="378">
        <v>16</v>
      </c>
      <c r="HQ69" s="378"/>
      <c r="HR69" s="378"/>
      <c r="HS69" s="378"/>
      <c r="HT69" s="378"/>
      <c r="HU69" s="378"/>
      <c r="HV69" s="378"/>
      <c r="HW69" s="378"/>
      <c r="HX69" s="378"/>
    </row>
    <row r="70" spans="1:232" ht="12">
      <c r="A70" s="299" t="s">
        <v>350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300"/>
      <c r="T70" s="301"/>
      <c r="U70" s="301"/>
      <c r="V70" s="301"/>
      <c r="W70" s="301"/>
      <c r="X70" s="301"/>
      <c r="Y70" s="301"/>
      <c r="Z70" s="301"/>
      <c r="AA70" s="301"/>
      <c r="AB70" s="381" t="s">
        <v>61</v>
      </c>
      <c r="AC70" s="382"/>
      <c r="AD70" s="382"/>
      <c r="AE70" s="382"/>
      <c r="AF70" s="382"/>
      <c r="AG70" s="382"/>
      <c r="AH70" s="382"/>
      <c r="AI70" s="382"/>
      <c r="AJ70" s="383"/>
      <c r="AK70" s="384" t="s">
        <v>68</v>
      </c>
      <c r="AL70" s="385"/>
      <c r="AM70" s="385"/>
      <c r="AN70" s="385"/>
      <c r="AO70" s="385"/>
      <c r="AP70" s="385"/>
      <c r="AQ70" s="385"/>
      <c r="AR70" s="385"/>
      <c r="AS70" s="385"/>
      <c r="AT70" s="386"/>
      <c r="AU70" s="384" t="s">
        <v>452</v>
      </c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6"/>
      <c r="BG70" s="301" t="s">
        <v>62</v>
      </c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1"/>
      <c r="CK70" s="301"/>
      <c r="CL70" s="301" t="s">
        <v>63</v>
      </c>
      <c r="CM70" s="301"/>
      <c r="CN70" s="301"/>
      <c r="CO70" s="301"/>
      <c r="CP70" s="301"/>
      <c r="CQ70" s="301"/>
      <c r="CR70" s="301"/>
      <c r="CS70" s="301"/>
      <c r="CT70" s="301"/>
      <c r="CU70" s="301"/>
      <c r="CV70" s="301"/>
      <c r="CW70" s="301"/>
      <c r="CX70" s="301"/>
      <c r="CY70" s="301"/>
      <c r="CZ70" s="306">
        <f>BF29</f>
        <v>3918900</v>
      </c>
      <c r="DA70" s="307"/>
      <c r="DB70" s="307"/>
      <c r="DC70" s="307"/>
      <c r="DD70" s="307"/>
      <c r="DE70" s="307"/>
      <c r="DF70" s="307"/>
      <c r="DG70" s="307"/>
      <c r="DH70" s="307"/>
      <c r="DI70" s="307"/>
      <c r="DJ70" s="307"/>
      <c r="DK70" s="307"/>
      <c r="DL70" s="307"/>
      <c r="DM70" s="307"/>
      <c r="DN70" s="307"/>
      <c r="DO70" s="307"/>
      <c r="DP70" s="307"/>
      <c r="DQ70" s="307"/>
      <c r="DR70" s="307"/>
      <c r="DS70" s="307"/>
      <c r="DT70" s="307"/>
      <c r="DU70" s="307"/>
      <c r="DV70" s="307"/>
      <c r="DW70" s="307"/>
      <c r="DX70" s="307"/>
      <c r="DY70" s="307"/>
      <c r="DZ70" s="307"/>
      <c r="EA70" s="307"/>
      <c r="EB70" s="307"/>
      <c r="EC70" s="307"/>
      <c r="ED70" s="307"/>
      <c r="EE70" s="307"/>
      <c r="EF70" s="308"/>
      <c r="EG70" s="296">
        <f>CN29</f>
        <v>0</v>
      </c>
      <c r="EH70" s="296"/>
      <c r="EI70" s="296"/>
      <c r="EJ70" s="296"/>
      <c r="EK70" s="296"/>
      <c r="EL70" s="296"/>
      <c r="EM70" s="296"/>
      <c r="EN70" s="296"/>
      <c r="EO70" s="296">
        <f>CX29</f>
        <v>3918900</v>
      </c>
      <c r="EP70" s="296"/>
      <c r="EQ70" s="296"/>
      <c r="ER70" s="296"/>
      <c r="ES70" s="296"/>
      <c r="ET70" s="296"/>
      <c r="EU70" s="296"/>
      <c r="EV70" s="296"/>
      <c r="EW70" s="296"/>
      <c r="EX70" s="296">
        <f>DH29</f>
        <v>3918900</v>
      </c>
      <c r="EY70" s="296"/>
      <c r="EZ70" s="296"/>
      <c r="FA70" s="296"/>
      <c r="FB70" s="296"/>
      <c r="FC70" s="296"/>
      <c r="FD70" s="296"/>
      <c r="FE70" s="296"/>
      <c r="FF70" s="296"/>
      <c r="FG70" s="296"/>
      <c r="FH70" s="296"/>
      <c r="FI70" s="296">
        <f>EP29</f>
        <v>0</v>
      </c>
      <c r="FJ70" s="296"/>
      <c r="FK70" s="296"/>
      <c r="FL70" s="296"/>
      <c r="FM70" s="296"/>
      <c r="FN70" s="296"/>
      <c r="FO70" s="296"/>
      <c r="FP70" s="296"/>
      <c r="FQ70" s="296"/>
      <c r="FR70" s="296"/>
      <c r="FS70" s="296"/>
      <c r="FT70" s="296"/>
      <c r="FU70" s="296"/>
      <c r="FV70" s="296"/>
      <c r="FW70" s="296"/>
      <c r="FX70" s="296"/>
      <c r="FY70" s="296"/>
      <c r="FZ70" s="296"/>
      <c r="GA70" s="296"/>
      <c r="GB70" s="296"/>
      <c r="GC70" s="296"/>
      <c r="GD70" s="296"/>
      <c r="GE70" s="296"/>
      <c r="GF70" s="296"/>
      <c r="GG70" s="296"/>
      <c r="GH70" s="296"/>
      <c r="GI70" s="296"/>
      <c r="GJ70" s="296"/>
      <c r="GK70" s="296"/>
      <c r="GL70" s="296"/>
      <c r="GM70" s="296"/>
      <c r="GN70" s="296">
        <f>EZ29</f>
        <v>3918900</v>
      </c>
      <c r="GO70" s="296"/>
      <c r="GP70" s="296"/>
      <c r="GQ70" s="296"/>
      <c r="GR70" s="296"/>
      <c r="GS70" s="296"/>
      <c r="GT70" s="296"/>
      <c r="GU70" s="296"/>
      <c r="GV70" s="296"/>
      <c r="GW70" s="296">
        <f>FJ29</f>
        <v>3918900</v>
      </c>
      <c r="GX70" s="296"/>
      <c r="GY70" s="296"/>
      <c r="GZ70" s="296"/>
      <c r="HA70" s="296"/>
      <c r="HB70" s="296"/>
      <c r="HC70" s="296"/>
      <c r="HD70" s="296"/>
      <c r="HE70" s="296"/>
      <c r="HF70" s="296"/>
      <c r="HG70" s="296"/>
      <c r="HH70" s="296">
        <f>GS29</f>
        <v>0</v>
      </c>
      <c r="HI70" s="296"/>
      <c r="HJ70" s="296"/>
      <c r="HK70" s="296"/>
      <c r="HL70" s="296"/>
      <c r="HM70" s="296"/>
      <c r="HN70" s="296"/>
      <c r="HO70" s="296"/>
      <c r="HP70" s="296">
        <f>HC29</f>
        <v>3918900</v>
      </c>
      <c r="HQ70" s="296"/>
      <c r="HR70" s="296"/>
      <c r="HS70" s="296"/>
      <c r="HT70" s="296"/>
      <c r="HU70" s="296"/>
      <c r="HV70" s="296"/>
      <c r="HW70" s="296"/>
      <c r="HX70" s="296"/>
    </row>
    <row r="71" spans="1:232" ht="12">
      <c r="A71" s="299" t="s">
        <v>351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300"/>
      <c r="T71" s="301"/>
      <c r="U71" s="301"/>
      <c r="V71" s="301"/>
      <c r="W71" s="301"/>
      <c r="X71" s="301"/>
      <c r="Y71" s="301"/>
      <c r="Z71" s="301"/>
      <c r="AA71" s="301"/>
      <c r="AB71" s="394" t="s">
        <v>61</v>
      </c>
      <c r="AC71" s="394"/>
      <c r="AD71" s="394"/>
      <c r="AE71" s="394"/>
      <c r="AF71" s="394"/>
      <c r="AG71" s="394"/>
      <c r="AH71" s="394"/>
      <c r="AI71" s="394"/>
      <c r="AJ71" s="394"/>
      <c r="AK71" s="305" t="s">
        <v>68</v>
      </c>
      <c r="AL71" s="303"/>
      <c r="AM71" s="303"/>
      <c r="AN71" s="303"/>
      <c r="AO71" s="303"/>
      <c r="AP71" s="303"/>
      <c r="AQ71" s="303"/>
      <c r="AR71" s="303"/>
      <c r="AS71" s="303"/>
      <c r="AT71" s="304"/>
      <c r="AU71" s="305" t="s">
        <v>452</v>
      </c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4"/>
      <c r="BG71" s="301" t="s">
        <v>62</v>
      </c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301"/>
      <c r="CI71" s="301"/>
      <c r="CJ71" s="301"/>
      <c r="CK71" s="301"/>
      <c r="CL71" s="301" t="s">
        <v>64</v>
      </c>
      <c r="CM71" s="301"/>
      <c r="CN71" s="301"/>
      <c r="CO71" s="301"/>
      <c r="CP71" s="301"/>
      <c r="CQ71" s="301"/>
      <c r="CR71" s="301"/>
      <c r="CS71" s="301"/>
      <c r="CT71" s="301"/>
      <c r="CU71" s="301"/>
      <c r="CV71" s="301"/>
      <c r="CW71" s="301"/>
      <c r="CX71" s="301"/>
      <c r="CY71" s="301"/>
      <c r="CZ71" s="306">
        <f aca="true" t="shared" si="3" ref="CZ71:CZ91">BF30</f>
        <v>20000</v>
      </c>
      <c r="DA71" s="307"/>
      <c r="DB71" s="307"/>
      <c r="DC71" s="307"/>
      <c r="DD71" s="307"/>
      <c r="DE71" s="307"/>
      <c r="DF71" s="307"/>
      <c r="DG71" s="307"/>
      <c r="DH71" s="307"/>
      <c r="DI71" s="307"/>
      <c r="DJ71" s="307"/>
      <c r="DK71" s="307"/>
      <c r="DL71" s="307"/>
      <c r="DM71" s="307"/>
      <c r="DN71" s="307"/>
      <c r="DO71" s="307"/>
      <c r="DP71" s="307"/>
      <c r="DQ71" s="307"/>
      <c r="DR71" s="307"/>
      <c r="DS71" s="307"/>
      <c r="DT71" s="307"/>
      <c r="DU71" s="307"/>
      <c r="DV71" s="307"/>
      <c r="DW71" s="307"/>
      <c r="DX71" s="307"/>
      <c r="DY71" s="307"/>
      <c r="DZ71" s="307"/>
      <c r="EA71" s="307"/>
      <c r="EB71" s="307"/>
      <c r="EC71" s="307"/>
      <c r="ED71" s="307"/>
      <c r="EE71" s="307"/>
      <c r="EF71" s="308"/>
      <c r="EG71" s="296">
        <f aca="true" t="shared" si="4" ref="EG71:EG91">CN30</f>
        <v>0</v>
      </c>
      <c r="EH71" s="296"/>
      <c r="EI71" s="296"/>
      <c r="EJ71" s="296"/>
      <c r="EK71" s="296"/>
      <c r="EL71" s="296"/>
      <c r="EM71" s="296"/>
      <c r="EN71" s="296"/>
      <c r="EO71" s="296">
        <f aca="true" t="shared" si="5" ref="EO71:EO91">CX30</f>
        <v>20000</v>
      </c>
      <c r="EP71" s="296"/>
      <c r="EQ71" s="296"/>
      <c r="ER71" s="296"/>
      <c r="ES71" s="296"/>
      <c r="ET71" s="296"/>
      <c r="EU71" s="296"/>
      <c r="EV71" s="296"/>
      <c r="EW71" s="296"/>
      <c r="EX71" s="296">
        <f aca="true" t="shared" si="6" ref="EX71:EX91">DH30</f>
        <v>20000</v>
      </c>
      <c r="EY71" s="296"/>
      <c r="EZ71" s="296"/>
      <c r="FA71" s="296"/>
      <c r="FB71" s="296"/>
      <c r="FC71" s="296"/>
      <c r="FD71" s="296"/>
      <c r="FE71" s="296"/>
      <c r="FF71" s="296"/>
      <c r="FG71" s="296"/>
      <c r="FH71" s="296"/>
      <c r="FI71" s="296">
        <f aca="true" t="shared" si="7" ref="FI71:FI91">EP30</f>
        <v>0</v>
      </c>
      <c r="FJ71" s="296"/>
      <c r="FK71" s="296"/>
      <c r="FL71" s="296"/>
      <c r="FM71" s="296"/>
      <c r="FN71" s="296"/>
      <c r="FO71" s="296"/>
      <c r="FP71" s="296"/>
      <c r="FQ71" s="296"/>
      <c r="FR71" s="296"/>
      <c r="FS71" s="296"/>
      <c r="FT71" s="296"/>
      <c r="FU71" s="296"/>
      <c r="FV71" s="296"/>
      <c r="FW71" s="296"/>
      <c r="FX71" s="296"/>
      <c r="FY71" s="296"/>
      <c r="FZ71" s="296"/>
      <c r="GA71" s="296"/>
      <c r="GB71" s="296"/>
      <c r="GC71" s="296"/>
      <c r="GD71" s="296"/>
      <c r="GE71" s="296"/>
      <c r="GF71" s="296"/>
      <c r="GG71" s="296"/>
      <c r="GH71" s="296"/>
      <c r="GI71" s="296"/>
      <c r="GJ71" s="296"/>
      <c r="GK71" s="296"/>
      <c r="GL71" s="296"/>
      <c r="GM71" s="296"/>
      <c r="GN71" s="296">
        <f aca="true" t="shared" si="8" ref="GN71:GN91">EZ30</f>
        <v>20000</v>
      </c>
      <c r="GO71" s="296"/>
      <c r="GP71" s="296"/>
      <c r="GQ71" s="296"/>
      <c r="GR71" s="296"/>
      <c r="GS71" s="296"/>
      <c r="GT71" s="296"/>
      <c r="GU71" s="296"/>
      <c r="GV71" s="296"/>
      <c r="GW71" s="296">
        <f aca="true" t="shared" si="9" ref="GW71:GW91">FJ30</f>
        <v>20000</v>
      </c>
      <c r="GX71" s="296"/>
      <c r="GY71" s="296"/>
      <c r="GZ71" s="296"/>
      <c r="HA71" s="296"/>
      <c r="HB71" s="296"/>
      <c r="HC71" s="296"/>
      <c r="HD71" s="296"/>
      <c r="HE71" s="296"/>
      <c r="HF71" s="296"/>
      <c r="HG71" s="296"/>
      <c r="HH71" s="296">
        <f aca="true" t="shared" si="10" ref="HH71:HH91">GS30</f>
        <v>0</v>
      </c>
      <c r="HI71" s="296"/>
      <c r="HJ71" s="296"/>
      <c r="HK71" s="296"/>
      <c r="HL71" s="296"/>
      <c r="HM71" s="296"/>
      <c r="HN71" s="296"/>
      <c r="HO71" s="296"/>
      <c r="HP71" s="296">
        <f aca="true" t="shared" si="11" ref="HP71:HP91">HC30</f>
        <v>20000</v>
      </c>
      <c r="HQ71" s="296"/>
      <c r="HR71" s="296"/>
      <c r="HS71" s="296"/>
      <c r="HT71" s="296"/>
      <c r="HU71" s="296"/>
      <c r="HV71" s="296"/>
      <c r="HW71" s="296"/>
      <c r="HX71" s="296"/>
    </row>
    <row r="72" spans="1:232" ht="28.5" customHeight="1">
      <c r="A72" s="299" t="s">
        <v>352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300"/>
      <c r="T72" s="301"/>
      <c r="U72" s="301"/>
      <c r="V72" s="301"/>
      <c r="W72" s="301"/>
      <c r="X72" s="301"/>
      <c r="Y72" s="301"/>
      <c r="Z72" s="301"/>
      <c r="AA72" s="301"/>
      <c r="AB72" s="302" t="s">
        <v>61</v>
      </c>
      <c r="AC72" s="303"/>
      <c r="AD72" s="303"/>
      <c r="AE72" s="303"/>
      <c r="AF72" s="303"/>
      <c r="AG72" s="303"/>
      <c r="AH72" s="303"/>
      <c r="AI72" s="303"/>
      <c r="AJ72" s="304"/>
      <c r="AK72" s="305" t="s">
        <v>68</v>
      </c>
      <c r="AL72" s="303"/>
      <c r="AM72" s="303"/>
      <c r="AN72" s="303"/>
      <c r="AO72" s="303"/>
      <c r="AP72" s="303"/>
      <c r="AQ72" s="303"/>
      <c r="AR72" s="303"/>
      <c r="AS72" s="303"/>
      <c r="AT72" s="304"/>
      <c r="AU72" s="305" t="s">
        <v>452</v>
      </c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4"/>
      <c r="BG72" s="301" t="s">
        <v>65</v>
      </c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 t="s">
        <v>66</v>
      </c>
      <c r="CM72" s="301"/>
      <c r="CN72" s="301"/>
      <c r="CO72" s="301"/>
      <c r="CP72" s="301"/>
      <c r="CQ72" s="301"/>
      <c r="CR72" s="301"/>
      <c r="CS72" s="301"/>
      <c r="CT72" s="301"/>
      <c r="CU72" s="301"/>
      <c r="CV72" s="301"/>
      <c r="CW72" s="301"/>
      <c r="CX72" s="301"/>
      <c r="CY72" s="301"/>
      <c r="CZ72" s="306">
        <f t="shared" si="3"/>
        <v>1189600</v>
      </c>
      <c r="DA72" s="307"/>
      <c r="DB72" s="307"/>
      <c r="DC72" s="307"/>
      <c r="DD72" s="307"/>
      <c r="DE72" s="307"/>
      <c r="DF72" s="307"/>
      <c r="DG72" s="307"/>
      <c r="DH72" s="307"/>
      <c r="DI72" s="307"/>
      <c r="DJ72" s="307"/>
      <c r="DK72" s="307"/>
      <c r="DL72" s="307"/>
      <c r="DM72" s="307"/>
      <c r="DN72" s="307"/>
      <c r="DO72" s="307"/>
      <c r="DP72" s="307"/>
      <c r="DQ72" s="307"/>
      <c r="DR72" s="307"/>
      <c r="DS72" s="307"/>
      <c r="DT72" s="307"/>
      <c r="DU72" s="307"/>
      <c r="DV72" s="307"/>
      <c r="DW72" s="307"/>
      <c r="DX72" s="307"/>
      <c r="DY72" s="307"/>
      <c r="DZ72" s="307"/>
      <c r="EA72" s="307"/>
      <c r="EB72" s="307"/>
      <c r="EC72" s="307"/>
      <c r="ED72" s="307"/>
      <c r="EE72" s="307"/>
      <c r="EF72" s="308"/>
      <c r="EG72" s="296">
        <f t="shared" si="4"/>
        <v>0</v>
      </c>
      <c r="EH72" s="296"/>
      <c r="EI72" s="296"/>
      <c r="EJ72" s="296"/>
      <c r="EK72" s="296"/>
      <c r="EL72" s="296"/>
      <c r="EM72" s="296"/>
      <c r="EN72" s="296"/>
      <c r="EO72" s="296">
        <f t="shared" si="5"/>
        <v>1189600</v>
      </c>
      <c r="EP72" s="296"/>
      <c r="EQ72" s="296"/>
      <c r="ER72" s="296"/>
      <c r="ES72" s="296"/>
      <c r="ET72" s="296"/>
      <c r="EU72" s="296"/>
      <c r="EV72" s="296"/>
      <c r="EW72" s="296"/>
      <c r="EX72" s="296">
        <f t="shared" si="6"/>
        <v>1189600</v>
      </c>
      <c r="EY72" s="296"/>
      <c r="EZ72" s="296"/>
      <c r="FA72" s="296"/>
      <c r="FB72" s="296"/>
      <c r="FC72" s="296"/>
      <c r="FD72" s="296"/>
      <c r="FE72" s="296"/>
      <c r="FF72" s="296"/>
      <c r="FG72" s="296"/>
      <c r="FH72" s="296"/>
      <c r="FI72" s="296">
        <f t="shared" si="7"/>
        <v>0</v>
      </c>
      <c r="FJ72" s="296"/>
      <c r="FK72" s="296"/>
      <c r="FL72" s="296"/>
      <c r="FM72" s="296"/>
      <c r="FN72" s="296"/>
      <c r="FO72" s="296"/>
      <c r="FP72" s="296"/>
      <c r="FQ72" s="296"/>
      <c r="FR72" s="296"/>
      <c r="FS72" s="296"/>
      <c r="FT72" s="296"/>
      <c r="FU72" s="296"/>
      <c r="FV72" s="296"/>
      <c r="FW72" s="296"/>
      <c r="FX72" s="296"/>
      <c r="FY72" s="296"/>
      <c r="FZ72" s="296"/>
      <c r="GA72" s="296"/>
      <c r="GB72" s="296"/>
      <c r="GC72" s="296"/>
      <c r="GD72" s="296"/>
      <c r="GE72" s="296"/>
      <c r="GF72" s="296"/>
      <c r="GG72" s="296"/>
      <c r="GH72" s="296"/>
      <c r="GI72" s="296"/>
      <c r="GJ72" s="296"/>
      <c r="GK72" s="296"/>
      <c r="GL72" s="296"/>
      <c r="GM72" s="296"/>
      <c r="GN72" s="296">
        <f t="shared" si="8"/>
        <v>1189600</v>
      </c>
      <c r="GO72" s="296"/>
      <c r="GP72" s="296"/>
      <c r="GQ72" s="296"/>
      <c r="GR72" s="296"/>
      <c r="GS72" s="296"/>
      <c r="GT72" s="296"/>
      <c r="GU72" s="296"/>
      <c r="GV72" s="296"/>
      <c r="GW72" s="296">
        <f t="shared" si="9"/>
        <v>1189600</v>
      </c>
      <c r="GX72" s="296"/>
      <c r="GY72" s="296"/>
      <c r="GZ72" s="296"/>
      <c r="HA72" s="296"/>
      <c r="HB72" s="296"/>
      <c r="HC72" s="296"/>
      <c r="HD72" s="296"/>
      <c r="HE72" s="296"/>
      <c r="HF72" s="296"/>
      <c r="HG72" s="296"/>
      <c r="HH72" s="296">
        <f t="shared" si="10"/>
        <v>0</v>
      </c>
      <c r="HI72" s="296"/>
      <c r="HJ72" s="296"/>
      <c r="HK72" s="296"/>
      <c r="HL72" s="296"/>
      <c r="HM72" s="296"/>
      <c r="HN72" s="296"/>
      <c r="HO72" s="296"/>
      <c r="HP72" s="296">
        <f t="shared" si="11"/>
        <v>1189600</v>
      </c>
      <c r="HQ72" s="296"/>
      <c r="HR72" s="296"/>
      <c r="HS72" s="296"/>
      <c r="HT72" s="296"/>
      <c r="HU72" s="296"/>
      <c r="HV72" s="296"/>
      <c r="HW72" s="296"/>
      <c r="HX72" s="296"/>
    </row>
    <row r="73" spans="1:232" ht="12">
      <c r="A73" s="299" t="s">
        <v>353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300"/>
      <c r="T73" s="301"/>
      <c r="U73" s="301"/>
      <c r="V73" s="301"/>
      <c r="W73" s="301"/>
      <c r="X73" s="301"/>
      <c r="Y73" s="301"/>
      <c r="Z73" s="301"/>
      <c r="AA73" s="301"/>
      <c r="AB73" s="302" t="s">
        <v>61</v>
      </c>
      <c r="AC73" s="303"/>
      <c r="AD73" s="303"/>
      <c r="AE73" s="303"/>
      <c r="AF73" s="303"/>
      <c r="AG73" s="303"/>
      <c r="AH73" s="303"/>
      <c r="AI73" s="303"/>
      <c r="AJ73" s="304"/>
      <c r="AK73" s="305" t="s">
        <v>68</v>
      </c>
      <c r="AL73" s="303"/>
      <c r="AM73" s="303"/>
      <c r="AN73" s="303"/>
      <c r="AO73" s="303"/>
      <c r="AP73" s="303"/>
      <c r="AQ73" s="303"/>
      <c r="AR73" s="303"/>
      <c r="AS73" s="303"/>
      <c r="AT73" s="304"/>
      <c r="AU73" s="305" t="s">
        <v>452</v>
      </c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4"/>
      <c r="BG73" s="301" t="s">
        <v>67</v>
      </c>
      <c r="BH73" s="301"/>
      <c r="BI73" s="301"/>
      <c r="BJ73" s="301"/>
      <c r="BK73" s="301"/>
      <c r="BL73" s="301"/>
      <c r="BM73" s="301"/>
      <c r="BN73" s="301"/>
      <c r="BO73" s="301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 t="s">
        <v>72</v>
      </c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6">
        <f t="shared" si="3"/>
        <v>32300</v>
      </c>
      <c r="DA73" s="307"/>
      <c r="DB73" s="307"/>
      <c r="DC73" s="307"/>
      <c r="DD73" s="307"/>
      <c r="DE73" s="307"/>
      <c r="DF73" s="307"/>
      <c r="DG73" s="307"/>
      <c r="DH73" s="307"/>
      <c r="DI73" s="307"/>
      <c r="DJ73" s="307"/>
      <c r="DK73" s="307"/>
      <c r="DL73" s="307"/>
      <c r="DM73" s="307"/>
      <c r="DN73" s="307"/>
      <c r="DO73" s="307"/>
      <c r="DP73" s="307"/>
      <c r="DQ73" s="307"/>
      <c r="DR73" s="307"/>
      <c r="DS73" s="307"/>
      <c r="DT73" s="307"/>
      <c r="DU73" s="307"/>
      <c r="DV73" s="307"/>
      <c r="DW73" s="307"/>
      <c r="DX73" s="307"/>
      <c r="DY73" s="307"/>
      <c r="DZ73" s="307"/>
      <c r="EA73" s="307"/>
      <c r="EB73" s="307"/>
      <c r="EC73" s="307"/>
      <c r="ED73" s="307"/>
      <c r="EE73" s="307"/>
      <c r="EF73" s="308"/>
      <c r="EG73" s="296">
        <f t="shared" si="4"/>
        <v>0</v>
      </c>
      <c r="EH73" s="296"/>
      <c r="EI73" s="296"/>
      <c r="EJ73" s="296"/>
      <c r="EK73" s="296"/>
      <c r="EL73" s="296"/>
      <c r="EM73" s="296"/>
      <c r="EN73" s="296"/>
      <c r="EO73" s="296">
        <f t="shared" si="5"/>
        <v>32300</v>
      </c>
      <c r="EP73" s="296"/>
      <c r="EQ73" s="296"/>
      <c r="ER73" s="296"/>
      <c r="ES73" s="296"/>
      <c r="ET73" s="296"/>
      <c r="EU73" s="296"/>
      <c r="EV73" s="296"/>
      <c r="EW73" s="296"/>
      <c r="EX73" s="296">
        <f t="shared" si="6"/>
        <v>32300</v>
      </c>
      <c r="EY73" s="296"/>
      <c r="EZ73" s="296"/>
      <c r="FA73" s="296"/>
      <c r="FB73" s="296"/>
      <c r="FC73" s="296"/>
      <c r="FD73" s="296"/>
      <c r="FE73" s="296"/>
      <c r="FF73" s="296"/>
      <c r="FG73" s="296"/>
      <c r="FH73" s="296"/>
      <c r="FI73" s="296">
        <f t="shared" si="7"/>
        <v>0</v>
      </c>
      <c r="FJ73" s="296"/>
      <c r="FK73" s="296"/>
      <c r="FL73" s="296"/>
      <c r="FM73" s="296"/>
      <c r="FN73" s="296"/>
      <c r="FO73" s="296"/>
      <c r="FP73" s="296"/>
      <c r="FQ73" s="296"/>
      <c r="FR73" s="296"/>
      <c r="FS73" s="296"/>
      <c r="FT73" s="296"/>
      <c r="FU73" s="296"/>
      <c r="FV73" s="296"/>
      <c r="FW73" s="296"/>
      <c r="FX73" s="296"/>
      <c r="FY73" s="296"/>
      <c r="FZ73" s="296"/>
      <c r="GA73" s="296"/>
      <c r="GB73" s="296"/>
      <c r="GC73" s="296"/>
      <c r="GD73" s="296"/>
      <c r="GE73" s="296"/>
      <c r="GF73" s="296"/>
      <c r="GG73" s="296"/>
      <c r="GH73" s="296"/>
      <c r="GI73" s="296"/>
      <c r="GJ73" s="296"/>
      <c r="GK73" s="296"/>
      <c r="GL73" s="296"/>
      <c r="GM73" s="296"/>
      <c r="GN73" s="296">
        <f t="shared" si="8"/>
        <v>32300</v>
      </c>
      <c r="GO73" s="296"/>
      <c r="GP73" s="296"/>
      <c r="GQ73" s="296"/>
      <c r="GR73" s="296"/>
      <c r="GS73" s="296"/>
      <c r="GT73" s="296"/>
      <c r="GU73" s="296"/>
      <c r="GV73" s="296"/>
      <c r="GW73" s="296">
        <f t="shared" si="9"/>
        <v>32300</v>
      </c>
      <c r="GX73" s="296"/>
      <c r="GY73" s="296"/>
      <c r="GZ73" s="296"/>
      <c r="HA73" s="296"/>
      <c r="HB73" s="296"/>
      <c r="HC73" s="296"/>
      <c r="HD73" s="296"/>
      <c r="HE73" s="296"/>
      <c r="HF73" s="296"/>
      <c r="HG73" s="296"/>
      <c r="HH73" s="296">
        <f t="shared" si="10"/>
        <v>0</v>
      </c>
      <c r="HI73" s="296"/>
      <c r="HJ73" s="296"/>
      <c r="HK73" s="296"/>
      <c r="HL73" s="296"/>
      <c r="HM73" s="296"/>
      <c r="HN73" s="296"/>
      <c r="HO73" s="296"/>
      <c r="HP73" s="296">
        <f t="shared" si="11"/>
        <v>32300</v>
      </c>
      <c r="HQ73" s="296"/>
      <c r="HR73" s="296"/>
      <c r="HS73" s="296"/>
      <c r="HT73" s="296"/>
      <c r="HU73" s="296"/>
      <c r="HV73" s="296"/>
      <c r="HW73" s="296"/>
      <c r="HX73" s="296"/>
    </row>
    <row r="74" spans="1:232" ht="12">
      <c r="A74" s="299" t="s">
        <v>354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300"/>
      <c r="T74" s="301"/>
      <c r="U74" s="301"/>
      <c r="V74" s="301"/>
      <c r="W74" s="301"/>
      <c r="X74" s="301"/>
      <c r="Y74" s="301"/>
      <c r="Z74" s="301"/>
      <c r="AA74" s="301"/>
      <c r="AB74" s="302" t="s">
        <v>61</v>
      </c>
      <c r="AC74" s="303"/>
      <c r="AD74" s="303"/>
      <c r="AE74" s="303"/>
      <c r="AF74" s="303"/>
      <c r="AG74" s="303"/>
      <c r="AH74" s="303"/>
      <c r="AI74" s="303"/>
      <c r="AJ74" s="304"/>
      <c r="AK74" s="305" t="s">
        <v>68</v>
      </c>
      <c r="AL74" s="303"/>
      <c r="AM74" s="303"/>
      <c r="AN74" s="303"/>
      <c r="AO74" s="303"/>
      <c r="AP74" s="303"/>
      <c r="AQ74" s="303"/>
      <c r="AR74" s="303"/>
      <c r="AS74" s="303"/>
      <c r="AT74" s="304"/>
      <c r="AU74" s="305" t="s">
        <v>452</v>
      </c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4"/>
      <c r="BG74" s="301" t="s">
        <v>453</v>
      </c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  <c r="BS74" s="301"/>
      <c r="BT74" s="301"/>
      <c r="BU74" s="301"/>
      <c r="BV74" s="301"/>
      <c r="BW74" s="301"/>
      <c r="BX74" s="301"/>
      <c r="BY74" s="301"/>
      <c r="BZ74" s="301"/>
      <c r="CA74" s="301"/>
      <c r="CB74" s="301"/>
      <c r="CC74" s="301"/>
      <c r="CD74" s="301"/>
      <c r="CE74" s="301"/>
      <c r="CF74" s="301"/>
      <c r="CG74" s="301"/>
      <c r="CH74" s="301"/>
      <c r="CI74" s="301"/>
      <c r="CJ74" s="301"/>
      <c r="CK74" s="301"/>
      <c r="CL74" s="301" t="s">
        <v>73</v>
      </c>
      <c r="CM74" s="301"/>
      <c r="CN74" s="301"/>
      <c r="CO74" s="301"/>
      <c r="CP74" s="301"/>
      <c r="CQ74" s="301"/>
      <c r="CR74" s="301"/>
      <c r="CS74" s="301"/>
      <c r="CT74" s="301"/>
      <c r="CU74" s="301"/>
      <c r="CV74" s="301"/>
      <c r="CW74" s="301"/>
      <c r="CX74" s="301"/>
      <c r="CY74" s="301"/>
      <c r="CZ74" s="306">
        <f t="shared" si="3"/>
        <v>650800</v>
      </c>
      <c r="DA74" s="307"/>
      <c r="DB74" s="307"/>
      <c r="DC74" s="307"/>
      <c r="DD74" s="307"/>
      <c r="DE74" s="307"/>
      <c r="DF74" s="307"/>
      <c r="DG74" s="307"/>
      <c r="DH74" s="307"/>
      <c r="DI74" s="307"/>
      <c r="DJ74" s="307"/>
      <c r="DK74" s="307"/>
      <c r="DL74" s="307"/>
      <c r="DM74" s="307"/>
      <c r="DN74" s="307"/>
      <c r="DO74" s="307"/>
      <c r="DP74" s="307"/>
      <c r="DQ74" s="307"/>
      <c r="DR74" s="307"/>
      <c r="DS74" s="307"/>
      <c r="DT74" s="307"/>
      <c r="DU74" s="307"/>
      <c r="DV74" s="307"/>
      <c r="DW74" s="307"/>
      <c r="DX74" s="307"/>
      <c r="DY74" s="307"/>
      <c r="DZ74" s="307"/>
      <c r="EA74" s="307"/>
      <c r="EB74" s="307"/>
      <c r="EC74" s="307"/>
      <c r="ED74" s="307"/>
      <c r="EE74" s="307"/>
      <c r="EF74" s="308"/>
      <c r="EG74" s="296">
        <f t="shared" si="4"/>
        <v>0</v>
      </c>
      <c r="EH74" s="296"/>
      <c r="EI74" s="296"/>
      <c r="EJ74" s="296"/>
      <c r="EK74" s="296"/>
      <c r="EL74" s="296"/>
      <c r="EM74" s="296"/>
      <c r="EN74" s="296"/>
      <c r="EO74" s="296">
        <f t="shared" si="5"/>
        <v>650800</v>
      </c>
      <c r="EP74" s="296"/>
      <c r="EQ74" s="296"/>
      <c r="ER74" s="296"/>
      <c r="ES74" s="296"/>
      <c r="ET74" s="296"/>
      <c r="EU74" s="296"/>
      <c r="EV74" s="296"/>
      <c r="EW74" s="296"/>
      <c r="EX74" s="296">
        <f t="shared" si="6"/>
        <v>257700</v>
      </c>
      <c r="EY74" s="296"/>
      <c r="EZ74" s="296"/>
      <c r="FA74" s="296"/>
      <c r="FB74" s="296"/>
      <c r="FC74" s="296"/>
      <c r="FD74" s="296"/>
      <c r="FE74" s="296"/>
      <c r="FF74" s="296"/>
      <c r="FG74" s="296"/>
      <c r="FH74" s="296"/>
      <c r="FI74" s="296">
        <f t="shared" si="7"/>
        <v>0</v>
      </c>
      <c r="FJ74" s="296"/>
      <c r="FK74" s="296"/>
      <c r="FL74" s="296"/>
      <c r="FM74" s="296"/>
      <c r="FN74" s="296"/>
      <c r="FO74" s="296"/>
      <c r="FP74" s="296"/>
      <c r="FQ74" s="296"/>
      <c r="FR74" s="296"/>
      <c r="FS74" s="296"/>
      <c r="FT74" s="296"/>
      <c r="FU74" s="296"/>
      <c r="FV74" s="296"/>
      <c r="FW74" s="296"/>
      <c r="FX74" s="296"/>
      <c r="FY74" s="296"/>
      <c r="FZ74" s="296"/>
      <c r="GA74" s="296"/>
      <c r="GB74" s="296"/>
      <c r="GC74" s="296"/>
      <c r="GD74" s="296"/>
      <c r="GE74" s="296"/>
      <c r="GF74" s="296"/>
      <c r="GG74" s="296"/>
      <c r="GH74" s="296"/>
      <c r="GI74" s="296"/>
      <c r="GJ74" s="296"/>
      <c r="GK74" s="296"/>
      <c r="GL74" s="296"/>
      <c r="GM74" s="296"/>
      <c r="GN74" s="296">
        <f t="shared" si="8"/>
        <v>257700</v>
      </c>
      <c r="GO74" s="296"/>
      <c r="GP74" s="296"/>
      <c r="GQ74" s="296"/>
      <c r="GR74" s="296"/>
      <c r="GS74" s="296"/>
      <c r="GT74" s="296"/>
      <c r="GU74" s="296"/>
      <c r="GV74" s="296"/>
      <c r="GW74" s="296">
        <f t="shared" si="9"/>
        <v>257700</v>
      </c>
      <c r="GX74" s="296"/>
      <c r="GY74" s="296"/>
      <c r="GZ74" s="296"/>
      <c r="HA74" s="296"/>
      <c r="HB74" s="296"/>
      <c r="HC74" s="296"/>
      <c r="HD74" s="296"/>
      <c r="HE74" s="296"/>
      <c r="HF74" s="296"/>
      <c r="HG74" s="296"/>
      <c r="HH74" s="296">
        <f t="shared" si="10"/>
        <v>0</v>
      </c>
      <c r="HI74" s="296"/>
      <c r="HJ74" s="296"/>
      <c r="HK74" s="296"/>
      <c r="HL74" s="296"/>
      <c r="HM74" s="296"/>
      <c r="HN74" s="296"/>
      <c r="HO74" s="296"/>
      <c r="HP74" s="296">
        <f t="shared" si="11"/>
        <v>257700</v>
      </c>
      <c r="HQ74" s="296"/>
      <c r="HR74" s="296"/>
      <c r="HS74" s="296"/>
      <c r="HT74" s="296"/>
      <c r="HU74" s="296"/>
      <c r="HV74" s="296"/>
      <c r="HW74" s="296"/>
      <c r="HX74" s="296"/>
    </row>
    <row r="75" spans="1:232" ht="12">
      <c r="A75" s="299" t="s">
        <v>354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300"/>
      <c r="T75" s="301"/>
      <c r="U75" s="301"/>
      <c r="V75" s="301"/>
      <c r="W75" s="301"/>
      <c r="X75" s="301"/>
      <c r="Y75" s="301"/>
      <c r="Z75" s="301"/>
      <c r="AA75" s="301"/>
      <c r="AB75" s="302" t="s">
        <v>61</v>
      </c>
      <c r="AC75" s="303"/>
      <c r="AD75" s="303"/>
      <c r="AE75" s="303"/>
      <c r="AF75" s="303"/>
      <c r="AG75" s="303"/>
      <c r="AH75" s="303"/>
      <c r="AI75" s="303"/>
      <c r="AJ75" s="304"/>
      <c r="AK75" s="305" t="s">
        <v>68</v>
      </c>
      <c r="AL75" s="303"/>
      <c r="AM75" s="303"/>
      <c r="AN75" s="303"/>
      <c r="AO75" s="303"/>
      <c r="AP75" s="303"/>
      <c r="AQ75" s="303"/>
      <c r="AR75" s="303"/>
      <c r="AS75" s="303"/>
      <c r="AT75" s="304"/>
      <c r="AU75" s="305" t="s">
        <v>452</v>
      </c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4"/>
      <c r="BG75" s="301" t="s">
        <v>453</v>
      </c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 t="s">
        <v>74</v>
      </c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6">
        <f t="shared" si="3"/>
        <v>93600</v>
      </c>
      <c r="DA75" s="307"/>
      <c r="DB75" s="307"/>
      <c r="DC75" s="307"/>
      <c r="DD75" s="307"/>
      <c r="DE75" s="307"/>
      <c r="DF75" s="307"/>
      <c r="DG75" s="307"/>
      <c r="DH75" s="307"/>
      <c r="DI75" s="307"/>
      <c r="DJ75" s="307"/>
      <c r="DK75" s="307"/>
      <c r="DL75" s="307"/>
      <c r="DM75" s="307"/>
      <c r="DN75" s="307"/>
      <c r="DO75" s="307"/>
      <c r="DP75" s="307"/>
      <c r="DQ75" s="307"/>
      <c r="DR75" s="307"/>
      <c r="DS75" s="307"/>
      <c r="DT75" s="307"/>
      <c r="DU75" s="307"/>
      <c r="DV75" s="307"/>
      <c r="DW75" s="307"/>
      <c r="DX75" s="307"/>
      <c r="DY75" s="307"/>
      <c r="DZ75" s="307"/>
      <c r="EA75" s="307"/>
      <c r="EB75" s="307"/>
      <c r="EC75" s="307"/>
      <c r="ED75" s="307"/>
      <c r="EE75" s="307"/>
      <c r="EF75" s="308"/>
      <c r="EG75" s="296">
        <f t="shared" si="4"/>
        <v>0</v>
      </c>
      <c r="EH75" s="296"/>
      <c r="EI75" s="296"/>
      <c r="EJ75" s="296"/>
      <c r="EK75" s="296"/>
      <c r="EL75" s="296"/>
      <c r="EM75" s="296"/>
      <c r="EN75" s="296"/>
      <c r="EO75" s="296">
        <f t="shared" si="5"/>
        <v>93600</v>
      </c>
      <c r="EP75" s="296"/>
      <c r="EQ75" s="296"/>
      <c r="ER75" s="296"/>
      <c r="ES75" s="296"/>
      <c r="ET75" s="296"/>
      <c r="EU75" s="296"/>
      <c r="EV75" s="296"/>
      <c r="EW75" s="296"/>
      <c r="EX75" s="296">
        <f t="shared" si="6"/>
        <v>93600</v>
      </c>
      <c r="EY75" s="296"/>
      <c r="EZ75" s="296"/>
      <c r="FA75" s="296"/>
      <c r="FB75" s="296"/>
      <c r="FC75" s="296"/>
      <c r="FD75" s="296"/>
      <c r="FE75" s="296"/>
      <c r="FF75" s="296"/>
      <c r="FG75" s="296"/>
      <c r="FH75" s="296"/>
      <c r="FI75" s="296">
        <f t="shared" si="7"/>
        <v>0</v>
      </c>
      <c r="FJ75" s="296"/>
      <c r="FK75" s="296"/>
      <c r="FL75" s="296"/>
      <c r="FM75" s="296"/>
      <c r="FN75" s="296"/>
      <c r="FO75" s="296"/>
      <c r="FP75" s="296"/>
      <c r="FQ75" s="296"/>
      <c r="FR75" s="296"/>
      <c r="FS75" s="296"/>
      <c r="FT75" s="296"/>
      <c r="FU75" s="296"/>
      <c r="FV75" s="296"/>
      <c r="FW75" s="296"/>
      <c r="FX75" s="296"/>
      <c r="FY75" s="296"/>
      <c r="FZ75" s="296"/>
      <c r="GA75" s="296"/>
      <c r="GB75" s="296"/>
      <c r="GC75" s="296"/>
      <c r="GD75" s="296"/>
      <c r="GE75" s="296"/>
      <c r="GF75" s="296"/>
      <c r="GG75" s="296"/>
      <c r="GH75" s="296"/>
      <c r="GI75" s="296"/>
      <c r="GJ75" s="296"/>
      <c r="GK75" s="296"/>
      <c r="GL75" s="296"/>
      <c r="GM75" s="296"/>
      <c r="GN75" s="296">
        <f t="shared" si="8"/>
        <v>93600</v>
      </c>
      <c r="GO75" s="296"/>
      <c r="GP75" s="296"/>
      <c r="GQ75" s="296"/>
      <c r="GR75" s="296"/>
      <c r="GS75" s="296"/>
      <c r="GT75" s="296"/>
      <c r="GU75" s="296"/>
      <c r="GV75" s="296"/>
      <c r="GW75" s="296">
        <f t="shared" si="9"/>
        <v>93600</v>
      </c>
      <c r="GX75" s="296"/>
      <c r="GY75" s="296"/>
      <c r="GZ75" s="296"/>
      <c r="HA75" s="296"/>
      <c r="HB75" s="296"/>
      <c r="HC75" s="296"/>
      <c r="HD75" s="296"/>
      <c r="HE75" s="296"/>
      <c r="HF75" s="296"/>
      <c r="HG75" s="296"/>
      <c r="HH75" s="296">
        <f t="shared" si="10"/>
        <v>0</v>
      </c>
      <c r="HI75" s="296"/>
      <c r="HJ75" s="296"/>
      <c r="HK75" s="296"/>
      <c r="HL75" s="296"/>
      <c r="HM75" s="296"/>
      <c r="HN75" s="296"/>
      <c r="HO75" s="296"/>
      <c r="HP75" s="296">
        <f t="shared" si="11"/>
        <v>93600</v>
      </c>
      <c r="HQ75" s="296"/>
      <c r="HR75" s="296"/>
      <c r="HS75" s="296"/>
      <c r="HT75" s="296"/>
      <c r="HU75" s="296"/>
      <c r="HV75" s="296"/>
      <c r="HW75" s="296"/>
      <c r="HX75" s="296"/>
    </row>
    <row r="76" spans="1:232" ht="12">
      <c r="A76" s="299" t="s">
        <v>354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300"/>
      <c r="T76" s="301"/>
      <c r="U76" s="301"/>
      <c r="V76" s="301"/>
      <c r="W76" s="301"/>
      <c r="X76" s="301"/>
      <c r="Y76" s="301"/>
      <c r="Z76" s="301"/>
      <c r="AA76" s="301"/>
      <c r="AB76" s="302" t="s">
        <v>61</v>
      </c>
      <c r="AC76" s="303"/>
      <c r="AD76" s="303"/>
      <c r="AE76" s="303"/>
      <c r="AF76" s="303"/>
      <c r="AG76" s="303"/>
      <c r="AH76" s="303"/>
      <c r="AI76" s="303"/>
      <c r="AJ76" s="304"/>
      <c r="AK76" s="305" t="s">
        <v>68</v>
      </c>
      <c r="AL76" s="303"/>
      <c r="AM76" s="303"/>
      <c r="AN76" s="303"/>
      <c r="AO76" s="303"/>
      <c r="AP76" s="303"/>
      <c r="AQ76" s="303"/>
      <c r="AR76" s="303"/>
      <c r="AS76" s="303"/>
      <c r="AT76" s="304"/>
      <c r="AU76" s="305" t="s">
        <v>452</v>
      </c>
      <c r="AV76" s="303"/>
      <c r="AW76" s="303"/>
      <c r="AX76" s="303"/>
      <c r="AY76" s="303"/>
      <c r="AZ76" s="303"/>
      <c r="BA76" s="303"/>
      <c r="BB76" s="303"/>
      <c r="BC76" s="303"/>
      <c r="BD76" s="303"/>
      <c r="BE76" s="303"/>
      <c r="BF76" s="304"/>
      <c r="BG76" s="301" t="s">
        <v>67</v>
      </c>
      <c r="BH76" s="301"/>
      <c r="BI76" s="301"/>
      <c r="BJ76" s="301"/>
      <c r="BK76" s="301"/>
      <c r="BL76" s="301"/>
      <c r="BM76" s="301"/>
      <c r="BN76" s="301"/>
      <c r="BO76" s="301"/>
      <c r="BP76" s="301"/>
      <c r="BQ76" s="301"/>
      <c r="BR76" s="301"/>
      <c r="BS76" s="301"/>
      <c r="BT76" s="301"/>
      <c r="BU76" s="301"/>
      <c r="BV76" s="301"/>
      <c r="BW76" s="301"/>
      <c r="BX76" s="301"/>
      <c r="BY76" s="301"/>
      <c r="BZ76" s="301"/>
      <c r="CA76" s="301"/>
      <c r="CB76" s="301"/>
      <c r="CC76" s="301"/>
      <c r="CD76" s="301"/>
      <c r="CE76" s="301"/>
      <c r="CF76" s="301"/>
      <c r="CG76" s="301"/>
      <c r="CH76" s="301"/>
      <c r="CI76" s="301"/>
      <c r="CJ76" s="301"/>
      <c r="CK76" s="301"/>
      <c r="CL76" s="301" t="s">
        <v>75</v>
      </c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6">
        <f t="shared" si="3"/>
        <v>10800</v>
      </c>
      <c r="DA76" s="307"/>
      <c r="DB76" s="307"/>
      <c r="DC76" s="307"/>
      <c r="DD76" s="307"/>
      <c r="DE76" s="307"/>
      <c r="DF76" s="307"/>
      <c r="DG76" s="307"/>
      <c r="DH76" s="307"/>
      <c r="DI76" s="307"/>
      <c r="DJ76" s="307"/>
      <c r="DK76" s="307"/>
      <c r="DL76" s="307"/>
      <c r="DM76" s="307"/>
      <c r="DN76" s="307"/>
      <c r="DO76" s="307"/>
      <c r="DP76" s="307"/>
      <c r="DQ76" s="307"/>
      <c r="DR76" s="307"/>
      <c r="DS76" s="307"/>
      <c r="DT76" s="307"/>
      <c r="DU76" s="307"/>
      <c r="DV76" s="307"/>
      <c r="DW76" s="307"/>
      <c r="DX76" s="307"/>
      <c r="DY76" s="307"/>
      <c r="DZ76" s="307"/>
      <c r="EA76" s="307"/>
      <c r="EB76" s="307"/>
      <c r="EC76" s="307"/>
      <c r="ED76" s="307"/>
      <c r="EE76" s="307"/>
      <c r="EF76" s="308"/>
      <c r="EG76" s="296">
        <f t="shared" si="4"/>
        <v>0</v>
      </c>
      <c r="EH76" s="296"/>
      <c r="EI76" s="296"/>
      <c r="EJ76" s="296"/>
      <c r="EK76" s="296"/>
      <c r="EL76" s="296"/>
      <c r="EM76" s="296"/>
      <c r="EN76" s="296"/>
      <c r="EO76" s="296">
        <f t="shared" si="5"/>
        <v>10800</v>
      </c>
      <c r="EP76" s="296"/>
      <c r="EQ76" s="296"/>
      <c r="ER76" s="296"/>
      <c r="ES76" s="296"/>
      <c r="ET76" s="296"/>
      <c r="EU76" s="296"/>
      <c r="EV76" s="296"/>
      <c r="EW76" s="296"/>
      <c r="EX76" s="296">
        <f t="shared" si="6"/>
        <v>10800</v>
      </c>
      <c r="EY76" s="296"/>
      <c r="EZ76" s="296"/>
      <c r="FA76" s="296"/>
      <c r="FB76" s="296"/>
      <c r="FC76" s="296"/>
      <c r="FD76" s="296"/>
      <c r="FE76" s="296"/>
      <c r="FF76" s="296"/>
      <c r="FG76" s="296"/>
      <c r="FH76" s="296"/>
      <c r="FI76" s="296">
        <f t="shared" si="7"/>
        <v>0</v>
      </c>
      <c r="FJ76" s="296"/>
      <c r="FK76" s="296"/>
      <c r="FL76" s="296"/>
      <c r="FM76" s="296"/>
      <c r="FN76" s="296"/>
      <c r="FO76" s="296"/>
      <c r="FP76" s="296"/>
      <c r="FQ76" s="296"/>
      <c r="FR76" s="296"/>
      <c r="FS76" s="296"/>
      <c r="FT76" s="296"/>
      <c r="FU76" s="296"/>
      <c r="FV76" s="296"/>
      <c r="FW76" s="296"/>
      <c r="FX76" s="296"/>
      <c r="FY76" s="296"/>
      <c r="FZ76" s="296"/>
      <c r="GA76" s="296"/>
      <c r="GB76" s="296"/>
      <c r="GC76" s="296"/>
      <c r="GD76" s="296"/>
      <c r="GE76" s="296"/>
      <c r="GF76" s="296"/>
      <c r="GG76" s="296"/>
      <c r="GH76" s="296"/>
      <c r="GI76" s="296"/>
      <c r="GJ76" s="296"/>
      <c r="GK76" s="296"/>
      <c r="GL76" s="296"/>
      <c r="GM76" s="296"/>
      <c r="GN76" s="296">
        <f>EZ35</f>
        <v>10800</v>
      </c>
      <c r="GO76" s="296"/>
      <c r="GP76" s="296"/>
      <c r="GQ76" s="296"/>
      <c r="GR76" s="296"/>
      <c r="GS76" s="296"/>
      <c r="GT76" s="296"/>
      <c r="GU76" s="296"/>
      <c r="GV76" s="296"/>
      <c r="GW76" s="296">
        <f t="shared" si="9"/>
        <v>10800</v>
      </c>
      <c r="GX76" s="296"/>
      <c r="GY76" s="296"/>
      <c r="GZ76" s="296"/>
      <c r="HA76" s="296"/>
      <c r="HB76" s="296"/>
      <c r="HC76" s="296"/>
      <c r="HD76" s="296"/>
      <c r="HE76" s="296"/>
      <c r="HF76" s="296"/>
      <c r="HG76" s="296"/>
      <c r="HH76" s="296">
        <f t="shared" si="10"/>
        <v>0</v>
      </c>
      <c r="HI76" s="296"/>
      <c r="HJ76" s="296"/>
      <c r="HK76" s="296"/>
      <c r="HL76" s="296"/>
      <c r="HM76" s="296"/>
      <c r="HN76" s="296"/>
      <c r="HO76" s="296"/>
      <c r="HP76" s="296">
        <f t="shared" si="11"/>
        <v>10800</v>
      </c>
      <c r="HQ76" s="296"/>
      <c r="HR76" s="296"/>
      <c r="HS76" s="296"/>
      <c r="HT76" s="296"/>
      <c r="HU76" s="296"/>
      <c r="HV76" s="296"/>
      <c r="HW76" s="296"/>
      <c r="HX76" s="296"/>
    </row>
    <row r="77" spans="1:232" ht="12">
      <c r="A77" s="299" t="s">
        <v>354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300"/>
      <c r="T77" s="301"/>
      <c r="U77" s="301"/>
      <c r="V77" s="301"/>
      <c r="W77" s="301"/>
      <c r="X77" s="301"/>
      <c r="Y77" s="301"/>
      <c r="Z77" s="301"/>
      <c r="AA77" s="301"/>
      <c r="AB77" s="302" t="s">
        <v>61</v>
      </c>
      <c r="AC77" s="303"/>
      <c r="AD77" s="303"/>
      <c r="AE77" s="303"/>
      <c r="AF77" s="303"/>
      <c r="AG77" s="303"/>
      <c r="AH77" s="303"/>
      <c r="AI77" s="303"/>
      <c r="AJ77" s="304"/>
      <c r="AK77" s="305" t="s">
        <v>68</v>
      </c>
      <c r="AL77" s="303"/>
      <c r="AM77" s="303"/>
      <c r="AN77" s="303"/>
      <c r="AO77" s="303"/>
      <c r="AP77" s="303"/>
      <c r="AQ77" s="303"/>
      <c r="AR77" s="303"/>
      <c r="AS77" s="303"/>
      <c r="AT77" s="304"/>
      <c r="AU77" s="305" t="s">
        <v>452</v>
      </c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4"/>
      <c r="BG77" s="301" t="s">
        <v>67</v>
      </c>
      <c r="BH77" s="301"/>
      <c r="BI77" s="301"/>
      <c r="BJ77" s="301"/>
      <c r="BK77" s="301"/>
      <c r="BL77" s="301"/>
      <c r="BM77" s="301"/>
      <c r="BN77" s="301"/>
      <c r="BO77" s="301"/>
      <c r="BP77" s="301"/>
      <c r="BQ77" s="301"/>
      <c r="BR77" s="301"/>
      <c r="BS77" s="301"/>
      <c r="BT77" s="301"/>
      <c r="BU77" s="301"/>
      <c r="BV77" s="301"/>
      <c r="BW77" s="301"/>
      <c r="BX77" s="301"/>
      <c r="BY77" s="301"/>
      <c r="BZ77" s="301"/>
      <c r="CA77" s="301"/>
      <c r="CB77" s="301"/>
      <c r="CC77" s="301"/>
      <c r="CD77" s="301"/>
      <c r="CE77" s="301"/>
      <c r="CF77" s="301"/>
      <c r="CG77" s="301"/>
      <c r="CH77" s="301"/>
      <c r="CI77" s="301"/>
      <c r="CJ77" s="301"/>
      <c r="CK77" s="301"/>
      <c r="CL77" s="301" t="s">
        <v>76</v>
      </c>
      <c r="CM77" s="301"/>
      <c r="CN77" s="301"/>
      <c r="CO77" s="301"/>
      <c r="CP77" s="301"/>
      <c r="CQ77" s="301"/>
      <c r="CR77" s="301"/>
      <c r="CS77" s="301"/>
      <c r="CT77" s="301"/>
      <c r="CU77" s="301"/>
      <c r="CV77" s="301"/>
      <c r="CW77" s="301"/>
      <c r="CX77" s="301"/>
      <c r="CY77" s="301"/>
      <c r="CZ77" s="306">
        <f t="shared" si="3"/>
        <v>22700</v>
      </c>
      <c r="DA77" s="307"/>
      <c r="DB77" s="307"/>
      <c r="DC77" s="307"/>
      <c r="DD77" s="307"/>
      <c r="DE77" s="307"/>
      <c r="DF77" s="307"/>
      <c r="DG77" s="307"/>
      <c r="DH77" s="307"/>
      <c r="DI77" s="307"/>
      <c r="DJ77" s="307"/>
      <c r="DK77" s="307"/>
      <c r="DL77" s="307"/>
      <c r="DM77" s="307"/>
      <c r="DN77" s="307"/>
      <c r="DO77" s="307"/>
      <c r="DP77" s="307"/>
      <c r="DQ77" s="307"/>
      <c r="DR77" s="307"/>
      <c r="DS77" s="307"/>
      <c r="DT77" s="307"/>
      <c r="DU77" s="307"/>
      <c r="DV77" s="307"/>
      <c r="DW77" s="307"/>
      <c r="DX77" s="307"/>
      <c r="DY77" s="307"/>
      <c r="DZ77" s="307"/>
      <c r="EA77" s="307"/>
      <c r="EB77" s="307"/>
      <c r="EC77" s="307"/>
      <c r="ED77" s="307"/>
      <c r="EE77" s="307"/>
      <c r="EF77" s="308"/>
      <c r="EG77" s="296">
        <f t="shared" si="4"/>
        <v>0</v>
      </c>
      <c r="EH77" s="296"/>
      <c r="EI77" s="296"/>
      <c r="EJ77" s="296"/>
      <c r="EK77" s="296"/>
      <c r="EL77" s="296"/>
      <c r="EM77" s="296"/>
      <c r="EN77" s="296"/>
      <c r="EO77" s="296">
        <f t="shared" si="5"/>
        <v>22700</v>
      </c>
      <c r="EP77" s="296"/>
      <c r="EQ77" s="296"/>
      <c r="ER77" s="296"/>
      <c r="ES77" s="296"/>
      <c r="ET77" s="296"/>
      <c r="EU77" s="296"/>
      <c r="EV77" s="296"/>
      <c r="EW77" s="296"/>
      <c r="EX77" s="296">
        <f t="shared" si="6"/>
        <v>35000</v>
      </c>
      <c r="EY77" s="296"/>
      <c r="EZ77" s="296"/>
      <c r="FA77" s="296"/>
      <c r="FB77" s="296"/>
      <c r="FC77" s="296"/>
      <c r="FD77" s="296"/>
      <c r="FE77" s="296"/>
      <c r="FF77" s="296"/>
      <c r="FG77" s="296"/>
      <c r="FH77" s="296"/>
      <c r="FI77" s="296">
        <f t="shared" si="7"/>
        <v>0</v>
      </c>
      <c r="FJ77" s="296"/>
      <c r="FK77" s="296"/>
      <c r="FL77" s="296"/>
      <c r="FM77" s="296"/>
      <c r="FN77" s="296"/>
      <c r="FO77" s="296"/>
      <c r="FP77" s="296"/>
      <c r="FQ77" s="296"/>
      <c r="FR77" s="296"/>
      <c r="FS77" s="296"/>
      <c r="FT77" s="296"/>
      <c r="FU77" s="296"/>
      <c r="FV77" s="296"/>
      <c r="FW77" s="296"/>
      <c r="FX77" s="296"/>
      <c r="FY77" s="296"/>
      <c r="FZ77" s="296"/>
      <c r="GA77" s="296"/>
      <c r="GB77" s="296"/>
      <c r="GC77" s="296"/>
      <c r="GD77" s="296"/>
      <c r="GE77" s="296"/>
      <c r="GF77" s="296"/>
      <c r="GG77" s="296"/>
      <c r="GH77" s="296"/>
      <c r="GI77" s="296"/>
      <c r="GJ77" s="296"/>
      <c r="GK77" s="296"/>
      <c r="GL77" s="296"/>
      <c r="GM77" s="296"/>
      <c r="GN77" s="296">
        <f t="shared" si="8"/>
        <v>35000</v>
      </c>
      <c r="GO77" s="296"/>
      <c r="GP77" s="296"/>
      <c r="GQ77" s="296"/>
      <c r="GR77" s="296"/>
      <c r="GS77" s="296"/>
      <c r="GT77" s="296"/>
      <c r="GU77" s="296"/>
      <c r="GV77" s="296"/>
      <c r="GW77" s="296">
        <f t="shared" si="9"/>
        <v>35000</v>
      </c>
      <c r="GX77" s="296"/>
      <c r="GY77" s="296"/>
      <c r="GZ77" s="296"/>
      <c r="HA77" s="296"/>
      <c r="HB77" s="296"/>
      <c r="HC77" s="296"/>
      <c r="HD77" s="296"/>
      <c r="HE77" s="296"/>
      <c r="HF77" s="296"/>
      <c r="HG77" s="296"/>
      <c r="HH77" s="296">
        <f t="shared" si="10"/>
        <v>0</v>
      </c>
      <c r="HI77" s="296"/>
      <c r="HJ77" s="296"/>
      <c r="HK77" s="296"/>
      <c r="HL77" s="296"/>
      <c r="HM77" s="296"/>
      <c r="HN77" s="296"/>
      <c r="HO77" s="296"/>
      <c r="HP77" s="296">
        <f t="shared" si="11"/>
        <v>35000</v>
      </c>
      <c r="HQ77" s="296"/>
      <c r="HR77" s="296"/>
      <c r="HS77" s="296"/>
      <c r="HT77" s="296"/>
      <c r="HU77" s="296"/>
      <c r="HV77" s="296"/>
      <c r="HW77" s="296"/>
      <c r="HX77" s="296"/>
    </row>
    <row r="78" spans="1:232" ht="12">
      <c r="A78" s="299" t="s">
        <v>354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300"/>
      <c r="T78" s="301"/>
      <c r="U78" s="301"/>
      <c r="V78" s="301"/>
      <c r="W78" s="301"/>
      <c r="X78" s="301"/>
      <c r="Y78" s="301"/>
      <c r="Z78" s="301"/>
      <c r="AA78" s="301"/>
      <c r="AB78" s="302" t="s">
        <v>61</v>
      </c>
      <c r="AC78" s="303"/>
      <c r="AD78" s="303"/>
      <c r="AE78" s="303"/>
      <c r="AF78" s="303"/>
      <c r="AG78" s="303"/>
      <c r="AH78" s="303"/>
      <c r="AI78" s="303"/>
      <c r="AJ78" s="304"/>
      <c r="AK78" s="305" t="s">
        <v>68</v>
      </c>
      <c r="AL78" s="303"/>
      <c r="AM78" s="303"/>
      <c r="AN78" s="303"/>
      <c r="AO78" s="303"/>
      <c r="AP78" s="303"/>
      <c r="AQ78" s="303"/>
      <c r="AR78" s="303"/>
      <c r="AS78" s="303"/>
      <c r="AT78" s="304"/>
      <c r="AU78" s="305" t="s">
        <v>452</v>
      </c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4"/>
      <c r="BG78" s="301" t="s">
        <v>67</v>
      </c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1"/>
      <c r="CL78" s="301" t="s">
        <v>77</v>
      </c>
      <c r="CM78" s="301"/>
      <c r="CN78" s="301"/>
      <c r="CO78" s="301"/>
      <c r="CP78" s="301"/>
      <c r="CQ78" s="301"/>
      <c r="CR78" s="301"/>
      <c r="CS78" s="301"/>
      <c r="CT78" s="301"/>
      <c r="CU78" s="301"/>
      <c r="CV78" s="301"/>
      <c r="CW78" s="301"/>
      <c r="CX78" s="301"/>
      <c r="CY78" s="301"/>
      <c r="CZ78" s="306">
        <f t="shared" si="3"/>
        <v>25300</v>
      </c>
      <c r="DA78" s="307"/>
      <c r="DB78" s="307"/>
      <c r="DC78" s="307"/>
      <c r="DD78" s="307"/>
      <c r="DE78" s="307"/>
      <c r="DF78" s="307"/>
      <c r="DG78" s="307"/>
      <c r="DH78" s="307"/>
      <c r="DI78" s="307"/>
      <c r="DJ78" s="307"/>
      <c r="DK78" s="307"/>
      <c r="DL78" s="307"/>
      <c r="DM78" s="307"/>
      <c r="DN78" s="307"/>
      <c r="DO78" s="307"/>
      <c r="DP78" s="307"/>
      <c r="DQ78" s="307"/>
      <c r="DR78" s="307"/>
      <c r="DS78" s="307"/>
      <c r="DT78" s="307"/>
      <c r="DU78" s="307"/>
      <c r="DV78" s="307"/>
      <c r="DW78" s="307"/>
      <c r="DX78" s="307"/>
      <c r="DY78" s="307"/>
      <c r="DZ78" s="307"/>
      <c r="EA78" s="307"/>
      <c r="EB78" s="307"/>
      <c r="EC78" s="307"/>
      <c r="ED78" s="307"/>
      <c r="EE78" s="307"/>
      <c r="EF78" s="308"/>
      <c r="EG78" s="296">
        <f t="shared" si="4"/>
        <v>0</v>
      </c>
      <c r="EH78" s="296"/>
      <c r="EI78" s="296"/>
      <c r="EJ78" s="296"/>
      <c r="EK78" s="296"/>
      <c r="EL78" s="296"/>
      <c r="EM78" s="296"/>
      <c r="EN78" s="296"/>
      <c r="EO78" s="296">
        <f t="shared" si="5"/>
        <v>25300</v>
      </c>
      <c r="EP78" s="296"/>
      <c r="EQ78" s="296"/>
      <c r="ER78" s="296"/>
      <c r="ES78" s="296"/>
      <c r="ET78" s="296"/>
      <c r="EU78" s="296"/>
      <c r="EV78" s="296"/>
      <c r="EW78" s="296"/>
      <c r="EX78" s="296">
        <f t="shared" si="6"/>
        <v>33000</v>
      </c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6">
        <f t="shared" si="7"/>
        <v>0</v>
      </c>
      <c r="FJ78" s="296"/>
      <c r="FK78" s="296"/>
      <c r="FL78" s="296"/>
      <c r="FM78" s="296"/>
      <c r="FN78" s="296"/>
      <c r="FO78" s="296"/>
      <c r="FP78" s="296"/>
      <c r="FQ78" s="296"/>
      <c r="FR78" s="296"/>
      <c r="FS78" s="296"/>
      <c r="FT78" s="296"/>
      <c r="FU78" s="296"/>
      <c r="FV78" s="296"/>
      <c r="FW78" s="296"/>
      <c r="FX78" s="296"/>
      <c r="FY78" s="296"/>
      <c r="FZ78" s="296"/>
      <c r="GA78" s="296"/>
      <c r="GB78" s="296"/>
      <c r="GC78" s="296"/>
      <c r="GD78" s="296"/>
      <c r="GE78" s="296"/>
      <c r="GF78" s="296"/>
      <c r="GG78" s="296"/>
      <c r="GH78" s="296"/>
      <c r="GI78" s="296"/>
      <c r="GJ78" s="296"/>
      <c r="GK78" s="296"/>
      <c r="GL78" s="296"/>
      <c r="GM78" s="296"/>
      <c r="GN78" s="296">
        <f t="shared" si="8"/>
        <v>33000</v>
      </c>
      <c r="GO78" s="296"/>
      <c r="GP78" s="296"/>
      <c r="GQ78" s="296"/>
      <c r="GR78" s="296"/>
      <c r="GS78" s="296"/>
      <c r="GT78" s="296"/>
      <c r="GU78" s="296"/>
      <c r="GV78" s="296"/>
      <c r="GW78" s="296">
        <f t="shared" si="9"/>
        <v>33000</v>
      </c>
      <c r="GX78" s="296"/>
      <c r="GY78" s="296"/>
      <c r="GZ78" s="296"/>
      <c r="HA78" s="296"/>
      <c r="HB78" s="296"/>
      <c r="HC78" s="296"/>
      <c r="HD78" s="296"/>
      <c r="HE78" s="296"/>
      <c r="HF78" s="296"/>
      <c r="HG78" s="296"/>
      <c r="HH78" s="296">
        <f t="shared" si="10"/>
        <v>0</v>
      </c>
      <c r="HI78" s="296"/>
      <c r="HJ78" s="296"/>
      <c r="HK78" s="296"/>
      <c r="HL78" s="296"/>
      <c r="HM78" s="296"/>
      <c r="HN78" s="296"/>
      <c r="HO78" s="296"/>
      <c r="HP78" s="296">
        <f t="shared" si="11"/>
        <v>33000</v>
      </c>
      <c r="HQ78" s="296"/>
      <c r="HR78" s="296"/>
      <c r="HS78" s="296"/>
      <c r="HT78" s="296"/>
      <c r="HU78" s="296"/>
      <c r="HV78" s="296"/>
      <c r="HW78" s="296"/>
      <c r="HX78" s="296"/>
    </row>
    <row r="79" spans="1:232" ht="12" customHeight="1">
      <c r="A79" s="299" t="s">
        <v>355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300"/>
      <c r="T79" s="301"/>
      <c r="U79" s="301"/>
      <c r="V79" s="301"/>
      <c r="W79" s="301"/>
      <c r="X79" s="301"/>
      <c r="Y79" s="301"/>
      <c r="Z79" s="301"/>
      <c r="AA79" s="301"/>
      <c r="AB79" s="302" t="s">
        <v>61</v>
      </c>
      <c r="AC79" s="303"/>
      <c r="AD79" s="303"/>
      <c r="AE79" s="303"/>
      <c r="AF79" s="303"/>
      <c r="AG79" s="303"/>
      <c r="AH79" s="303"/>
      <c r="AI79" s="303"/>
      <c r="AJ79" s="304"/>
      <c r="AK79" s="305" t="s">
        <v>68</v>
      </c>
      <c r="AL79" s="303"/>
      <c r="AM79" s="303"/>
      <c r="AN79" s="303"/>
      <c r="AO79" s="303"/>
      <c r="AP79" s="303"/>
      <c r="AQ79" s="303"/>
      <c r="AR79" s="303"/>
      <c r="AS79" s="303"/>
      <c r="AT79" s="304"/>
      <c r="AU79" s="305" t="s">
        <v>452</v>
      </c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4"/>
      <c r="BG79" s="301" t="s">
        <v>67</v>
      </c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1"/>
      <c r="CD79" s="301"/>
      <c r="CE79" s="301"/>
      <c r="CF79" s="301"/>
      <c r="CG79" s="301"/>
      <c r="CH79" s="301"/>
      <c r="CI79" s="301"/>
      <c r="CJ79" s="301"/>
      <c r="CK79" s="301"/>
      <c r="CL79" s="301" t="s">
        <v>78</v>
      </c>
      <c r="CM79" s="301"/>
      <c r="CN79" s="301"/>
      <c r="CO79" s="301"/>
      <c r="CP79" s="301"/>
      <c r="CQ79" s="301"/>
      <c r="CR79" s="301"/>
      <c r="CS79" s="301"/>
      <c r="CT79" s="301"/>
      <c r="CU79" s="301"/>
      <c r="CV79" s="301"/>
      <c r="CW79" s="301"/>
      <c r="CX79" s="301"/>
      <c r="CY79" s="301"/>
      <c r="CZ79" s="306">
        <f t="shared" si="3"/>
        <v>2800</v>
      </c>
      <c r="DA79" s="307"/>
      <c r="DB79" s="307"/>
      <c r="DC79" s="307"/>
      <c r="DD79" s="307"/>
      <c r="DE79" s="307"/>
      <c r="DF79" s="307"/>
      <c r="DG79" s="307"/>
      <c r="DH79" s="307"/>
      <c r="DI79" s="307"/>
      <c r="DJ79" s="307"/>
      <c r="DK79" s="307"/>
      <c r="DL79" s="307"/>
      <c r="DM79" s="307"/>
      <c r="DN79" s="307"/>
      <c r="DO79" s="307"/>
      <c r="DP79" s="307"/>
      <c r="DQ79" s="307"/>
      <c r="DR79" s="307"/>
      <c r="DS79" s="307"/>
      <c r="DT79" s="307"/>
      <c r="DU79" s="307"/>
      <c r="DV79" s="307"/>
      <c r="DW79" s="307"/>
      <c r="DX79" s="307"/>
      <c r="DY79" s="307"/>
      <c r="DZ79" s="307"/>
      <c r="EA79" s="307"/>
      <c r="EB79" s="307"/>
      <c r="EC79" s="307"/>
      <c r="ED79" s="307"/>
      <c r="EE79" s="307"/>
      <c r="EF79" s="308"/>
      <c r="EG79" s="296">
        <f t="shared" si="4"/>
        <v>0</v>
      </c>
      <c r="EH79" s="296"/>
      <c r="EI79" s="296"/>
      <c r="EJ79" s="296"/>
      <c r="EK79" s="296"/>
      <c r="EL79" s="296"/>
      <c r="EM79" s="296"/>
      <c r="EN79" s="296"/>
      <c r="EO79" s="296">
        <f t="shared" si="5"/>
        <v>2800</v>
      </c>
      <c r="EP79" s="296"/>
      <c r="EQ79" s="296"/>
      <c r="ER79" s="296"/>
      <c r="ES79" s="296"/>
      <c r="ET79" s="296"/>
      <c r="EU79" s="296"/>
      <c r="EV79" s="296"/>
      <c r="EW79" s="296"/>
      <c r="EX79" s="296">
        <f t="shared" si="6"/>
        <v>0</v>
      </c>
      <c r="EY79" s="296"/>
      <c r="EZ79" s="296"/>
      <c r="FA79" s="296"/>
      <c r="FB79" s="296"/>
      <c r="FC79" s="296"/>
      <c r="FD79" s="296"/>
      <c r="FE79" s="296"/>
      <c r="FF79" s="296"/>
      <c r="FG79" s="296"/>
      <c r="FH79" s="296"/>
      <c r="FI79" s="296">
        <f t="shared" si="7"/>
        <v>0</v>
      </c>
      <c r="FJ79" s="296"/>
      <c r="FK79" s="296"/>
      <c r="FL79" s="296"/>
      <c r="FM79" s="296"/>
      <c r="FN79" s="296"/>
      <c r="FO79" s="296"/>
      <c r="FP79" s="296"/>
      <c r="FQ79" s="296"/>
      <c r="FR79" s="296"/>
      <c r="FS79" s="296"/>
      <c r="FT79" s="296"/>
      <c r="FU79" s="296"/>
      <c r="FV79" s="296"/>
      <c r="FW79" s="296"/>
      <c r="FX79" s="296"/>
      <c r="FY79" s="296"/>
      <c r="FZ79" s="296"/>
      <c r="GA79" s="296"/>
      <c r="GB79" s="296"/>
      <c r="GC79" s="296"/>
      <c r="GD79" s="296"/>
      <c r="GE79" s="296"/>
      <c r="GF79" s="296"/>
      <c r="GG79" s="296"/>
      <c r="GH79" s="296"/>
      <c r="GI79" s="296"/>
      <c r="GJ79" s="296"/>
      <c r="GK79" s="296"/>
      <c r="GL79" s="296"/>
      <c r="GM79" s="296"/>
      <c r="GN79" s="296">
        <f t="shared" si="8"/>
        <v>0</v>
      </c>
      <c r="GO79" s="296"/>
      <c r="GP79" s="296"/>
      <c r="GQ79" s="296"/>
      <c r="GR79" s="296"/>
      <c r="GS79" s="296"/>
      <c r="GT79" s="296"/>
      <c r="GU79" s="296"/>
      <c r="GV79" s="296"/>
      <c r="GW79" s="296">
        <f t="shared" si="9"/>
        <v>0</v>
      </c>
      <c r="GX79" s="296"/>
      <c r="GY79" s="296"/>
      <c r="GZ79" s="296"/>
      <c r="HA79" s="296"/>
      <c r="HB79" s="296"/>
      <c r="HC79" s="296"/>
      <c r="HD79" s="296"/>
      <c r="HE79" s="296"/>
      <c r="HF79" s="296"/>
      <c r="HG79" s="296"/>
      <c r="HH79" s="296">
        <f t="shared" si="10"/>
        <v>0</v>
      </c>
      <c r="HI79" s="296"/>
      <c r="HJ79" s="296"/>
      <c r="HK79" s="296"/>
      <c r="HL79" s="296"/>
      <c r="HM79" s="296"/>
      <c r="HN79" s="296"/>
      <c r="HO79" s="296"/>
      <c r="HP79" s="296">
        <f t="shared" si="11"/>
        <v>0</v>
      </c>
      <c r="HQ79" s="296"/>
      <c r="HR79" s="296"/>
      <c r="HS79" s="296"/>
      <c r="HT79" s="296"/>
      <c r="HU79" s="296"/>
      <c r="HV79" s="296"/>
      <c r="HW79" s="296"/>
      <c r="HX79" s="296"/>
    </row>
    <row r="80" spans="1:232" ht="12">
      <c r="A80" s="299" t="s">
        <v>355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300"/>
      <c r="T80" s="301"/>
      <c r="U80" s="301"/>
      <c r="V80" s="301"/>
      <c r="W80" s="301"/>
      <c r="X80" s="301"/>
      <c r="Y80" s="301"/>
      <c r="Z80" s="301"/>
      <c r="AA80" s="301"/>
      <c r="AB80" s="302" t="s">
        <v>61</v>
      </c>
      <c r="AC80" s="303"/>
      <c r="AD80" s="303"/>
      <c r="AE80" s="303"/>
      <c r="AF80" s="303"/>
      <c r="AG80" s="303"/>
      <c r="AH80" s="303"/>
      <c r="AI80" s="303"/>
      <c r="AJ80" s="304"/>
      <c r="AK80" s="305" t="s">
        <v>68</v>
      </c>
      <c r="AL80" s="303"/>
      <c r="AM80" s="303"/>
      <c r="AN80" s="303"/>
      <c r="AO80" s="303"/>
      <c r="AP80" s="303"/>
      <c r="AQ80" s="303"/>
      <c r="AR80" s="303"/>
      <c r="AS80" s="303"/>
      <c r="AT80" s="304"/>
      <c r="AU80" s="305" t="s">
        <v>452</v>
      </c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4"/>
      <c r="BG80" s="301" t="s">
        <v>67</v>
      </c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  <c r="BY80" s="301"/>
      <c r="BZ80" s="301"/>
      <c r="CA80" s="301"/>
      <c r="CB80" s="301"/>
      <c r="CC80" s="301"/>
      <c r="CD80" s="301"/>
      <c r="CE80" s="301"/>
      <c r="CF80" s="301"/>
      <c r="CG80" s="301"/>
      <c r="CH80" s="301"/>
      <c r="CI80" s="301"/>
      <c r="CJ80" s="301"/>
      <c r="CK80" s="301"/>
      <c r="CL80" s="301" t="s">
        <v>69</v>
      </c>
      <c r="CM80" s="301"/>
      <c r="CN80" s="301"/>
      <c r="CO80" s="301"/>
      <c r="CP80" s="301"/>
      <c r="CQ80" s="301"/>
      <c r="CR80" s="301"/>
      <c r="CS80" s="301"/>
      <c r="CT80" s="301"/>
      <c r="CU80" s="301"/>
      <c r="CV80" s="301"/>
      <c r="CW80" s="301"/>
      <c r="CX80" s="301"/>
      <c r="CY80" s="301"/>
      <c r="CZ80" s="306">
        <f t="shared" si="3"/>
        <v>2000</v>
      </c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307"/>
      <c r="DR80" s="307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8"/>
      <c r="EG80" s="296">
        <f t="shared" si="4"/>
        <v>0</v>
      </c>
      <c r="EH80" s="296"/>
      <c r="EI80" s="296"/>
      <c r="EJ80" s="296"/>
      <c r="EK80" s="296"/>
      <c r="EL80" s="296"/>
      <c r="EM80" s="296"/>
      <c r="EN80" s="296"/>
      <c r="EO80" s="296">
        <f t="shared" si="5"/>
        <v>2000</v>
      </c>
      <c r="EP80" s="296"/>
      <c r="EQ80" s="296"/>
      <c r="ER80" s="296"/>
      <c r="ES80" s="296"/>
      <c r="ET80" s="296"/>
      <c r="EU80" s="296"/>
      <c r="EV80" s="296"/>
      <c r="EW80" s="296"/>
      <c r="EX80" s="296">
        <f t="shared" si="6"/>
        <v>0</v>
      </c>
      <c r="EY80" s="296"/>
      <c r="EZ80" s="296"/>
      <c r="FA80" s="296"/>
      <c r="FB80" s="296"/>
      <c r="FC80" s="296"/>
      <c r="FD80" s="296"/>
      <c r="FE80" s="296"/>
      <c r="FF80" s="296"/>
      <c r="FG80" s="296"/>
      <c r="FH80" s="296"/>
      <c r="FI80" s="296">
        <f t="shared" si="7"/>
        <v>0</v>
      </c>
      <c r="FJ80" s="296"/>
      <c r="FK80" s="296"/>
      <c r="FL80" s="296"/>
      <c r="FM80" s="296"/>
      <c r="FN80" s="296"/>
      <c r="FO80" s="296"/>
      <c r="FP80" s="296"/>
      <c r="FQ80" s="296"/>
      <c r="FR80" s="296"/>
      <c r="FS80" s="296"/>
      <c r="FT80" s="296"/>
      <c r="FU80" s="296"/>
      <c r="FV80" s="296"/>
      <c r="FW80" s="296"/>
      <c r="FX80" s="296"/>
      <c r="FY80" s="296"/>
      <c r="FZ80" s="296"/>
      <c r="GA80" s="296"/>
      <c r="GB80" s="296"/>
      <c r="GC80" s="296"/>
      <c r="GD80" s="296"/>
      <c r="GE80" s="296"/>
      <c r="GF80" s="296"/>
      <c r="GG80" s="296"/>
      <c r="GH80" s="296"/>
      <c r="GI80" s="296"/>
      <c r="GJ80" s="296"/>
      <c r="GK80" s="296"/>
      <c r="GL80" s="296"/>
      <c r="GM80" s="296"/>
      <c r="GN80" s="296">
        <f t="shared" si="8"/>
        <v>0</v>
      </c>
      <c r="GO80" s="296"/>
      <c r="GP80" s="296"/>
      <c r="GQ80" s="296"/>
      <c r="GR80" s="296"/>
      <c r="GS80" s="296"/>
      <c r="GT80" s="296"/>
      <c r="GU80" s="296"/>
      <c r="GV80" s="296"/>
      <c r="GW80" s="296">
        <f t="shared" si="9"/>
        <v>0</v>
      </c>
      <c r="GX80" s="296"/>
      <c r="GY80" s="296"/>
      <c r="GZ80" s="296"/>
      <c r="HA80" s="296"/>
      <c r="HB80" s="296"/>
      <c r="HC80" s="296"/>
      <c r="HD80" s="296"/>
      <c r="HE80" s="296"/>
      <c r="HF80" s="296"/>
      <c r="HG80" s="296"/>
      <c r="HH80" s="296">
        <f t="shared" si="10"/>
        <v>0</v>
      </c>
      <c r="HI80" s="296"/>
      <c r="HJ80" s="296"/>
      <c r="HK80" s="296"/>
      <c r="HL80" s="296"/>
      <c r="HM80" s="296"/>
      <c r="HN80" s="296"/>
      <c r="HO80" s="296"/>
      <c r="HP80" s="296">
        <f t="shared" si="11"/>
        <v>0</v>
      </c>
      <c r="HQ80" s="296"/>
      <c r="HR80" s="296"/>
      <c r="HS80" s="296"/>
      <c r="HT80" s="296"/>
      <c r="HU80" s="296"/>
      <c r="HV80" s="296"/>
      <c r="HW80" s="296"/>
      <c r="HX80" s="296"/>
    </row>
    <row r="81" spans="1:232" ht="12" customHeight="1">
      <c r="A81" s="299" t="s">
        <v>356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300"/>
      <c r="T81" s="301"/>
      <c r="U81" s="301"/>
      <c r="V81" s="301"/>
      <c r="W81" s="301"/>
      <c r="X81" s="301"/>
      <c r="Y81" s="301"/>
      <c r="Z81" s="301"/>
      <c r="AA81" s="301"/>
      <c r="AB81" s="302" t="s">
        <v>61</v>
      </c>
      <c r="AC81" s="303"/>
      <c r="AD81" s="303"/>
      <c r="AE81" s="303"/>
      <c r="AF81" s="303"/>
      <c r="AG81" s="303"/>
      <c r="AH81" s="303"/>
      <c r="AI81" s="303"/>
      <c r="AJ81" s="304"/>
      <c r="AK81" s="305" t="s">
        <v>68</v>
      </c>
      <c r="AL81" s="303"/>
      <c r="AM81" s="303"/>
      <c r="AN81" s="303"/>
      <c r="AO81" s="303"/>
      <c r="AP81" s="303"/>
      <c r="AQ81" s="303"/>
      <c r="AR81" s="303"/>
      <c r="AS81" s="303"/>
      <c r="AT81" s="304"/>
      <c r="AU81" s="305" t="s">
        <v>452</v>
      </c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4"/>
      <c r="BG81" s="301" t="s">
        <v>67</v>
      </c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CI81" s="301"/>
      <c r="CJ81" s="301"/>
      <c r="CK81" s="301"/>
      <c r="CL81" s="301" t="s">
        <v>79</v>
      </c>
      <c r="CM81" s="301"/>
      <c r="CN81" s="301"/>
      <c r="CO81" s="301"/>
      <c r="CP81" s="301"/>
      <c r="CQ81" s="301"/>
      <c r="CR81" s="301"/>
      <c r="CS81" s="301"/>
      <c r="CT81" s="301"/>
      <c r="CU81" s="301"/>
      <c r="CV81" s="301"/>
      <c r="CW81" s="301"/>
      <c r="CX81" s="301"/>
      <c r="CY81" s="301"/>
      <c r="CZ81" s="306">
        <f t="shared" si="3"/>
        <v>15000</v>
      </c>
      <c r="DA81" s="307"/>
      <c r="DB81" s="307"/>
      <c r="DC81" s="307"/>
      <c r="DD81" s="307"/>
      <c r="DE81" s="307"/>
      <c r="DF81" s="307"/>
      <c r="DG81" s="307"/>
      <c r="DH81" s="307"/>
      <c r="DI81" s="307"/>
      <c r="DJ81" s="307"/>
      <c r="DK81" s="307"/>
      <c r="DL81" s="307"/>
      <c r="DM81" s="307"/>
      <c r="DN81" s="307"/>
      <c r="DO81" s="307"/>
      <c r="DP81" s="307"/>
      <c r="DQ81" s="307"/>
      <c r="DR81" s="307"/>
      <c r="DS81" s="307"/>
      <c r="DT81" s="307"/>
      <c r="DU81" s="307"/>
      <c r="DV81" s="307"/>
      <c r="DW81" s="307"/>
      <c r="DX81" s="307"/>
      <c r="DY81" s="307"/>
      <c r="DZ81" s="307"/>
      <c r="EA81" s="307"/>
      <c r="EB81" s="307"/>
      <c r="EC81" s="307"/>
      <c r="ED81" s="307"/>
      <c r="EE81" s="307"/>
      <c r="EF81" s="308"/>
      <c r="EG81" s="296">
        <f t="shared" si="4"/>
        <v>0</v>
      </c>
      <c r="EH81" s="296"/>
      <c r="EI81" s="296"/>
      <c r="EJ81" s="296"/>
      <c r="EK81" s="296"/>
      <c r="EL81" s="296"/>
      <c r="EM81" s="296"/>
      <c r="EN81" s="296"/>
      <c r="EO81" s="296">
        <f t="shared" si="5"/>
        <v>15000</v>
      </c>
      <c r="EP81" s="296"/>
      <c r="EQ81" s="296"/>
      <c r="ER81" s="296"/>
      <c r="ES81" s="296"/>
      <c r="ET81" s="296"/>
      <c r="EU81" s="296"/>
      <c r="EV81" s="296"/>
      <c r="EW81" s="296"/>
      <c r="EX81" s="296">
        <f t="shared" si="6"/>
        <v>0</v>
      </c>
      <c r="EY81" s="296"/>
      <c r="EZ81" s="296"/>
      <c r="FA81" s="296"/>
      <c r="FB81" s="296"/>
      <c r="FC81" s="296"/>
      <c r="FD81" s="296"/>
      <c r="FE81" s="296"/>
      <c r="FF81" s="296"/>
      <c r="FG81" s="296"/>
      <c r="FH81" s="296"/>
      <c r="FI81" s="296">
        <f t="shared" si="7"/>
        <v>0</v>
      </c>
      <c r="FJ81" s="296"/>
      <c r="FK81" s="296"/>
      <c r="FL81" s="296"/>
      <c r="FM81" s="296"/>
      <c r="FN81" s="296"/>
      <c r="FO81" s="296"/>
      <c r="FP81" s="296"/>
      <c r="FQ81" s="296"/>
      <c r="FR81" s="296"/>
      <c r="FS81" s="296"/>
      <c r="FT81" s="296"/>
      <c r="FU81" s="296"/>
      <c r="FV81" s="296"/>
      <c r="FW81" s="296"/>
      <c r="FX81" s="296"/>
      <c r="FY81" s="296"/>
      <c r="FZ81" s="296"/>
      <c r="GA81" s="296"/>
      <c r="GB81" s="296"/>
      <c r="GC81" s="296"/>
      <c r="GD81" s="296"/>
      <c r="GE81" s="296"/>
      <c r="GF81" s="296"/>
      <c r="GG81" s="296"/>
      <c r="GH81" s="296"/>
      <c r="GI81" s="296"/>
      <c r="GJ81" s="296"/>
      <c r="GK81" s="296"/>
      <c r="GL81" s="296"/>
      <c r="GM81" s="296"/>
      <c r="GN81" s="296">
        <f t="shared" si="8"/>
        <v>0</v>
      </c>
      <c r="GO81" s="296"/>
      <c r="GP81" s="296"/>
      <c r="GQ81" s="296"/>
      <c r="GR81" s="296"/>
      <c r="GS81" s="296"/>
      <c r="GT81" s="296"/>
      <c r="GU81" s="296"/>
      <c r="GV81" s="296"/>
      <c r="GW81" s="296">
        <f t="shared" si="9"/>
        <v>0</v>
      </c>
      <c r="GX81" s="296"/>
      <c r="GY81" s="296"/>
      <c r="GZ81" s="296"/>
      <c r="HA81" s="296"/>
      <c r="HB81" s="296"/>
      <c r="HC81" s="296"/>
      <c r="HD81" s="296"/>
      <c r="HE81" s="296"/>
      <c r="HF81" s="296"/>
      <c r="HG81" s="296"/>
      <c r="HH81" s="296">
        <f t="shared" si="10"/>
        <v>0</v>
      </c>
      <c r="HI81" s="296"/>
      <c r="HJ81" s="296"/>
      <c r="HK81" s="296"/>
      <c r="HL81" s="296"/>
      <c r="HM81" s="296"/>
      <c r="HN81" s="296"/>
      <c r="HO81" s="296"/>
      <c r="HP81" s="296">
        <f t="shared" si="11"/>
        <v>0</v>
      </c>
      <c r="HQ81" s="296"/>
      <c r="HR81" s="296"/>
      <c r="HS81" s="296"/>
      <c r="HT81" s="296"/>
      <c r="HU81" s="296"/>
      <c r="HV81" s="296"/>
      <c r="HW81" s="296"/>
      <c r="HX81" s="296"/>
    </row>
    <row r="82" spans="1:232" ht="12" customHeight="1">
      <c r="A82" s="299" t="s">
        <v>356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300"/>
      <c r="T82" s="301"/>
      <c r="U82" s="301"/>
      <c r="V82" s="301"/>
      <c r="W82" s="301"/>
      <c r="X82" s="301"/>
      <c r="Y82" s="301"/>
      <c r="Z82" s="301"/>
      <c r="AA82" s="301"/>
      <c r="AB82" s="302" t="s">
        <v>61</v>
      </c>
      <c r="AC82" s="303"/>
      <c r="AD82" s="303"/>
      <c r="AE82" s="303"/>
      <c r="AF82" s="303"/>
      <c r="AG82" s="303"/>
      <c r="AH82" s="303"/>
      <c r="AI82" s="303"/>
      <c r="AJ82" s="304"/>
      <c r="AK82" s="305" t="s">
        <v>68</v>
      </c>
      <c r="AL82" s="303"/>
      <c r="AM82" s="303"/>
      <c r="AN82" s="303"/>
      <c r="AO82" s="303"/>
      <c r="AP82" s="303"/>
      <c r="AQ82" s="303"/>
      <c r="AR82" s="303"/>
      <c r="AS82" s="303"/>
      <c r="AT82" s="304"/>
      <c r="AU82" s="305" t="s">
        <v>452</v>
      </c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4"/>
      <c r="BG82" s="301" t="s">
        <v>67</v>
      </c>
      <c r="BH82" s="301"/>
      <c r="BI82" s="301"/>
      <c r="BJ82" s="301"/>
      <c r="BK82" s="301"/>
      <c r="BL82" s="301"/>
      <c r="BM82" s="301"/>
      <c r="BN82" s="301"/>
      <c r="BO82" s="301"/>
      <c r="BP82" s="301"/>
      <c r="BQ82" s="301"/>
      <c r="BR82" s="301"/>
      <c r="BS82" s="301"/>
      <c r="BT82" s="301"/>
      <c r="BU82" s="301"/>
      <c r="BV82" s="301"/>
      <c r="BW82" s="301"/>
      <c r="BX82" s="301"/>
      <c r="BY82" s="301"/>
      <c r="BZ82" s="301"/>
      <c r="CA82" s="301"/>
      <c r="CB82" s="301"/>
      <c r="CC82" s="301"/>
      <c r="CD82" s="301"/>
      <c r="CE82" s="301"/>
      <c r="CF82" s="301"/>
      <c r="CG82" s="301"/>
      <c r="CH82" s="301"/>
      <c r="CI82" s="301"/>
      <c r="CJ82" s="301"/>
      <c r="CK82" s="301"/>
      <c r="CL82" s="301" t="s">
        <v>80</v>
      </c>
      <c r="CM82" s="301"/>
      <c r="CN82" s="301"/>
      <c r="CO82" s="301"/>
      <c r="CP82" s="301"/>
      <c r="CQ82" s="301"/>
      <c r="CR82" s="301"/>
      <c r="CS82" s="301"/>
      <c r="CT82" s="301"/>
      <c r="CU82" s="301"/>
      <c r="CV82" s="301"/>
      <c r="CW82" s="301"/>
      <c r="CX82" s="301"/>
      <c r="CY82" s="301"/>
      <c r="CZ82" s="306">
        <f t="shared" si="3"/>
        <v>17700</v>
      </c>
      <c r="DA82" s="307"/>
      <c r="DB82" s="307"/>
      <c r="DC82" s="307"/>
      <c r="DD82" s="307"/>
      <c r="DE82" s="307"/>
      <c r="DF82" s="307"/>
      <c r="DG82" s="307"/>
      <c r="DH82" s="307"/>
      <c r="DI82" s="307"/>
      <c r="DJ82" s="307"/>
      <c r="DK82" s="307"/>
      <c r="DL82" s="307"/>
      <c r="DM82" s="307"/>
      <c r="DN82" s="307"/>
      <c r="DO82" s="307"/>
      <c r="DP82" s="307"/>
      <c r="DQ82" s="307"/>
      <c r="DR82" s="307"/>
      <c r="DS82" s="307"/>
      <c r="DT82" s="307"/>
      <c r="DU82" s="307"/>
      <c r="DV82" s="307"/>
      <c r="DW82" s="307"/>
      <c r="DX82" s="307"/>
      <c r="DY82" s="307"/>
      <c r="DZ82" s="307"/>
      <c r="EA82" s="307"/>
      <c r="EB82" s="307"/>
      <c r="EC82" s="307"/>
      <c r="ED82" s="307"/>
      <c r="EE82" s="307"/>
      <c r="EF82" s="308"/>
      <c r="EG82" s="296">
        <f t="shared" si="4"/>
        <v>0</v>
      </c>
      <c r="EH82" s="296"/>
      <c r="EI82" s="296"/>
      <c r="EJ82" s="296"/>
      <c r="EK82" s="296"/>
      <c r="EL82" s="296"/>
      <c r="EM82" s="296"/>
      <c r="EN82" s="296"/>
      <c r="EO82" s="296">
        <f t="shared" si="5"/>
        <v>17700</v>
      </c>
      <c r="EP82" s="296"/>
      <c r="EQ82" s="296"/>
      <c r="ER82" s="296"/>
      <c r="ES82" s="296"/>
      <c r="ET82" s="296"/>
      <c r="EU82" s="296"/>
      <c r="EV82" s="296"/>
      <c r="EW82" s="296"/>
      <c r="EX82" s="296">
        <f t="shared" si="6"/>
        <v>26600</v>
      </c>
      <c r="EY82" s="296"/>
      <c r="EZ82" s="296"/>
      <c r="FA82" s="296"/>
      <c r="FB82" s="296"/>
      <c r="FC82" s="296"/>
      <c r="FD82" s="296"/>
      <c r="FE82" s="296"/>
      <c r="FF82" s="296"/>
      <c r="FG82" s="296"/>
      <c r="FH82" s="296"/>
      <c r="FI82" s="296">
        <f t="shared" si="7"/>
        <v>0</v>
      </c>
      <c r="FJ82" s="296"/>
      <c r="FK82" s="296"/>
      <c r="FL82" s="296"/>
      <c r="FM82" s="296"/>
      <c r="FN82" s="296"/>
      <c r="FO82" s="296"/>
      <c r="FP82" s="296"/>
      <c r="FQ82" s="296"/>
      <c r="FR82" s="296"/>
      <c r="FS82" s="296"/>
      <c r="FT82" s="296"/>
      <c r="FU82" s="296"/>
      <c r="FV82" s="296"/>
      <c r="FW82" s="296"/>
      <c r="FX82" s="296"/>
      <c r="FY82" s="296"/>
      <c r="FZ82" s="296"/>
      <c r="GA82" s="296"/>
      <c r="GB82" s="296"/>
      <c r="GC82" s="296"/>
      <c r="GD82" s="296"/>
      <c r="GE82" s="296"/>
      <c r="GF82" s="296"/>
      <c r="GG82" s="296"/>
      <c r="GH82" s="296"/>
      <c r="GI82" s="296"/>
      <c r="GJ82" s="296"/>
      <c r="GK82" s="296"/>
      <c r="GL82" s="296"/>
      <c r="GM82" s="296"/>
      <c r="GN82" s="296">
        <f t="shared" si="8"/>
        <v>26600</v>
      </c>
      <c r="GO82" s="296"/>
      <c r="GP82" s="296"/>
      <c r="GQ82" s="296"/>
      <c r="GR82" s="296"/>
      <c r="GS82" s="296"/>
      <c r="GT82" s="296"/>
      <c r="GU82" s="296"/>
      <c r="GV82" s="296"/>
      <c r="GW82" s="296">
        <f t="shared" si="9"/>
        <v>26600</v>
      </c>
      <c r="GX82" s="296"/>
      <c r="GY82" s="296"/>
      <c r="GZ82" s="296"/>
      <c r="HA82" s="296"/>
      <c r="HB82" s="296"/>
      <c r="HC82" s="296"/>
      <c r="HD82" s="296"/>
      <c r="HE82" s="296"/>
      <c r="HF82" s="296"/>
      <c r="HG82" s="296"/>
      <c r="HH82" s="296">
        <f t="shared" si="10"/>
        <v>0</v>
      </c>
      <c r="HI82" s="296"/>
      <c r="HJ82" s="296"/>
      <c r="HK82" s="296"/>
      <c r="HL82" s="296"/>
      <c r="HM82" s="296"/>
      <c r="HN82" s="296"/>
      <c r="HO82" s="296"/>
      <c r="HP82" s="296">
        <f t="shared" si="11"/>
        <v>26600</v>
      </c>
      <c r="HQ82" s="296"/>
      <c r="HR82" s="296"/>
      <c r="HS82" s="296"/>
      <c r="HT82" s="296"/>
      <c r="HU82" s="296"/>
      <c r="HV82" s="296"/>
      <c r="HW82" s="296"/>
      <c r="HX82" s="296"/>
    </row>
    <row r="83" spans="1:232" ht="12" customHeight="1">
      <c r="A83" s="299" t="s">
        <v>356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300"/>
      <c r="T83" s="301"/>
      <c r="U83" s="301"/>
      <c r="V83" s="301"/>
      <c r="W83" s="301"/>
      <c r="X83" s="301"/>
      <c r="Y83" s="301"/>
      <c r="Z83" s="301"/>
      <c r="AA83" s="301"/>
      <c r="AB83" s="302" t="s">
        <v>61</v>
      </c>
      <c r="AC83" s="303"/>
      <c r="AD83" s="303"/>
      <c r="AE83" s="303"/>
      <c r="AF83" s="303"/>
      <c r="AG83" s="303"/>
      <c r="AH83" s="303"/>
      <c r="AI83" s="303"/>
      <c r="AJ83" s="304"/>
      <c r="AK83" s="305" t="s">
        <v>68</v>
      </c>
      <c r="AL83" s="303"/>
      <c r="AM83" s="303"/>
      <c r="AN83" s="303"/>
      <c r="AO83" s="303"/>
      <c r="AP83" s="303"/>
      <c r="AQ83" s="303"/>
      <c r="AR83" s="303"/>
      <c r="AS83" s="303"/>
      <c r="AT83" s="304"/>
      <c r="AU83" s="305" t="s">
        <v>452</v>
      </c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4"/>
      <c r="BG83" s="301" t="s">
        <v>67</v>
      </c>
      <c r="BH83" s="301"/>
      <c r="BI83" s="301"/>
      <c r="BJ83" s="301"/>
      <c r="BK83" s="301"/>
      <c r="BL83" s="301"/>
      <c r="BM83" s="301"/>
      <c r="BN83" s="301"/>
      <c r="BO83" s="301"/>
      <c r="BP83" s="301"/>
      <c r="BQ83" s="301"/>
      <c r="BR83" s="301"/>
      <c r="BS83" s="301"/>
      <c r="BT83" s="301"/>
      <c r="BU83" s="301"/>
      <c r="BV83" s="301"/>
      <c r="BW83" s="301"/>
      <c r="BX83" s="301"/>
      <c r="BY83" s="301"/>
      <c r="BZ83" s="301"/>
      <c r="CA83" s="301"/>
      <c r="CB83" s="301"/>
      <c r="CC83" s="301"/>
      <c r="CD83" s="301"/>
      <c r="CE83" s="301"/>
      <c r="CF83" s="301"/>
      <c r="CG83" s="301"/>
      <c r="CH83" s="301"/>
      <c r="CI83" s="301"/>
      <c r="CJ83" s="301"/>
      <c r="CK83" s="301"/>
      <c r="CL83" s="301" t="s">
        <v>382</v>
      </c>
      <c r="CM83" s="301"/>
      <c r="CN83" s="301"/>
      <c r="CO83" s="301"/>
      <c r="CP83" s="301"/>
      <c r="CQ83" s="301"/>
      <c r="CR83" s="301"/>
      <c r="CS83" s="301"/>
      <c r="CT83" s="301"/>
      <c r="CU83" s="301"/>
      <c r="CV83" s="301"/>
      <c r="CW83" s="301"/>
      <c r="CX83" s="301"/>
      <c r="CY83" s="301"/>
      <c r="CZ83" s="306">
        <f t="shared" si="3"/>
        <v>7900</v>
      </c>
      <c r="DA83" s="307"/>
      <c r="DB83" s="307"/>
      <c r="DC83" s="307"/>
      <c r="DD83" s="307"/>
      <c r="DE83" s="307"/>
      <c r="DF83" s="307"/>
      <c r="DG83" s="307"/>
      <c r="DH83" s="307"/>
      <c r="DI83" s="307"/>
      <c r="DJ83" s="307"/>
      <c r="DK83" s="307"/>
      <c r="DL83" s="307"/>
      <c r="DM83" s="307"/>
      <c r="DN83" s="307"/>
      <c r="DO83" s="307"/>
      <c r="DP83" s="307"/>
      <c r="DQ83" s="307"/>
      <c r="DR83" s="307"/>
      <c r="DS83" s="307"/>
      <c r="DT83" s="307"/>
      <c r="DU83" s="307"/>
      <c r="DV83" s="307"/>
      <c r="DW83" s="307"/>
      <c r="DX83" s="307"/>
      <c r="DY83" s="307"/>
      <c r="DZ83" s="307"/>
      <c r="EA83" s="307"/>
      <c r="EB83" s="307"/>
      <c r="EC83" s="307"/>
      <c r="ED83" s="307"/>
      <c r="EE83" s="307"/>
      <c r="EF83" s="308"/>
      <c r="EG83" s="296">
        <f t="shared" si="4"/>
        <v>0</v>
      </c>
      <c r="EH83" s="296"/>
      <c r="EI83" s="296"/>
      <c r="EJ83" s="296"/>
      <c r="EK83" s="296"/>
      <c r="EL83" s="296"/>
      <c r="EM83" s="296"/>
      <c r="EN83" s="296"/>
      <c r="EO83" s="296">
        <f t="shared" si="5"/>
        <v>7900</v>
      </c>
      <c r="EP83" s="296"/>
      <c r="EQ83" s="296"/>
      <c r="ER83" s="296"/>
      <c r="ES83" s="296"/>
      <c r="ET83" s="296"/>
      <c r="EU83" s="296"/>
      <c r="EV83" s="296"/>
      <c r="EW83" s="296"/>
      <c r="EX83" s="296">
        <f t="shared" si="6"/>
        <v>0</v>
      </c>
      <c r="EY83" s="296"/>
      <c r="EZ83" s="296"/>
      <c r="FA83" s="296"/>
      <c r="FB83" s="296"/>
      <c r="FC83" s="296"/>
      <c r="FD83" s="296"/>
      <c r="FE83" s="296"/>
      <c r="FF83" s="296"/>
      <c r="FG83" s="296"/>
      <c r="FH83" s="296"/>
      <c r="FI83" s="296">
        <f t="shared" si="7"/>
        <v>0</v>
      </c>
      <c r="FJ83" s="296"/>
      <c r="FK83" s="296"/>
      <c r="FL83" s="296"/>
      <c r="FM83" s="296"/>
      <c r="FN83" s="296"/>
      <c r="FO83" s="296"/>
      <c r="FP83" s="296"/>
      <c r="FQ83" s="296"/>
      <c r="FR83" s="296"/>
      <c r="FS83" s="296"/>
      <c r="FT83" s="296"/>
      <c r="FU83" s="296"/>
      <c r="FV83" s="296"/>
      <c r="FW83" s="296"/>
      <c r="FX83" s="296"/>
      <c r="FY83" s="296"/>
      <c r="FZ83" s="296"/>
      <c r="GA83" s="296"/>
      <c r="GB83" s="296"/>
      <c r="GC83" s="296"/>
      <c r="GD83" s="296"/>
      <c r="GE83" s="296"/>
      <c r="GF83" s="296"/>
      <c r="GG83" s="296"/>
      <c r="GH83" s="296"/>
      <c r="GI83" s="296"/>
      <c r="GJ83" s="296"/>
      <c r="GK83" s="296"/>
      <c r="GL83" s="296"/>
      <c r="GM83" s="296"/>
      <c r="GN83" s="296">
        <f t="shared" si="8"/>
        <v>0</v>
      </c>
      <c r="GO83" s="296"/>
      <c r="GP83" s="296"/>
      <c r="GQ83" s="296"/>
      <c r="GR83" s="296"/>
      <c r="GS83" s="296"/>
      <c r="GT83" s="296"/>
      <c r="GU83" s="296"/>
      <c r="GV83" s="296"/>
      <c r="GW83" s="296">
        <f t="shared" si="9"/>
        <v>0</v>
      </c>
      <c r="GX83" s="296"/>
      <c r="GY83" s="296"/>
      <c r="GZ83" s="296"/>
      <c r="HA83" s="296"/>
      <c r="HB83" s="296"/>
      <c r="HC83" s="296"/>
      <c r="HD83" s="296"/>
      <c r="HE83" s="296"/>
      <c r="HF83" s="296"/>
      <c r="HG83" s="296"/>
      <c r="HH83" s="296">
        <f t="shared" si="10"/>
        <v>0</v>
      </c>
      <c r="HI83" s="296"/>
      <c r="HJ83" s="296"/>
      <c r="HK83" s="296"/>
      <c r="HL83" s="296"/>
      <c r="HM83" s="296"/>
      <c r="HN83" s="296"/>
      <c r="HO83" s="296"/>
      <c r="HP83" s="296">
        <f t="shared" si="11"/>
        <v>0</v>
      </c>
      <c r="HQ83" s="296"/>
      <c r="HR83" s="296"/>
      <c r="HS83" s="296"/>
      <c r="HT83" s="296"/>
      <c r="HU83" s="296"/>
      <c r="HV83" s="296"/>
      <c r="HW83" s="296"/>
      <c r="HX83" s="296"/>
    </row>
    <row r="84" spans="1:232" ht="26.25" customHeight="1">
      <c r="A84" s="299" t="s">
        <v>424</v>
      </c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300"/>
      <c r="T84" s="301"/>
      <c r="U84" s="301"/>
      <c r="V84" s="301"/>
      <c r="W84" s="301"/>
      <c r="X84" s="301"/>
      <c r="Y84" s="301"/>
      <c r="Z84" s="301"/>
      <c r="AA84" s="301"/>
      <c r="AB84" s="302" t="s">
        <v>61</v>
      </c>
      <c r="AC84" s="303"/>
      <c r="AD84" s="303"/>
      <c r="AE84" s="303"/>
      <c r="AF84" s="303"/>
      <c r="AG84" s="303"/>
      <c r="AH84" s="303"/>
      <c r="AI84" s="303"/>
      <c r="AJ84" s="304"/>
      <c r="AK84" s="305" t="s">
        <v>68</v>
      </c>
      <c r="AL84" s="303"/>
      <c r="AM84" s="303"/>
      <c r="AN84" s="303"/>
      <c r="AO84" s="303"/>
      <c r="AP84" s="303"/>
      <c r="AQ84" s="303"/>
      <c r="AR84" s="303"/>
      <c r="AS84" s="303"/>
      <c r="AT84" s="304"/>
      <c r="AU84" s="305" t="s">
        <v>452</v>
      </c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4"/>
      <c r="BG84" s="301" t="s">
        <v>67</v>
      </c>
      <c r="BH84" s="301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301"/>
      <c r="CA84" s="301"/>
      <c r="CB84" s="301"/>
      <c r="CC84" s="301"/>
      <c r="CD84" s="301"/>
      <c r="CE84" s="301"/>
      <c r="CF84" s="301"/>
      <c r="CG84" s="301"/>
      <c r="CH84" s="301"/>
      <c r="CI84" s="301"/>
      <c r="CJ84" s="301"/>
      <c r="CK84" s="301"/>
      <c r="CL84" s="301" t="s">
        <v>423</v>
      </c>
      <c r="CM84" s="301"/>
      <c r="CN84" s="301"/>
      <c r="CO84" s="301"/>
      <c r="CP84" s="301"/>
      <c r="CQ84" s="301"/>
      <c r="CR84" s="301"/>
      <c r="CS84" s="301"/>
      <c r="CT84" s="301"/>
      <c r="CU84" s="301"/>
      <c r="CV84" s="301"/>
      <c r="CW84" s="301"/>
      <c r="CX84" s="301"/>
      <c r="CY84" s="301"/>
      <c r="CZ84" s="306">
        <f t="shared" si="3"/>
        <v>6000</v>
      </c>
      <c r="DA84" s="307"/>
      <c r="DB84" s="307"/>
      <c r="DC84" s="307"/>
      <c r="DD84" s="307"/>
      <c r="DE84" s="307"/>
      <c r="DF84" s="307"/>
      <c r="DG84" s="307"/>
      <c r="DH84" s="307"/>
      <c r="DI84" s="307"/>
      <c r="DJ84" s="307"/>
      <c r="DK84" s="307"/>
      <c r="DL84" s="307"/>
      <c r="DM84" s="307"/>
      <c r="DN84" s="307"/>
      <c r="DO84" s="307"/>
      <c r="DP84" s="307"/>
      <c r="DQ84" s="307"/>
      <c r="DR84" s="307"/>
      <c r="DS84" s="307"/>
      <c r="DT84" s="307"/>
      <c r="DU84" s="307"/>
      <c r="DV84" s="307"/>
      <c r="DW84" s="307"/>
      <c r="DX84" s="307"/>
      <c r="DY84" s="307"/>
      <c r="DZ84" s="307"/>
      <c r="EA84" s="307"/>
      <c r="EB84" s="307"/>
      <c r="EC84" s="307"/>
      <c r="ED84" s="307"/>
      <c r="EE84" s="307"/>
      <c r="EF84" s="308"/>
      <c r="EG84" s="296">
        <f t="shared" si="4"/>
        <v>0</v>
      </c>
      <c r="EH84" s="296"/>
      <c r="EI84" s="296"/>
      <c r="EJ84" s="296"/>
      <c r="EK84" s="296"/>
      <c r="EL84" s="296"/>
      <c r="EM84" s="296"/>
      <c r="EN84" s="296"/>
      <c r="EO84" s="296">
        <f t="shared" si="5"/>
        <v>6000</v>
      </c>
      <c r="EP84" s="296"/>
      <c r="EQ84" s="296"/>
      <c r="ER84" s="296"/>
      <c r="ES84" s="296"/>
      <c r="ET84" s="296"/>
      <c r="EU84" s="296"/>
      <c r="EV84" s="296"/>
      <c r="EW84" s="296"/>
      <c r="EX84" s="296">
        <f t="shared" si="6"/>
        <v>0</v>
      </c>
      <c r="EY84" s="296"/>
      <c r="EZ84" s="296"/>
      <c r="FA84" s="296"/>
      <c r="FB84" s="296"/>
      <c r="FC84" s="296"/>
      <c r="FD84" s="296"/>
      <c r="FE84" s="296"/>
      <c r="FF84" s="296"/>
      <c r="FG84" s="296"/>
      <c r="FH84" s="296"/>
      <c r="FI84" s="296">
        <f t="shared" si="7"/>
        <v>0</v>
      </c>
      <c r="FJ84" s="296"/>
      <c r="FK84" s="296"/>
      <c r="FL84" s="296"/>
      <c r="FM84" s="296"/>
      <c r="FN84" s="296"/>
      <c r="FO84" s="296"/>
      <c r="FP84" s="296"/>
      <c r="FQ84" s="296"/>
      <c r="FR84" s="296"/>
      <c r="FS84" s="296"/>
      <c r="FT84" s="296"/>
      <c r="FU84" s="296"/>
      <c r="FV84" s="296"/>
      <c r="FW84" s="296"/>
      <c r="FX84" s="296"/>
      <c r="FY84" s="296"/>
      <c r="FZ84" s="296"/>
      <c r="GA84" s="296"/>
      <c r="GB84" s="296"/>
      <c r="GC84" s="296"/>
      <c r="GD84" s="296"/>
      <c r="GE84" s="296"/>
      <c r="GF84" s="296"/>
      <c r="GG84" s="296"/>
      <c r="GH84" s="296"/>
      <c r="GI84" s="296"/>
      <c r="GJ84" s="296"/>
      <c r="GK84" s="296"/>
      <c r="GL84" s="296"/>
      <c r="GM84" s="296"/>
      <c r="GN84" s="296">
        <f t="shared" si="8"/>
        <v>0</v>
      </c>
      <c r="GO84" s="296"/>
      <c r="GP84" s="296"/>
      <c r="GQ84" s="296"/>
      <c r="GR84" s="296"/>
      <c r="GS84" s="296"/>
      <c r="GT84" s="296"/>
      <c r="GU84" s="296"/>
      <c r="GV84" s="296"/>
      <c r="GW84" s="296">
        <f t="shared" si="9"/>
        <v>0</v>
      </c>
      <c r="GX84" s="296"/>
      <c r="GY84" s="296"/>
      <c r="GZ84" s="296"/>
      <c r="HA84" s="296"/>
      <c r="HB84" s="296"/>
      <c r="HC84" s="296"/>
      <c r="HD84" s="296"/>
      <c r="HE84" s="296"/>
      <c r="HF84" s="296"/>
      <c r="HG84" s="296"/>
      <c r="HH84" s="296">
        <f t="shared" si="10"/>
        <v>0</v>
      </c>
      <c r="HI84" s="296"/>
      <c r="HJ84" s="296"/>
      <c r="HK84" s="296"/>
      <c r="HL84" s="296"/>
      <c r="HM84" s="296"/>
      <c r="HN84" s="296"/>
      <c r="HO84" s="296"/>
      <c r="HP84" s="296">
        <f t="shared" si="11"/>
        <v>0</v>
      </c>
      <c r="HQ84" s="296"/>
      <c r="HR84" s="296"/>
      <c r="HS84" s="296"/>
      <c r="HT84" s="296"/>
      <c r="HU84" s="296"/>
      <c r="HV84" s="296"/>
      <c r="HW84" s="296"/>
      <c r="HX84" s="296"/>
    </row>
    <row r="85" spans="1:232" ht="24.75" customHeight="1">
      <c r="A85" s="299" t="s">
        <v>358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300"/>
      <c r="T85" s="301"/>
      <c r="U85" s="301"/>
      <c r="V85" s="301"/>
      <c r="W85" s="301"/>
      <c r="X85" s="301"/>
      <c r="Y85" s="301"/>
      <c r="Z85" s="301"/>
      <c r="AA85" s="301"/>
      <c r="AB85" s="302" t="s">
        <v>61</v>
      </c>
      <c r="AC85" s="303"/>
      <c r="AD85" s="303"/>
      <c r="AE85" s="303"/>
      <c r="AF85" s="303"/>
      <c r="AG85" s="303"/>
      <c r="AH85" s="303"/>
      <c r="AI85" s="303"/>
      <c r="AJ85" s="304"/>
      <c r="AK85" s="305" t="s">
        <v>68</v>
      </c>
      <c r="AL85" s="303"/>
      <c r="AM85" s="303"/>
      <c r="AN85" s="303"/>
      <c r="AO85" s="303"/>
      <c r="AP85" s="303"/>
      <c r="AQ85" s="303"/>
      <c r="AR85" s="303"/>
      <c r="AS85" s="303"/>
      <c r="AT85" s="304"/>
      <c r="AU85" s="305" t="s">
        <v>452</v>
      </c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4"/>
      <c r="BG85" s="301" t="s">
        <v>67</v>
      </c>
      <c r="BH85" s="301"/>
      <c r="BI85" s="301"/>
      <c r="BJ85" s="301"/>
      <c r="BK85" s="301"/>
      <c r="BL85" s="301"/>
      <c r="BM85" s="301"/>
      <c r="BN85" s="301"/>
      <c r="BO85" s="301"/>
      <c r="BP85" s="301"/>
      <c r="BQ85" s="301"/>
      <c r="BR85" s="301"/>
      <c r="BS85" s="301"/>
      <c r="BT85" s="301"/>
      <c r="BU85" s="301"/>
      <c r="BV85" s="301"/>
      <c r="BW85" s="301"/>
      <c r="BX85" s="301"/>
      <c r="BY85" s="301"/>
      <c r="BZ85" s="301"/>
      <c r="CA85" s="301"/>
      <c r="CB85" s="301"/>
      <c r="CC85" s="301"/>
      <c r="CD85" s="301"/>
      <c r="CE85" s="301"/>
      <c r="CF85" s="301"/>
      <c r="CG85" s="301"/>
      <c r="CH85" s="301"/>
      <c r="CI85" s="301"/>
      <c r="CJ85" s="301"/>
      <c r="CK85" s="301"/>
      <c r="CL85" s="301" t="s">
        <v>71</v>
      </c>
      <c r="CM85" s="301"/>
      <c r="CN85" s="301"/>
      <c r="CO85" s="301"/>
      <c r="CP85" s="301"/>
      <c r="CQ85" s="301"/>
      <c r="CR85" s="301"/>
      <c r="CS85" s="301"/>
      <c r="CT85" s="301"/>
      <c r="CU85" s="301"/>
      <c r="CV85" s="301"/>
      <c r="CW85" s="301"/>
      <c r="CX85" s="301"/>
      <c r="CY85" s="301"/>
      <c r="CZ85" s="306">
        <f t="shared" si="3"/>
        <v>9500</v>
      </c>
      <c r="DA85" s="307"/>
      <c r="DB85" s="307"/>
      <c r="DC85" s="307"/>
      <c r="DD85" s="307"/>
      <c r="DE85" s="307"/>
      <c r="DF85" s="307"/>
      <c r="DG85" s="307"/>
      <c r="DH85" s="307"/>
      <c r="DI85" s="307"/>
      <c r="DJ85" s="307"/>
      <c r="DK85" s="307"/>
      <c r="DL85" s="307"/>
      <c r="DM85" s="307"/>
      <c r="DN85" s="307"/>
      <c r="DO85" s="307"/>
      <c r="DP85" s="307"/>
      <c r="DQ85" s="307"/>
      <c r="DR85" s="307"/>
      <c r="DS85" s="307"/>
      <c r="DT85" s="307"/>
      <c r="DU85" s="307"/>
      <c r="DV85" s="307"/>
      <c r="DW85" s="307"/>
      <c r="DX85" s="307"/>
      <c r="DY85" s="307"/>
      <c r="DZ85" s="307"/>
      <c r="EA85" s="307"/>
      <c r="EB85" s="307"/>
      <c r="EC85" s="307"/>
      <c r="ED85" s="307"/>
      <c r="EE85" s="307"/>
      <c r="EF85" s="308"/>
      <c r="EG85" s="296">
        <f t="shared" si="4"/>
        <v>0</v>
      </c>
      <c r="EH85" s="296"/>
      <c r="EI85" s="296"/>
      <c r="EJ85" s="296"/>
      <c r="EK85" s="296"/>
      <c r="EL85" s="296"/>
      <c r="EM85" s="296"/>
      <c r="EN85" s="296"/>
      <c r="EO85" s="296">
        <f t="shared" si="5"/>
        <v>9500</v>
      </c>
      <c r="EP85" s="296"/>
      <c r="EQ85" s="296"/>
      <c r="ER85" s="296"/>
      <c r="ES85" s="296"/>
      <c r="ET85" s="296"/>
      <c r="EU85" s="296"/>
      <c r="EV85" s="296"/>
      <c r="EW85" s="296"/>
      <c r="EX85" s="296">
        <f t="shared" si="6"/>
        <v>0</v>
      </c>
      <c r="EY85" s="296"/>
      <c r="EZ85" s="296"/>
      <c r="FA85" s="296"/>
      <c r="FB85" s="296"/>
      <c r="FC85" s="296"/>
      <c r="FD85" s="296"/>
      <c r="FE85" s="296"/>
      <c r="FF85" s="296"/>
      <c r="FG85" s="296"/>
      <c r="FH85" s="296"/>
      <c r="FI85" s="296">
        <f t="shared" si="7"/>
        <v>0</v>
      </c>
      <c r="FJ85" s="296"/>
      <c r="FK85" s="296"/>
      <c r="FL85" s="296"/>
      <c r="FM85" s="296"/>
      <c r="FN85" s="296"/>
      <c r="FO85" s="296"/>
      <c r="FP85" s="296"/>
      <c r="FQ85" s="296"/>
      <c r="FR85" s="296"/>
      <c r="FS85" s="296"/>
      <c r="FT85" s="296"/>
      <c r="FU85" s="296"/>
      <c r="FV85" s="296"/>
      <c r="FW85" s="296"/>
      <c r="FX85" s="296"/>
      <c r="FY85" s="296"/>
      <c r="FZ85" s="296"/>
      <c r="GA85" s="296"/>
      <c r="GB85" s="296"/>
      <c r="GC85" s="296"/>
      <c r="GD85" s="296"/>
      <c r="GE85" s="296"/>
      <c r="GF85" s="296"/>
      <c r="GG85" s="296"/>
      <c r="GH85" s="296"/>
      <c r="GI85" s="296"/>
      <c r="GJ85" s="296"/>
      <c r="GK85" s="296"/>
      <c r="GL85" s="296"/>
      <c r="GM85" s="296"/>
      <c r="GN85" s="296">
        <f t="shared" si="8"/>
        <v>0</v>
      </c>
      <c r="GO85" s="296"/>
      <c r="GP85" s="296"/>
      <c r="GQ85" s="296"/>
      <c r="GR85" s="296"/>
      <c r="GS85" s="296"/>
      <c r="GT85" s="296"/>
      <c r="GU85" s="296"/>
      <c r="GV85" s="296"/>
      <c r="GW85" s="296">
        <f t="shared" si="9"/>
        <v>0</v>
      </c>
      <c r="GX85" s="296"/>
      <c r="GY85" s="296"/>
      <c r="GZ85" s="296"/>
      <c r="HA85" s="296"/>
      <c r="HB85" s="296"/>
      <c r="HC85" s="296"/>
      <c r="HD85" s="296"/>
      <c r="HE85" s="296"/>
      <c r="HF85" s="296"/>
      <c r="HG85" s="296"/>
      <c r="HH85" s="296">
        <f t="shared" si="10"/>
        <v>0</v>
      </c>
      <c r="HI85" s="296"/>
      <c r="HJ85" s="296"/>
      <c r="HK85" s="296"/>
      <c r="HL85" s="296"/>
      <c r="HM85" s="296"/>
      <c r="HN85" s="296"/>
      <c r="HO85" s="296"/>
      <c r="HP85" s="296">
        <f t="shared" si="11"/>
        <v>0</v>
      </c>
      <c r="HQ85" s="296"/>
      <c r="HR85" s="296"/>
      <c r="HS85" s="296"/>
      <c r="HT85" s="296"/>
      <c r="HU85" s="296"/>
      <c r="HV85" s="296"/>
      <c r="HW85" s="296"/>
      <c r="HX85" s="296"/>
    </row>
    <row r="86" spans="1:232" ht="26.25" customHeight="1">
      <c r="A86" s="299" t="s">
        <v>461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300"/>
      <c r="T86" s="301"/>
      <c r="U86" s="301"/>
      <c r="V86" s="301"/>
      <c r="W86" s="301"/>
      <c r="X86" s="301"/>
      <c r="Y86" s="301"/>
      <c r="Z86" s="301"/>
      <c r="AA86" s="301"/>
      <c r="AB86" s="302" t="s">
        <v>61</v>
      </c>
      <c r="AC86" s="303"/>
      <c r="AD86" s="303"/>
      <c r="AE86" s="303"/>
      <c r="AF86" s="303"/>
      <c r="AG86" s="303"/>
      <c r="AH86" s="303"/>
      <c r="AI86" s="303"/>
      <c r="AJ86" s="304"/>
      <c r="AK86" s="305" t="s">
        <v>68</v>
      </c>
      <c r="AL86" s="303"/>
      <c r="AM86" s="303"/>
      <c r="AN86" s="303"/>
      <c r="AO86" s="303"/>
      <c r="AP86" s="303"/>
      <c r="AQ86" s="303"/>
      <c r="AR86" s="303"/>
      <c r="AS86" s="303"/>
      <c r="AT86" s="304"/>
      <c r="AU86" s="305" t="s">
        <v>452</v>
      </c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4"/>
      <c r="BG86" s="301" t="s">
        <v>70</v>
      </c>
      <c r="BH86" s="301"/>
      <c r="BI86" s="301"/>
      <c r="BJ86" s="301"/>
      <c r="BK86" s="301"/>
      <c r="BL86" s="301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301"/>
      <c r="CI86" s="301"/>
      <c r="CJ86" s="301"/>
      <c r="CK86" s="301"/>
      <c r="CL86" s="301" t="s">
        <v>460</v>
      </c>
      <c r="CM86" s="301"/>
      <c r="CN86" s="301"/>
      <c r="CO86" s="301"/>
      <c r="CP86" s="301"/>
      <c r="CQ86" s="301"/>
      <c r="CR86" s="301"/>
      <c r="CS86" s="301"/>
      <c r="CT86" s="301"/>
      <c r="CU86" s="301"/>
      <c r="CV86" s="301"/>
      <c r="CW86" s="301"/>
      <c r="CX86" s="301"/>
      <c r="CY86" s="301"/>
      <c r="CZ86" s="306">
        <f t="shared" si="3"/>
        <v>77300</v>
      </c>
      <c r="DA86" s="307"/>
      <c r="DB86" s="307"/>
      <c r="DC86" s="307"/>
      <c r="DD86" s="307"/>
      <c r="DE86" s="307"/>
      <c r="DF86" s="307"/>
      <c r="DG86" s="307"/>
      <c r="DH86" s="307"/>
      <c r="DI86" s="307"/>
      <c r="DJ86" s="307"/>
      <c r="DK86" s="307"/>
      <c r="DL86" s="307"/>
      <c r="DM86" s="307"/>
      <c r="DN86" s="307"/>
      <c r="DO86" s="307"/>
      <c r="DP86" s="307"/>
      <c r="DQ86" s="307"/>
      <c r="DR86" s="307"/>
      <c r="DS86" s="307"/>
      <c r="DT86" s="307"/>
      <c r="DU86" s="307"/>
      <c r="DV86" s="307"/>
      <c r="DW86" s="307"/>
      <c r="DX86" s="307"/>
      <c r="DY86" s="307"/>
      <c r="DZ86" s="307"/>
      <c r="EA86" s="307"/>
      <c r="EB86" s="307"/>
      <c r="EC86" s="307"/>
      <c r="ED86" s="307"/>
      <c r="EE86" s="307"/>
      <c r="EF86" s="308"/>
      <c r="EG86" s="296">
        <f t="shared" si="4"/>
        <v>0</v>
      </c>
      <c r="EH86" s="296"/>
      <c r="EI86" s="296"/>
      <c r="EJ86" s="296"/>
      <c r="EK86" s="296"/>
      <c r="EL86" s="296"/>
      <c r="EM86" s="296"/>
      <c r="EN86" s="296"/>
      <c r="EO86" s="296">
        <f t="shared" si="5"/>
        <v>77300</v>
      </c>
      <c r="EP86" s="296"/>
      <c r="EQ86" s="296"/>
      <c r="ER86" s="296"/>
      <c r="ES86" s="296"/>
      <c r="ET86" s="296"/>
      <c r="EU86" s="296"/>
      <c r="EV86" s="296"/>
      <c r="EW86" s="296"/>
      <c r="EX86" s="296">
        <f t="shared" si="6"/>
        <v>77300</v>
      </c>
      <c r="EY86" s="296"/>
      <c r="EZ86" s="296"/>
      <c r="FA86" s="296"/>
      <c r="FB86" s="296"/>
      <c r="FC86" s="296"/>
      <c r="FD86" s="296"/>
      <c r="FE86" s="296"/>
      <c r="FF86" s="296"/>
      <c r="FG86" s="296"/>
      <c r="FH86" s="296"/>
      <c r="FI86" s="296">
        <f t="shared" si="7"/>
        <v>0</v>
      </c>
      <c r="FJ86" s="296"/>
      <c r="FK86" s="296"/>
      <c r="FL86" s="296"/>
      <c r="FM86" s="296"/>
      <c r="FN86" s="296"/>
      <c r="FO86" s="296"/>
      <c r="FP86" s="296"/>
      <c r="FQ86" s="296"/>
      <c r="FR86" s="296"/>
      <c r="FS86" s="296"/>
      <c r="FT86" s="296"/>
      <c r="FU86" s="296"/>
      <c r="FV86" s="296"/>
      <c r="FW86" s="296"/>
      <c r="FX86" s="296"/>
      <c r="FY86" s="296"/>
      <c r="FZ86" s="296"/>
      <c r="GA86" s="296"/>
      <c r="GB86" s="296"/>
      <c r="GC86" s="296"/>
      <c r="GD86" s="296"/>
      <c r="GE86" s="296"/>
      <c r="GF86" s="296"/>
      <c r="GG86" s="296"/>
      <c r="GH86" s="296"/>
      <c r="GI86" s="296"/>
      <c r="GJ86" s="296"/>
      <c r="GK86" s="296"/>
      <c r="GL86" s="296"/>
      <c r="GM86" s="296"/>
      <c r="GN86" s="296">
        <f t="shared" si="8"/>
        <v>77300</v>
      </c>
      <c r="GO86" s="296"/>
      <c r="GP86" s="296"/>
      <c r="GQ86" s="296"/>
      <c r="GR86" s="296"/>
      <c r="GS86" s="296"/>
      <c r="GT86" s="296"/>
      <c r="GU86" s="296"/>
      <c r="GV86" s="296"/>
      <c r="GW86" s="296">
        <f t="shared" si="9"/>
        <v>77300</v>
      </c>
      <c r="GX86" s="296"/>
      <c r="GY86" s="296"/>
      <c r="GZ86" s="296"/>
      <c r="HA86" s="296"/>
      <c r="HB86" s="296"/>
      <c r="HC86" s="296"/>
      <c r="HD86" s="296"/>
      <c r="HE86" s="296"/>
      <c r="HF86" s="296"/>
      <c r="HG86" s="296"/>
      <c r="HH86" s="296">
        <f t="shared" si="10"/>
        <v>0</v>
      </c>
      <c r="HI86" s="296"/>
      <c r="HJ86" s="296"/>
      <c r="HK86" s="296"/>
      <c r="HL86" s="296"/>
      <c r="HM86" s="296"/>
      <c r="HN86" s="296"/>
      <c r="HO86" s="296"/>
      <c r="HP86" s="296">
        <f t="shared" si="11"/>
        <v>77300</v>
      </c>
      <c r="HQ86" s="296"/>
      <c r="HR86" s="296"/>
      <c r="HS86" s="296"/>
      <c r="HT86" s="296"/>
      <c r="HU86" s="296"/>
      <c r="HV86" s="296"/>
      <c r="HW86" s="296"/>
      <c r="HX86" s="296"/>
    </row>
    <row r="87" spans="1:232" ht="12.75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300"/>
      <c r="T87" s="301"/>
      <c r="U87" s="301"/>
      <c r="V87" s="301"/>
      <c r="W87" s="301"/>
      <c r="X87" s="301"/>
      <c r="Y87" s="301"/>
      <c r="Z87" s="301"/>
      <c r="AA87" s="301"/>
      <c r="AB87" s="402" t="s">
        <v>61</v>
      </c>
      <c r="AC87" s="403"/>
      <c r="AD87" s="403"/>
      <c r="AE87" s="403"/>
      <c r="AF87" s="403"/>
      <c r="AG87" s="403"/>
      <c r="AH87" s="403"/>
      <c r="AI87" s="403"/>
      <c r="AJ87" s="404"/>
      <c r="AK87" s="405" t="s">
        <v>68</v>
      </c>
      <c r="AL87" s="403"/>
      <c r="AM87" s="403"/>
      <c r="AN87" s="403"/>
      <c r="AO87" s="403"/>
      <c r="AP87" s="403"/>
      <c r="AQ87" s="403"/>
      <c r="AR87" s="403"/>
      <c r="AS87" s="403"/>
      <c r="AT87" s="404"/>
      <c r="AU87" s="405" t="s">
        <v>452</v>
      </c>
      <c r="AV87" s="403"/>
      <c r="AW87" s="403"/>
      <c r="AX87" s="403"/>
      <c r="AY87" s="403"/>
      <c r="AZ87" s="403"/>
      <c r="BA87" s="403"/>
      <c r="BB87" s="403"/>
      <c r="BC87" s="403"/>
      <c r="BD87" s="403"/>
      <c r="BE87" s="403"/>
      <c r="BF87" s="404"/>
      <c r="BG87" s="301"/>
      <c r="BH87" s="301"/>
      <c r="BI87" s="301"/>
      <c r="BJ87" s="301"/>
      <c r="BK87" s="301"/>
      <c r="BL87" s="301"/>
      <c r="BM87" s="301"/>
      <c r="BN87" s="301"/>
      <c r="BO87" s="301"/>
      <c r="BP87" s="301"/>
      <c r="BQ87" s="301"/>
      <c r="BR87" s="301"/>
      <c r="BS87" s="301"/>
      <c r="BT87" s="301"/>
      <c r="BU87" s="301"/>
      <c r="BV87" s="301"/>
      <c r="BW87" s="301"/>
      <c r="BX87" s="301"/>
      <c r="BY87" s="301"/>
      <c r="BZ87" s="301"/>
      <c r="CA87" s="301"/>
      <c r="CB87" s="301"/>
      <c r="CC87" s="301"/>
      <c r="CD87" s="301"/>
      <c r="CE87" s="301"/>
      <c r="CF87" s="301"/>
      <c r="CG87" s="301"/>
      <c r="CH87" s="301"/>
      <c r="CI87" s="301"/>
      <c r="CJ87" s="301"/>
      <c r="CK87" s="301"/>
      <c r="CL87" s="301"/>
      <c r="CM87" s="301"/>
      <c r="CN87" s="301"/>
      <c r="CO87" s="301"/>
      <c r="CP87" s="301"/>
      <c r="CQ87" s="301"/>
      <c r="CR87" s="301"/>
      <c r="CS87" s="301"/>
      <c r="CT87" s="301"/>
      <c r="CU87" s="301"/>
      <c r="CV87" s="301"/>
      <c r="CW87" s="301"/>
      <c r="CX87" s="301"/>
      <c r="CY87" s="301"/>
      <c r="CZ87" s="316">
        <f t="shared" si="3"/>
        <v>6102200</v>
      </c>
      <c r="DA87" s="317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7"/>
      <c r="DM87" s="317"/>
      <c r="DN87" s="317"/>
      <c r="DO87" s="317"/>
      <c r="DP87" s="317"/>
      <c r="DQ87" s="317"/>
      <c r="DR87" s="317"/>
      <c r="DS87" s="317"/>
      <c r="DT87" s="317"/>
      <c r="DU87" s="317"/>
      <c r="DV87" s="317"/>
      <c r="DW87" s="317"/>
      <c r="DX87" s="317"/>
      <c r="DY87" s="317"/>
      <c r="DZ87" s="317"/>
      <c r="EA87" s="317"/>
      <c r="EB87" s="317"/>
      <c r="EC87" s="317"/>
      <c r="ED87" s="317"/>
      <c r="EE87" s="317"/>
      <c r="EF87" s="318"/>
      <c r="EG87" s="313">
        <f t="shared" si="4"/>
        <v>0</v>
      </c>
      <c r="EH87" s="313"/>
      <c r="EI87" s="313"/>
      <c r="EJ87" s="313"/>
      <c r="EK87" s="313"/>
      <c r="EL87" s="313"/>
      <c r="EM87" s="313"/>
      <c r="EN87" s="313"/>
      <c r="EO87" s="313">
        <f t="shared" si="5"/>
        <v>6102200</v>
      </c>
      <c r="EP87" s="313"/>
      <c r="EQ87" s="313"/>
      <c r="ER87" s="313"/>
      <c r="ES87" s="313"/>
      <c r="ET87" s="313"/>
      <c r="EU87" s="313"/>
      <c r="EV87" s="313"/>
      <c r="EW87" s="313"/>
      <c r="EX87" s="313">
        <f t="shared" si="6"/>
        <v>5694800</v>
      </c>
      <c r="EY87" s="313"/>
      <c r="EZ87" s="313"/>
      <c r="FA87" s="313"/>
      <c r="FB87" s="313"/>
      <c r="FC87" s="313"/>
      <c r="FD87" s="313"/>
      <c r="FE87" s="313"/>
      <c r="FF87" s="313"/>
      <c r="FG87" s="313"/>
      <c r="FH87" s="313"/>
      <c r="FI87" s="313">
        <f t="shared" si="7"/>
        <v>0</v>
      </c>
      <c r="FJ87" s="313"/>
      <c r="FK87" s="313"/>
      <c r="FL87" s="313"/>
      <c r="FM87" s="313"/>
      <c r="FN87" s="313"/>
      <c r="FO87" s="313"/>
      <c r="FP87" s="313"/>
      <c r="FQ87" s="313"/>
      <c r="FR87" s="313"/>
      <c r="FS87" s="313"/>
      <c r="FT87" s="313"/>
      <c r="FU87" s="313"/>
      <c r="FV87" s="313"/>
      <c r="FW87" s="313"/>
      <c r="FX87" s="313"/>
      <c r="FY87" s="313"/>
      <c r="FZ87" s="313"/>
      <c r="GA87" s="313"/>
      <c r="GB87" s="313"/>
      <c r="GC87" s="313"/>
      <c r="GD87" s="313"/>
      <c r="GE87" s="313"/>
      <c r="GF87" s="313"/>
      <c r="GG87" s="313"/>
      <c r="GH87" s="313"/>
      <c r="GI87" s="313"/>
      <c r="GJ87" s="313"/>
      <c r="GK87" s="313"/>
      <c r="GL87" s="313"/>
      <c r="GM87" s="313"/>
      <c r="GN87" s="313">
        <f t="shared" si="8"/>
        <v>5694800</v>
      </c>
      <c r="GO87" s="313"/>
      <c r="GP87" s="313"/>
      <c r="GQ87" s="313"/>
      <c r="GR87" s="313"/>
      <c r="GS87" s="313"/>
      <c r="GT87" s="313"/>
      <c r="GU87" s="313"/>
      <c r="GV87" s="313"/>
      <c r="GW87" s="313">
        <f t="shared" si="9"/>
        <v>5694800</v>
      </c>
      <c r="GX87" s="313"/>
      <c r="GY87" s="313"/>
      <c r="GZ87" s="313"/>
      <c r="HA87" s="313"/>
      <c r="HB87" s="313"/>
      <c r="HC87" s="313"/>
      <c r="HD87" s="313"/>
      <c r="HE87" s="313"/>
      <c r="HF87" s="313"/>
      <c r="HG87" s="313"/>
      <c r="HH87" s="313">
        <f t="shared" si="10"/>
        <v>0</v>
      </c>
      <c r="HI87" s="313"/>
      <c r="HJ87" s="313"/>
      <c r="HK87" s="313"/>
      <c r="HL87" s="313"/>
      <c r="HM87" s="313"/>
      <c r="HN87" s="313"/>
      <c r="HO87" s="313"/>
      <c r="HP87" s="313">
        <f t="shared" si="11"/>
        <v>5694800</v>
      </c>
      <c r="HQ87" s="313"/>
      <c r="HR87" s="313"/>
      <c r="HS87" s="313"/>
      <c r="HT87" s="313"/>
      <c r="HU87" s="313"/>
      <c r="HV87" s="313"/>
      <c r="HW87" s="313"/>
      <c r="HX87" s="313"/>
    </row>
    <row r="88" spans="1:232" ht="12">
      <c r="A88" s="299" t="s">
        <v>357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300"/>
      <c r="T88" s="301"/>
      <c r="U88" s="301"/>
      <c r="V88" s="301"/>
      <c r="W88" s="301"/>
      <c r="X88" s="301"/>
      <c r="Y88" s="301"/>
      <c r="Z88" s="301"/>
      <c r="AA88" s="301"/>
      <c r="AB88" s="302" t="s">
        <v>61</v>
      </c>
      <c r="AC88" s="303"/>
      <c r="AD88" s="303"/>
      <c r="AE88" s="303"/>
      <c r="AF88" s="303"/>
      <c r="AG88" s="303"/>
      <c r="AH88" s="303"/>
      <c r="AI88" s="303"/>
      <c r="AJ88" s="304"/>
      <c r="AK88" s="305" t="s">
        <v>61</v>
      </c>
      <c r="AL88" s="303"/>
      <c r="AM88" s="303"/>
      <c r="AN88" s="303"/>
      <c r="AO88" s="303"/>
      <c r="AP88" s="303"/>
      <c r="AQ88" s="303"/>
      <c r="AR88" s="303"/>
      <c r="AS88" s="303"/>
      <c r="AT88" s="304"/>
      <c r="AU88" s="305" t="s">
        <v>387</v>
      </c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4"/>
      <c r="BG88" s="301" t="s">
        <v>67</v>
      </c>
      <c r="BH88" s="301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1"/>
      <c r="CL88" s="301" t="s">
        <v>382</v>
      </c>
      <c r="CM88" s="301"/>
      <c r="CN88" s="301"/>
      <c r="CO88" s="301"/>
      <c r="CP88" s="301"/>
      <c r="CQ88" s="301"/>
      <c r="CR88" s="301"/>
      <c r="CS88" s="301"/>
      <c r="CT88" s="301"/>
      <c r="CU88" s="301"/>
      <c r="CV88" s="301"/>
      <c r="CW88" s="301"/>
      <c r="CX88" s="301"/>
      <c r="CY88" s="301"/>
      <c r="CZ88" s="306">
        <f t="shared" si="3"/>
        <v>47700</v>
      </c>
      <c r="DA88" s="307"/>
      <c r="DB88" s="307"/>
      <c r="DC88" s="307"/>
      <c r="DD88" s="307"/>
      <c r="DE88" s="307"/>
      <c r="DF88" s="307"/>
      <c r="DG88" s="307"/>
      <c r="DH88" s="307"/>
      <c r="DI88" s="307"/>
      <c r="DJ88" s="307"/>
      <c r="DK88" s="307"/>
      <c r="DL88" s="307"/>
      <c r="DM88" s="307"/>
      <c r="DN88" s="307"/>
      <c r="DO88" s="307"/>
      <c r="DP88" s="307"/>
      <c r="DQ88" s="307"/>
      <c r="DR88" s="307"/>
      <c r="DS88" s="307"/>
      <c r="DT88" s="307"/>
      <c r="DU88" s="307"/>
      <c r="DV88" s="307"/>
      <c r="DW88" s="307"/>
      <c r="DX88" s="307"/>
      <c r="DY88" s="307"/>
      <c r="DZ88" s="307"/>
      <c r="EA88" s="307"/>
      <c r="EB88" s="307"/>
      <c r="EC88" s="307"/>
      <c r="ED88" s="307"/>
      <c r="EE88" s="307"/>
      <c r="EF88" s="308"/>
      <c r="EG88" s="296">
        <f t="shared" si="4"/>
        <v>0</v>
      </c>
      <c r="EH88" s="296"/>
      <c r="EI88" s="296"/>
      <c r="EJ88" s="296"/>
      <c r="EK88" s="296"/>
      <c r="EL88" s="296"/>
      <c r="EM88" s="296"/>
      <c r="EN88" s="296"/>
      <c r="EO88" s="296">
        <f t="shared" si="5"/>
        <v>47700</v>
      </c>
      <c r="EP88" s="296"/>
      <c r="EQ88" s="296"/>
      <c r="ER88" s="296"/>
      <c r="ES88" s="296"/>
      <c r="ET88" s="296"/>
      <c r="EU88" s="296"/>
      <c r="EV88" s="296"/>
      <c r="EW88" s="296"/>
      <c r="EX88" s="296">
        <f t="shared" si="6"/>
        <v>47700</v>
      </c>
      <c r="EY88" s="296"/>
      <c r="EZ88" s="296"/>
      <c r="FA88" s="296"/>
      <c r="FB88" s="296"/>
      <c r="FC88" s="296"/>
      <c r="FD88" s="296"/>
      <c r="FE88" s="296"/>
      <c r="FF88" s="296"/>
      <c r="FG88" s="296"/>
      <c r="FH88" s="296"/>
      <c r="FI88" s="296">
        <f t="shared" si="7"/>
        <v>0</v>
      </c>
      <c r="FJ88" s="296"/>
      <c r="FK88" s="296"/>
      <c r="FL88" s="296"/>
      <c r="FM88" s="296"/>
      <c r="FN88" s="296"/>
      <c r="FO88" s="296"/>
      <c r="FP88" s="296"/>
      <c r="FQ88" s="296"/>
      <c r="FR88" s="296"/>
      <c r="FS88" s="296"/>
      <c r="FT88" s="296"/>
      <c r="FU88" s="296"/>
      <c r="FV88" s="296"/>
      <c r="FW88" s="296"/>
      <c r="FX88" s="296"/>
      <c r="FY88" s="296"/>
      <c r="FZ88" s="296"/>
      <c r="GA88" s="296"/>
      <c r="GB88" s="296"/>
      <c r="GC88" s="296"/>
      <c r="GD88" s="296"/>
      <c r="GE88" s="296"/>
      <c r="GF88" s="296"/>
      <c r="GG88" s="296"/>
      <c r="GH88" s="296"/>
      <c r="GI88" s="296"/>
      <c r="GJ88" s="296"/>
      <c r="GK88" s="296"/>
      <c r="GL88" s="296"/>
      <c r="GM88" s="296"/>
      <c r="GN88" s="296">
        <f t="shared" si="8"/>
        <v>47700</v>
      </c>
      <c r="GO88" s="296"/>
      <c r="GP88" s="296"/>
      <c r="GQ88" s="296"/>
      <c r="GR88" s="296"/>
      <c r="GS88" s="296"/>
      <c r="GT88" s="296"/>
      <c r="GU88" s="296"/>
      <c r="GV88" s="296"/>
      <c r="GW88" s="296">
        <f t="shared" si="9"/>
        <v>47700</v>
      </c>
      <c r="GX88" s="296"/>
      <c r="GY88" s="296"/>
      <c r="GZ88" s="296"/>
      <c r="HA88" s="296"/>
      <c r="HB88" s="296"/>
      <c r="HC88" s="296"/>
      <c r="HD88" s="296"/>
      <c r="HE88" s="296"/>
      <c r="HF88" s="296"/>
      <c r="HG88" s="296"/>
      <c r="HH88" s="296">
        <f t="shared" si="10"/>
        <v>0</v>
      </c>
      <c r="HI88" s="296"/>
      <c r="HJ88" s="296"/>
      <c r="HK88" s="296"/>
      <c r="HL88" s="296"/>
      <c r="HM88" s="296"/>
      <c r="HN88" s="296"/>
      <c r="HO88" s="296"/>
      <c r="HP88" s="296">
        <f t="shared" si="11"/>
        <v>47700</v>
      </c>
      <c r="HQ88" s="296"/>
      <c r="HR88" s="296"/>
      <c r="HS88" s="296"/>
      <c r="HT88" s="296"/>
      <c r="HU88" s="296"/>
      <c r="HV88" s="296"/>
      <c r="HW88" s="296"/>
      <c r="HX88" s="296"/>
    </row>
    <row r="89" spans="1:232" ht="12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300"/>
      <c r="T89" s="301"/>
      <c r="U89" s="301"/>
      <c r="V89" s="301"/>
      <c r="W89" s="301"/>
      <c r="X89" s="301"/>
      <c r="Y89" s="301"/>
      <c r="Z89" s="301"/>
      <c r="AA89" s="301"/>
      <c r="AB89" s="319" t="s">
        <v>61</v>
      </c>
      <c r="AC89" s="320"/>
      <c r="AD89" s="320"/>
      <c r="AE89" s="320"/>
      <c r="AF89" s="320"/>
      <c r="AG89" s="320"/>
      <c r="AH89" s="320"/>
      <c r="AI89" s="320"/>
      <c r="AJ89" s="321"/>
      <c r="AK89" s="322" t="s">
        <v>61</v>
      </c>
      <c r="AL89" s="320"/>
      <c r="AM89" s="320"/>
      <c r="AN89" s="320"/>
      <c r="AO89" s="320"/>
      <c r="AP89" s="320"/>
      <c r="AQ89" s="320"/>
      <c r="AR89" s="320"/>
      <c r="AS89" s="320"/>
      <c r="AT89" s="321"/>
      <c r="AU89" s="322" t="s">
        <v>387</v>
      </c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1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6">
        <f t="shared" si="3"/>
        <v>47700</v>
      </c>
      <c r="DA89" s="317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7"/>
      <c r="DQ89" s="317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7"/>
      <c r="EF89" s="318"/>
      <c r="EG89" s="313">
        <f t="shared" si="4"/>
        <v>0</v>
      </c>
      <c r="EH89" s="313"/>
      <c r="EI89" s="313"/>
      <c r="EJ89" s="313"/>
      <c r="EK89" s="313"/>
      <c r="EL89" s="313"/>
      <c r="EM89" s="313"/>
      <c r="EN89" s="313"/>
      <c r="EO89" s="313">
        <f t="shared" si="5"/>
        <v>47700</v>
      </c>
      <c r="EP89" s="313"/>
      <c r="EQ89" s="313"/>
      <c r="ER89" s="313"/>
      <c r="ES89" s="313"/>
      <c r="ET89" s="313"/>
      <c r="EU89" s="313"/>
      <c r="EV89" s="313"/>
      <c r="EW89" s="313"/>
      <c r="EX89" s="313">
        <f t="shared" si="6"/>
        <v>47700</v>
      </c>
      <c r="EY89" s="313"/>
      <c r="EZ89" s="313"/>
      <c r="FA89" s="313"/>
      <c r="FB89" s="313"/>
      <c r="FC89" s="313"/>
      <c r="FD89" s="313"/>
      <c r="FE89" s="313"/>
      <c r="FF89" s="313"/>
      <c r="FG89" s="313"/>
      <c r="FH89" s="313"/>
      <c r="FI89" s="313">
        <f t="shared" si="7"/>
        <v>0</v>
      </c>
      <c r="FJ89" s="313"/>
      <c r="FK89" s="313"/>
      <c r="FL89" s="313"/>
      <c r="FM89" s="313"/>
      <c r="FN89" s="313"/>
      <c r="FO89" s="313"/>
      <c r="FP89" s="313"/>
      <c r="FQ89" s="313"/>
      <c r="FR89" s="313"/>
      <c r="FS89" s="313"/>
      <c r="FT89" s="313"/>
      <c r="FU89" s="313"/>
      <c r="FV89" s="313"/>
      <c r="FW89" s="313"/>
      <c r="FX89" s="313"/>
      <c r="FY89" s="313"/>
      <c r="FZ89" s="313"/>
      <c r="GA89" s="313"/>
      <c r="GB89" s="313"/>
      <c r="GC89" s="313"/>
      <c r="GD89" s="313"/>
      <c r="GE89" s="313"/>
      <c r="GF89" s="313"/>
      <c r="GG89" s="313"/>
      <c r="GH89" s="313"/>
      <c r="GI89" s="313"/>
      <c r="GJ89" s="313"/>
      <c r="GK89" s="313"/>
      <c r="GL89" s="313"/>
      <c r="GM89" s="313"/>
      <c r="GN89" s="313">
        <f t="shared" si="8"/>
        <v>47700</v>
      </c>
      <c r="GO89" s="313"/>
      <c r="GP89" s="313"/>
      <c r="GQ89" s="313"/>
      <c r="GR89" s="313"/>
      <c r="GS89" s="313"/>
      <c r="GT89" s="313"/>
      <c r="GU89" s="313"/>
      <c r="GV89" s="313"/>
      <c r="GW89" s="313">
        <f t="shared" si="9"/>
        <v>47700</v>
      </c>
      <c r="GX89" s="313"/>
      <c r="GY89" s="313"/>
      <c r="GZ89" s="313"/>
      <c r="HA89" s="313"/>
      <c r="HB89" s="313"/>
      <c r="HC89" s="313"/>
      <c r="HD89" s="313"/>
      <c r="HE89" s="313"/>
      <c r="HF89" s="313"/>
      <c r="HG89" s="313"/>
      <c r="HH89" s="313">
        <f t="shared" si="10"/>
        <v>0</v>
      </c>
      <c r="HI89" s="313"/>
      <c r="HJ89" s="313"/>
      <c r="HK89" s="313"/>
      <c r="HL89" s="313"/>
      <c r="HM89" s="313"/>
      <c r="HN89" s="313"/>
      <c r="HO89" s="313"/>
      <c r="HP89" s="313">
        <f t="shared" si="11"/>
        <v>47700</v>
      </c>
      <c r="HQ89" s="313"/>
      <c r="HR89" s="313"/>
      <c r="HS89" s="313"/>
      <c r="HT89" s="313"/>
      <c r="HU89" s="313"/>
      <c r="HV89" s="313"/>
      <c r="HW89" s="313"/>
      <c r="HX89" s="313"/>
    </row>
    <row r="90" spans="1:232" ht="12" customHeight="1">
      <c r="A90" s="299" t="s">
        <v>357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300"/>
      <c r="T90" s="301"/>
      <c r="U90" s="301"/>
      <c r="V90" s="301"/>
      <c r="W90" s="301"/>
      <c r="X90" s="301"/>
      <c r="Y90" s="301"/>
      <c r="Z90" s="301"/>
      <c r="AA90" s="421"/>
      <c r="AB90" s="302" t="s">
        <v>61</v>
      </c>
      <c r="AC90" s="303"/>
      <c r="AD90" s="303"/>
      <c r="AE90" s="303"/>
      <c r="AF90" s="303"/>
      <c r="AG90" s="303"/>
      <c r="AH90" s="303"/>
      <c r="AI90" s="303"/>
      <c r="AJ90" s="304"/>
      <c r="AK90" s="305" t="s">
        <v>61</v>
      </c>
      <c r="AL90" s="303"/>
      <c r="AM90" s="303"/>
      <c r="AN90" s="303"/>
      <c r="AO90" s="303"/>
      <c r="AP90" s="303"/>
      <c r="AQ90" s="303"/>
      <c r="AR90" s="303"/>
      <c r="AS90" s="303"/>
      <c r="AT90" s="304"/>
      <c r="AU90" s="305" t="s">
        <v>388</v>
      </c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4"/>
      <c r="BG90" s="301" t="s">
        <v>67</v>
      </c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1"/>
      <c r="BS90" s="301"/>
      <c r="BT90" s="301"/>
      <c r="BU90" s="301"/>
      <c r="BV90" s="301"/>
      <c r="BW90" s="301"/>
      <c r="BX90" s="301"/>
      <c r="BY90" s="301"/>
      <c r="BZ90" s="301"/>
      <c r="CA90" s="301"/>
      <c r="CB90" s="301"/>
      <c r="CC90" s="301"/>
      <c r="CD90" s="301"/>
      <c r="CE90" s="301"/>
      <c r="CF90" s="301"/>
      <c r="CG90" s="301"/>
      <c r="CH90" s="301"/>
      <c r="CI90" s="301"/>
      <c r="CJ90" s="301"/>
      <c r="CK90" s="301"/>
      <c r="CL90" s="301" t="s">
        <v>382</v>
      </c>
      <c r="CM90" s="301"/>
      <c r="CN90" s="301"/>
      <c r="CO90" s="301"/>
      <c r="CP90" s="301"/>
      <c r="CQ90" s="301"/>
      <c r="CR90" s="301"/>
      <c r="CS90" s="301"/>
      <c r="CT90" s="301"/>
      <c r="CU90" s="301"/>
      <c r="CV90" s="301"/>
      <c r="CW90" s="301"/>
      <c r="CX90" s="301"/>
      <c r="CY90" s="301"/>
      <c r="CZ90" s="306">
        <f t="shared" si="3"/>
        <v>481.7</v>
      </c>
      <c r="DA90" s="307"/>
      <c r="DB90" s="307"/>
      <c r="DC90" s="307"/>
      <c r="DD90" s="307"/>
      <c r="DE90" s="307"/>
      <c r="DF90" s="307"/>
      <c r="DG90" s="307"/>
      <c r="DH90" s="307"/>
      <c r="DI90" s="307"/>
      <c r="DJ90" s="307"/>
      <c r="DK90" s="307"/>
      <c r="DL90" s="307"/>
      <c r="DM90" s="307"/>
      <c r="DN90" s="307"/>
      <c r="DO90" s="307"/>
      <c r="DP90" s="307"/>
      <c r="DQ90" s="307"/>
      <c r="DR90" s="307"/>
      <c r="DS90" s="307"/>
      <c r="DT90" s="307"/>
      <c r="DU90" s="307"/>
      <c r="DV90" s="307"/>
      <c r="DW90" s="307"/>
      <c r="DX90" s="307"/>
      <c r="DY90" s="307"/>
      <c r="DZ90" s="307"/>
      <c r="EA90" s="307"/>
      <c r="EB90" s="307"/>
      <c r="EC90" s="307"/>
      <c r="ED90" s="307"/>
      <c r="EE90" s="307"/>
      <c r="EF90" s="308"/>
      <c r="EG90" s="296">
        <f t="shared" si="4"/>
        <v>0</v>
      </c>
      <c r="EH90" s="296"/>
      <c r="EI90" s="296"/>
      <c r="EJ90" s="296"/>
      <c r="EK90" s="296"/>
      <c r="EL90" s="296"/>
      <c r="EM90" s="296"/>
      <c r="EN90" s="296"/>
      <c r="EO90" s="296">
        <f t="shared" si="5"/>
        <v>481.7</v>
      </c>
      <c r="EP90" s="296"/>
      <c r="EQ90" s="296"/>
      <c r="ER90" s="296"/>
      <c r="ES90" s="296"/>
      <c r="ET90" s="296"/>
      <c r="EU90" s="296"/>
      <c r="EV90" s="296"/>
      <c r="EW90" s="296"/>
      <c r="EX90" s="296">
        <f t="shared" si="6"/>
        <v>481.7</v>
      </c>
      <c r="EY90" s="296"/>
      <c r="EZ90" s="296"/>
      <c r="FA90" s="296"/>
      <c r="FB90" s="296"/>
      <c r="FC90" s="296"/>
      <c r="FD90" s="296"/>
      <c r="FE90" s="296"/>
      <c r="FF90" s="296"/>
      <c r="FG90" s="296"/>
      <c r="FH90" s="296"/>
      <c r="FI90" s="296">
        <f t="shared" si="7"/>
        <v>0</v>
      </c>
      <c r="FJ90" s="296"/>
      <c r="FK90" s="296"/>
      <c r="FL90" s="296"/>
      <c r="FM90" s="296"/>
      <c r="FN90" s="296"/>
      <c r="FO90" s="296"/>
      <c r="FP90" s="296"/>
      <c r="FQ90" s="296"/>
      <c r="FR90" s="296"/>
      <c r="FS90" s="296"/>
      <c r="FT90" s="296"/>
      <c r="FU90" s="296"/>
      <c r="FV90" s="296"/>
      <c r="FW90" s="296"/>
      <c r="FX90" s="296"/>
      <c r="FY90" s="296"/>
      <c r="FZ90" s="296"/>
      <c r="GA90" s="296"/>
      <c r="GB90" s="296"/>
      <c r="GC90" s="296"/>
      <c r="GD90" s="296"/>
      <c r="GE90" s="296"/>
      <c r="GF90" s="296"/>
      <c r="GG90" s="296"/>
      <c r="GH90" s="296"/>
      <c r="GI90" s="296"/>
      <c r="GJ90" s="296"/>
      <c r="GK90" s="296"/>
      <c r="GL90" s="296"/>
      <c r="GM90" s="296"/>
      <c r="GN90" s="296">
        <f t="shared" si="8"/>
        <v>481.7</v>
      </c>
      <c r="GO90" s="296"/>
      <c r="GP90" s="296"/>
      <c r="GQ90" s="296"/>
      <c r="GR90" s="296"/>
      <c r="GS90" s="296"/>
      <c r="GT90" s="296"/>
      <c r="GU90" s="296"/>
      <c r="GV90" s="296"/>
      <c r="GW90" s="296">
        <f t="shared" si="9"/>
        <v>481.7</v>
      </c>
      <c r="GX90" s="296"/>
      <c r="GY90" s="296"/>
      <c r="GZ90" s="296"/>
      <c r="HA90" s="296"/>
      <c r="HB90" s="296"/>
      <c r="HC90" s="296"/>
      <c r="HD90" s="296"/>
      <c r="HE90" s="296"/>
      <c r="HF90" s="296"/>
      <c r="HG90" s="296"/>
      <c r="HH90" s="296">
        <f t="shared" si="10"/>
        <v>0</v>
      </c>
      <c r="HI90" s="296"/>
      <c r="HJ90" s="296"/>
      <c r="HK90" s="296"/>
      <c r="HL90" s="296"/>
      <c r="HM90" s="296"/>
      <c r="HN90" s="296"/>
      <c r="HO90" s="296"/>
      <c r="HP90" s="296">
        <f t="shared" si="11"/>
        <v>481.7</v>
      </c>
      <c r="HQ90" s="296"/>
      <c r="HR90" s="296"/>
      <c r="HS90" s="296"/>
      <c r="HT90" s="296"/>
      <c r="HU90" s="296"/>
      <c r="HV90" s="296"/>
      <c r="HW90" s="296"/>
      <c r="HX90" s="296"/>
    </row>
    <row r="91" spans="1:232" ht="23.25" customHeight="1">
      <c r="A91" s="299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300"/>
      <c r="T91" s="301"/>
      <c r="U91" s="301"/>
      <c r="V91" s="301"/>
      <c r="W91" s="301"/>
      <c r="X91" s="301"/>
      <c r="Y91" s="301"/>
      <c r="Z91" s="301"/>
      <c r="AA91" s="301"/>
      <c r="AB91" s="319" t="s">
        <v>61</v>
      </c>
      <c r="AC91" s="320"/>
      <c r="AD91" s="320"/>
      <c r="AE91" s="320"/>
      <c r="AF91" s="320"/>
      <c r="AG91" s="320"/>
      <c r="AH91" s="320"/>
      <c r="AI91" s="320"/>
      <c r="AJ91" s="321"/>
      <c r="AK91" s="322" t="s">
        <v>61</v>
      </c>
      <c r="AL91" s="320"/>
      <c r="AM91" s="320"/>
      <c r="AN91" s="320"/>
      <c r="AO91" s="320"/>
      <c r="AP91" s="320"/>
      <c r="AQ91" s="320"/>
      <c r="AR91" s="320"/>
      <c r="AS91" s="320"/>
      <c r="AT91" s="321"/>
      <c r="AU91" s="322" t="s">
        <v>388</v>
      </c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1"/>
      <c r="BZ91" s="301"/>
      <c r="CA91" s="301"/>
      <c r="CB91" s="301"/>
      <c r="CC91" s="301"/>
      <c r="CD91" s="301"/>
      <c r="CE91" s="301"/>
      <c r="CF91" s="301"/>
      <c r="CG91" s="301"/>
      <c r="CH91" s="301"/>
      <c r="CI91" s="301"/>
      <c r="CJ91" s="301"/>
      <c r="CK91" s="301"/>
      <c r="CL91" s="301"/>
      <c r="CM91" s="301"/>
      <c r="CN91" s="301"/>
      <c r="CO91" s="301"/>
      <c r="CP91" s="301"/>
      <c r="CQ91" s="301"/>
      <c r="CR91" s="301"/>
      <c r="CS91" s="301"/>
      <c r="CT91" s="301"/>
      <c r="CU91" s="301"/>
      <c r="CV91" s="301"/>
      <c r="CW91" s="301"/>
      <c r="CX91" s="301"/>
      <c r="CY91" s="301"/>
      <c r="CZ91" s="316">
        <f t="shared" si="3"/>
        <v>481.7</v>
      </c>
      <c r="DA91" s="317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7"/>
      <c r="DQ91" s="317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8"/>
      <c r="EG91" s="313">
        <f t="shared" si="4"/>
        <v>0</v>
      </c>
      <c r="EH91" s="313"/>
      <c r="EI91" s="313"/>
      <c r="EJ91" s="313"/>
      <c r="EK91" s="313"/>
      <c r="EL91" s="313"/>
      <c r="EM91" s="313"/>
      <c r="EN91" s="313"/>
      <c r="EO91" s="313">
        <f t="shared" si="5"/>
        <v>481.7</v>
      </c>
      <c r="EP91" s="313"/>
      <c r="EQ91" s="313"/>
      <c r="ER91" s="313"/>
      <c r="ES91" s="313"/>
      <c r="ET91" s="313"/>
      <c r="EU91" s="313"/>
      <c r="EV91" s="313"/>
      <c r="EW91" s="313"/>
      <c r="EX91" s="313">
        <f t="shared" si="6"/>
        <v>481.7</v>
      </c>
      <c r="EY91" s="313"/>
      <c r="EZ91" s="313"/>
      <c r="FA91" s="313"/>
      <c r="FB91" s="313"/>
      <c r="FC91" s="313"/>
      <c r="FD91" s="313"/>
      <c r="FE91" s="313"/>
      <c r="FF91" s="313"/>
      <c r="FG91" s="313"/>
      <c r="FH91" s="313"/>
      <c r="FI91" s="313">
        <f t="shared" si="7"/>
        <v>0</v>
      </c>
      <c r="FJ91" s="313"/>
      <c r="FK91" s="313"/>
      <c r="FL91" s="313"/>
      <c r="FM91" s="313"/>
      <c r="FN91" s="313"/>
      <c r="FO91" s="313"/>
      <c r="FP91" s="313"/>
      <c r="FQ91" s="313"/>
      <c r="FR91" s="313"/>
      <c r="FS91" s="313"/>
      <c r="FT91" s="313"/>
      <c r="FU91" s="313"/>
      <c r="FV91" s="313"/>
      <c r="FW91" s="313"/>
      <c r="FX91" s="313"/>
      <c r="FY91" s="313"/>
      <c r="FZ91" s="313"/>
      <c r="GA91" s="313"/>
      <c r="GB91" s="313"/>
      <c r="GC91" s="313"/>
      <c r="GD91" s="313"/>
      <c r="GE91" s="313"/>
      <c r="GF91" s="313"/>
      <c r="GG91" s="313"/>
      <c r="GH91" s="313"/>
      <c r="GI91" s="313"/>
      <c r="GJ91" s="313"/>
      <c r="GK91" s="313"/>
      <c r="GL91" s="313"/>
      <c r="GM91" s="313"/>
      <c r="GN91" s="313">
        <f t="shared" si="8"/>
        <v>481.7</v>
      </c>
      <c r="GO91" s="313"/>
      <c r="GP91" s="313"/>
      <c r="GQ91" s="313"/>
      <c r="GR91" s="313"/>
      <c r="GS91" s="313"/>
      <c r="GT91" s="313"/>
      <c r="GU91" s="313"/>
      <c r="GV91" s="313"/>
      <c r="GW91" s="313">
        <f t="shared" si="9"/>
        <v>481.7</v>
      </c>
      <c r="GX91" s="313"/>
      <c r="GY91" s="313"/>
      <c r="GZ91" s="313"/>
      <c r="HA91" s="313"/>
      <c r="HB91" s="313"/>
      <c r="HC91" s="313"/>
      <c r="HD91" s="313"/>
      <c r="HE91" s="313"/>
      <c r="HF91" s="313"/>
      <c r="HG91" s="313"/>
      <c r="HH91" s="313">
        <f t="shared" si="10"/>
        <v>0</v>
      </c>
      <c r="HI91" s="313"/>
      <c r="HJ91" s="313"/>
      <c r="HK91" s="313"/>
      <c r="HL91" s="313"/>
      <c r="HM91" s="313"/>
      <c r="HN91" s="313"/>
      <c r="HO91" s="313"/>
      <c r="HP91" s="313">
        <f t="shared" si="11"/>
        <v>481.7</v>
      </c>
      <c r="HQ91" s="313"/>
      <c r="HR91" s="313"/>
      <c r="HS91" s="313"/>
      <c r="HT91" s="313"/>
      <c r="HU91" s="313"/>
      <c r="HV91" s="313"/>
      <c r="HW91" s="313"/>
      <c r="HX91" s="313"/>
    </row>
    <row r="92" spans="1:232" ht="12" hidden="1">
      <c r="A92" s="484"/>
      <c r="B92" s="484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5"/>
      <c r="T92" s="315"/>
      <c r="U92" s="315"/>
      <c r="V92" s="315"/>
      <c r="W92" s="315"/>
      <c r="X92" s="315"/>
      <c r="Y92" s="315"/>
      <c r="Z92" s="315"/>
      <c r="AA92" s="315"/>
      <c r="AB92" s="319"/>
      <c r="AC92" s="320"/>
      <c r="AD92" s="320"/>
      <c r="AE92" s="320"/>
      <c r="AF92" s="320"/>
      <c r="AG92" s="320"/>
      <c r="AH92" s="320"/>
      <c r="AI92" s="320"/>
      <c r="AJ92" s="321"/>
      <c r="AK92" s="322"/>
      <c r="AL92" s="320"/>
      <c r="AM92" s="320"/>
      <c r="AN92" s="320"/>
      <c r="AO92" s="320"/>
      <c r="AP92" s="320"/>
      <c r="AQ92" s="320"/>
      <c r="AR92" s="320"/>
      <c r="AS92" s="320"/>
      <c r="AT92" s="321"/>
      <c r="AU92" s="486"/>
      <c r="AV92" s="487"/>
      <c r="AW92" s="487"/>
      <c r="AX92" s="487"/>
      <c r="AY92" s="487"/>
      <c r="AZ92" s="487"/>
      <c r="BA92" s="487"/>
      <c r="BB92" s="487"/>
      <c r="BC92" s="487"/>
      <c r="BD92" s="487"/>
      <c r="BE92" s="487"/>
      <c r="BF92" s="488"/>
      <c r="BG92" s="301"/>
      <c r="BH92" s="301"/>
      <c r="BI92" s="301"/>
      <c r="BJ92" s="301"/>
      <c r="BK92" s="301"/>
      <c r="BL92" s="301"/>
      <c r="BM92" s="301"/>
      <c r="BN92" s="301"/>
      <c r="BO92" s="301"/>
      <c r="BP92" s="301"/>
      <c r="BQ92" s="301"/>
      <c r="BR92" s="301"/>
      <c r="BS92" s="301"/>
      <c r="BT92" s="301"/>
      <c r="BU92" s="301"/>
      <c r="BV92" s="301"/>
      <c r="BW92" s="301"/>
      <c r="BX92" s="301"/>
      <c r="BY92" s="301"/>
      <c r="BZ92" s="301"/>
      <c r="CA92" s="301"/>
      <c r="CB92" s="301"/>
      <c r="CC92" s="301"/>
      <c r="CD92" s="301"/>
      <c r="CE92" s="301"/>
      <c r="CF92" s="301"/>
      <c r="CG92" s="301"/>
      <c r="CH92" s="301"/>
      <c r="CI92" s="301"/>
      <c r="CJ92" s="301"/>
      <c r="CK92" s="301"/>
      <c r="CL92" s="301"/>
      <c r="CM92" s="301"/>
      <c r="CN92" s="301"/>
      <c r="CO92" s="301"/>
      <c r="CP92" s="301"/>
      <c r="CQ92" s="301"/>
      <c r="CR92" s="301"/>
      <c r="CS92" s="301"/>
      <c r="CT92" s="301"/>
      <c r="CU92" s="301"/>
      <c r="CV92" s="301"/>
      <c r="CW92" s="301"/>
      <c r="CX92" s="301"/>
      <c r="CY92" s="301"/>
      <c r="CZ92" s="316"/>
      <c r="DA92" s="317"/>
      <c r="DB92" s="317"/>
      <c r="DC92" s="317"/>
      <c r="DD92" s="317"/>
      <c r="DE92" s="317"/>
      <c r="DF92" s="317"/>
      <c r="DG92" s="317"/>
      <c r="DH92" s="317"/>
      <c r="DI92" s="317"/>
      <c r="DJ92" s="317"/>
      <c r="DK92" s="317"/>
      <c r="DL92" s="317"/>
      <c r="DM92" s="317"/>
      <c r="DN92" s="317"/>
      <c r="DO92" s="317"/>
      <c r="DP92" s="317"/>
      <c r="DQ92" s="317"/>
      <c r="DR92" s="317"/>
      <c r="DS92" s="317"/>
      <c r="DT92" s="317"/>
      <c r="DU92" s="317"/>
      <c r="DV92" s="317"/>
      <c r="DW92" s="317"/>
      <c r="DX92" s="317"/>
      <c r="DY92" s="317"/>
      <c r="DZ92" s="317"/>
      <c r="EA92" s="317"/>
      <c r="EB92" s="317"/>
      <c r="EC92" s="317"/>
      <c r="ED92" s="317"/>
      <c r="EE92" s="317"/>
      <c r="EF92" s="318"/>
      <c r="EG92" s="313"/>
      <c r="EH92" s="313"/>
      <c r="EI92" s="313"/>
      <c r="EJ92" s="313"/>
      <c r="EK92" s="313"/>
      <c r="EL92" s="313"/>
      <c r="EM92" s="313"/>
      <c r="EN92" s="313"/>
      <c r="EO92" s="313"/>
      <c r="EP92" s="313"/>
      <c r="EQ92" s="313"/>
      <c r="ER92" s="313"/>
      <c r="ES92" s="313"/>
      <c r="ET92" s="313"/>
      <c r="EU92" s="313"/>
      <c r="EV92" s="313"/>
      <c r="EW92" s="313"/>
      <c r="EX92" s="313"/>
      <c r="EY92" s="313"/>
      <c r="EZ92" s="313"/>
      <c r="FA92" s="313"/>
      <c r="FB92" s="313"/>
      <c r="FC92" s="313"/>
      <c r="FD92" s="313"/>
      <c r="FE92" s="313"/>
      <c r="FF92" s="313"/>
      <c r="FG92" s="313"/>
      <c r="FH92" s="313"/>
      <c r="FI92" s="313"/>
      <c r="FJ92" s="313"/>
      <c r="FK92" s="313"/>
      <c r="FL92" s="313"/>
      <c r="FM92" s="313"/>
      <c r="FN92" s="313"/>
      <c r="FO92" s="313"/>
      <c r="FP92" s="313"/>
      <c r="FQ92" s="313"/>
      <c r="FR92" s="313"/>
      <c r="FS92" s="313"/>
      <c r="FT92" s="313"/>
      <c r="FU92" s="313"/>
      <c r="FV92" s="313"/>
      <c r="FW92" s="313"/>
      <c r="FX92" s="313"/>
      <c r="FY92" s="313"/>
      <c r="FZ92" s="313"/>
      <c r="GA92" s="313"/>
      <c r="GB92" s="313"/>
      <c r="GC92" s="313"/>
      <c r="GD92" s="313"/>
      <c r="GE92" s="313"/>
      <c r="GF92" s="313"/>
      <c r="GG92" s="313"/>
      <c r="GH92" s="313"/>
      <c r="GI92" s="313"/>
      <c r="GJ92" s="313"/>
      <c r="GK92" s="313"/>
      <c r="GL92" s="313"/>
      <c r="GM92" s="313"/>
      <c r="GN92" s="313"/>
      <c r="GO92" s="313"/>
      <c r="GP92" s="313"/>
      <c r="GQ92" s="313"/>
      <c r="GR92" s="313"/>
      <c r="GS92" s="313"/>
      <c r="GT92" s="313"/>
      <c r="GU92" s="313"/>
      <c r="GV92" s="313"/>
      <c r="GW92" s="313"/>
      <c r="GX92" s="313"/>
      <c r="GY92" s="313"/>
      <c r="GZ92" s="313"/>
      <c r="HA92" s="313"/>
      <c r="HB92" s="313"/>
      <c r="HC92" s="313"/>
      <c r="HD92" s="313"/>
      <c r="HE92" s="313"/>
      <c r="HF92" s="313"/>
      <c r="HG92" s="313"/>
      <c r="HH92" s="313"/>
      <c r="HI92" s="313"/>
      <c r="HJ92" s="313"/>
      <c r="HK92" s="313"/>
      <c r="HL92" s="313"/>
      <c r="HM92" s="313"/>
      <c r="HN92" s="313"/>
      <c r="HO92" s="313"/>
      <c r="HP92" s="313"/>
      <c r="HQ92" s="313"/>
      <c r="HR92" s="313"/>
      <c r="HS92" s="313"/>
      <c r="HT92" s="313"/>
      <c r="HU92" s="313"/>
      <c r="HV92" s="313"/>
      <c r="HW92" s="313"/>
      <c r="HX92" s="313"/>
    </row>
    <row r="93" spans="1:232" ht="12" hidden="1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300"/>
      <c r="T93" s="301"/>
      <c r="U93" s="301"/>
      <c r="V93" s="301"/>
      <c r="W93" s="301"/>
      <c r="X93" s="301"/>
      <c r="Y93" s="301"/>
      <c r="Z93" s="301"/>
      <c r="AA93" s="301"/>
      <c r="AB93" s="302"/>
      <c r="AC93" s="303"/>
      <c r="AD93" s="303"/>
      <c r="AE93" s="303"/>
      <c r="AF93" s="303"/>
      <c r="AG93" s="303"/>
      <c r="AH93" s="303"/>
      <c r="AI93" s="303"/>
      <c r="AJ93" s="304"/>
      <c r="AK93" s="305"/>
      <c r="AL93" s="303"/>
      <c r="AM93" s="303"/>
      <c r="AN93" s="303"/>
      <c r="AO93" s="303"/>
      <c r="AP93" s="303"/>
      <c r="AQ93" s="303"/>
      <c r="AR93" s="303"/>
      <c r="AS93" s="303"/>
      <c r="AT93" s="304"/>
      <c r="AU93" s="305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4"/>
      <c r="BG93" s="301"/>
      <c r="BH93" s="301"/>
      <c r="BI93" s="301"/>
      <c r="BJ93" s="301"/>
      <c r="BK93" s="301"/>
      <c r="BL93" s="301"/>
      <c r="BM93" s="301"/>
      <c r="BN93" s="301"/>
      <c r="BO93" s="301"/>
      <c r="BP93" s="301"/>
      <c r="BQ93" s="301"/>
      <c r="BR93" s="301"/>
      <c r="BS93" s="301"/>
      <c r="BT93" s="301"/>
      <c r="BU93" s="301"/>
      <c r="BV93" s="301"/>
      <c r="BW93" s="301"/>
      <c r="BX93" s="301"/>
      <c r="BY93" s="301"/>
      <c r="BZ93" s="301"/>
      <c r="CA93" s="301"/>
      <c r="CB93" s="301"/>
      <c r="CC93" s="301"/>
      <c r="CD93" s="301"/>
      <c r="CE93" s="301"/>
      <c r="CF93" s="301"/>
      <c r="CG93" s="301"/>
      <c r="CH93" s="301"/>
      <c r="CI93" s="301"/>
      <c r="CJ93" s="301"/>
      <c r="CK93" s="301"/>
      <c r="CL93" s="301"/>
      <c r="CM93" s="301"/>
      <c r="CN93" s="301"/>
      <c r="CO93" s="301"/>
      <c r="CP93" s="301"/>
      <c r="CQ93" s="301"/>
      <c r="CR93" s="301"/>
      <c r="CS93" s="301"/>
      <c r="CT93" s="301"/>
      <c r="CU93" s="301"/>
      <c r="CV93" s="301"/>
      <c r="CW93" s="301"/>
      <c r="CX93" s="301"/>
      <c r="CY93" s="301"/>
      <c r="CZ93" s="306"/>
      <c r="DA93" s="307"/>
      <c r="DB93" s="307"/>
      <c r="DC93" s="307"/>
      <c r="DD93" s="307"/>
      <c r="DE93" s="307"/>
      <c r="DF93" s="307"/>
      <c r="DG93" s="307"/>
      <c r="DH93" s="307"/>
      <c r="DI93" s="307"/>
      <c r="DJ93" s="307"/>
      <c r="DK93" s="307"/>
      <c r="DL93" s="307"/>
      <c r="DM93" s="307"/>
      <c r="DN93" s="307"/>
      <c r="DO93" s="307"/>
      <c r="DP93" s="307"/>
      <c r="DQ93" s="307"/>
      <c r="DR93" s="307"/>
      <c r="DS93" s="307"/>
      <c r="DT93" s="307"/>
      <c r="DU93" s="307"/>
      <c r="DV93" s="307"/>
      <c r="DW93" s="307"/>
      <c r="DX93" s="307"/>
      <c r="DY93" s="307"/>
      <c r="DZ93" s="307"/>
      <c r="EA93" s="307"/>
      <c r="EB93" s="307"/>
      <c r="EC93" s="307"/>
      <c r="ED93" s="307"/>
      <c r="EE93" s="307"/>
      <c r="EF93" s="308"/>
      <c r="EG93" s="296"/>
      <c r="EH93" s="296"/>
      <c r="EI93" s="296"/>
      <c r="EJ93" s="296"/>
      <c r="EK93" s="296"/>
      <c r="EL93" s="296"/>
      <c r="EM93" s="296"/>
      <c r="EN93" s="296"/>
      <c r="EO93" s="296"/>
      <c r="EP93" s="296"/>
      <c r="EQ93" s="296"/>
      <c r="ER93" s="296"/>
      <c r="ES93" s="296"/>
      <c r="ET93" s="296"/>
      <c r="EU93" s="296"/>
      <c r="EV93" s="296"/>
      <c r="EW93" s="296"/>
      <c r="EX93" s="296"/>
      <c r="EY93" s="296"/>
      <c r="EZ93" s="296"/>
      <c r="FA93" s="296"/>
      <c r="FB93" s="296"/>
      <c r="FC93" s="296"/>
      <c r="FD93" s="296"/>
      <c r="FE93" s="296"/>
      <c r="FF93" s="296"/>
      <c r="FG93" s="296"/>
      <c r="FH93" s="296"/>
      <c r="FI93" s="296"/>
      <c r="FJ93" s="296"/>
      <c r="FK93" s="296"/>
      <c r="FL93" s="296"/>
      <c r="FM93" s="296"/>
      <c r="FN93" s="296"/>
      <c r="FO93" s="296"/>
      <c r="FP93" s="296"/>
      <c r="FQ93" s="296"/>
      <c r="FR93" s="296"/>
      <c r="FS93" s="296"/>
      <c r="FT93" s="296"/>
      <c r="FU93" s="296"/>
      <c r="FV93" s="296"/>
      <c r="FW93" s="296"/>
      <c r="FX93" s="296"/>
      <c r="FY93" s="296"/>
      <c r="FZ93" s="296"/>
      <c r="GA93" s="296"/>
      <c r="GB93" s="296"/>
      <c r="GC93" s="296"/>
      <c r="GD93" s="296"/>
      <c r="GE93" s="296"/>
      <c r="GF93" s="296"/>
      <c r="GG93" s="296"/>
      <c r="GH93" s="296"/>
      <c r="GI93" s="296"/>
      <c r="GJ93" s="296"/>
      <c r="GK93" s="296"/>
      <c r="GL93" s="296"/>
      <c r="GM93" s="296"/>
      <c r="GN93" s="296"/>
      <c r="GO93" s="296"/>
      <c r="GP93" s="296"/>
      <c r="GQ93" s="296"/>
      <c r="GR93" s="296"/>
      <c r="GS93" s="296"/>
      <c r="GT93" s="296"/>
      <c r="GU93" s="296"/>
      <c r="GV93" s="296"/>
      <c r="GW93" s="296"/>
      <c r="GX93" s="296"/>
      <c r="GY93" s="296"/>
      <c r="GZ93" s="296"/>
      <c r="HA93" s="296"/>
      <c r="HB93" s="296"/>
      <c r="HC93" s="296"/>
      <c r="HD93" s="296"/>
      <c r="HE93" s="296"/>
      <c r="HF93" s="296"/>
      <c r="HG93" s="296"/>
      <c r="HH93" s="296"/>
      <c r="HI93" s="296"/>
      <c r="HJ93" s="296"/>
      <c r="HK93" s="296"/>
      <c r="HL93" s="296"/>
      <c r="HM93" s="296"/>
      <c r="HN93" s="296"/>
      <c r="HO93" s="296"/>
      <c r="HP93" s="296"/>
      <c r="HQ93" s="296"/>
      <c r="HR93" s="296"/>
      <c r="HS93" s="296"/>
      <c r="HT93" s="296"/>
      <c r="HU93" s="296"/>
      <c r="HV93" s="296"/>
      <c r="HW93" s="296"/>
      <c r="HX93" s="296"/>
    </row>
    <row r="94" spans="1:232" ht="12" hidden="1">
      <c r="A94" s="299"/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300"/>
      <c r="T94" s="301"/>
      <c r="U94" s="301"/>
      <c r="V94" s="301"/>
      <c r="W94" s="301"/>
      <c r="X94" s="301"/>
      <c r="Y94" s="301"/>
      <c r="Z94" s="301"/>
      <c r="AA94" s="301"/>
      <c r="AB94" s="319"/>
      <c r="AC94" s="320"/>
      <c r="AD94" s="320"/>
      <c r="AE94" s="320"/>
      <c r="AF94" s="320"/>
      <c r="AG94" s="320"/>
      <c r="AH94" s="320"/>
      <c r="AI94" s="320"/>
      <c r="AJ94" s="321"/>
      <c r="AK94" s="322"/>
      <c r="AL94" s="320"/>
      <c r="AM94" s="320"/>
      <c r="AN94" s="320"/>
      <c r="AO94" s="320"/>
      <c r="AP94" s="320"/>
      <c r="AQ94" s="320"/>
      <c r="AR94" s="320"/>
      <c r="AS94" s="320"/>
      <c r="AT94" s="321"/>
      <c r="AU94" s="322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1"/>
      <c r="BG94" s="315"/>
      <c r="BH94" s="315"/>
      <c r="BI94" s="315"/>
      <c r="BJ94" s="315"/>
      <c r="BK94" s="315"/>
      <c r="BL94" s="315"/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/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6"/>
      <c r="DA94" s="317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7"/>
      <c r="DQ94" s="317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8"/>
      <c r="EG94" s="313"/>
      <c r="EH94" s="313"/>
      <c r="EI94" s="313"/>
      <c r="EJ94" s="313"/>
      <c r="EK94" s="313"/>
      <c r="EL94" s="313"/>
      <c r="EM94" s="313"/>
      <c r="EN94" s="313"/>
      <c r="EO94" s="313"/>
      <c r="EP94" s="313"/>
      <c r="EQ94" s="313"/>
      <c r="ER94" s="313"/>
      <c r="ES94" s="313"/>
      <c r="ET94" s="313"/>
      <c r="EU94" s="313"/>
      <c r="EV94" s="313"/>
      <c r="EW94" s="313"/>
      <c r="EX94" s="313"/>
      <c r="EY94" s="313"/>
      <c r="EZ94" s="313"/>
      <c r="FA94" s="313"/>
      <c r="FB94" s="313"/>
      <c r="FC94" s="313"/>
      <c r="FD94" s="313"/>
      <c r="FE94" s="313"/>
      <c r="FF94" s="313"/>
      <c r="FG94" s="313"/>
      <c r="FH94" s="313"/>
      <c r="FI94" s="313"/>
      <c r="FJ94" s="313"/>
      <c r="FK94" s="313"/>
      <c r="FL94" s="313"/>
      <c r="FM94" s="313"/>
      <c r="FN94" s="313"/>
      <c r="FO94" s="313"/>
      <c r="FP94" s="313"/>
      <c r="FQ94" s="313"/>
      <c r="FR94" s="313"/>
      <c r="FS94" s="313"/>
      <c r="FT94" s="313"/>
      <c r="FU94" s="313"/>
      <c r="FV94" s="313"/>
      <c r="FW94" s="313"/>
      <c r="FX94" s="313"/>
      <c r="FY94" s="313"/>
      <c r="FZ94" s="313"/>
      <c r="GA94" s="313"/>
      <c r="GB94" s="313"/>
      <c r="GC94" s="313"/>
      <c r="GD94" s="313"/>
      <c r="GE94" s="313"/>
      <c r="GF94" s="313"/>
      <c r="GG94" s="313"/>
      <c r="GH94" s="313"/>
      <c r="GI94" s="313"/>
      <c r="GJ94" s="313"/>
      <c r="GK94" s="313"/>
      <c r="GL94" s="313"/>
      <c r="GM94" s="313"/>
      <c r="GN94" s="313"/>
      <c r="GO94" s="313"/>
      <c r="GP94" s="313"/>
      <c r="GQ94" s="313"/>
      <c r="GR94" s="313"/>
      <c r="GS94" s="313"/>
      <c r="GT94" s="313"/>
      <c r="GU94" s="313"/>
      <c r="GV94" s="313"/>
      <c r="GW94" s="313"/>
      <c r="GX94" s="313"/>
      <c r="GY94" s="313"/>
      <c r="GZ94" s="313"/>
      <c r="HA94" s="313"/>
      <c r="HB94" s="313"/>
      <c r="HC94" s="313"/>
      <c r="HD94" s="313"/>
      <c r="HE94" s="313"/>
      <c r="HF94" s="313"/>
      <c r="HG94" s="313"/>
      <c r="HH94" s="313"/>
      <c r="HI94" s="313"/>
      <c r="HJ94" s="313"/>
      <c r="HK94" s="313"/>
      <c r="HL94" s="313"/>
      <c r="HM94" s="313"/>
      <c r="HN94" s="313"/>
      <c r="HO94" s="313"/>
      <c r="HP94" s="313"/>
      <c r="HQ94" s="313"/>
      <c r="HR94" s="313"/>
      <c r="HS94" s="313"/>
      <c r="HT94" s="313"/>
      <c r="HU94" s="313"/>
      <c r="HV94" s="313"/>
      <c r="HW94" s="313"/>
      <c r="HX94" s="313"/>
    </row>
    <row r="95" spans="1:232" ht="12" hidden="1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300"/>
      <c r="T95" s="301"/>
      <c r="U95" s="301"/>
      <c r="V95" s="301"/>
      <c r="W95" s="301"/>
      <c r="X95" s="301"/>
      <c r="Y95" s="301"/>
      <c r="Z95" s="301"/>
      <c r="AA95" s="301"/>
      <c r="AB95" s="302"/>
      <c r="AC95" s="303"/>
      <c r="AD95" s="303"/>
      <c r="AE95" s="303"/>
      <c r="AF95" s="303"/>
      <c r="AG95" s="303"/>
      <c r="AH95" s="303"/>
      <c r="AI95" s="303"/>
      <c r="AJ95" s="304"/>
      <c r="AK95" s="305"/>
      <c r="AL95" s="303"/>
      <c r="AM95" s="303"/>
      <c r="AN95" s="303"/>
      <c r="AO95" s="303"/>
      <c r="AP95" s="303"/>
      <c r="AQ95" s="303"/>
      <c r="AR95" s="303"/>
      <c r="AS95" s="303"/>
      <c r="AT95" s="304"/>
      <c r="AU95" s="305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4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1"/>
      <c r="BZ95" s="301"/>
      <c r="CA95" s="301"/>
      <c r="CB95" s="301"/>
      <c r="CC95" s="301"/>
      <c r="CD95" s="301"/>
      <c r="CE95" s="301"/>
      <c r="CF95" s="301"/>
      <c r="CG95" s="301"/>
      <c r="CH95" s="301"/>
      <c r="CI95" s="301"/>
      <c r="CJ95" s="301"/>
      <c r="CK95" s="301"/>
      <c r="CL95" s="301"/>
      <c r="CM95" s="301"/>
      <c r="CN95" s="301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6"/>
      <c r="DA95" s="307"/>
      <c r="DB95" s="307"/>
      <c r="DC95" s="307"/>
      <c r="DD95" s="307"/>
      <c r="DE95" s="307"/>
      <c r="DF95" s="307"/>
      <c r="DG95" s="307"/>
      <c r="DH95" s="307"/>
      <c r="DI95" s="307"/>
      <c r="DJ95" s="307"/>
      <c r="DK95" s="307"/>
      <c r="DL95" s="307"/>
      <c r="DM95" s="307"/>
      <c r="DN95" s="307"/>
      <c r="DO95" s="307"/>
      <c r="DP95" s="307"/>
      <c r="DQ95" s="307"/>
      <c r="DR95" s="307"/>
      <c r="DS95" s="307"/>
      <c r="DT95" s="307"/>
      <c r="DU95" s="307"/>
      <c r="DV95" s="307"/>
      <c r="DW95" s="307"/>
      <c r="DX95" s="307"/>
      <c r="DY95" s="307"/>
      <c r="DZ95" s="307"/>
      <c r="EA95" s="307"/>
      <c r="EB95" s="307"/>
      <c r="EC95" s="307"/>
      <c r="ED95" s="307"/>
      <c r="EE95" s="307"/>
      <c r="EF95" s="308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Q95" s="296"/>
      <c r="ER95" s="296"/>
      <c r="ES95" s="296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6"/>
      <c r="FF95" s="296"/>
      <c r="FG95" s="296"/>
      <c r="FH95" s="296"/>
      <c r="FI95" s="314"/>
      <c r="FJ95" s="314"/>
      <c r="FK95" s="314"/>
      <c r="FL95" s="314"/>
      <c r="FM95" s="314"/>
      <c r="FN95" s="314"/>
      <c r="FO95" s="314"/>
      <c r="FP95" s="314"/>
      <c r="FQ95" s="314"/>
      <c r="FR95" s="314"/>
      <c r="FS95" s="314"/>
      <c r="FT95" s="314"/>
      <c r="FU95" s="314"/>
      <c r="FV95" s="314"/>
      <c r="FW95" s="314"/>
      <c r="FX95" s="314"/>
      <c r="FY95" s="314"/>
      <c r="FZ95" s="314"/>
      <c r="GA95" s="314"/>
      <c r="GB95" s="314"/>
      <c r="GC95" s="314"/>
      <c r="GD95" s="314"/>
      <c r="GE95" s="314"/>
      <c r="GF95" s="314"/>
      <c r="GG95" s="314"/>
      <c r="GH95" s="314"/>
      <c r="GI95" s="314"/>
      <c r="GJ95" s="314"/>
      <c r="GK95" s="314"/>
      <c r="GL95" s="314"/>
      <c r="GM95" s="314"/>
      <c r="GN95" s="296"/>
      <c r="GO95" s="296"/>
      <c r="GP95" s="296"/>
      <c r="GQ95" s="296"/>
      <c r="GR95" s="296"/>
      <c r="GS95" s="296"/>
      <c r="GT95" s="296"/>
      <c r="GU95" s="296"/>
      <c r="GV95" s="296"/>
      <c r="GW95" s="296"/>
      <c r="GX95" s="296"/>
      <c r="GY95" s="296"/>
      <c r="GZ95" s="296"/>
      <c r="HA95" s="296"/>
      <c r="HB95" s="296"/>
      <c r="HC95" s="296"/>
      <c r="HD95" s="296"/>
      <c r="HE95" s="296"/>
      <c r="HF95" s="296"/>
      <c r="HG95" s="296"/>
      <c r="HH95" s="314"/>
      <c r="HI95" s="314"/>
      <c r="HJ95" s="314"/>
      <c r="HK95" s="314"/>
      <c r="HL95" s="314"/>
      <c r="HM95" s="314"/>
      <c r="HN95" s="314"/>
      <c r="HO95" s="314"/>
      <c r="HP95" s="296"/>
      <c r="HQ95" s="296"/>
      <c r="HR95" s="296"/>
      <c r="HS95" s="296"/>
      <c r="HT95" s="296"/>
      <c r="HU95" s="296"/>
      <c r="HV95" s="296"/>
      <c r="HW95" s="296"/>
      <c r="HX95" s="296"/>
    </row>
    <row r="96" spans="1:232" ht="12" hidden="1">
      <c r="A96" s="299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300"/>
      <c r="T96" s="301"/>
      <c r="U96" s="301"/>
      <c r="V96" s="301"/>
      <c r="W96" s="301"/>
      <c r="X96" s="301"/>
      <c r="Y96" s="301"/>
      <c r="Z96" s="301"/>
      <c r="AA96" s="301"/>
      <c r="AB96" s="319"/>
      <c r="AC96" s="320"/>
      <c r="AD96" s="320"/>
      <c r="AE96" s="320"/>
      <c r="AF96" s="320"/>
      <c r="AG96" s="320"/>
      <c r="AH96" s="320"/>
      <c r="AI96" s="320"/>
      <c r="AJ96" s="321"/>
      <c r="AK96" s="322"/>
      <c r="AL96" s="320"/>
      <c r="AM96" s="320"/>
      <c r="AN96" s="320"/>
      <c r="AO96" s="320"/>
      <c r="AP96" s="320"/>
      <c r="AQ96" s="320"/>
      <c r="AR96" s="320"/>
      <c r="AS96" s="320"/>
      <c r="AT96" s="321"/>
      <c r="AU96" s="322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1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15"/>
      <c r="CJ96" s="315"/>
      <c r="CK96" s="315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  <c r="CY96" s="315"/>
      <c r="CZ96" s="316"/>
      <c r="DA96" s="317"/>
      <c r="DB96" s="317"/>
      <c r="DC96" s="317"/>
      <c r="DD96" s="317"/>
      <c r="DE96" s="317"/>
      <c r="DF96" s="317"/>
      <c r="DG96" s="317"/>
      <c r="DH96" s="317"/>
      <c r="DI96" s="317"/>
      <c r="DJ96" s="317"/>
      <c r="DK96" s="317"/>
      <c r="DL96" s="317"/>
      <c r="DM96" s="317"/>
      <c r="DN96" s="317"/>
      <c r="DO96" s="317"/>
      <c r="DP96" s="317"/>
      <c r="DQ96" s="317"/>
      <c r="DR96" s="317"/>
      <c r="DS96" s="317"/>
      <c r="DT96" s="317"/>
      <c r="DU96" s="317"/>
      <c r="DV96" s="317"/>
      <c r="DW96" s="317"/>
      <c r="DX96" s="317"/>
      <c r="DY96" s="317"/>
      <c r="DZ96" s="317"/>
      <c r="EA96" s="317"/>
      <c r="EB96" s="317"/>
      <c r="EC96" s="317"/>
      <c r="ED96" s="317"/>
      <c r="EE96" s="317"/>
      <c r="EF96" s="318"/>
      <c r="EG96" s="313"/>
      <c r="EH96" s="313"/>
      <c r="EI96" s="313"/>
      <c r="EJ96" s="313"/>
      <c r="EK96" s="313"/>
      <c r="EL96" s="313"/>
      <c r="EM96" s="313"/>
      <c r="EN96" s="313"/>
      <c r="EO96" s="313"/>
      <c r="EP96" s="313"/>
      <c r="EQ96" s="313"/>
      <c r="ER96" s="313"/>
      <c r="ES96" s="313"/>
      <c r="ET96" s="313"/>
      <c r="EU96" s="313"/>
      <c r="EV96" s="313"/>
      <c r="EW96" s="313"/>
      <c r="EX96" s="313"/>
      <c r="EY96" s="313"/>
      <c r="EZ96" s="313"/>
      <c r="FA96" s="313"/>
      <c r="FB96" s="313"/>
      <c r="FC96" s="313"/>
      <c r="FD96" s="313"/>
      <c r="FE96" s="313"/>
      <c r="FF96" s="313"/>
      <c r="FG96" s="313"/>
      <c r="FH96" s="313"/>
      <c r="FI96" s="314"/>
      <c r="FJ96" s="314"/>
      <c r="FK96" s="314"/>
      <c r="FL96" s="314"/>
      <c r="FM96" s="314"/>
      <c r="FN96" s="314"/>
      <c r="FO96" s="314"/>
      <c r="FP96" s="314"/>
      <c r="FQ96" s="314"/>
      <c r="FR96" s="314"/>
      <c r="FS96" s="314"/>
      <c r="FT96" s="314"/>
      <c r="FU96" s="314"/>
      <c r="FV96" s="314"/>
      <c r="FW96" s="314"/>
      <c r="FX96" s="314"/>
      <c r="FY96" s="314"/>
      <c r="FZ96" s="314"/>
      <c r="GA96" s="314"/>
      <c r="GB96" s="314"/>
      <c r="GC96" s="314"/>
      <c r="GD96" s="314"/>
      <c r="GE96" s="314"/>
      <c r="GF96" s="314"/>
      <c r="GG96" s="314"/>
      <c r="GH96" s="314"/>
      <c r="GI96" s="314"/>
      <c r="GJ96" s="314"/>
      <c r="GK96" s="314"/>
      <c r="GL96" s="314"/>
      <c r="GM96" s="314"/>
      <c r="GN96" s="313"/>
      <c r="GO96" s="313"/>
      <c r="GP96" s="313"/>
      <c r="GQ96" s="313"/>
      <c r="GR96" s="313"/>
      <c r="GS96" s="313"/>
      <c r="GT96" s="313"/>
      <c r="GU96" s="313"/>
      <c r="GV96" s="313"/>
      <c r="GW96" s="313"/>
      <c r="GX96" s="313"/>
      <c r="GY96" s="313"/>
      <c r="GZ96" s="313"/>
      <c r="HA96" s="313"/>
      <c r="HB96" s="313"/>
      <c r="HC96" s="313"/>
      <c r="HD96" s="313"/>
      <c r="HE96" s="313"/>
      <c r="HF96" s="313"/>
      <c r="HG96" s="313"/>
      <c r="HH96" s="314"/>
      <c r="HI96" s="314"/>
      <c r="HJ96" s="314"/>
      <c r="HK96" s="314"/>
      <c r="HL96" s="314"/>
      <c r="HM96" s="314"/>
      <c r="HN96" s="314"/>
      <c r="HO96" s="314"/>
      <c r="HP96" s="313"/>
      <c r="HQ96" s="313"/>
      <c r="HR96" s="313"/>
      <c r="HS96" s="313"/>
      <c r="HT96" s="313"/>
      <c r="HU96" s="313"/>
      <c r="HV96" s="313"/>
      <c r="HW96" s="313"/>
      <c r="HX96" s="313"/>
    </row>
    <row r="97" spans="1:232" ht="12" hidden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300"/>
      <c r="T97" s="301"/>
      <c r="U97" s="301"/>
      <c r="V97" s="301"/>
      <c r="W97" s="301"/>
      <c r="X97" s="301"/>
      <c r="Y97" s="301"/>
      <c r="Z97" s="301"/>
      <c r="AA97" s="301"/>
      <c r="AB97" s="302"/>
      <c r="AC97" s="303"/>
      <c r="AD97" s="303"/>
      <c r="AE97" s="303"/>
      <c r="AF97" s="303"/>
      <c r="AG97" s="303"/>
      <c r="AH97" s="303"/>
      <c r="AI97" s="303"/>
      <c r="AJ97" s="304"/>
      <c r="AK97" s="305"/>
      <c r="AL97" s="303"/>
      <c r="AM97" s="303"/>
      <c r="AN97" s="303"/>
      <c r="AO97" s="303"/>
      <c r="AP97" s="303"/>
      <c r="AQ97" s="303"/>
      <c r="AR97" s="303"/>
      <c r="AS97" s="303"/>
      <c r="AT97" s="304"/>
      <c r="AU97" s="305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4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6"/>
      <c r="DA97" s="307"/>
      <c r="DB97" s="307"/>
      <c r="DC97" s="307"/>
      <c r="DD97" s="307"/>
      <c r="DE97" s="307"/>
      <c r="DF97" s="307"/>
      <c r="DG97" s="307"/>
      <c r="DH97" s="307"/>
      <c r="DI97" s="307"/>
      <c r="DJ97" s="307"/>
      <c r="DK97" s="307"/>
      <c r="DL97" s="307"/>
      <c r="DM97" s="307"/>
      <c r="DN97" s="307"/>
      <c r="DO97" s="307"/>
      <c r="DP97" s="307"/>
      <c r="DQ97" s="307"/>
      <c r="DR97" s="307"/>
      <c r="DS97" s="307"/>
      <c r="DT97" s="307"/>
      <c r="DU97" s="307"/>
      <c r="DV97" s="307"/>
      <c r="DW97" s="307"/>
      <c r="DX97" s="307"/>
      <c r="DY97" s="307"/>
      <c r="DZ97" s="307"/>
      <c r="EA97" s="307"/>
      <c r="EB97" s="307"/>
      <c r="EC97" s="307"/>
      <c r="ED97" s="307"/>
      <c r="EE97" s="307"/>
      <c r="EF97" s="308"/>
      <c r="EG97" s="296"/>
      <c r="EH97" s="296"/>
      <c r="EI97" s="296"/>
      <c r="EJ97" s="296"/>
      <c r="EK97" s="296"/>
      <c r="EL97" s="296"/>
      <c r="EM97" s="296"/>
      <c r="EN97" s="296"/>
      <c r="EO97" s="296"/>
      <c r="EP97" s="296"/>
      <c r="EQ97" s="296"/>
      <c r="ER97" s="296"/>
      <c r="ES97" s="296"/>
      <c r="ET97" s="296"/>
      <c r="EU97" s="296"/>
      <c r="EV97" s="296"/>
      <c r="EW97" s="296"/>
      <c r="EX97" s="296"/>
      <c r="EY97" s="296"/>
      <c r="EZ97" s="296"/>
      <c r="FA97" s="296"/>
      <c r="FB97" s="296"/>
      <c r="FC97" s="296"/>
      <c r="FD97" s="296"/>
      <c r="FE97" s="296"/>
      <c r="FF97" s="296"/>
      <c r="FG97" s="296"/>
      <c r="FH97" s="296"/>
      <c r="FI97" s="314"/>
      <c r="FJ97" s="314"/>
      <c r="FK97" s="314"/>
      <c r="FL97" s="314"/>
      <c r="FM97" s="314"/>
      <c r="FN97" s="314"/>
      <c r="FO97" s="314"/>
      <c r="FP97" s="314"/>
      <c r="FQ97" s="314"/>
      <c r="FR97" s="314"/>
      <c r="FS97" s="314"/>
      <c r="FT97" s="314"/>
      <c r="FU97" s="314"/>
      <c r="FV97" s="314"/>
      <c r="FW97" s="314"/>
      <c r="FX97" s="314"/>
      <c r="FY97" s="314"/>
      <c r="FZ97" s="314"/>
      <c r="GA97" s="314"/>
      <c r="GB97" s="314"/>
      <c r="GC97" s="314"/>
      <c r="GD97" s="314"/>
      <c r="GE97" s="314"/>
      <c r="GF97" s="314"/>
      <c r="GG97" s="314"/>
      <c r="GH97" s="314"/>
      <c r="GI97" s="314"/>
      <c r="GJ97" s="314"/>
      <c r="GK97" s="314"/>
      <c r="GL97" s="314"/>
      <c r="GM97" s="314"/>
      <c r="GN97" s="296"/>
      <c r="GO97" s="296"/>
      <c r="GP97" s="296"/>
      <c r="GQ97" s="296"/>
      <c r="GR97" s="296"/>
      <c r="GS97" s="296"/>
      <c r="GT97" s="296"/>
      <c r="GU97" s="296"/>
      <c r="GV97" s="296"/>
      <c r="GW97" s="296"/>
      <c r="GX97" s="296"/>
      <c r="GY97" s="296"/>
      <c r="GZ97" s="296"/>
      <c r="HA97" s="296"/>
      <c r="HB97" s="296"/>
      <c r="HC97" s="296"/>
      <c r="HD97" s="296"/>
      <c r="HE97" s="296"/>
      <c r="HF97" s="296"/>
      <c r="HG97" s="296"/>
      <c r="HH97" s="314"/>
      <c r="HI97" s="314"/>
      <c r="HJ97" s="314"/>
      <c r="HK97" s="314"/>
      <c r="HL97" s="314"/>
      <c r="HM97" s="314"/>
      <c r="HN97" s="314"/>
      <c r="HO97" s="314"/>
      <c r="HP97" s="296"/>
      <c r="HQ97" s="296"/>
      <c r="HR97" s="296"/>
      <c r="HS97" s="296"/>
      <c r="HT97" s="296"/>
      <c r="HU97" s="296"/>
      <c r="HV97" s="296"/>
      <c r="HW97" s="296"/>
      <c r="HX97" s="296"/>
    </row>
    <row r="98" spans="1:232" ht="12" hidden="1">
      <c r="A98" s="299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300"/>
      <c r="T98" s="301"/>
      <c r="U98" s="301"/>
      <c r="V98" s="301"/>
      <c r="W98" s="301"/>
      <c r="X98" s="301"/>
      <c r="Y98" s="301"/>
      <c r="Z98" s="301"/>
      <c r="AA98" s="301"/>
      <c r="AB98" s="319"/>
      <c r="AC98" s="320"/>
      <c r="AD98" s="320"/>
      <c r="AE98" s="320"/>
      <c r="AF98" s="320"/>
      <c r="AG98" s="320"/>
      <c r="AH98" s="320"/>
      <c r="AI98" s="320"/>
      <c r="AJ98" s="321"/>
      <c r="AK98" s="322"/>
      <c r="AL98" s="320"/>
      <c r="AM98" s="320"/>
      <c r="AN98" s="320"/>
      <c r="AO98" s="320"/>
      <c r="AP98" s="320"/>
      <c r="AQ98" s="320"/>
      <c r="AR98" s="320"/>
      <c r="AS98" s="320"/>
      <c r="AT98" s="321"/>
      <c r="AU98" s="322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1"/>
      <c r="BG98" s="315"/>
      <c r="BH98" s="315"/>
      <c r="BI98" s="315"/>
      <c r="BJ98" s="315"/>
      <c r="BK98" s="315"/>
      <c r="BL98" s="315"/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315"/>
      <c r="CI98" s="315"/>
      <c r="CJ98" s="315"/>
      <c r="CK98" s="315"/>
      <c r="CL98" s="315"/>
      <c r="CM98" s="315"/>
      <c r="CN98" s="315"/>
      <c r="CO98" s="315"/>
      <c r="CP98" s="315"/>
      <c r="CQ98" s="315"/>
      <c r="CR98" s="315"/>
      <c r="CS98" s="315"/>
      <c r="CT98" s="315"/>
      <c r="CU98" s="315"/>
      <c r="CV98" s="315"/>
      <c r="CW98" s="315"/>
      <c r="CX98" s="315"/>
      <c r="CY98" s="315"/>
      <c r="CZ98" s="316"/>
      <c r="DA98" s="317"/>
      <c r="DB98" s="317"/>
      <c r="DC98" s="317"/>
      <c r="DD98" s="317"/>
      <c r="DE98" s="317"/>
      <c r="DF98" s="317"/>
      <c r="DG98" s="317"/>
      <c r="DH98" s="317"/>
      <c r="DI98" s="317"/>
      <c r="DJ98" s="317"/>
      <c r="DK98" s="317"/>
      <c r="DL98" s="317"/>
      <c r="DM98" s="317"/>
      <c r="DN98" s="317"/>
      <c r="DO98" s="317"/>
      <c r="DP98" s="317"/>
      <c r="DQ98" s="317"/>
      <c r="DR98" s="317"/>
      <c r="DS98" s="317"/>
      <c r="DT98" s="317"/>
      <c r="DU98" s="317"/>
      <c r="DV98" s="317"/>
      <c r="DW98" s="317"/>
      <c r="DX98" s="317"/>
      <c r="DY98" s="317"/>
      <c r="DZ98" s="317"/>
      <c r="EA98" s="317"/>
      <c r="EB98" s="317"/>
      <c r="EC98" s="317"/>
      <c r="ED98" s="317"/>
      <c r="EE98" s="317"/>
      <c r="EF98" s="318"/>
      <c r="EG98" s="313"/>
      <c r="EH98" s="313"/>
      <c r="EI98" s="313"/>
      <c r="EJ98" s="313"/>
      <c r="EK98" s="313"/>
      <c r="EL98" s="313"/>
      <c r="EM98" s="313"/>
      <c r="EN98" s="313"/>
      <c r="EO98" s="313"/>
      <c r="EP98" s="313"/>
      <c r="EQ98" s="313"/>
      <c r="ER98" s="313"/>
      <c r="ES98" s="313"/>
      <c r="ET98" s="313"/>
      <c r="EU98" s="313"/>
      <c r="EV98" s="313"/>
      <c r="EW98" s="313"/>
      <c r="EX98" s="313"/>
      <c r="EY98" s="313"/>
      <c r="EZ98" s="313"/>
      <c r="FA98" s="313"/>
      <c r="FB98" s="313"/>
      <c r="FC98" s="313"/>
      <c r="FD98" s="313"/>
      <c r="FE98" s="313"/>
      <c r="FF98" s="313"/>
      <c r="FG98" s="313"/>
      <c r="FH98" s="313"/>
      <c r="FI98" s="314"/>
      <c r="FJ98" s="314"/>
      <c r="FK98" s="314"/>
      <c r="FL98" s="314"/>
      <c r="FM98" s="314"/>
      <c r="FN98" s="314"/>
      <c r="FO98" s="314"/>
      <c r="FP98" s="314"/>
      <c r="FQ98" s="314"/>
      <c r="FR98" s="314"/>
      <c r="FS98" s="314"/>
      <c r="FT98" s="314"/>
      <c r="FU98" s="314"/>
      <c r="FV98" s="314"/>
      <c r="FW98" s="314"/>
      <c r="FX98" s="314"/>
      <c r="FY98" s="314"/>
      <c r="FZ98" s="314"/>
      <c r="GA98" s="314"/>
      <c r="GB98" s="314"/>
      <c r="GC98" s="314"/>
      <c r="GD98" s="314"/>
      <c r="GE98" s="314"/>
      <c r="GF98" s="314"/>
      <c r="GG98" s="314"/>
      <c r="GH98" s="314"/>
      <c r="GI98" s="314"/>
      <c r="GJ98" s="314"/>
      <c r="GK98" s="314"/>
      <c r="GL98" s="314"/>
      <c r="GM98" s="314"/>
      <c r="GN98" s="313"/>
      <c r="GO98" s="313"/>
      <c r="GP98" s="313"/>
      <c r="GQ98" s="313"/>
      <c r="GR98" s="313"/>
      <c r="GS98" s="313"/>
      <c r="GT98" s="313"/>
      <c r="GU98" s="313"/>
      <c r="GV98" s="313"/>
      <c r="GW98" s="313"/>
      <c r="GX98" s="313"/>
      <c r="GY98" s="313"/>
      <c r="GZ98" s="313"/>
      <c r="HA98" s="313"/>
      <c r="HB98" s="313"/>
      <c r="HC98" s="313"/>
      <c r="HD98" s="313"/>
      <c r="HE98" s="313"/>
      <c r="HF98" s="313"/>
      <c r="HG98" s="313"/>
      <c r="HH98" s="314"/>
      <c r="HI98" s="314"/>
      <c r="HJ98" s="314"/>
      <c r="HK98" s="314"/>
      <c r="HL98" s="314"/>
      <c r="HM98" s="314"/>
      <c r="HN98" s="314"/>
      <c r="HO98" s="314"/>
      <c r="HP98" s="313"/>
      <c r="HQ98" s="313"/>
      <c r="HR98" s="313"/>
      <c r="HS98" s="313"/>
      <c r="HT98" s="313"/>
      <c r="HU98" s="313"/>
      <c r="HV98" s="313"/>
      <c r="HW98" s="313"/>
      <c r="HX98" s="313"/>
    </row>
    <row r="99" spans="1:232" ht="21" customHeight="1" hidden="1">
      <c r="A99" s="299"/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300"/>
      <c r="T99" s="301"/>
      <c r="U99" s="301"/>
      <c r="V99" s="301"/>
      <c r="W99" s="301"/>
      <c r="X99" s="301"/>
      <c r="Y99" s="301"/>
      <c r="Z99" s="301"/>
      <c r="AA99" s="301"/>
      <c r="AB99" s="302"/>
      <c r="AC99" s="303"/>
      <c r="AD99" s="303"/>
      <c r="AE99" s="303"/>
      <c r="AF99" s="303"/>
      <c r="AG99" s="303"/>
      <c r="AH99" s="303"/>
      <c r="AI99" s="303"/>
      <c r="AJ99" s="304"/>
      <c r="AK99" s="305"/>
      <c r="AL99" s="303"/>
      <c r="AM99" s="303"/>
      <c r="AN99" s="303"/>
      <c r="AO99" s="303"/>
      <c r="AP99" s="303"/>
      <c r="AQ99" s="303"/>
      <c r="AR99" s="303"/>
      <c r="AS99" s="303"/>
      <c r="AT99" s="304"/>
      <c r="AU99" s="305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4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S99" s="301"/>
      <c r="BT99" s="301"/>
      <c r="BU99" s="301"/>
      <c r="BV99" s="301"/>
      <c r="BW99" s="301"/>
      <c r="BX99" s="301"/>
      <c r="BY99" s="301"/>
      <c r="BZ99" s="301"/>
      <c r="CA99" s="301"/>
      <c r="CB99" s="301"/>
      <c r="CC99" s="301"/>
      <c r="CD99" s="301"/>
      <c r="CE99" s="301"/>
      <c r="CF99" s="301"/>
      <c r="CG99" s="301"/>
      <c r="CH99" s="301"/>
      <c r="CI99" s="301"/>
      <c r="CJ99" s="301"/>
      <c r="CK99" s="301"/>
      <c r="CL99" s="301"/>
      <c r="CM99" s="301"/>
      <c r="CN99" s="301"/>
      <c r="CO99" s="301"/>
      <c r="CP99" s="301"/>
      <c r="CQ99" s="301"/>
      <c r="CR99" s="301"/>
      <c r="CS99" s="301"/>
      <c r="CT99" s="301"/>
      <c r="CU99" s="301"/>
      <c r="CV99" s="301"/>
      <c r="CW99" s="301"/>
      <c r="CX99" s="301"/>
      <c r="CY99" s="301"/>
      <c r="CZ99" s="306"/>
      <c r="DA99" s="307"/>
      <c r="DB99" s="307"/>
      <c r="DC99" s="307"/>
      <c r="DD99" s="307"/>
      <c r="DE99" s="307"/>
      <c r="DF99" s="307"/>
      <c r="DG99" s="307"/>
      <c r="DH99" s="307"/>
      <c r="DI99" s="307"/>
      <c r="DJ99" s="307"/>
      <c r="DK99" s="307"/>
      <c r="DL99" s="307"/>
      <c r="DM99" s="307"/>
      <c r="DN99" s="307"/>
      <c r="DO99" s="307"/>
      <c r="DP99" s="307"/>
      <c r="DQ99" s="307"/>
      <c r="DR99" s="307"/>
      <c r="DS99" s="307"/>
      <c r="DT99" s="307"/>
      <c r="DU99" s="307"/>
      <c r="DV99" s="307"/>
      <c r="DW99" s="307"/>
      <c r="DX99" s="307"/>
      <c r="DY99" s="307"/>
      <c r="DZ99" s="307"/>
      <c r="EA99" s="307"/>
      <c r="EB99" s="307"/>
      <c r="EC99" s="307"/>
      <c r="ED99" s="307"/>
      <c r="EE99" s="307"/>
      <c r="EF99" s="308"/>
      <c r="EG99" s="482"/>
      <c r="EH99" s="482"/>
      <c r="EI99" s="482"/>
      <c r="EJ99" s="482"/>
      <c r="EK99" s="482"/>
      <c r="EL99" s="482"/>
      <c r="EM99" s="482"/>
      <c r="EN99" s="482"/>
      <c r="EO99" s="296"/>
      <c r="EP99" s="296"/>
      <c r="EQ99" s="296"/>
      <c r="ER99" s="296"/>
      <c r="ES99" s="296"/>
      <c r="ET99" s="296"/>
      <c r="EU99" s="296"/>
      <c r="EV99" s="296"/>
      <c r="EW99" s="296"/>
      <c r="EX99" s="296"/>
      <c r="EY99" s="296"/>
      <c r="EZ99" s="296"/>
      <c r="FA99" s="296"/>
      <c r="FB99" s="296"/>
      <c r="FC99" s="296"/>
      <c r="FD99" s="296"/>
      <c r="FE99" s="296"/>
      <c r="FF99" s="296"/>
      <c r="FG99" s="296"/>
      <c r="FH99" s="296"/>
      <c r="FI99" s="314"/>
      <c r="FJ99" s="314"/>
      <c r="FK99" s="314"/>
      <c r="FL99" s="314"/>
      <c r="FM99" s="314"/>
      <c r="FN99" s="314"/>
      <c r="FO99" s="314"/>
      <c r="FP99" s="314"/>
      <c r="FQ99" s="314"/>
      <c r="FR99" s="314"/>
      <c r="FS99" s="314"/>
      <c r="FT99" s="314"/>
      <c r="FU99" s="314"/>
      <c r="FV99" s="314"/>
      <c r="FW99" s="314"/>
      <c r="FX99" s="314"/>
      <c r="FY99" s="314"/>
      <c r="FZ99" s="314"/>
      <c r="GA99" s="314"/>
      <c r="GB99" s="314"/>
      <c r="GC99" s="314"/>
      <c r="GD99" s="314"/>
      <c r="GE99" s="314"/>
      <c r="GF99" s="314"/>
      <c r="GG99" s="314"/>
      <c r="GH99" s="314"/>
      <c r="GI99" s="314"/>
      <c r="GJ99" s="314"/>
      <c r="GK99" s="314"/>
      <c r="GL99" s="314"/>
      <c r="GM99" s="314"/>
      <c r="GN99" s="296"/>
      <c r="GO99" s="296"/>
      <c r="GP99" s="296"/>
      <c r="GQ99" s="296"/>
      <c r="GR99" s="296"/>
      <c r="GS99" s="296"/>
      <c r="GT99" s="296"/>
      <c r="GU99" s="296"/>
      <c r="GV99" s="296"/>
      <c r="GW99" s="296"/>
      <c r="GX99" s="296"/>
      <c r="GY99" s="296"/>
      <c r="GZ99" s="296"/>
      <c r="HA99" s="296"/>
      <c r="HB99" s="296"/>
      <c r="HC99" s="296"/>
      <c r="HD99" s="296"/>
      <c r="HE99" s="296"/>
      <c r="HF99" s="296"/>
      <c r="HG99" s="296"/>
      <c r="HH99" s="314"/>
      <c r="HI99" s="314"/>
      <c r="HJ99" s="314"/>
      <c r="HK99" s="314"/>
      <c r="HL99" s="314"/>
      <c r="HM99" s="314"/>
      <c r="HN99" s="314"/>
      <c r="HO99" s="314"/>
      <c r="HP99" s="296"/>
      <c r="HQ99" s="296"/>
      <c r="HR99" s="296"/>
      <c r="HS99" s="296"/>
      <c r="HT99" s="296"/>
      <c r="HU99" s="296"/>
      <c r="HV99" s="296"/>
      <c r="HW99" s="296"/>
      <c r="HX99" s="296"/>
    </row>
    <row r="100" spans="1:232" ht="12" hidden="1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300"/>
      <c r="T100" s="301"/>
      <c r="U100" s="301"/>
      <c r="V100" s="301"/>
      <c r="W100" s="301"/>
      <c r="X100" s="301"/>
      <c r="Y100" s="301"/>
      <c r="Z100" s="301"/>
      <c r="AA100" s="301"/>
      <c r="AB100" s="319"/>
      <c r="AC100" s="320"/>
      <c r="AD100" s="320"/>
      <c r="AE100" s="320"/>
      <c r="AF100" s="320"/>
      <c r="AG100" s="320"/>
      <c r="AH100" s="320"/>
      <c r="AI100" s="320"/>
      <c r="AJ100" s="321"/>
      <c r="AK100" s="322"/>
      <c r="AL100" s="320"/>
      <c r="AM100" s="320"/>
      <c r="AN100" s="320"/>
      <c r="AO100" s="320"/>
      <c r="AP100" s="320"/>
      <c r="AQ100" s="320"/>
      <c r="AR100" s="320"/>
      <c r="AS100" s="320"/>
      <c r="AT100" s="321"/>
      <c r="AU100" s="322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1"/>
      <c r="BG100" s="315"/>
      <c r="BH100" s="315"/>
      <c r="BI100" s="315"/>
      <c r="BJ100" s="315"/>
      <c r="BK100" s="315"/>
      <c r="BL100" s="315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315"/>
      <c r="CI100" s="315"/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15"/>
      <c r="CU100" s="315"/>
      <c r="CV100" s="315"/>
      <c r="CW100" s="315"/>
      <c r="CX100" s="315"/>
      <c r="CY100" s="315"/>
      <c r="CZ100" s="316"/>
      <c r="DA100" s="317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8"/>
      <c r="EG100" s="314"/>
      <c r="EH100" s="314"/>
      <c r="EI100" s="314"/>
      <c r="EJ100" s="314"/>
      <c r="EK100" s="314"/>
      <c r="EL100" s="314"/>
      <c r="EM100" s="314"/>
      <c r="EN100" s="314"/>
      <c r="EO100" s="313"/>
      <c r="EP100" s="313"/>
      <c r="EQ100" s="313"/>
      <c r="ER100" s="313"/>
      <c r="ES100" s="313"/>
      <c r="ET100" s="313"/>
      <c r="EU100" s="313"/>
      <c r="EV100" s="313"/>
      <c r="EW100" s="313"/>
      <c r="EX100" s="313"/>
      <c r="EY100" s="313"/>
      <c r="EZ100" s="313"/>
      <c r="FA100" s="313"/>
      <c r="FB100" s="313"/>
      <c r="FC100" s="313"/>
      <c r="FD100" s="313"/>
      <c r="FE100" s="313"/>
      <c r="FF100" s="313"/>
      <c r="FG100" s="313"/>
      <c r="FH100" s="313"/>
      <c r="FI100" s="314"/>
      <c r="FJ100" s="314"/>
      <c r="FK100" s="314"/>
      <c r="FL100" s="314"/>
      <c r="FM100" s="314"/>
      <c r="FN100" s="314"/>
      <c r="FO100" s="314"/>
      <c r="FP100" s="314"/>
      <c r="FQ100" s="314"/>
      <c r="FR100" s="314"/>
      <c r="FS100" s="314"/>
      <c r="FT100" s="314"/>
      <c r="FU100" s="314"/>
      <c r="FV100" s="314"/>
      <c r="FW100" s="314"/>
      <c r="FX100" s="314"/>
      <c r="FY100" s="314"/>
      <c r="FZ100" s="314"/>
      <c r="GA100" s="314"/>
      <c r="GB100" s="314"/>
      <c r="GC100" s="314"/>
      <c r="GD100" s="314"/>
      <c r="GE100" s="314"/>
      <c r="GF100" s="314"/>
      <c r="GG100" s="314"/>
      <c r="GH100" s="314"/>
      <c r="GI100" s="314"/>
      <c r="GJ100" s="314"/>
      <c r="GK100" s="314"/>
      <c r="GL100" s="314"/>
      <c r="GM100" s="314"/>
      <c r="GN100" s="313"/>
      <c r="GO100" s="313"/>
      <c r="GP100" s="313"/>
      <c r="GQ100" s="313"/>
      <c r="GR100" s="313"/>
      <c r="GS100" s="313"/>
      <c r="GT100" s="313"/>
      <c r="GU100" s="313"/>
      <c r="GV100" s="313"/>
      <c r="GW100" s="313"/>
      <c r="GX100" s="313"/>
      <c r="GY100" s="313"/>
      <c r="GZ100" s="313"/>
      <c r="HA100" s="313"/>
      <c r="HB100" s="313"/>
      <c r="HC100" s="313"/>
      <c r="HD100" s="313"/>
      <c r="HE100" s="313"/>
      <c r="HF100" s="313"/>
      <c r="HG100" s="313"/>
      <c r="HH100" s="314"/>
      <c r="HI100" s="314"/>
      <c r="HJ100" s="314"/>
      <c r="HK100" s="314"/>
      <c r="HL100" s="314"/>
      <c r="HM100" s="314"/>
      <c r="HN100" s="314"/>
      <c r="HO100" s="314"/>
      <c r="HP100" s="313"/>
      <c r="HQ100" s="313"/>
      <c r="HR100" s="313"/>
      <c r="HS100" s="313"/>
      <c r="HT100" s="313"/>
      <c r="HU100" s="313"/>
      <c r="HV100" s="313"/>
      <c r="HW100" s="313"/>
      <c r="HX100" s="313"/>
    </row>
    <row r="101" spans="1:232" ht="12.75" thickBot="1">
      <c r="A101" s="449" t="s">
        <v>29</v>
      </c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50"/>
      <c r="AC101" s="451"/>
      <c r="AD101" s="451"/>
      <c r="AE101" s="451"/>
      <c r="AF101" s="451"/>
      <c r="AG101" s="451"/>
      <c r="AH101" s="451"/>
      <c r="AI101" s="451"/>
      <c r="AJ101" s="452"/>
      <c r="AK101" s="453"/>
      <c r="AL101" s="451"/>
      <c r="AM101" s="451"/>
      <c r="AN101" s="451"/>
      <c r="AO101" s="451"/>
      <c r="AP101" s="451"/>
      <c r="AQ101" s="451"/>
      <c r="AR101" s="451"/>
      <c r="AS101" s="451"/>
      <c r="AT101" s="452"/>
      <c r="AU101" s="453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2"/>
      <c r="BG101" s="453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51"/>
      <c r="BY101" s="451"/>
      <c r="BZ101" s="451"/>
      <c r="CA101" s="451"/>
      <c r="CB101" s="451"/>
      <c r="CC101" s="451"/>
      <c r="CD101" s="451"/>
      <c r="CE101" s="451"/>
      <c r="CF101" s="451"/>
      <c r="CG101" s="451"/>
      <c r="CH101" s="451"/>
      <c r="CI101" s="451"/>
      <c r="CJ101" s="451"/>
      <c r="CK101" s="452"/>
      <c r="CL101" s="451"/>
      <c r="CM101" s="451"/>
      <c r="CN101" s="451"/>
      <c r="CO101" s="451"/>
      <c r="CP101" s="451"/>
      <c r="CQ101" s="451"/>
      <c r="CR101" s="451"/>
      <c r="CS101" s="451"/>
      <c r="CT101" s="451"/>
      <c r="CU101" s="451"/>
      <c r="CV101" s="451"/>
      <c r="CW101" s="451"/>
      <c r="CX101" s="451"/>
      <c r="CY101" s="451"/>
      <c r="CZ101" s="316">
        <f>BF58</f>
        <v>6150381.7</v>
      </c>
      <c r="DA101" s="317"/>
      <c r="DB101" s="317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7"/>
      <c r="DQ101" s="317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8"/>
      <c r="EG101" s="454" t="s">
        <v>31</v>
      </c>
      <c r="EH101" s="455"/>
      <c r="EI101" s="455"/>
      <c r="EJ101" s="455"/>
      <c r="EK101" s="455"/>
      <c r="EL101" s="455"/>
      <c r="EM101" s="455"/>
      <c r="EN101" s="456"/>
      <c r="EO101" s="457" t="s">
        <v>31</v>
      </c>
      <c r="EP101" s="458"/>
      <c r="EQ101" s="458"/>
      <c r="ER101" s="458"/>
      <c r="ES101" s="458"/>
      <c r="ET101" s="458"/>
      <c r="EU101" s="458"/>
      <c r="EV101" s="458"/>
      <c r="EW101" s="459"/>
      <c r="EX101" s="313">
        <f>DH58</f>
        <v>5742981.7</v>
      </c>
      <c r="EY101" s="313"/>
      <c r="EZ101" s="313"/>
      <c r="FA101" s="313"/>
      <c r="FB101" s="313"/>
      <c r="FC101" s="313"/>
      <c r="FD101" s="313"/>
      <c r="FE101" s="313"/>
      <c r="FF101" s="313"/>
      <c r="FG101" s="313"/>
      <c r="FH101" s="313"/>
      <c r="FI101" s="407" t="s">
        <v>31</v>
      </c>
      <c r="FJ101" s="407"/>
      <c r="FK101" s="407"/>
      <c r="FL101" s="407"/>
      <c r="FM101" s="407"/>
      <c r="FN101" s="407"/>
      <c r="FO101" s="407"/>
      <c r="FP101" s="407"/>
      <c r="FQ101" s="407"/>
      <c r="FR101" s="407"/>
      <c r="FS101" s="407"/>
      <c r="FT101" s="407"/>
      <c r="FU101" s="407"/>
      <c r="FV101" s="407"/>
      <c r="FW101" s="407"/>
      <c r="FX101" s="407"/>
      <c r="FY101" s="407"/>
      <c r="FZ101" s="407"/>
      <c r="GA101" s="407"/>
      <c r="GB101" s="407"/>
      <c r="GC101" s="407"/>
      <c r="GD101" s="407"/>
      <c r="GE101" s="407"/>
      <c r="GF101" s="407"/>
      <c r="GG101" s="407"/>
      <c r="GH101" s="407"/>
      <c r="GI101" s="407"/>
      <c r="GJ101" s="407"/>
      <c r="GK101" s="407"/>
      <c r="GL101" s="407"/>
      <c r="GM101" s="407"/>
      <c r="GN101" s="315" t="s">
        <v>31</v>
      </c>
      <c r="GO101" s="315"/>
      <c r="GP101" s="315"/>
      <c r="GQ101" s="315"/>
      <c r="GR101" s="315"/>
      <c r="GS101" s="315"/>
      <c r="GT101" s="315"/>
      <c r="GU101" s="315"/>
      <c r="GV101" s="315"/>
      <c r="GW101" s="313">
        <f>FJ58</f>
        <v>5742981.7</v>
      </c>
      <c r="GX101" s="313"/>
      <c r="GY101" s="313"/>
      <c r="GZ101" s="313"/>
      <c r="HA101" s="313"/>
      <c r="HB101" s="313"/>
      <c r="HC101" s="313"/>
      <c r="HD101" s="313"/>
      <c r="HE101" s="313"/>
      <c r="HF101" s="313"/>
      <c r="HG101" s="313"/>
      <c r="HH101" s="297" t="s">
        <v>31</v>
      </c>
      <c r="HI101" s="297"/>
      <c r="HJ101" s="297"/>
      <c r="HK101" s="297"/>
      <c r="HL101" s="297"/>
      <c r="HM101" s="297"/>
      <c r="HN101" s="297"/>
      <c r="HO101" s="297"/>
      <c r="HP101" s="421" t="s">
        <v>31</v>
      </c>
      <c r="HQ101" s="422"/>
      <c r="HR101" s="422"/>
      <c r="HS101" s="422"/>
      <c r="HT101" s="422"/>
      <c r="HU101" s="422"/>
      <c r="HV101" s="422"/>
      <c r="HW101" s="422"/>
      <c r="HX101" s="423"/>
    </row>
    <row r="102" spans="1:232" ht="12.75" thickBot="1">
      <c r="A102" s="2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7"/>
      <c r="CK102" s="247"/>
      <c r="CL102" s="408" t="s">
        <v>28</v>
      </c>
      <c r="CM102" s="408"/>
      <c r="CN102" s="408"/>
      <c r="CO102" s="408"/>
      <c r="CP102" s="408"/>
      <c r="CQ102" s="408"/>
      <c r="CR102" s="408"/>
      <c r="CS102" s="408"/>
      <c r="CT102" s="408"/>
      <c r="CU102" s="408"/>
      <c r="CV102" s="408"/>
      <c r="CW102" s="408"/>
      <c r="CX102" s="408"/>
      <c r="CY102" s="408"/>
      <c r="CZ102" s="316">
        <f>BF59</f>
        <v>6150381.7</v>
      </c>
      <c r="DA102" s="317"/>
      <c r="DB102" s="317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  <c r="ED102" s="317"/>
      <c r="EE102" s="317"/>
      <c r="EF102" s="318"/>
      <c r="EG102" s="460" t="s">
        <v>31</v>
      </c>
      <c r="EH102" s="461"/>
      <c r="EI102" s="461"/>
      <c r="EJ102" s="461"/>
      <c r="EK102" s="461"/>
      <c r="EL102" s="461"/>
      <c r="EM102" s="461"/>
      <c r="EN102" s="462"/>
      <c r="EO102" s="463" t="s">
        <v>31</v>
      </c>
      <c r="EP102" s="463"/>
      <c r="EQ102" s="463"/>
      <c r="ER102" s="463"/>
      <c r="ES102" s="463"/>
      <c r="ET102" s="463"/>
      <c r="EU102" s="463"/>
      <c r="EV102" s="463"/>
      <c r="EW102" s="463"/>
      <c r="EX102" s="313">
        <f>DH59</f>
        <v>5742981.7</v>
      </c>
      <c r="EY102" s="313"/>
      <c r="EZ102" s="313"/>
      <c r="FA102" s="313"/>
      <c r="FB102" s="313"/>
      <c r="FC102" s="313"/>
      <c r="FD102" s="313"/>
      <c r="FE102" s="313"/>
      <c r="FF102" s="313"/>
      <c r="FG102" s="313"/>
      <c r="FH102" s="313"/>
      <c r="FI102" s="460" t="s">
        <v>31</v>
      </c>
      <c r="FJ102" s="461"/>
      <c r="FK102" s="461"/>
      <c r="FL102" s="461"/>
      <c r="FM102" s="461"/>
      <c r="FN102" s="461"/>
      <c r="FO102" s="461"/>
      <c r="FP102" s="461"/>
      <c r="FQ102" s="461"/>
      <c r="FR102" s="461"/>
      <c r="FS102" s="461"/>
      <c r="FT102" s="461"/>
      <c r="FU102" s="461"/>
      <c r="FV102" s="461"/>
      <c r="FW102" s="461"/>
      <c r="FX102" s="461"/>
      <c r="FY102" s="461"/>
      <c r="FZ102" s="461"/>
      <c r="GA102" s="461"/>
      <c r="GB102" s="461"/>
      <c r="GC102" s="461"/>
      <c r="GD102" s="461"/>
      <c r="GE102" s="461"/>
      <c r="GF102" s="461"/>
      <c r="GG102" s="461"/>
      <c r="GH102" s="461"/>
      <c r="GI102" s="461"/>
      <c r="GJ102" s="461"/>
      <c r="GK102" s="461"/>
      <c r="GL102" s="461"/>
      <c r="GM102" s="462"/>
      <c r="GN102" s="463" t="s">
        <v>31</v>
      </c>
      <c r="GO102" s="463"/>
      <c r="GP102" s="463"/>
      <c r="GQ102" s="463"/>
      <c r="GR102" s="463"/>
      <c r="GS102" s="463"/>
      <c r="GT102" s="463"/>
      <c r="GU102" s="463"/>
      <c r="GV102" s="463"/>
      <c r="GW102" s="313">
        <f>FJ59</f>
        <v>5742981.7</v>
      </c>
      <c r="GX102" s="313"/>
      <c r="GY102" s="313"/>
      <c r="GZ102" s="313"/>
      <c r="HA102" s="313"/>
      <c r="HB102" s="313"/>
      <c r="HC102" s="313"/>
      <c r="HD102" s="313"/>
      <c r="HE102" s="313"/>
      <c r="HF102" s="313"/>
      <c r="HG102" s="313"/>
      <c r="HH102" s="432" t="s">
        <v>31</v>
      </c>
      <c r="HI102" s="432"/>
      <c r="HJ102" s="432"/>
      <c r="HK102" s="432"/>
      <c r="HL102" s="432"/>
      <c r="HM102" s="432"/>
      <c r="HN102" s="432"/>
      <c r="HO102" s="432"/>
      <c r="HP102" s="436" t="s">
        <v>31</v>
      </c>
      <c r="HQ102" s="411"/>
      <c r="HR102" s="411"/>
      <c r="HS102" s="411"/>
      <c r="HT102" s="411"/>
      <c r="HU102" s="411"/>
      <c r="HV102" s="411"/>
      <c r="HW102" s="411"/>
      <c r="HX102" s="437"/>
    </row>
    <row r="104" spans="1:232" ht="12">
      <c r="A104" s="438" t="s">
        <v>421</v>
      </c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8"/>
      <c r="BY104" s="438"/>
      <c r="BZ104" s="438"/>
      <c r="CA104" s="438"/>
      <c r="CB104" s="438"/>
      <c r="CC104" s="438"/>
      <c r="CD104" s="438"/>
      <c r="CE104" s="438"/>
      <c r="CF104" s="438"/>
      <c r="CG104" s="438"/>
      <c r="CH104" s="438"/>
      <c r="CI104" s="438"/>
      <c r="CJ104" s="438"/>
      <c r="CK104" s="438"/>
      <c r="CL104" s="438"/>
      <c r="CM104" s="438"/>
      <c r="CN104" s="438"/>
      <c r="CO104" s="438"/>
      <c r="CP104" s="438"/>
      <c r="CQ104" s="438"/>
      <c r="CR104" s="438"/>
      <c r="CS104" s="438"/>
      <c r="CT104" s="438"/>
      <c r="CU104" s="438"/>
      <c r="CV104" s="438"/>
      <c r="CW104" s="438"/>
      <c r="CX104" s="438"/>
      <c r="CY104" s="438"/>
      <c r="CZ104" s="438"/>
      <c r="DA104" s="438"/>
      <c r="DB104" s="438"/>
      <c r="DC104" s="438"/>
      <c r="DD104" s="438"/>
      <c r="DE104" s="438"/>
      <c r="DF104" s="438"/>
      <c r="DG104" s="438"/>
      <c r="DH104" s="438"/>
      <c r="DI104" s="438"/>
      <c r="DJ104" s="438"/>
      <c r="DK104" s="438"/>
      <c r="DL104" s="438"/>
      <c r="DM104" s="438"/>
      <c r="DN104" s="438"/>
      <c r="DO104" s="438"/>
      <c r="DP104" s="438"/>
      <c r="DQ104" s="438"/>
      <c r="DR104" s="438"/>
      <c r="DS104" s="438"/>
      <c r="DT104" s="438"/>
      <c r="DU104" s="438"/>
      <c r="DV104" s="438"/>
      <c r="DW104" s="438"/>
      <c r="DX104" s="438"/>
      <c r="DY104" s="438"/>
      <c r="DZ104" s="438"/>
      <c r="EA104" s="438"/>
      <c r="EB104" s="438"/>
      <c r="EC104" s="438"/>
      <c r="ED104" s="438"/>
      <c r="EE104" s="438"/>
      <c r="EF104" s="438"/>
      <c r="EG104" s="438"/>
      <c r="EH104" s="438"/>
      <c r="EI104" s="438"/>
      <c r="EJ104" s="438"/>
      <c r="EK104" s="438"/>
      <c r="EL104" s="438"/>
      <c r="EM104" s="438"/>
      <c r="EN104" s="438"/>
      <c r="EO104" s="438"/>
      <c r="EP104" s="438"/>
      <c r="EQ104" s="438"/>
      <c r="ER104" s="438"/>
      <c r="ES104" s="438"/>
      <c r="ET104" s="438"/>
      <c r="EU104" s="438"/>
      <c r="EV104" s="438"/>
      <c r="EW104" s="438"/>
      <c r="EX104" s="438"/>
      <c r="EY104" s="438"/>
      <c r="EZ104" s="438"/>
      <c r="FA104" s="438"/>
      <c r="FB104" s="438"/>
      <c r="FC104" s="438"/>
      <c r="FD104" s="438"/>
      <c r="FE104" s="438"/>
      <c r="FF104" s="438"/>
      <c r="FG104" s="438"/>
      <c r="FH104" s="438"/>
      <c r="FI104" s="438"/>
      <c r="FJ104" s="438"/>
      <c r="FK104" s="438"/>
      <c r="FL104" s="438"/>
      <c r="FM104" s="438"/>
      <c r="FN104" s="438"/>
      <c r="FO104" s="438"/>
      <c r="FP104" s="438"/>
      <c r="FQ104" s="438"/>
      <c r="FR104" s="438"/>
      <c r="FS104" s="438"/>
      <c r="FT104" s="438"/>
      <c r="FU104" s="438"/>
      <c r="FV104" s="438"/>
      <c r="FW104" s="438"/>
      <c r="FX104" s="438"/>
      <c r="FY104" s="438"/>
      <c r="FZ104" s="438"/>
      <c r="GA104" s="438"/>
      <c r="GB104" s="438"/>
      <c r="GC104" s="438"/>
      <c r="GD104" s="438"/>
      <c r="GE104" s="438"/>
      <c r="GF104" s="438"/>
      <c r="GG104" s="438"/>
      <c r="GH104" s="438"/>
      <c r="GI104" s="438"/>
      <c r="GJ104" s="438"/>
      <c r="GK104" s="438"/>
      <c r="GL104" s="438"/>
      <c r="GM104" s="438"/>
      <c r="GN104" s="438"/>
      <c r="GO104" s="438"/>
      <c r="GP104" s="438"/>
      <c r="GQ104" s="438"/>
      <c r="GR104" s="438"/>
      <c r="GS104" s="438"/>
      <c r="GT104" s="438"/>
      <c r="GU104" s="438"/>
      <c r="GV104" s="438"/>
      <c r="GW104" s="438"/>
      <c r="GX104" s="438"/>
      <c r="GY104" s="438"/>
      <c r="GZ104" s="438"/>
      <c r="HA104" s="438"/>
      <c r="HB104" s="438"/>
      <c r="HC104" s="438"/>
      <c r="HD104" s="438"/>
      <c r="HE104" s="438"/>
      <c r="HF104" s="438"/>
      <c r="HG104" s="438"/>
      <c r="HH104" s="438"/>
      <c r="HI104" s="438"/>
      <c r="HJ104" s="438"/>
      <c r="HK104" s="438"/>
      <c r="HL104" s="438"/>
      <c r="HM104" s="438"/>
      <c r="HN104" s="438"/>
      <c r="HO104" s="438"/>
      <c r="HP104" s="438"/>
      <c r="HQ104" s="438"/>
      <c r="HR104" s="438"/>
      <c r="HS104" s="438"/>
      <c r="HT104" s="438"/>
      <c r="HU104" s="438"/>
      <c r="HV104" s="438"/>
      <c r="HW104" s="438"/>
      <c r="HX104" s="438"/>
    </row>
    <row r="106" spans="1:232" ht="12">
      <c r="A106" s="374" t="s">
        <v>116</v>
      </c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67" t="s">
        <v>38</v>
      </c>
      <c r="U106" s="361"/>
      <c r="V106" s="361"/>
      <c r="W106" s="361"/>
      <c r="X106" s="361"/>
      <c r="Y106" s="361"/>
      <c r="Z106" s="361"/>
      <c r="AA106" s="362"/>
      <c r="AB106" s="361" t="s">
        <v>26</v>
      </c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2"/>
      <c r="CL106" s="367" t="s">
        <v>414</v>
      </c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2"/>
      <c r="CZ106" s="416" t="s">
        <v>415</v>
      </c>
      <c r="DA106" s="417"/>
      <c r="DB106" s="417"/>
      <c r="DC106" s="417"/>
      <c r="DD106" s="417"/>
      <c r="DE106" s="417"/>
      <c r="DF106" s="417"/>
      <c r="DG106" s="417"/>
      <c r="DH106" s="417"/>
      <c r="DI106" s="417"/>
      <c r="DJ106" s="417"/>
      <c r="DK106" s="417"/>
      <c r="DL106" s="417"/>
      <c r="DM106" s="417"/>
      <c r="DN106" s="417"/>
      <c r="DO106" s="417"/>
      <c r="DP106" s="417"/>
      <c r="DQ106" s="417"/>
      <c r="DR106" s="417"/>
      <c r="DS106" s="417"/>
      <c r="DT106" s="417"/>
      <c r="DU106" s="417"/>
      <c r="DV106" s="417"/>
      <c r="DW106" s="417"/>
      <c r="DX106" s="417"/>
      <c r="DY106" s="417"/>
      <c r="DZ106" s="417"/>
      <c r="EA106" s="417"/>
      <c r="EB106" s="417"/>
      <c r="EC106" s="417"/>
      <c r="ED106" s="417"/>
      <c r="EE106" s="417"/>
      <c r="EF106" s="417"/>
      <c r="EG106" s="417"/>
      <c r="EH106" s="417"/>
      <c r="EI106" s="417"/>
      <c r="EJ106" s="417"/>
      <c r="EK106" s="417"/>
      <c r="EL106" s="417"/>
      <c r="EM106" s="417"/>
      <c r="EN106" s="417"/>
      <c r="EO106" s="417"/>
      <c r="EP106" s="417"/>
      <c r="EQ106" s="417"/>
      <c r="ER106" s="417"/>
      <c r="ES106" s="417"/>
      <c r="ET106" s="417"/>
      <c r="EU106" s="417"/>
      <c r="EV106" s="417"/>
      <c r="EW106" s="417"/>
      <c r="EX106" s="417"/>
      <c r="EY106" s="417"/>
      <c r="EZ106" s="417"/>
      <c r="FA106" s="417"/>
      <c r="FB106" s="417"/>
      <c r="FC106" s="417"/>
      <c r="FD106" s="417"/>
      <c r="FE106" s="417"/>
      <c r="FF106" s="417"/>
      <c r="FG106" s="417"/>
      <c r="FH106" s="417"/>
      <c r="FI106" s="417"/>
      <c r="FJ106" s="417"/>
      <c r="FK106" s="417"/>
      <c r="FL106" s="417"/>
      <c r="FM106" s="417"/>
      <c r="FN106" s="417"/>
      <c r="FO106" s="417"/>
      <c r="FP106" s="417"/>
      <c r="FQ106" s="417"/>
      <c r="FR106" s="417"/>
      <c r="FS106" s="417"/>
      <c r="FT106" s="417"/>
      <c r="FU106" s="417"/>
      <c r="FV106" s="417"/>
      <c r="FW106" s="417"/>
      <c r="FX106" s="417"/>
      <c r="FY106" s="417"/>
      <c r="FZ106" s="417"/>
      <c r="GA106" s="417"/>
      <c r="GB106" s="417"/>
      <c r="GC106" s="417"/>
      <c r="GD106" s="417"/>
      <c r="GE106" s="417"/>
      <c r="GF106" s="417"/>
      <c r="GG106" s="417"/>
      <c r="GH106" s="417"/>
      <c r="GI106" s="417"/>
      <c r="GJ106" s="417"/>
      <c r="GK106" s="417"/>
      <c r="GL106" s="417"/>
      <c r="GM106" s="417"/>
      <c r="GN106" s="417"/>
      <c r="GO106" s="417"/>
      <c r="GP106" s="417"/>
      <c r="GQ106" s="417"/>
      <c r="GR106" s="417"/>
      <c r="GS106" s="417"/>
      <c r="GT106" s="417"/>
      <c r="GU106" s="417"/>
      <c r="GV106" s="417"/>
      <c r="GW106" s="417"/>
      <c r="GX106" s="417"/>
      <c r="GY106" s="417"/>
      <c r="GZ106" s="417"/>
      <c r="HA106" s="417"/>
      <c r="HB106" s="417"/>
      <c r="HC106" s="417"/>
      <c r="HD106" s="417"/>
      <c r="HE106" s="417"/>
      <c r="HF106" s="417"/>
      <c r="HG106" s="417"/>
      <c r="HH106" s="417"/>
      <c r="HI106" s="417"/>
      <c r="HJ106" s="417"/>
      <c r="HK106" s="417"/>
      <c r="HL106" s="417"/>
      <c r="HM106" s="417"/>
      <c r="HN106" s="417"/>
      <c r="HO106" s="417"/>
      <c r="HP106" s="417"/>
      <c r="HQ106" s="417"/>
      <c r="HR106" s="417"/>
      <c r="HS106" s="417"/>
      <c r="HT106" s="417"/>
      <c r="HU106" s="417"/>
      <c r="HV106" s="417"/>
      <c r="HW106" s="417"/>
      <c r="HX106" s="417"/>
    </row>
    <row r="107" spans="1:232" ht="12">
      <c r="A107" s="374"/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68"/>
      <c r="U107" s="363"/>
      <c r="V107" s="363"/>
      <c r="W107" s="363"/>
      <c r="X107" s="363"/>
      <c r="Y107" s="363"/>
      <c r="Z107" s="363"/>
      <c r="AA107" s="364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3"/>
      <c r="BL107" s="363"/>
      <c r="BM107" s="363"/>
      <c r="BN107" s="363"/>
      <c r="BO107" s="363"/>
      <c r="BP107" s="363"/>
      <c r="BQ107" s="363"/>
      <c r="BR107" s="363"/>
      <c r="BS107" s="363"/>
      <c r="BT107" s="363"/>
      <c r="BU107" s="363"/>
      <c r="BV107" s="363"/>
      <c r="BW107" s="363"/>
      <c r="BX107" s="363"/>
      <c r="BY107" s="363"/>
      <c r="BZ107" s="363"/>
      <c r="CA107" s="363"/>
      <c r="CB107" s="363"/>
      <c r="CC107" s="363"/>
      <c r="CD107" s="363"/>
      <c r="CE107" s="363"/>
      <c r="CF107" s="363"/>
      <c r="CG107" s="363"/>
      <c r="CH107" s="363"/>
      <c r="CI107" s="363"/>
      <c r="CJ107" s="363"/>
      <c r="CK107" s="364"/>
      <c r="CL107" s="368"/>
      <c r="CM107" s="363"/>
      <c r="CN107" s="363"/>
      <c r="CO107" s="363"/>
      <c r="CP107" s="363"/>
      <c r="CQ107" s="363"/>
      <c r="CR107" s="363"/>
      <c r="CS107" s="363"/>
      <c r="CT107" s="363"/>
      <c r="CU107" s="363"/>
      <c r="CV107" s="363"/>
      <c r="CW107" s="363"/>
      <c r="CX107" s="363"/>
      <c r="CY107" s="364"/>
      <c r="CZ107" s="439" t="s">
        <v>36</v>
      </c>
      <c r="DA107" s="440"/>
      <c r="DB107" s="440"/>
      <c r="DC107" s="440"/>
      <c r="DD107" s="440"/>
      <c r="DE107" s="440"/>
      <c r="DF107" s="440"/>
      <c r="DG107" s="440"/>
      <c r="DH107" s="440"/>
      <c r="DI107" s="440"/>
      <c r="DJ107" s="440"/>
      <c r="DK107" s="440"/>
      <c r="DL107" s="440"/>
      <c r="DM107" s="440"/>
      <c r="DN107" s="440"/>
      <c r="DO107" s="440"/>
      <c r="DP107" s="440"/>
      <c r="DQ107" s="440"/>
      <c r="DR107" s="440"/>
      <c r="DS107" s="440"/>
      <c r="DT107" s="440"/>
      <c r="DU107" s="440"/>
      <c r="DV107" s="440"/>
      <c r="DW107" s="440"/>
      <c r="DX107" s="440"/>
      <c r="DY107" s="440"/>
      <c r="DZ107" s="440"/>
      <c r="EA107" s="440"/>
      <c r="EB107" s="440"/>
      <c r="EC107" s="440"/>
      <c r="ED107" s="440"/>
      <c r="EE107" s="440"/>
      <c r="EF107" s="440"/>
      <c r="EG107" s="440"/>
      <c r="EH107" s="440"/>
      <c r="EI107" s="441"/>
      <c r="EJ107" s="441"/>
      <c r="EK107" s="441"/>
      <c r="EL107" s="442" t="s">
        <v>21</v>
      </c>
      <c r="EM107" s="442"/>
      <c r="EN107" s="442"/>
      <c r="EO107" s="442"/>
      <c r="EP107" s="442"/>
      <c r="EQ107" s="442"/>
      <c r="ER107" s="442"/>
      <c r="ES107" s="442"/>
      <c r="ET107" s="442"/>
      <c r="EU107" s="442"/>
      <c r="EV107" s="442"/>
      <c r="EW107" s="443"/>
      <c r="EX107" s="439" t="s">
        <v>36</v>
      </c>
      <c r="EY107" s="440"/>
      <c r="EZ107" s="440"/>
      <c r="FA107" s="440"/>
      <c r="FB107" s="440"/>
      <c r="FC107" s="440"/>
      <c r="FD107" s="440"/>
      <c r="FE107" s="440"/>
      <c r="FF107" s="440"/>
      <c r="FG107" s="440"/>
      <c r="FH107" s="440"/>
      <c r="FI107" s="440"/>
      <c r="FJ107" s="440"/>
      <c r="FK107" s="252"/>
      <c r="FL107" s="252"/>
      <c r="FM107" s="252"/>
      <c r="FN107" s="252"/>
      <c r="FO107" s="252"/>
      <c r="FP107" s="252"/>
      <c r="FQ107" s="252"/>
      <c r="FR107" s="252"/>
      <c r="FS107" s="252"/>
      <c r="FT107" s="252"/>
      <c r="FU107" s="252"/>
      <c r="FV107" s="252"/>
      <c r="FW107" s="252"/>
      <c r="FX107" s="252"/>
      <c r="FY107" s="252"/>
      <c r="FZ107" s="252"/>
      <c r="GA107" s="252"/>
      <c r="GB107" s="252"/>
      <c r="GC107" s="252"/>
      <c r="GD107" s="252"/>
      <c r="GE107" s="252"/>
      <c r="GF107" s="252"/>
      <c r="GG107" s="252"/>
      <c r="GH107" s="441"/>
      <c r="GI107" s="441"/>
      <c r="GJ107" s="441"/>
      <c r="GK107" s="442" t="s">
        <v>21</v>
      </c>
      <c r="GL107" s="442"/>
      <c r="GM107" s="442"/>
      <c r="GN107" s="442"/>
      <c r="GO107" s="442"/>
      <c r="GP107" s="442"/>
      <c r="GQ107" s="442"/>
      <c r="GR107" s="442"/>
      <c r="GS107" s="442"/>
      <c r="GT107" s="442"/>
      <c r="GU107" s="442"/>
      <c r="GV107" s="443"/>
      <c r="GW107" s="439" t="s">
        <v>36</v>
      </c>
      <c r="GX107" s="440"/>
      <c r="GY107" s="440"/>
      <c r="GZ107" s="440"/>
      <c r="HA107" s="440"/>
      <c r="HB107" s="440"/>
      <c r="HC107" s="440"/>
      <c r="HD107" s="440"/>
      <c r="HE107" s="440"/>
      <c r="HF107" s="440"/>
      <c r="HG107" s="440"/>
      <c r="HH107" s="440"/>
      <c r="HI107" s="440"/>
      <c r="HJ107" s="441"/>
      <c r="HK107" s="441"/>
      <c r="HL107" s="441"/>
      <c r="HM107" s="442" t="s">
        <v>21</v>
      </c>
      <c r="HN107" s="442"/>
      <c r="HO107" s="442"/>
      <c r="HP107" s="442"/>
      <c r="HQ107" s="442"/>
      <c r="HR107" s="442"/>
      <c r="HS107" s="442"/>
      <c r="HT107" s="442"/>
      <c r="HU107" s="442"/>
      <c r="HV107" s="442"/>
      <c r="HW107" s="442"/>
      <c r="HX107" s="442"/>
    </row>
    <row r="108" spans="1:232" ht="12">
      <c r="A108" s="374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68"/>
      <c r="U108" s="363"/>
      <c r="V108" s="363"/>
      <c r="W108" s="363"/>
      <c r="X108" s="363"/>
      <c r="Y108" s="363"/>
      <c r="Z108" s="363"/>
      <c r="AA108" s="364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5"/>
      <c r="AL108" s="365"/>
      <c r="AM108" s="365"/>
      <c r="AN108" s="365"/>
      <c r="AO108" s="365"/>
      <c r="AP108" s="365"/>
      <c r="AQ108" s="365"/>
      <c r="AR108" s="365"/>
      <c r="AS108" s="365"/>
      <c r="AT108" s="365"/>
      <c r="AU108" s="365"/>
      <c r="AV108" s="365"/>
      <c r="AW108" s="365"/>
      <c r="AX108" s="365"/>
      <c r="AY108" s="365"/>
      <c r="AZ108" s="365"/>
      <c r="BA108" s="365"/>
      <c r="BB108" s="365"/>
      <c r="BC108" s="365"/>
      <c r="BD108" s="365"/>
      <c r="BE108" s="365"/>
      <c r="BF108" s="365"/>
      <c r="BG108" s="365"/>
      <c r="BH108" s="365"/>
      <c r="BI108" s="365"/>
      <c r="BJ108" s="365"/>
      <c r="BK108" s="365"/>
      <c r="BL108" s="365"/>
      <c r="BM108" s="365"/>
      <c r="BN108" s="365"/>
      <c r="BO108" s="365"/>
      <c r="BP108" s="365"/>
      <c r="BQ108" s="365"/>
      <c r="BR108" s="365"/>
      <c r="BS108" s="365"/>
      <c r="BT108" s="365"/>
      <c r="BU108" s="365"/>
      <c r="BV108" s="365"/>
      <c r="BW108" s="365"/>
      <c r="BX108" s="365"/>
      <c r="BY108" s="365"/>
      <c r="BZ108" s="365"/>
      <c r="CA108" s="365"/>
      <c r="CB108" s="365"/>
      <c r="CC108" s="365"/>
      <c r="CD108" s="365"/>
      <c r="CE108" s="365"/>
      <c r="CF108" s="365"/>
      <c r="CG108" s="365"/>
      <c r="CH108" s="365"/>
      <c r="CI108" s="365"/>
      <c r="CJ108" s="365"/>
      <c r="CK108" s="366"/>
      <c r="CL108" s="368"/>
      <c r="CM108" s="363"/>
      <c r="CN108" s="363"/>
      <c r="CO108" s="363"/>
      <c r="CP108" s="363"/>
      <c r="CQ108" s="363"/>
      <c r="CR108" s="363"/>
      <c r="CS108" s="363"/>
      <c r="CT108" s="363"/>
      <c r="CU108" s="363"/>
      <c r="CV108" s="363"/>
      <c r="CW108" s="363"/>
      <c r="CX108" s="363"/>
      <c r="CY108" s="364"/>
      <c r="CZ108" s="444" t="s">
        <v>33</v>
      </c>
      <c r="DA108" s="445"/>
      <c r="DB108" s="445"/>
      <c r="DC108" s="445"/>
      <c r="DD108" s="445"/>
      <c r="DE108" s="445"/>
      <c r="DF108" s="445"/>
      <c r="DG108" s="445"/>
      <c r="DH108" s="445"/>
      <c r="DI108" s="445"/>
      <c r="DJ108" s="445"/>
      <c r="DK108" s="445"/>
      <c r="DL108" s="445"/>
      <c r="DM108" s="445"/>
      <c r="DN108" s="445"/>
      <c r="DO108" s="445"/>
      <c r="DP108" s="445"/>
      <c r="DQ108" s="445"/>
      <c r="DR108" s="445"/>
      <c r="DS108" s="445"/>
      <c r="DT108" s="445"/>
      <c r="DU108" s="445"/>
      <c r="DV108" s="445"/>
      <c r="DW108" s="445"/>
      <c r="DX108" s="445"/>
      <c r="DY108" s="445"/>
      <c r="DZ108" s="445"/>
      <c r="EA108" s="445"/>
      <c r="EB108" s="445"/>
      <c r="EC108" s="445"/>
      <c r="ED108" s="445"/>
      <c r="EE108" s="445"/>
      <c r="EF108" s="445"/>
      <c r="EG108" s="445"/>
      <c r="EH108" s="445"/>
      <c r="EI108" s="445"/>
      <c r="EJ108" s="445"/>
      <c r="EK108" s="445"/>
      <c r="EL108" s="445"/>
      <c r="EM108" s="445"/>
      <c r="EN108" s="445"/>
      <c r="EO108" s="445"/>
      <c r="EP108" s="445"/>
      <c r="EQ108" s="445"/>
      <c r="ER108" s="445"/>
      <c r="ES108" s="445"/>
      <c r="ET108" s="445"/>
      <c r="EU108" s="445"/>
      <c r="EV108" s="445"/>
      <c r="EW108" s="446"/>
      <c r="EX108" s="444" t="s">
        <v>34</v>
      </c>
      <c r="EY108" s="445"/>
      <c r="EZ108" s="445"/>
      <c r="FA108" s="445"/>
      <c r="FB108" s="445"/>
      <c r="FC108" s="445"/>
      <c r="FD108" s="445"/>
      <c r="FE108" s="445"/>
      <c r="FF108" s="445"/>
      <c r="FG108" s="445"/>
      <c r="FH108" s="445"/>
      <c r="FI108" s="445"/>
      <c r="FJ108" s="445"/>
      <c r="FK108" s="445"/>
      <c r="FL108" s="445"/>
      <c r="FM108" s="445"/>
      <c r="FN108" s="445"/>
      <c r="FO108" s="445"/>
      <c r="FP108" s="445"/>
      <c r="FQ108" s="445"/>
      <c r="FR108" s="445"/>
      <c r="FS108" s="445"/>
      <c r="FT108" s="445"/>
      <c r="FU108" s="445"/>
      <c r="FV108" s="445"/>
      <c r="FW108" s="445"/>
      <c r="FX108" s="445"/>
      <c r="FY108" s="445"/>
      <c r="FZ108" s="445"/>
      <c r="GA108" s="445"/>
      <c r="GB108" s="445"/>
      <c r="GC108" s="445"/>
      <c r="GD108" s="445"/>
      <c r="GE108" s="445"/>
      <c r="GF108" s="445"/>
      <c r="GG108" s="445"/>
      <c r="GH108" s="445"/>
      <c r="GI108" s="445"/>
      <c r="GJ108" s="445"/>
      <c r="GK108" s="445"/>
      <c r="GL108" s="445"/>
      <c r="GM108" s="445"/>
      <c r="GN108" s="445"/>
      <c r="GO108" s="445"/>
      <c r="GP108" s="445"/>
      <c r="GQ108" s="445"/>
      <c r="GR108" s="445"/>
      <c r="GS108" s="445"/>
      <c r="GT108" s="445"/>
      <c r="GU108" s="445"/>
      <c r="GV108" s="446"/>
      <c r="GW108" s="444" t="s">
        <v>35</v>
      </c>
      <c r="GX108" s="445"/>
      <c r="GY108" s="445"/>
      <c r="GZ108" s="445"/>
      <c r="HA108" s="445"/>
      <c r="HB108" s="445"/>
      <c r="HC108" s="445"/>
      <c r="HD108" s="445"/>
      <c r="HE108" s="445"/>
      <c r="HF108" s="445"/>
      <c r="HG108" s="445"/>
      <c r="HH108" s="445"/>
      <c r="HI108" s="445"/>
      <c r="HJ108" s="445"/>
      <c r="HK108" s="445"/>
      <c r="HL108" s="445"/>
      <c r="HM108" s="445"/>
      <c r="HN108" s="445"/>
      <c r="HO108" s="445"/>
      <c r="HP108" s="445"/>
      <c r="HQ108" s="445"/>
      <c r="HR108" s="445"/>
      <c r="HS108" s="445"/>
      <c r="HT108" s="445"/>
      <c r="HU108" s="445"/>
      <c r="HV108" s="445"/>
      <c r="HW108" s="445"/>
      <c r="HX108" s="445"/>
    </row>
    <row r="109" spans="1:232" ht="12">
      <c r="A109" s="374"/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69"/>
      <c r="U109" s="365"/>
      <c r="V109" s="365"/>
      <c r="W109" s="365"/>
      <c r="X109" s="365"/>
      <c r="Y109" s="365"/>
      <c r="Z109" s="365"/>
      <c r="AA109" s="366"/>
      <c r="AB109" s="374" t="s">
        <v>22</v>
      </c>
      <c r="AC109" s="374"/>
      <c r="AD109" s="374"/>
      <c r="AE109" s="374"/>
      <c r="AF109" s="374"/>
      <c r="AG109" s="374"/>
      <c r="AH109" s="374"/>
      <c r="AI109" s="374"/>
      <c r="AJ109" s="375"/>
      <c r="AK109" s="376" t="s">
        <v>23</v>
      </c>
      <c r="AL109" s="374"/>
      <c r="AM109" s="374"/>
      <c r="AN109" s="374"/>
      <c r="AO109" s="374"/>
      <c r="AP109" s="374"/>
      <c r="AQ109" s="374"/>
      <c r="AR109" s="374"/>
      <c r="AS109" s="374"/>
      <c r="AT109" s="375"/>
      <c r="AU109" s="376" t="s">
        <v>24</v>
      </c>
      <c r="AV109" s="374"/>
      <c r="AW109" s="374"/>
      <c r="AX109" s="374"/>
      <c r="AY109" s="374"/>
      <c r="AZ109" s="374"/>
      <c r="BA109" s="374"/>
      <c r="BB109" s="374"/>
      <c r="BC109" s="374"/>
      <c r="BD109" s="374"/>
      <c r="BE109" s="374"/>
      <c r="BF109" s="375"/>
      <c r="BG109" s="376" t="s">
        <v>27</v>
      </c>
      <c r="BH109" s="374"/>
      <c r="BI109" s="374"/>
      <c r="BJ109" s="374"/>
      <c r="BK109" s="374"/>
      <c r="BL109" s="374"/>
      <c r="BM109" s="374"/>
      <c r="BN109" s="374"/>
      <c r="BO109" s="374"/>
      <c r="BP109" s="374"/>
      <c r="BQ109" s="374"/>
      <c r="BR109" s="374"/>
      <c r="BS109" s="374"/>
      <c r="BT109" s="374"/>
      <c r="BU109" s="374"/>
      <c r="BV109" s="374"/>
      <c r="BW109" s="374"/>
      <c r="BX109" s="374"/>
      <c r="BY109" s="374"/>
      <c r="BZ109" s="374"/>
      <c r="CA109" s="374"/>
      <c r="CB109" s="374"/>
      <c r="CC109" s="374"/>
      <c r="CD109" s="374"/>
      <c r="CE109" s="374"/>
      <c r="CF109" s="374"/>
      <c r="CG109" s="374"/>
      <c r="CH109" s="374"/>
      <c r="CI109" s="374"/>
      <c r="CJ109" s="374"/>
      <c r="CK109" s="375"/>
      <c r="CL109" s="369"/>
      <c r="CM109" s="365"/>
      <c r="CN109" s="365"/>
      <c r="CO109" s="365"/>
      <c r="CP109" s="365"/>
      <c r="CQ109" s="365"/>
      <c r="CR109" s="365"/>
      <c r="CS109" s="365"/>
      <c r="CT109" s="365"/>
      <c r="CU109" s="365"/>
      <c r="CV109" s="365"/>
      <c r="CW109" s="365"/>
      <c r="CX109" s="365"/>
      <c r="CY109" s="366"/>
      <c r="CZ109" s="376" t="s">
        <v>416</v>
      </c>
      <c r="DA109" s="374"/>
      <c r="DB109" s="374"/>
      <c r="DC109" s="374"/>
      <c r="DD109" s="374"/>
      <c r="DE109" s="374"/>
      <c r="DF109" s="374"/>
      <c r="DG109" s="374"/>
      <c r="DH109" s="374"/>
      <c r="DI109" s="374"/>
      <c r="DJ109" s="375"/>
      <c r="DK109" s="245"/>
      <c r="DL109" s="245"/>
      <c r="DM109" s="245"/>
      <c r="DN109" s="245"/>
      <c r="DO109" s="245"/>
      <c r="DP109" s="245"/>
      <c r="DQ109" s="245"/>
      <c r="DR109" s="245"/>
      <c r="DS109" s="245"/>
      <c r="DT109" s="245"/>
      <c r="DU109" s="245"/>
      <c r="DV109" s="245"/>
      <c r="DW109" s="245"/>
      <c r="DX109" s="245"/>
      <c r="DY109" s="245"/>
      <c r="DZ109" s="245"/>
      <c r="EA109" s="245"/>
      <c r="EB109" s="245"/>
      <c r="EC109" s="245"/>
      <c r="ED109" s="245"/>
      <c r="EE109" s="245"/>
      <c r="EF109" s="245"/>
      <c r="EG109" s="376" t="s">
        <v>417</v>
      </c>
      <c r="EH109" s="374"/>
      <c r="EI109" s="374"/>
      <c r="EJ109" s="374"/>
      <c r="EK109" s="374"/>
      <c r="EL109" s="374"/>
      <c r="EM109" s="374"/>
      <c r="EN109" s="375"/>
      <c r="EO109" s="374" t="s">
        <v>418</v>
      </c>
      <c r="EP109" s="374"/>
      <c r="EQ109" s="374"/>
      <c r="ER109" s="374"/>
      <c r="ES109" s="374"/>
      <c r="ET109" s="374"/>
      <c r="EU109" s="374"/>
      <c r="EV109" s="374"/>
      <c r="EW109" s="374"/>
      <c r="EX109" s="376" t="s">
        <v>416</v>
      </c>
      <c r="EY109" s="374"/>
      <c r="EZ109" s="374"/>
      <c r="FA109" s="374"/>
      <c r="FB109" s="374"/>
      <c r="FC109" s="374"/>
      <c r="FD109" s="374"/>
      <c r="FE109" s="374"/>
      <c r="FF109" s="374"/>
      <c r="FG109" s="374"/>
      <c r="FH109" s="375"/>
      <c r="FI109" s="376" t="s">
        <v>417</v>
      </c>
      <c r="FJ109" s="374"/>
      <c r="FK109" s="374"/>
      <c r="FL109" s="374"/>
      <c r="FM109" s="374"/>
      <c r="FN109" s="374"/>
      <c r="FO109" s="374"/>
      <c r="FP109" s="374"/>
      <c r="FQ109" s="374"/>
      <c r="FR109" s="374"/>
      <c r="FS109" s="374"/>
      <c r="FT109" s="374"/>
      <c r="FU109" s="374"/>
      <c r="FV109" s="374"/>
      <c r="FW109" s="374"/>
      <c r="FX109" s="374"/>
      <c r="FY109" s="374"/>
      <c r="FZ109" s="374"/>
      <c r="GA109" s="374"/>
      <c r="GB109" s="374"/>
      <c r="GC109" s="374"/>
      <c r="GD109" s="374"/>
      <c r="GE109" s="374"/>
      <c r="GF109" s="374"/>
      <c r="GG109" s="374"/>
      <c r="GH109" s="374"/>
      <c r="GI109" s="374"/>
      <c r="GJ109" s="374"/>
      <c r="GK109" s="374"/>
      <c r="GL109" s="374"/>
      <c r="GM109" s="375"/>
      <c r="GN109" s="374" t="s">
        <v>418</v>
      </c>
      <c r="GO109" s="374"/>
      <c r="GP109" s="374"/>
      <c r="GQ109" s="374"/>
      <c r="GR109" s="374"/>
      <c r="GS109" s="374"/>
      <c r="GT109" s="374"/>
      <c r="GU109" s="374"/>
      <c r="GV109" s="374"/>
      <c r="GW109" s="376" t="s">
        <v>416</v>
      </c>
      <c r="GX109" s="374"/>
      <c r="GY109" s="374"/>
      <c r="GZ109" s="374"/>
      <c r="HA109" s="374"/>
      <c r="HB109" s="374"/>
      <c r="HC109" s="374"/>
      <c r="HD109" s="374"/>
      <c r="HE109" s="374"/>
      <c r="HF109" s="374"/>
      <c r="HG109" s="375"/>
      <c r="HH109" s="376" t="s">
        <v>417</v>
      </c>
      <c r="HI109" s="374"/>
      <c r="HJ109" s="374"/>
      <c r="HK109" s="374"/>
      <c r="HL109" s="374"/>
      <c r="HM109" s="374"/>
      <c r="HN109" s="374"/>
      <c r="HO109" s="375"/>
      <c r="HP109" s="374" t="s">
        <v>418</v>
      </c>
      <c r="HQ109" s="374"/>
      <c r="HR109" s="374"/>
      <c r="HS109" s="374"/>
      <c r="HT109" s="374"/>
      <c r="HU109" s="374"/>
      <c r="HV109" s="374"/>
      <c r="HW109" s="374"/>
      <c r="HX109" s="374"/>
    </row>
    <row r="110" spans="1:232" ht="12.75" thickBot="1">
      <c r="A110" s="464">
        <v>1</v>
      </c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5"/>
      <c r="T110" s="428">
        <v>2</v>
      </c>
      <c r="U110" s="429"/>
      <c r="V110" s="429"/>
      <c r="W110" s="429"/>
      <c r="X110" s="429"/>
      <c r="Y110" s="429"/>
      <c r="Z110" s="429"/>
      <c r="AA110" s="430"/>
      <c r="AB110" s="429">
        <v>3</v>
      </c>
      <c r="AC110" s="429"/>
      <c r="AD110" s="429"/>
      <c r="AE110" s="429"/>
      <c r="AF110" s="429"/>
      <c r="AG110" s="429"/>
      <c r="AH110" s="429"/>
      <c r="AI110" s="429"/>
      <c r="AJ110" s="430"/>
      <c r="AK110" s="428">
        <v>4</v>
      </c>
      <c r="AL110" s="429"/>
      <c r="AM110" s="429"/>
      <c r="AN110" s="429"/>
      <c r="AO110" s="429"/>
      <c r="AP110" s="429"/>
      <c r="AQ110" s="429"/>
      <c r="AR110" s="429"/>
      <c r="AS110" s="429"/>
      <c r="AT110" s="430"/>
      <c r="AU110" s="428">
        <v>5</v>
      </c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30"/>
      <c r="BG110" s="428">
        <v>6</v>
      </c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29"/>
      <c r="BX110" s="429"/>
      <c r="BY110" s="429"/>
      <c r="BZ110" s="429"/>
      <c r="CA110" s="429"/>
      <c r="CB110" s="429"/>
      <c r="CC110" s="429"/>
      <c r="CD110" s="429"/>
      <c r="CE110" s="429"/>
      <c r="CF110" s="429"/>
      <c r="CG110" s="429"/>
      <c r="CH110" s="429"/>
      <c r="CI110" s="429"/>
      <c r="CJ110" s="429"/>
      <c r="CK110" s="430"/>
      <c r="CL110" s="380">
        <v>7</v>
      </c>
      <c r="CM110" s="378"/>
      <c r="CN110" s="378"/>
      <c r="CO110" s="378"/>
      <c r="CP110" s="378"/>
      <c r="CQ110" s="378"/>
      <c r="CR110" s="378"/>
      <c r="CS110" s="378"/>
      <c r="CT110" s="378"/>
      <c r="CU110" s="378"/>
      <c r="CV110" s="378"/>
      <c r="CW110" s="378"/>
      <c r="CX110" s="378"/>
      <c r="CY110" s="379"/>
      <c r="CZ110" s="380">
        <v>8</v>
      </c>
      <c r="DA110" s="378"/>
      <c r="DB110" s="378"/>
      <c r="DC110" s="378"/>
      <c r="DD110" s="378"/>
      <c r="DE110" s="378"/>
      <c r="DF110" s="378"/>
      <c r="DG110" s="378"/>
      <c r="DH110" s="378"/>
      <c r="DI110" s="378"/>
      <c r="DJ110" s="379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6"/>
      <c r="DZ110" s="246"/>
      <c r="EA110" s="246"/>
      <c r="EB110" s="246"/>
      <c r="EC110" s="246"/>
      <c r="ED110" s="246"/>
      <c r="EE110" s="246"/>
      <c r="EF110" s="246"/>
      <c r="EG110" s="428">
        <v>9</v>
      </c>
      <c r="EH110" s="429"/>
      <c r="EI110" s="429"/>
      <c r="EJ110" s="429"/>
      <c r="EK110" s="429"/>
      <c r="EL110" s="429"/>
      <c r="EM110" s="429"/>
      <c r="EN110" s="430"/>
      <c r="EO110" s="429">
        <v>10</v>
      </c>
      <c r="EP110" s="429"/>
      <c r="EQ110" s="429"/>
      <c r="ER110" s="429"/>
      <c r="ES110" s="429"/>
      <c r="ET110" s="429"/>
      <c r="EU110" s="429"/>
      <c r="EV110" s="429"/>
      <c r="EW110" s="429"/>
      <c r="EX110" s="380">
        <v>11</v>
      </c>
      <c r="EY110" s="378"/>
      <c r="EZ110" s="378"/>
      <c r="FA110" s="378"/>
      <c r="FB110" s="378"/>
      <c r="FC110" s="378"/>
      <c r="FD110" s="378"/>
      <c r="FE110" s="378"/>
      <c r="FF110" s="378"/>
      <c r="FG110" s="378"/>
      <c r="FH110" s="379"/>
      <c r="FI110" s="428">
        <v>12</v>
      </c>
      <c r="FJ110" s="429"/>
      <c r="FK110" s="429"/>
      <c r="FL110" s="429"/>
      <c r="FM110" s="429"/>
      <c r="FN110" s="429"/>
      <c r="FO110" s="429"/>
      <c r="FP110" s="429"/>
      <c r="FQ110" s="429"/>
      <c r="FR110" s="429"/>
      <c r="FS110" s="429"/>
      <c r="FT110" s="429"/>
      <c r="FU110" s="429"/>
      <c r="FV110" s="429"/>
      <c r="FW110" s="429"/>
      <c r="FX110" s="429"/>
      <c r="FY110" s="429"/>
      <c r="FZ110" s="429"/>
      <c r="GA110" s="429"/>
      <c r="GB110" s="429"/>
      <c r="GC110" s="429"/>
      <c r="GD110" s="429"/>
      <c r="GE110" s="429"/>
      <c r="GF110" s="429"/>
      <c r="GG110" s="429"/>
      <c r="GH110" s="429"/>
      <c r="GI110" s="429"/>
      <c r="GJ110" s="429"/>
      <c r="GK110" s="429"/>
      <c r="GL110" s="429"/>
      <c r="GM110" s="430"/>
      <c r="GN110" s="429">
        <v>13</v>
      </c>
      <c r="GO110" s="429"/>
      <c r="GP110" s="429"/>
      <c r="GQ110" s="429"/>
      <c r="GR110" s="429"/>
      <c r="GS110" s="429"/>
      <c r="GT110" s="429"/>
      <c r="GU110" s="429"/>
      <c r="GV110" s="429"/>
      <c r="GW110" s="380">
        <v>14</v>
      </c>
      <c r="GX110" s="378"/>
      <c r="GY110" s="378"/>
      <c r="GZ110" s="378"/>
      <c r="HA110" s="378"/>
      <c r="HB110" s="378"/>
      <c r="HC110" s="378"/>
      <c r="HD110" s="378"/>
      <c r="HE110" s="378"/>
      <c r="HF110" s="378"/>
      <c r="HG110" s="379"/>
      <c r="HH110" s="428">
        <v>15</v>
      </c>
      <c r="HI110" s="429"/>
      <c r="HJ110" s="429"/>
      <c r="HK110" s="429"/>
      <c r="HL110" s="429"/>
      <c r="HM110" s="429"/>
      <c r="HN110" s="429"/>
      <c r="HO110" s="430"/>
      <c r="HP110" s="429">
        <v>16</v>
      </c>
      <c r="HQ110" s="429"/>
      <c r="HR110" s="429"/>
      <c r="HS110" s="429"/>
      <c r="HT110" s="429"/>
      <c r="HU110" s="429"/>
      <c r="HV110" s="429"/>
      <c r="HW110" s="429"/>
      <c r="HX110" s="429"/>
    </row>
    <row r="111" spans="1:232" ht="12">
      <c r="A111" s="471"/>
      <c r="B111" s="471"/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2"/>
      <c r="T111" s="473"/>
      <c r="U111" s="466"/>
      <c r="V111" s="466"/>
      <c r="W111" s="466"/>
      <c r="X111" s="466"/>
      <c r="Y111" s="466"/>
      <c r="Z111" s="466"/>
      <c r="AA111" s="466"/>
      <c r="AB111" s="474"/>
      <c r="AC111" s="466"/>
      <c r="AD111" s="466"/>
      <c r="AE111" s="466"/>
      <c r="AF111" s="466"/>
      <c r="AG111" s="466"/>
      <c r="AH111" s="466"/>
      <c r="AI111" s="466"/>
      <c r="AJ111" s="467"/>
      <c r="AK111" s="474"/>
      <c r="AL111" s="466"/>
      <c r="AM111" s="466"/>
      <c r="AN111" s="466"/>
      <c r="AO111" s="466"/>
      <c r="AP111" s="466"/>
      <c r="AQ111" s="466"/>
      <c r="AR111" s="466"/>
      <c r="AS111" s="466"/>
      <c r="AT111" s="467"/>
      <c r="AU111" s="474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7"/>
      <c r="BG111" s="474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7"/>
      <c r="CL111" s="474"/>
      <c r="CM111" s="466"/>
      <c r="CN111" s="466"/>
      <c r="CO111" s="466"/>
      <c r="CP111" s="466"/>
      <c r="CQ111" s="466"/>
      <c r="CR111" s="466"/>
      <c r="CS111" s="466"/>
      <c r="CT111" s="466"/>
      <c r="CU111" s="466"/>
      <c r="CV111" s="466"/>
      <c r="CW111" s="466"/>
      <c r="CX111" s="466"/>
      <c r="CY111" s="467"/>
      <c r="CZ111" s="468"/>
      <c r="DA111" s="469"/>
      <c r="DB111" s="469"/>
      <c r="DC111" s="469"/>
      <c r="DD111" s="469"/>
      <c r="DE111" s="469"/>
      <c r="DF111" s="469"/>
      <c r="DG111" s="469"/>
      <c r="DH111" s="469"/>
      <c r="DI111" s="469"/>
      <c r="DJ111" s="470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468"/>
      <c r="EH111" s="469"/>
      <c r="EI111" s="469"/>
      <c r="EJ111" s="469"/>
      <c r="EK111" s="469"/>
      <c r="EL111" s="469"/>
      <c r="EM111" s="469"/>
      <c r="EN111" s="470"/>
      <c r="EO111" s="466"/>
      <c r="EP111" s="466"/>
      <c r="EQ111" s="466"/>
      <c r="ER111" s="466"/>
      <c r="ES111" s="466"/>
      <c r="ET111" s="466"/>
      <c r="EU111" s="466"/>
      <c r="EV111" s="466"/>
      <c r="EW111" s="467"/>
      <c r="EX111" s="468"/>
      <c r="EY111" s="469"/>
      <c r="EZ111" s="469"/>
      <c r="FA111" s="469"/>
      <c r="FB111" s="469"/>
      <c r="FC111" s="469"/>
      <c r="FD111" s="469"/>
      <c r="FE111" s="469"/>
      <c r="FF111" s="469"/>
      <c r="FG111" s="469"/>
      <c r="FH111" s="470"/>
      <c r="FI111" s="468"/>
      <c r="FJ111" s="469"/>
      <c r="FK111" s="469"/>
      <c r="FL111" s="469"/>
      <c r="FM111" s="469"/>
      <c r="FN111" s="469"/>
      <c r="FO111" s="469"/>
      <c r="FP111" s="469"/>
      <c r="FQ111" s="469"/>
      <c r="FR111" s="469"/>
      <c r="FS111" s="469"/>
      <c r="FT111" s="469"/>
      <c r="FU111" s="469"/>
      <c r="FV111" s="469"/>
      <c r="FW111" s="469"/>
      <c r="FX111" s="469"/>
      <c r="FY111" s="469"/>
      <c r="FZ111" s="469"/>
      <c r="GA111" s="469"/>
      <c r="GB111" s="469"/>
      <c r="GC111" s="469"/>
      <c r="GD111" s="469"/>
      <c r="GE111" s="469"/>
      <c r="GF111" s="469"/>
      <c r="GG111" s="469"/>
      <c r="GH111" s="469"/>
      <c r="GI111" s="469"/>
      <c r="GJ111" s="469"/>
      <c r="GK111" s="469"/>
      <c r="GL111" s="469"/>
      <c r="GM111" s="470"/>
      <c r="GN111" s="466"/>
      <c r="GO111" s="466"/>
      <c r="GP111" s="466"/>
      <c r="GQ111" s="466"/>
      <c r="GR111" s="466"/>
      <c r="GS111" s="466"/>
      <c r="GT111" s="466"/>
      <c r="GU111" s="466"/>
      <c r="GV111" s="467"/>
      <c r="GW111" s="468"/>
      <c r="GX111" s="469"/>
      <c r="GY111" s="469"/>
      <c r="GZ111" s="469"/>
      <c r="HA111" s="469"/>
      <c r="HB111" s="469"/>
      <c r="HC111" s="469"/>
      <c r="HD111" s="469"/>
      <c r="HE111" s="469"/>
      <c r="HF111" s="469"/>
      <c r="HG111" s="470"/>
      <c r="HH111" s="468"/>
      <c r="HI111" s="469"/>
      <c r="HJ111" s="469"/>
      <c r="HK111" s="469"/>
      <c r="HL111" s="469"/>
      <c r="HM111" s="469"/>
      <c r="HN111" s="469"/>
      <c r="HO111" s="470"/>
      <c r="HP111" s="474"/>
      <c r="HQ111" s="466"/>
      <c r="HR111" s="466"/>
      <c r="HS111" s="466"/>
      <c r="HT111" s="466"/>
      <c r="HU111" s="466"/>
      <c r="HV111" s="466"/>
      <c r="HW111" s="466"/>
      <c r="HX111" s="476"/>
    </row>
    <row r="112" spans="1:232" ht="12.75" thickBot="1">
      <c r="A112" s="471"/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2"/>
      <c r="T112" s="410"/>
      <c r="U112" s="411"/>
      <c r="V112" s="411"/>
      <c r="W112" s="411"/>
      <c r="X112" s="411"/>
      <c r="Y112" s="411"/>
      <c r="Z112" s="411"/>
      <c r="AA112" s="411"/>
      <c r="AB112" s="421"/>
      <c r="AC112" s="422"/>
      <c r="AD112" s="422"/>
      <c r="AE112" s="422"/>
      <c r="AF112" s="422"/>
      <c r="AG112" s="422"/>
      <c r="AH112" s="422"/>
      <c r="AI112" s="422"/>
      <c r="AJ112" s="475"/>
      <c r="AK112" s="421"/>
      <c r="AL112" s="422"/>
      <c r="AM112" s="422"/>
      <c r="AN112" s="422"/>
      <c r="AO112" s="422"/>
      <c r="AP112" s="422"/>
      <c r="AQ112" s="422"/>
      <c r="AR112" s="422"/>
      <c r="AS112" s="422"/>
      <c r="AT112" s="475"/>
      <c r="AU112" s="421"/>
      <c r="AV112" s="422"/>
      <c r="AW112" s="422"/>
      <c r="AX112" s="422"/>
      <c r="AY112" s="422"/>
      <c r="AZ112" s="422"/>
      <c r="BA112" s="422"/>
      <c r="BB112" s="422"/>
      <c r="BC112" s="422"/>
      <c r="BD112" s="422"/>
      <c r="BE112" s="422"/>
      <c r="BF112" s="475"/>
      <c r="BG112" s="421"/>
      <c r="BH112" s="422"/>
      <c r="BI112" s="422"/>
      <c r="BJ112" s="422"/>
      <c r="BK112" s="422"/>
      <c r="BL112" s="422"/>
      <c r="BM112" s="422"/>
      <c r="BN112" s="422"/>
      <c r="BO112" s="422"/>
      <c r="BP112" s="422"/>
      <c r="BQ112" s="422"/>
      <c r="BR112" s="422"/>
      <c r="BS112" s="422"/>
      <c r="BT112" s="422"/>
      <c r="BU112" s="422"/>
      <c r="BV112" s="422"/>
      <c r="BW112" s="422"/>
      <c r="BX112" s="422"/>
      <c r="BY112" s="422"/>
      <c r="BZ112" s="422"/>
      <c r="CA112" s="422"/>
      <c r="CB112" s="422"/>
      <c r="CC112" s="422"/>
      <c r="CD112" s="422"/>
      <c r="CE112" s="422"/>
      <c r="CF112" s="422"/>
      <c r="CG112" s="422"/>
      <c r="CH112" s="422"/>
      <c r="CI112" s="422"/>
      <c r="CJ112" s="422"/>
      <c r="CK112" s="475"/>
      <c r="CL112" s="421"/>
      <c r="CM112" s="422"/>
      <c r="CN112" s="422"/>
      <c r="CO112" s="422"/>
      <c r="CP112" s="422"/>
      <c r="CQ112" s="422"/>
      <c r="CR112" s="422"/>
      <c r="CS112" s="422"/>
      <c r="CT112" s="422"/>
      <c r="CU112" s="422"/>
      <c r="CV112" s="422"/>
      <c r="CW112" s="422"/>
      <c r="CX112" s="422"/>
      <c r="CY112" s="475"/>
      <c r="CZ112" s="416"/>
      <c r="DA112" s="417"/>
      <c r="DB112" s="417"/>
      <c r="DC112" s="417"/>
      <c r="DD112" s="417"/>
      <c r="DE112" s="417"/>
      <c r="DF112" s="417"/>
      <c r="DG112" s="417"/>
      <c r="DH112" s="417"/>
      <c r="DI112" s="417"/>
      <c r="DJ112" s="418"/>
      <c r="DK112" s="250"/>
      <c r="DL112" s="250"/>
      <c r="DM112" s="250"/>
      <c r="DN112" s="250"/>
      <c r="DO112" s="250"/>
      <c r="DP112" s="250"/>
      <c r="DQ112" s="250"/>
      <c r="DR112" s="250"/>
      <c r="DS112" s="250"/>
      <c r="DT112" s="250"/>
      <c r="DU112" s="250"/>
      <c r="DV112" s="250"/>
      <c r="DW112" s="250"/>
      <c r="DX112" s="250"/>
      <c r="DY112" s="250"/>
      <c r="DZ112" s="250"/>
      <c r="EA112" s="250"/>
      <c r="EB112" s="250"/>
      <c r="EC112" s="250"/>
      <c r="ED112" s="250"/>
      <c r="EE112" s="250"/>
      <c r="EF112" s="250"/>
      <c r="EG112" s="416"/>
      <c r="EH112" s="417"/>
      <c r="EI112" s="417"/>
      <c r="EJ112" s="417"/>
      <c r="EK112" s="417"/>
      <c r="EL112" s="417"/>
      <c r="EM112" s="417"/>
      <c r="EN112" s="418"/>
      <c r="EO112" s="422"/>
      <c r="EP112" s="422"/>
      <c r="EQ112" s="422"/>
      <c r="ER112" s="422"/>
      <c r="ES112" s="422"/>
      <c r="ET112" s="422"/>
      <c r="EU112" s="422"/>
      <c r="EV112" s="422"/>
      <c r="EW112" s="475"/>
      <c r="EX112" s="416"/>
      <c r="EY112" s="417"/>
      <c r="EZ112" s="417"/>
      <c r="FA112" s="417"/>
      <c r="FB112" s="417"/>
      <c r="FC112" s="417"/>
      <c r="FD112" s="417"/>
      <c r="FE112" s="417"/>
      <c r="FF112" s="417"/>
      <c r="FG112" s="417"/>
      <c r="FH112" s="418"/>
      <c r="FI112" s="416"/>
      <c r="FJ112" s="417"/>
      <c r="FK112" s="417"/>
      <c r="FL112" s="417"/>
      <c r="FM112" s="417"/>
      <c r="FN112" s="417"/>
      <c r="FO112" s="417"/>
      <c r="FP112" s="417"/>
      <c r="FQ112" s="417"/>
      <c r="FR112" s="417"/>
      <c r="FS112" s="417"/>
      <c r="FT112" s="417"/>
      <c r="FU112" s="417"/>
      <c r="FV112" s="417"/>
      <c r="FW112" s="417"/>
      <c r="FX112" s="417"/>
      <c r="FY112" s="417"/>
      <c r="FZ112" s="417"/>
      <c r="GA112" s="417"/>
      <c r="GB112" s="417"/>
      <c r="GC112" s="417"/>
      <c r="GD112" s="417"/>
      <c r="GE112" s="417"/>
      <c r="GF112" s="417"/>
      <c r="GG112" s="417"/>
      <c r="GH112" s="417"/>
      <c r="GI112" s="417"/>
      <c r="GJ112" s="417"/>
      <c r="GK112" s="417"/>
      <c r="GL112" s="417"/>
      <c r="GM112" s="418"/>
      <c r="GN112" s="422"/>
      <c r="GO112" s="422"/>
      <c r="GP112" s="422"/>
      <c r="GQ112" s="422"/>
      <c r="GR112" s="422"/>
      <c r="GS112" s="422"/>
      <c r="GT112" s="422"/>
      <c r="GU112" s="422"/>
      <c r="GV112" s="475"/>
      <c r="GW112" s="416"/>
      <c r="GX112" s="417"/>
      <c r="GY112" s="417"/>
      <c r="GZ112" s="417"/>
      <c r="HA112" s="417"/>
      <c r="HB112" s="417"/>
      <c r="HC112" s="417"/>
      <c r="HD112" s="417"/>
      <c r="HE112" s="417"/>
      <c r="HF112" s="417"/>
      <c r="HG112" s="418"/>
      <c r="HH112" s="416"/>
      <c r="HI112" s="417"/>
      <c r="HJ112" s="417"/>
      <c r="HK112" s="417"/>
      <c r="HL112" s="417"/>
      <c r="HM112" s="417"/>
      <c r="HN112" s="417"/>
      <c r="HO112" s="418"/>
      <c r="HP112" s="421"/>
      <c r="HQ112" s="422"/>
      <c r="HR112" s="422"/>
      <c r="HS112" s="422"/>
      <c r="HT112" s="422"/>
      <c r="HU112" s="422"/>
      <c r="HV112" s="422"/>
      <c r="HW112" s="422"/>
      <c r="HX112" s="423"/>
    </row>
    <row r="113" spans="1:232" ht="12.75" thickBot="1">
      <c r="A113" s="449" t="s">
        <v>29</v>
      </c>
      <c r="B113" s="449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50"/>
      <c r="AC113" s="451"/>
      <c r="AD113" s="451"/>
      <c r="AE113" s="451"/>
      <c r="AF113" s="451"/>
      <c r="AG113" s="451"/>
      <c r="AH113" s="451"/>
      <c r="AI113" s="451"/>
      <c r="AJ113" s="452"/>
      <c r="AK113" s="453"/>
      <c r="AL113" s="451"/>
      <c r="AM113" s="451"/>
      <c r="AN113" s="451"/>
      <c r="AO113" s="451"/>
      <c r="AP113" s="451"/>
      <c r="AQ113" s="451"/>
      <c r="AR113" s="451"/>
      <c r="AS113" s="451"/>
      <c r="AT113" s="452"/>
      <c r="AU113" s="453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1"/>
      <c r="BF113" s="452"/>
      <c r="BG113" s="453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451"/>
      <c r="CD113" s="451"/>
      <c r="CE113" s="451"/>
      <c r="CF113" s="451"/>
      <c r="CG113" s="451"/>
      <c r="CH113" s="451"/>
      <c r="CI113" s="451"/>
      <c r="CJ113" s="451"/>
      <c r="CK113" s="452"/>
      <c r="CL113" s="451"/>
      <c r="CM113" s="451"/>
      <c r="CN113" s="451"/>
      <c r="CO113" s="451"/>
      <c r="CP113" s="451"/>
      <c r="CQ113" s="451"/>
      <c r="CR113" s="451"/>
      <c r="CS113" s="451"/>
      <c r="CT113" s="451"/>
      <c r="CU113" s="451"/>
      <c r="CV113" s="451"/>
      <c r="CW113" s="451"/>
      <c r="CX113" s="451"/>
      <c r="CY113" s="451"/>
      <c r="CZ113" s="477"/>
      <c r="DA113" s="478"/>
      <c r="DB113" s="478"/>
      <c r="DC113" s="478"/>
      <c r="DD113" s="478"/>
      <c r="DE113" s="478"/>
      <c r="DF113" s="478"/>
      <c r="DG113" s="478"/>
      <c r="DH113" s="478"/>
      <c r="DI113" s="478"/>
      <c r="DJ113" s="479"/>
      <c r="DK113" s="254"/>
      <c r="DL113" s="254"/>
      <c r="DM113" s="254"/>
      <c r="DN113" s="254"/>
      <c r="DO113" s="254"/>
      <c r="DP113" s="254"/>
      <c r="DQ113" s="254"/>
      <c r="DR113" s="254"/>
      <c r="DS113" s="254"/>
      <c r="DT113" s="254"/>
      <c r="DU113" s="254"/>
      <c r="DV113" s="254"/>
      <c r="DW113" s="254"/>
      <c r="DX113" s="254"/>
      <c r="DY113" s="254"/>
      <c r="DZ113" s="254"/>
      <c r="EA113" s="254"/>
      <c r="EB113" s="254"/>
      <c r="EC113" s="254"/>
      <c r="ED113" s="254"/>
      <c r="EE113" s="254"/>
      <c r="EF113" s="254"/>
      <c r="EG113" s="416" t="s">
        <v>31</v>
      </c>
      <c r="EH113" s="417"/>
      <c r="EI113" s="417"/>
      <c r="EJ113" s="417"/>
      <c r="EK113" s="417"/>
      <c r="EL113" s="417"/>
      <c r="EM113" s="417"/>
      <c r="EN113" s="418"/>
      <c r="EO113" s="301" t="s">
        <v>31</v>
      </c>
      <c r="EP113" s="301"/>
      <c r="EQ113" s="301"/>
      <c r="ER113" s="301"/>
      <c r="ES113" s="301"/>
      <c r="ET113" s="301"/>
      <c r="EU113" s="301"/>
      <c r="EV113" s="301"/>
      <c r="EW113" s="301"/>
      <c r="EX113" s="297"/>
      <c r="EY113" s="297"/>
      <c r="EZ113" s="297"/>
      <c r="FA113" s="297"/>
      <c r="FB113" s="297"/>
      <c r="FC113" s="297"/>
      <c r="FD113" s="297"/>
      <c r="FE113" s="297"/>
      <c r="FF113" s="297"/>
      <c r="FG113" s="297"/>
      <c r="FH113" s="297"/>
      <c r="FI113" s="297" t="s">
        <v>31</v>
      </c>
      <c r="FJ113" s="297"/>
      <c r="FK113" s="297"/>
      <c r="FL113" s="297"/>
      <c r="FM113" s="297"/>
      <c r="FN113" s="297"/>
      <c r="FO113" s="297"/>
      <c r="FP113" s="297"/>
      <c r="FQ113" s="297"/>
      <c r="FR113" s="297"/>
      <c r="FS113" s="297"/>
      <c r="FT113" s="297"/>
      <c r="FU113" s="297"/>
      <c r="FV113" s="297"/>
      <c r="FW113" s="297"/>
      <c r="FX113" s="297"/>
      <c r="FY113" s="297"/>
      <c r="FZ113" s="297"/>
      <c r="GA113" s="297"/>
      <c r="GB113" s="297"/>
      <c r="GC113" s="297"/>
      <c r="GD113" s="297"/>
      <c r="GE113" s="297"/>
      <c r="GF113" s="297"/>
      <c r="GG113" s="297"/>
      <c r="GH113" s="297"/>
      <c r="GI113" s="297"/>
      <c r="GJ113" s="297"/>
      <c r="GK113" s="297"/>
      <c r="GL113" s="297"/>
      <c r="GM113" s="297"/>
      <c r="GN113" s="301" t="s">
        <v>31</v>
      </c>
      <c r="GO113" s="301"/>
      <c r="GP113" s="301"/>
      <c r="GQ113" s="301"/>
      <c r="GR113" s="301"/>
      <c r="GS113" s="301"/>
      <c r="GT113" s="301"/>
      <c r="GU113" s="301"/>
      <c r="GV113" s="301"/>
      <c r="GW113" s="297"/>
      <c r="GX113" s="297"/>
      <c r="GY113" s="297"/>
      <c r="GZ113" s="297"/>
      <c r="HA113" s="297"/>
      <c r="HB113" s="297"/>
      <c r="HC113" s="297"/>
      <c r="HD113" s="297"/>
      <c r="HE113" s="297"/>
      <c r="HF113" s="297"/>
      <c r="HG113" s="297"/>
      <c r="HH113" s="297" t="s">
        <v>31</v>
      </c>
      <c r="HI113" s="297"/>
      <c r="HJ113" s="297"/>
      <c r="HK113" s="297"/>
      <c r="HL113" s="297"/>
      <c r="HM113" s="297"/>
      <c r="HN113" s="297"/>
      <c r="HO113" s="297"/>
      <c r="HP113" s="421" t="s">
        <v>31</v>
      </c>
      <c r="HQ113" s="422"/>
      <c r="HR113" s="422"/>
      <c r="HS113" s="422"/>
      <c r="HT113" s="422"/>
      <c r="HU113" s="422"/>
      <c r="HV113" s="422"/>
      <c r="HW113" s="422"/>
      <c r="HX113" s="423"/>
    </row>
    <row r="114" spans="1:232" ht="12.75" thickBot="1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247"/>
      <c r="BC114" s="247"/>
      <c r="BD114" s="247"/>
      <c r="BE114" s="247"/>
      <c r="BF114" s="247"/>
      <c r="BG114" s="247"/>
      <c r="BH114" s="247"/>
      <c r="BI114" s="247"/>
      <c r="BJ114" s="247"/>
      <c r="BK114" s="247"/>
      <c r="BL114" s="247"/>
      <c r="BM114" s="247"/>
      <c r="BN114" s="247"/>
      <c r="BO114" s="247"/>
      <c r="BP114" s="247"/>
      <c r="BQ114" s="247"/>
      <c r="BR114" s="247"/>
      <c r="BS114" s="247"/>
      <c r="BT114" s="247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7"/>
      <c r="CL114" s="408" t="s">
        <v>28</v>
      </c>
      <c r="CM114" s="408"/>
      <c r="CN114" s="408"/>
      <c r="CO114" s="408"/>
      <c r="CP114" s="408"/>
      <c r="CQ114" s="408"/>
      <c r="CR114" s="408"/>
      <c r="CS114" s="408"/>
      <c r="CT114" s="408"/>
      <c r="CU114" s="408"/>
      <c r="CV114" s="408"/>
      <c r="CW114" s="408"/>
      <c r="CX114" s="408"/>
      <c r="CY114" s="408"/>
      <c r="CZ114" s="480"/>
      <c r="DA114" s="429"/>
      <c r="DB114" s="429"/>
      <c r="DC114" s="429"/>
      <c r="DD114" s="429"/>
      <c r="DE114" s="429"/>
      <c r="DF114" s="429"/>
      <c r="DG114" s="429"/>
      <c r="DH114" s="429"/>
      <c r="DI114" s="429"/>
      <c r="DJ114" s="430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51"/>
      <c r="ED114" s="251"/>
      <c r="EE114" s="251"/>
      <c r="EF114" s="251"/>
      <c r="EG114" s="428" t="s">
        <v>31</v>
      </c>
      <c r="EH114" s="429"/>
      <c r="EI114" s="429"/>
      <c r="EJ114" s="429"/>
      <c r="EK114" s="429"/>
      <c r="EL114" s="429"/>
      <c r="EM114" s="429"/>
      <c r="EN114" s="430"/>
      <c r="EO114" s="431" t="s">
        <v>31</v>
      </c>
      <c r="EP114" s="431"/>
      <c r="EQ114" s="431"/>
      <c r="ER114" s="431"/>
      <c r="ES114" s="431"/>
      <c r="ET114" s="431"/>
      <c r="EU114" s="431"/>
      <c r="EV114" s="431"/>
      <c r="EW114" s="431"/>
      <c r="EX114" s="432"/>
      <c r="EY114" s="432"/>
      <c r="EZ114" s="432"/>
      <c r="FA114" s="432"/>
      <c r="FB114" s="432"/>
      <c r="FC114" s="432"/>
      <c r="FD114" s="432"/>
      <c r="FE114" s="432"/>
      <c r="FF114" s="432"/>
      <c r="FG114" s="432"/>
      <c r="FH114" s="432"/>
      <c r="FI114" s="432" t="s">
        <v>31</v>
      </c>
      <c r="FJ114" s="432"/>
      <c r="FK114" s="432"/>
      <c r="FL114" s="432"/>
      <c r="FM114" s="432"/>
      <c r="FN114" s="432"/>
      <c r="FO114" s="432"/>
      <c r="FP114" s="432"/>
      <c r="FQ114" s="432"/>
      <c r="FR114" s="432"/>
      <c r="FS114" s="432"/>
      <c r="FT114" s="432"/>
      <c r="FU114" s="432"/>
      <c r="FV114" s="432"/>
      <c r="FW114" s="432"/>
      <c r="FX114" s="432"/>
      <c r="FY114" s="432"/>
      <c r="FZ114" s="432"/>
      <c r="GA114" s="432"/>
      <c r="GB114" s="432"/>
      <c r="GC114" s="432"/>
      <c r="GD114" s="432"/>
      <c r="GE114" s="432"/>
      <c r="GF114" s="432"/>
      <c r="GG114" s="432"/>
      <c r="GH114" s="432"/>
      <c r="GI114" s="432"/>
      <c r="GJ114" s="432"/>
      <c r="GK114" s="432"/>
      <c r="GL114" s="432"/>
      <c r="GM114" s="432"/>
      <c r="GN114" s="431" t="s">
        <v>31</v>
      </c>
      <c r="GO114" s="431"/>
      <c r="GP114" s="431"/>
      <c r="GQ114" s="431"/>
      <c r="GR114" s="431"/>
      <c r="GS114" s="431"/>
      <c r="GT114" s="431"/>
      <c r="GU114" s="431"/>
      <c r="GV114" s="431"/>
      <c r="GW114" s="432"/>
      <c r="GX114" s="432"/>
      <c r="GY114" s="432"/>
      <c r="GZ114" s="432"/>
      <c r="HA114" s="432"/>
      <c r="HB114" s="432"/>
      <c r="HC114" s="432"/>
      <c r="HD114" s="432"/>
      <c r="HE114" s="432"/>
      <c r="HF114" s="432"/>
      <c r="HG114" s="432"/>
      <c r="HH114" s="432" t="s">
        <v>31</v>
      </c>
      <c r="HI114" s="432"/>
      <c r="HJ114" s="432"/>
      <c r="HK114" s="432"/>
      <c r="HL114" s="432"/>
      <c r="HM114" s="432"/>
      <c r="HN114" s="432"/>
      <c r="HO114" s="432"/>
      <c r="HP114" s="436" t="s">
        <v>31</v>
      </c>
      <c r="HQ114" s="411"/>
      <c r="HR114" s="411"/>
      <c r="HS114" s="411"/>
      <c r="HT114" s="411"/>
      <c r="HU114" s="411"/>
      <c r="HV114" s="411"/>
      <c r="HW114" s="411"/>
      <c r="HX114" s="437"/>
    </row>
    <row r="117" ht="12">
      <c r="A117" s="1" t="s">
        <v>14</v>
      </c>
    </row>
    <row r="118" spans="1:159" ht="12">
      <c r="A118" s="1" t="s">
        <v>15</v>
      </c>
      <c r="AB118" s="255"/>
      <c r="AC118" s="255"/>
      <c r="AD118" s="324" t="s">
        <v>368</v>
      </c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4"/>
      <c r="AZ118" s="324"/>
      <c r="BA118" s="324"/>
      <c r="BB118" s="324"/>
      <c r="BC118" s="324"/>
      <c r="BD118" s="324"/>
      <c r="BE118" s="324"/>
      <c r="BF118" s="324"/>
      <c r="BG118" s="324"/>
      <c r="BH118" s="324"/>
      <c r="BI118" s="324"/>
      <c r="BJ118" s="324"/>
      <c r="BK118" s="324"/>
      <c r="BL118" s="324"/>
      <c r="BM118" s="324"/>
      <c r="BN118" s="324"/>
      <c r="BO118" s="324"/>
      <c r="BP118" s="324"/>
      <c r="BQ118" s="324"/>
      <c r="BR118" s="324"/>
      <c r="BS118" s="324"/>
      <c r="BT118" s="324"/>
      <c r="BU118" s="324"/>
      <c r="BV118" s="324"/>
      <c r="BW118" s="324"/>
      <c r="BX118" s="324"/>
      <c r="BY118" s="324"/>
      <c r="BZ118" s="324"/>
      <c r="CA118" s="324"/>
      <c r="CB118" s="324"/>
      <c r="CC118" s="324"/>
      <c r="CD118" s="324"/>
      <c r="CE118" s="324"/>
      <c r="CF118" s="324"/>
      <c r="CG118" s="324"/>
      <c r="CH118" s="324"/>
      <c r="CI118" s="324"/>
      <c r="CJ118" s="324"/>
      <c r="CK118" s="324"/>
      <c r="CL118" s="324"/>
      <c r="CN118" s="324"/>
      <c r="CO118" s="324"/>
      <c r="CP118" s="324"/>
      <c r="CQ118" s="324"/>
      <c r="CR118" s="324"/>
      <c r="CS118" s="324"/>
      <c r="CT118" s="324"/>
      <c r="CU118" s="324"/>
      <c r="CV118" s="324"/>
      <c r="CW118" s="324"/>
      <c r="CX118" s="324"/>
      <c r="CY118" s="324"/>
      <c r="CZ118" s="324"/>
      <c r="DA118" s="324"/>
      <c r="DB118" s="324"/>
      <c r="DD118" s="324" t="s">
        <v>367</v>
      </c>
      <c r="DE118" s="324"/>
      <c r="DF118" s="324"/>
      <c r="DG118" s="324"/>
      <c r="DH118" s="324"/>
      <c r="DI118" s="324"/>
      <c r="DJ118" s="324"/>
      <c r="DK118" s="324"/>
      <c r="DL118" s="324"/>
      <c r="DM118" s="324"/>
      <c r="DN118" s="324"/>
      <c r="DO118" s="324"/>
      <c r="DP118" s="324"/>
      <c r="DQ118" s="324"/>
      <c r="DR118" s="324"/>
      <c r="DS118" s="324"/>
      <c r="DT118" s="324"/>
      <c r="DU118" s="324"/>
      <c r="DV118" s="324"/>
      <c r="DW118" s="324"/>
      <c r="DX118" s="324"/>
      <c r="DY118" s="324"/>
      <c r="DZ118" s="324"/>
      <c r="EA118" s="324"/>
      <c r="EB118" s="324"/>
      <c r="EC118" s="324"/>
      <c r="ED118" s="324"/>
      <c r="EE118" s="324"/>
      <c r="EF118" s="324"/>
      <c r="EG118" s="324"/>
      <c r="EH118" s="324"/>
      <c r="EI118" s="324"/>
      <c r="EJ118" s="324"/>
      <c r="EK118" s="324"/>
      <c r="EL118" s="324"/>
      <c r="EM118" s="324"/>
      <c r="EN118" s="324"/>
      <c r="EO118" s="324"/>
      <c r="EP118" s="324"/>
      <c r="EQ118" s="324"/>
      <c r="ER118" s="324"/>
      <c r="ES118" s="324"/>
      <c r="ET118" s="324"/>
      <c r="EU118" s="324"/>
      <c r="EV118" s="324"/>
      <c r="EW118" s="324"/>
      <c r="EX118" s="324"/>
      <c r="EY118" s="324"/>
      <c r="EZ118" s="324"/>
      <c r="FA118" s="324"/>
      <c r="FB118" s="324"/>
      <c r="FC118" s="324"/>
    </row>
    <row r="119" spans="1:232" ht="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481" t="s">
        <v>16</v>
      </c>
      <c r="AE119" s="481"/>
      <c r="AF119" s="481"/>
      <c r="AG119" s="481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481"/>
      <c r="AU119" s="481"/>
      <c r="AV119" s="481"/>
      <c r="AW119" s="481"/>
      <c r="AX119" s="481"/>
      <c r="AY119" s="481"/>
      <c r="AZ119" s="481"/>
      <c r="BA119" s="481"/>
      <c r="BB119" s="481"/>
      <c r="BC119" s="481"/>
      <c r="BD119" s="481"/>
      <c r="BE119" s="481"/>
      <c r="BF119" s="481"/>
      <c r="BG119" s="481"/>
      <c r="BH119" s="481"/>
      <c r="BI119" s="481"/>
      <c r="BJ119" s="481"/>
      <c r="BK119" s="481"/>
      <c r="BL119" s="481"/>
      <c r="BM119" s="481"/>
      <c r="BN119" s="481"/>
      <c r="BO119" s="481"/>
      <c r="BP119" s="481"/>
      <c r="BQ119" s="481"/>
      <c r="BR119" s="481"/>
      <c r="BS119" s="481"/>
      <c r="BT119" s="481"/>
      <c r="BU119" s="481"/>
      <c r="BV119" s="481"/>
      <c r="BW119" s="481"/>
      <c r="BX119" s="481"/>
      <c r="BY119" s="481"/>
      <c r="BZ119" s="481"/>
      <c r="CA119" s="481"/>
      <c r="CB119" s="481"/>
      <c r="CC119" s="481"/>
      <c r="CD119" s="481"/>
      <c r="CE119" s="481"/>
      <c r="CF119" s="481"/>
      <c r="CG119" s="481"/>
      <c r="CH119" s="481"/>
      <c r="CI119" s="481"/>
      <c r="CJ119" s="481"/>
      <c r="CK119" s="481"/>
      <c r="CL119" s="481"/>
      <c r="CM119" s="9"/>
      <c r="CN119" s="481" t="s">
        <v>0</v>
      </c>
      <c r="CO119" s="481"/>
      <c r="CP119" s="481"/>
      <c r="CQ119" s="481"/>
      <c r="CR119" s="481"/>
      <c r="CS119" s="481"/>
      <c r="CT119" s="481"/>
      <c r="CU119" s="481"/>
      <c r="CV119" s="481"/>
      <c r="CW119" s="481"/>
      <c r="CX119" s="481"/>
      <c r="CY119" s="481"/>
      <c r="CZ119" s="481"/>
      <c r="DA119" s="481"/>
      <c r="DB119" s="481"/>
      <c r="DC119" s="9"/>
      <c r="DD119" s="481" t="s">
        <v>39</v>
      </c>
      <c r="DE119" s="481"/>
      <c r="DF119" s="481"/>
      <c r="DG119" s="481"/>
      <c r="DH119" s="481"/>
      <c r="DI119" s="481"/>
      <c r="DJ119" s="481"/>
      <c r="DK119" s="481"/>
      <c r="DL119" s="481"/>
      <c r="DM119" s="481"/>
      <c r="DN119" s="481"/>
      <c r="DO119" s="481"/>
      <c r="DP119" s="481"/>
      <c r="DQ119" s="481"/>
      <c r="DR119" s="481"/>
      <c r="DS119" s="481"/>
      <c r="DT119" s="481"/>
      <c r="DU119" s="481"/>
      <c r="DV119" s="481"/>
      <c r="DW119" s="481"/>
      <c r="DX119" s="481"/>
      <c r="DY119" s="481"/>
      <c r="DZ119" s="481"/>
      <c r="EA119" s="481"/>
      <c r="EB119" s="481"/>
      <c r="EC119" s="481"/>
      <c r="ED119" s="481"/>
      <c r="EE119" s="481"/>
      <c r="EF119" s="481"/>
      <c r="EG119" s="481"/>
      <c r="EH119" s="481"/>
      <c r="EI119" s="481"/>
      <c r="EJ119" s="481"/>
      <c r="EK119" s="481"/>
      <c r="EL119" s="481"/>
      <c r="EM119" s="481"/>
      <c r="EN119" s="481"/>
      <c r="EO119" s="481"/>
      <c r="EP119" s="481"/>
      <c r="EQ119" s="481"/>
      <c r="ER119" s="481"/>
      <c r="ES119" s="481"/>
      <c r="ET119" s="481"/>
      <c r="EU119" s="481"/>
      <c r="EV119" s="481"/>
      <c r="EW119" s="481"/>
      <c r="EX119" s="481"/>
      <c r="EY119" s="481"/>
      <c r="EZ119" s="481"/>
      <c r="FA119" s="481"/>
      <c r="FB119" s="481"/>
      <c r="FC119" s="481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</row>
    <row r="121" spans="1:192" ht="12">
      <c r="A121" s="1" t="s">
        <v>17</v>
      </c>
      <c r="AD121" s="324" t="s">
        <v>422</v>
      </c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4"/>
      <c r="AZ121" s="324"/>
      <c r="BA121" s="324"/>
      <c r="BB121" s="324"/>
      <c r="BC121" s="324"/>
      <c r="BD121" s="324"/>
      <c r="BE121" s="324"/>
      <c r="BF121" s="324"/>
      <c r="BG121" s="324"/>
      <c r="BH121" s="324"/>
      <c r="BI121" s="324"/>
      <c r="BJ121" s="324"/>
      <c r="BK121" s="324"/>
      <c r="BL121" s="324"/>
      <c r="BM121" s="324"/>
      <c r="BN121" s="324"/>
      <c r="BO121" s="324"/>
      <c r="BP121" s="324"/>
      <c r="BQ121" s="324"/>
      <c r="BR121" s="324"/>
      <c r="BS121" s="324"/>
      <c r="BT121" s="324"/>
      <c r="BU121" s="324"/>
      <c r="BV121" s="324"/>
      <c r="BW121" s="324"/>
      <c r="BX121" s="324"/>
      <c r="BY121" s="324"/>
      <c r="BZ121" s="324"/>
      <c r="CA121" s="324"/>
      <c r="CB121" s="324"/>
      <c r="CC121" s="324"/>
      <c r="CD121" s="324"/>
      <c r="CE121" s="324"/>
      <c r="CF121" s="324"/>
      <c r="CG121" s="324"/>
      <c r="CH121" s="324"/>
      <c r="CI121" s="324"/>
      <c r="CJ121" s="324"/>
      <c r="CK121" s="324"/>
      <c r="CL121" s="324"/>
      <c r="CN121" s="324" t="s">
        <v>82</v>
      </c>
      <c r="CO121" s="324"/>
      <c r="CP121" s="324"/>
      <c r="CQ121" s="324"/>
      <c r="CR121" s="324"/>
      <c r="CS121" s="324"/>
      <c r="CT121" s="324"/>
      <c r="CU121" s="324"/>
      <c r="CV121" s="324"/>
      <c r="CW121" s="324"/>
      <c r="CX121" s="324"/>
      <c r="CY121" s="324"/>
      <c r="CZ121" s="324"/>
      <c r="DA121" s="324"/>
      <c r="DB121" s="324"/>
      <c r="DC121" s="324"/>
      <c r="DD121" s="324"/>
      <c r="DE121" s="324"/>
      <c r="DF121" s="324"/>
      <c r="DG121" s="324"/>
      <c r="DH121" s="324"/>
      <c r="DI121" s="324"/>
      <c r="DJ121" s="324"/>
      <c r="DK121" s="324"/>
      <c r="DL121" s="324"/>
      <c r="DM121" s="324"/>
      <c r="DN121" s="324"/>
      <c r="DO121" s="324"/>
      <c r="DP121" s="324"/>
      <c r="DQ121" s="324"/>
      <c r="DR121" s="324"/>
      <c r="DS121" s="324"/>
      <c r="DT121" s="324"/>
      <c r="DU121" s="324"/>
      <c r="DV121" s="324"/>
      <c r="DW121" s="324"/>
      <c r="DX121" s="324"/>
      <c r="DY121" s="324"/>
      <c r="DZ121" s="324"/>
      <c r="EA121" s="324"/>
      <c r="EB121" s="324"/>
      <c r="EC121" s="324"/>
      <c r="ED121" s="324"/>
      <c r="EE121" s="324"/>
      <c r="EF121" s="324"/>
      <c r="EG121" s="324"/>
      <c r="EH121" s="324"/>
      <c r="EI121" s="324"/>
      <c r="EJ121" s="324"/>
      <c r="EK121" s="324"/>
      <c r="EL121" s="324"/>
      <c r="EM121" s="324"/>
      <c r="EO121" s="330" t="s">
        <v>83</v>
      </c>
      <c r="EP121" s="330"/>
      <c r="EQ121" s="330"/>
      <c r="ER121" s="330"/>
      <c r="ES121" s="330"/>
      <c r="ET121" s="330"/>
      <c r="EU121" s="330"/>
      <c r="EV121" s="330"/>
      <c r="EW121" s="330"/>
      <c r="EX121" s="330"/>
      <c r="EY121" s="330"/>
      <c r="EZ121" s="330"/>
      <c r="FA121" s="330"/>
      <c r="FB121" s="330"/>
      <c r="FC121" s="330"/>
      <c r="FD121" s="330"/>
      <c r="FE121" s="330"/>
      <c r="FF121" s="330"/>
      <c r="FG121" s="330"/>
      <c r="FH121" s="330"/>
      <c r="FI121" s="330"/>
      <c r="FJ121" s="330"/>
      <c r="FK121" s="330"/>
      <c r="FL121" s="330"/>
      <c r="FM121" s="330"/>
      <c r="FN121" s="330"/>
      <c r="FO121" s="330"/>
      <c r="FP121" s="330"/>
      <c r="FQ121" s="330"/>
      <c r="FR121" s="330"/>
      <c r="FS121" s="330"/>
      <c r="FT121" s="330"/>
      <c r="FU121" s="330"/>
      <c r="FV121" s="330"/>
      <c r="FW121" s="330"/>
      <c r="FX121" s="330"/>
      <c r="FY121" s="330"/>
      <c r="FZ121" s="330"/>
      <c r="GA121" s="330"/>
      <c r="GB121" s="330"/>
      <c r="GC121" s="330"/>
      <c r="GD121" s="330"/>
      <c r="GE121" s="330"/>
      <c r="GF121" s="330"/>
      <c r="GG121" s="330"/>
      <c r="GH121" s="330"/>
      <c r="GI121" s="330"/>
      <c r="GJ121" s="330"/>
    </row>
    <row r="122" spans="1:232" ht="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481" t="s">
        <v>16</v>
      </c>
      <c r="AE122" s="481"/>
      <c r="AF122" s="481"/>
      <c r="AG122" s="481"/>
      <c r="AH122" s="481"/>
      <c r="AI122" s="481"/>
      <c r="AJ122" s="481"/>
      <c r="AK122" s="481"/>
      <c r="AL122" s="481"/>
      <c r="AM122" s="481"/>
      <c r="AN122" s="481"/>
      <c r="AO122" s="481"/>
      <c r="AP122" s="481"/>
      <c r="AQ122" s="481"/>
      <c r="AR122" s="481"/>
      <c r="AS122" s="481"/>
      <c r="AT122" s="481"/>
      <c r="AU122" s="481"/>
      <c r="AV122" s="481"/>
      <c r="AW122" s="481"/>
      <c r="AX122" s="481"/>
      <c r="AY122" s="481"/>
      <c r="AZ122" s="481"/>
      <c r="BA122" s="481"/>
      <c r="BB122" s="481"/>
      <c r="BC122" s="481"/>
      <c r="BD122" s="481"/>
      <c r="BE122" s="481"/>
      <c r="BF122" s="481"/>
      <c r="BG122" s="481"/>
      <c r="BH122" s="481"/>
      <c r="BI122" s="481"/>
      <c r="BJ122" s="481"/>
      <c r="BK122" s="481"/>
      <c r="BL122" s="481"/>
      <c r="BM122" s="481"/>
      <c r="BN122" s="481"/>
      <c r="BO122" s="481"/>
      <c r="BP122" s="481"/>
      <c r="BQ122" s="481"/>
      <c r="BR122" s="481"/>
      <c r="BS122" s="481"/>
      <c r="BT122" s="481"/>
      <c r="BU122" s="481"/>
      <c r="BV122" s="481"/>
      <c r="BW122" s="481"/>
      <c r="BX122" s="481"/>
      <c r="BY122" s="481"/>
      <c r="BZ122" s="481"/>
      <c r="CA122" s="481"/>
      <c r="CB122" s="481"/>
      <c r="CC122" s="481"/>
      <c r="CD122" s="481"/>
      <c r="CE122" s="481"/>
      <c r="CF122" s="481"/>
      <c r="CG122" s="481"/>
      <c r="CH122" s="481"/>
      <c r="CI122" s="481"/>
      <c r="CJ122" s="481"/>
      <c r="CK122" s="481"/>
      <c r="CL122" s="481"/>
      <c r="CM122" s="9"/>
      <c r="CN122" s="481" t="s">
        <v>39</v>
      </c>
      <c r="CO122" s="481"/>
      <c r="CP122" s="481"/>
      <c r="CQ122" s="481"/>
      <c r="CR122" s="481"/>
      <c r="CS122" s="481"/>
      <c r="CT122" s="481"/>
      <c r="CU122" s="481"/>
      <c r="CV122" s="481"/>
      <c r="CW122" s="481"/>
      <c r="CX122" s="481"/>
      <c r="CY122" s="481"/>
      <c r="CZ122" s="481"/>
      <c r="DA122" s="481"/>
      <c r="DB122" s="481"/>
      <c r="DC122" s="481"/>
      <c r="DD122" s="481"/>
      <c r="DE122" s="481"/>
      <c r="DF122" s="481"/>
      <c r="DG122" s="481"/>
      <c r="DH122" s="481"/>
      <c r="DI122" s="481"/>
      <c r="DJ122" s="481"/>
      <c r="DK122" s="481"/>
      <c r="DL122" s="481"/>
      <c r="DM122" s="481"/>
      <c r="DN122" s="481"/>
      <c r="DO122" s="481"/>
      <c r="DP122" s="481"/>
      <c r="DQ122" s="481"/>
      <c r="DR122" s="481"/>
      <c r="DS122" s="481"/>
      <c r="DT122" s="481"/>
      <c r="DU122" s="481"/>
      <c r="DV122" s="481"/>
      <c r="DW122" s="481"/>
      <c r="DX122" s="481"/>
      <c r="DY122" s="481"/>
      <c r="DZ122" s="481"/>
      <c r="EA122" s="481"/>
      <c r="EB122" s="481"/>
      <c r="EC122" s="481"/>
      <c r="ED122" s="481"/>
      <c r="EE122" s="481"/>
      <c r="EF122" s="481"/>
      <c r="EG122" s="481"/>
      <c r="EH122" s="481"/>
      <c r="EI122" s="481"/>
      <c r="EJ122" s="481"/>
      <c r="EK122" s="481"/>
      <c r="EL122" s="481"/>
      <c r="EM122" s="481"/>
      <c r="EN122" s="9"/>
      <c r="EO122" s="481" t="s">
        <v>18</v>
      </c>
      <c r="EP122" s="481"/>
      <c r="EQ122" s="481"/>
      <c r="ER122" s="481"/>
      <c r="ES122" s="481"/>
      <c r="ET122" s="481"/>
      <c r="EU122" s="481"/>
      <c r="EV122" s="481"/>
      <c r="EW122" s="481"/>
      <c r="EX122" s="481"/>
      <c r="EY122" s="481"/>
      <c r="EZ122" s="481"/>
      <c r="FA122" s="481"/>
      <c r="FB122" s="481"/>
      <c r="FC122" s="481"/>
      <c r="FD122" s="481"/>
      <c r="FE122" s="481"/>
      <c r="FF122" s="481"/>
      <c r="FG122" s="481"/>
      <c r="FH122" s="481"/>
      <c r="FI122" s="481"/>
      <c r="FJ122" s="481"/>
      <c r="FK122" s="481"/>
      <c r="FL122" s="481"/>
      <c r="FM122" s="481"/>
      <c r="FN122" s="481"/>
      <c r="FO122" s="481"/>
      <c r="FP122" s="481"/>
      <c r="FQ122" s="481"/>
      <c r="FR122" s="481"/>
      <c r="FS122" s="481"/>
      <c r="FT122" s="481"/>
      <c r="FU122" s="481"/>
      <c r="FV122" s="481"/>
      <c r="FW122" s="481"/>
      <c r="FX122" s="481"/>
      <c r="FY122" s="481"/>
      <c r="FZ122" s="481"/>
      <c r="GA122" s="481"/>
      <c r="GB122" s="481"/>
      <c r="GC122" s="481"/>
      <c r="GD122" s="481"/>
      <c r="GE122" s="481"/>
      <c r="GF122" s="481"/>
      <c r="GG122" s="481"/>
      <c r="GH122" s="481"/>
      <c r="GI122" s="481"/>
      <c r="GJ122" s="481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</row>
    <row r="123" spans="2:34" ht="12">
      <c r="B123" s="2" t="s">
        <v>2</v>
      </c>
      <c r="C123" s="330"/>
      <c r="D123" s="330"/>
      <c r="E123" s="330"/>
      <c r="F123" s="1" t="s">
        <v>2</v>
      </c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1">
        <v>20</v>
      </c>
      <c r="AA123" s="331"/>
      <c r="AB123" s="331"/>
      <c r="AC123" s="332" t="s">
        <v>54</v>
      </c>
      <c r="AD123" s="332"/>
      <c r="AE123" s="332"/>
      <c r="AF123" s="333" t="s">
        <v>3</v>
      </c>
      <c r="AG123" s="333"/>
      <c r="AH123" s="333"/>
    </row>
  </sheetData>
  <sheetProtection/>
  <mergeCells count="1200">
    <mergeCell ref="HH92:HO92"/>
    <mergeCell ref="HP92:HX92"/>
    <mergeCell ref="EG92:EN92"/>
    <mergeCell ref="EO92:EW92"/>
    <mergeCell ref="EX92:FH92"/>
    <mergeCell ref="FI92:GM92"/>
    <mergeCell ref="GN92:GV92"/>
    <mergeCell ref="GW92:HG92"/>
    <mergeCell ref="HH91:HO91"/>
    <mergeCell ref="HP91:HX91"/>
    <mergeCell ref="A92:S92"/>
    <mergeCell ref="T92:AA92"/>
    <mergeCell ref="AB92:AJ92"/>
    <mergeCell ref="AK92:AT92"/>
    <mergeCell ref="AU92:BF92"/>
    <mergeCell ref="BG92:CK92"/>
    <mergeCell ref="CL92:CY92"/>
    <mergeCell ref="CZ92:EF92"/>
    <mergeCell ref="EG91:EN91"/>
    <mergeCell ref="EO91:EW91"/>
    <mergeCell ref="EX91:FH91"/>
    <mergeCell ref="FI91:GM91"/>
    <mergeCell ref="GN91:GV91"/>
    <mergeCell ref="GW91:HG91"/>
    <mergeCell ref="HH90:HO90"/>
    <mergeCell ref="HP90:HX90"/>
    <mergeCell ref="A91:S91"/>
    <mergeCell ref="T91:AA91"/>
    <mergeCell ref="AB91:AJ91"/>
    <mergeCell ref="AK91:AT91"/>
    <mergeCell ref="AU91:BF91"/>
    <mergeCell ref="BG91:CK91"/>
    <mergeCell ref="CL91:CY91"/>
    <mergeCell ref="CZ91:EF91"/>
    <mergeCell ref="EG90:EN90"/>
    <mergeCell ref="EO90:EW90"/>
    <mergeCell ref="EX90:FH90"/>
    <mergeCell ref="FI90:GM90"/>
    <mergeCell ref="GN90:GV90"/>
    <mergeCell ref="GW90:HG90"/>
    <mergeCell ref="A90:S90"/>
    <mergeCell ref="T90:AA90"/>
    <mergeCell ref="AB90:AJ90"/>
    <mergeCell ref="AK90:AT90"/>
    <mergeCell ref="AU90:BF90"/>
    <mergeCell ref="BG90:CK90"/>
    <mergeCell ref="CL90:CY90"/>
    <mergeCell ref="CZ90:EF90"/>
    <mergeCell ref="FK66:FN66"/>
    <mergeCell ref="DH50:EO50"/>
    <mergeCell ref="EP50:EY50"/>
    <mergeCell ref="EZ50:FI50"/>
    <mergeCell ref="BF50:CM50"/>
    <mergeCell ref="CN50:CW50"/>
    <mergeCell ref="CX50:DG50"/>
    <mergeCell ref="DH55:EO55"/>
    <mergeCell ref="GS50:HB50"/>
    <mergeCell ref="HC50:HL50"/>
    <mergeCell ref="FJ50:GP50"/>
    <mergeCell ref="GS49:HB49"/>
    <mergeCell ref="HC49:HL49"/>
    <mergeCell ref="A50:I50"/>
    <mergeCell ref="J50:S50"/>
    <mergeCell ref="T50:AE50"/>
    <mergeCell ref="AF50:AN50"/>
    <mergeCell ref="AO50:BE50"/>
    <mergeCell ref="CN49:CW49"/>
    <mergeCell ref="CX49:DG49"/>
    <mergeCell ref="DH49:EO49"/>
    <mergeCell ref="EP49:EY49"/>
    <mergeCell ref="EZ49:FI49"/>
    <mergeCell ref="FJ49:GP49"/>
    <mergeCell ref="A49:I49"/>
    <mergeCell ref="J49:S49"/>
    <mergeCell ref="T49:AE49"/>
    <mergeCell ref="AF49:AN49"/>
    <mergeCell ref="AO49:BE49"/>
    <mergeCell ref="BF49:CM49"/>
    <mergeCell ref="HH81:HO81"/>
    <mergeCell ref="HP81:HX81"/>
    <mergeCell ref="EG81:EN81"/>
    <mergeCell ref="EO81:EW81"/>
    <mergeCell ref="EX81:FH81"/>
    <mergeCell ref="FI81:GM81"/>
    <mergeCell ref="GN81:GV81"/>
    <mergeCell ref="GW81:HG81"/>
    <mergeCell ref="GS40:HB40"/>
    <mergeCell ref="HC40:HL40"/>
    <mergeCell ref="A81:S81"/>
    <mergeCell ref="T81:AA81"/>
    <mergeCell ref="AB81:AJ81"/>
    <mergeCell ref="AK81:AT81"/>
    <mergeCell ref="AU81:BF81"/>
    <mergeCell ref="BG81:CK81"/>
    <mergeCell ref="CL81:CY81"/>
    <mergeCell ref="CZ81:EF81"/>
    <mergeCell ref="CN40:CW40"/>
    <mergeCell ref="CX40:DG40"/>
    <mergeCell ref="DH40:EO40"/>
    <mergeCell ref="EP40:EY40"/>
    <mergeCell ref="EZ40:FI40"/>
    <mergeCell ref="FJ40:GP40"/>
    <mergeCell ref="A40:I40"/>
    <mergeCell ref="J40:S40"/>
    <mergeCell ref="T40:AE40"/>
    <mergeCell ref="AF40:AN40"/>
    <mergeCell ref="AO40:BE40"/>
    <mergeCell ref="BF40:CM40"/>
    <mergeCell ref="EZ55:FI55"/>
    <mergeCell ref="FJ55:GP55"/>
    <mergeCell ref="GS55:HB55"/>
    <mergeCell ref="HC55:HL55"/>
    <mergeCell ref="GS54:HB54"/>
    <mergeCell ref="HC54:HL54"/>
    <mergeCell ref="EZ54:FI54"/>
    <mergeCell ref="FJ54:GP54"/>
    <mergeCell ref="A55:I55"/>
    <mergeCell ref="J55:S55"/>
    <mergeCell ref="T55:AE55"/>
    <mergeCell ref="AF55:AN55"/>
    <mergeCell ref="AO55:BE55"/>
    <mergeCell ref="BF55:CM55"/>
    <mergeCell ref="CN55:CW55"/>
    <mergeCell ref="CX55:DG55"/>
    <mergeCell ref="CN54:CW54"/>
    <mergeCell ref="CX54:DG54"/>
    <mergeCell ref="DH54:EO54"/>
    <mergeCell ref="EP54:EY54"/>
    <mergeCell ref="EP55:EY55"/>
    <mergeCell ref="A54:I54"/>
    <mergeCell ref="J54:S54"/>
    <mergeCell ref="T54:AE54"/>
    <mergeCell ref="AF54:AN54"/>
    <mergeCell ref="AO54:BE54"/>
    <mergeCell ref="BF54:CM54"/>
    <mergeCell ref="GW100:HG100"/>
    <mergeCell ref="HH100:HO100"/>
    <mergeCell ref="HP100:HX100"/>
    <mergeCell ref="CL100:CY100"/>
    <mergeCell ref="CZ100:EF100"/>
    <mergeCell ref="EG100:EN100"/>
    <mergeCell ref="EO100:EW100"/>
    <mergeCell ref="EX100:FH100"/>
    <mergeCell ref="FI100:GM100"/>
    <mergeCell ref="GW99:HG99"/>
    <mergeCell ref="HH99:HO99"/>
    <mergeCell ref="HP99:HX99"/>
    <mergeCell ref="A100:S100"/>
    <mergeCell ref="T100:AA100"/>
    <mergeCell ref="AB100:AJ100"/>
    <mergeCell ref="AK100:AT100"/>
    <mergeCell ref="AU100:BF100"/>
    <mergeCell ref="BG100:CK100"/>
    <mergeCell ref="GN100:GV100"/>
    <mergeCell ref="CL99:CY99"/>
    <mergeCell ref="CZ99:EF99"/>
    <mergeCell ref="EG99:EN99"/>
    <mergeCell ref="EO99:EW99"/>
    <mergeCell ref="EX99:FH99"/>
    <mergeCell ref="FI99:GM99"/>
    <mergeCell ref="A99:S99"/>
    <mergeCell ref="T99:AA99"/>
    <mergeCell ref="AB99:AJ99"/>
    <mergeCell ref="AK99:AT99"/>
    <mergeCell ref="AU99:BF99"/>
    <mergeCell ref="BG99:CK99"/>
    <mergeCell ref="DH57:EO57"/>
    <mergeCell ref="EP57:EY57"/>
    <mergeCell ref="EZ57:FI57"/>
    <mergeCell ref="FJ57:GP57"/>
    <mergeCell ref="GS57:HB57"/>
    <mergeCell ref="HC57:HL57"/>
    <mergeCell ref="GS56:HB56"/>
    <mergeCell ref="HC56:HL56"/>
    <mergeCell ref="A57:I57"/>
    <mergeCell ref="J57:S57"/>
    <mergeCell ref="T57:AE57"/>
    <mergeCell ref="AF57:AN57"/>
    <mergeCell ref="AO57:BE57"/>
    <mergeCell ref="BF57:CM57"/>
    <mergeCell ref="CN57:CW57"/>
    <mergeCell ref="CX57:DG57"/>
    <mergeCell ref="CN56:CW56"/>
    <mergeCell ref="CX56:DG56"/>
    <mergeCell ref="DH56:EO56"/>
    <mergeCell ref="EP56:EY56"/>
    <mergeCell ref="EZ56:FI56"/>
    <mergeCell ref="FJ56:GP56"/>
    <mergeCell ref="A56:I56"/>
    <mergeCell ref="J56:S56"/>
    <mergeCell ref="T56:AE56"/>
    <mergeCell ref="AF56:AN56"/>
    <mergeCell ref="AO56:BE56"/>
    <mergeCell ref="BF56:CM56"/>
    <mergeCell ref="AD122:CL122"/>
    <mergeCell ref="CN122:EM122"/>
    <mergeCell ref="EO122:GJ122"/>
    <mergeCell ref="C123:E123"/>
    <mergeCell ref="H123:Y123"/>
    <mergeCell ref="Z123:AB123"/>
    <mergeCell ref="AC123:AE123"/>
    <mergeCell ref="AF123:AH123"/>
    <mergeCell ref="AD119:CL119"/>
    <mergeCell ref="CN119:DB119"/>
    <mergeCell ref="DD119:FC119"/>
    <mergeCell ref="AD121:CL121"/>
    <mergeCell ref="CN121:EM121"/>
    <mergeCell ref="EO121:GJ121"/>
    <mergeCell ref="GW114:HG114"/>
    <mergeCell ref="HH114:HO114"/>
    <mergeCell ref="HP114:HX114"/>
    <mergeCell ref="AD118:CL118"/>
    <mergeCell ref="CN118:DB118"/>
    <mergeCell ref="DD118:FC118"/>
    <mergeCell ref="CL114:CY114"/>
    <mergeCell ref="CZ114:DJ114"/>
    <mergeCell ref="EG114:EN114"/>
    <mergeCell ref="EO114:EW114"/>
    <mergeCell ref="EX114:FH114"/>
    <mergeCell ref="FI114:GM114"/>
    <mergeCell ref="EX113:FH113"/>
    <mergeCell ref="FI113:GM113"/>
    <mergeCell ref="GN113:GV113"/>
    <mergeCell ref="GN114:GV114"/>
    <mergeCell ref="GW113:HG113"/>
    <mergeCell ref="HH113:HO113"/>
    <mergeCell ref="HP113:HX113"/>
    <mergeCell ref="HP112:HX112"/>
    <mergeCell ref="A113:AA113"/>
    <mergeCell ref="AB113:AJ113"/>
    <mergeCell ref="AK113:AT113"/>
    <mergeCell ref="AU113:BF113"/>
    <mergeCell ref="BG113:CK113"/>
    <mergeCell ref="CL113:CY113"/>
    <mergeCell ref="CZ113:DJ113"/>
    <mergeCell ref="EG113:EN113"/>
    <mergeCell ref="EO113:EW113"/>
    <mergeCell ref="EO112:EW112"/>
    <mergeCell ref="EX112:FH112"/>
    <mergeCell ref="FI112:GM112"/>
    <mergeCell ref="GN112:GV112"/>
    <mergeCell ref="GW112:HG112"/>
    <mergeCell ref="HH112:HO112"/>
    <mergeCell ref="HP111:HX111"/>
    <mergeCell ref="A112:S112"/>
    <mergeCell ref="T112:AA112"/>
    <mergeCell ref="AB112:AJ112"/>
    <mergeCell ref="AK112:AT112"/>
    <mergeCell ref="AU112:BF112"/>
    <mergeCell ref="BG112:CK112"/>
    <mergeCell ref="CL112:CY112"/>
    <mergeCell ref="CZ112:DJ112"/>
    <mergeCell ref="EG112:EN112"/>
    <mergeCell ref="EO111:EW111"/>
    <mergeCell ref="EX111:FH111"/>
    <mergeCell ref="FI111:GM111"/>
    <mergeCell ref="CL111:CY111"/>
    <mergeCell ref="CZ111:DJ111"/>
    <mergeCell ref="EG111:EN111"/>
    <mergeCell ref="HP110:HX110"/>
    <mergeCell ref="A111:S111"/>
    <mergeCell ref="T111:AA111"/>
    <mergeCell ref="AB111:AJ111"/>
    <mergeCell ref="AK111:AT111"/>
    <mergeCell ref="AU111:BF111"/>
    <mergeCell ref="BG111:CK111"/>
    <mergeCell ref="FI110:GM110"/>
    <mergeCell ref="GN110:GV110"/>
    <mergeCell ref="GW110:HG110"/>
    <mergeCell ref="HH110:HO110"/>
    <mergeCell ref="GN111:GV111"/>
    <mergeCell ref="GW111:HG111"/>
    <mergeCell ref="HH111:HO111"/>
    <mergeCell ref="BG110:CK110"/>
    <mergeCell ref="CL110:CY110"/>
    <mergeCell ref="CZ110:DJ110"/>
    <mergeCell ref="EG110:EN110"/>
    <mergeCell ref="EO110:EW110"/>
    <mergeCell ref="EX110:FH110"/>
    <mergeCell ref="FI109:GM109"/>
    <mergeCell ref="GN109:GV109"/>
    <mergeCell ref="GW109:HG109"/>
    <mergeCell ref="HH109:HO109"/>
    <mergeCell ref="HP109:HX109"/>
    <mergeCell ref="A110:S110"/>
    <mergeCell ref="T110:AA110"/>
    <mergeCell ref="AB110:AJ110"/>
    <mergeCell ref="AK110:AT110"/>
    <mergeCell ref="AU110:BF110"/>
    <mergeCell ref="AB109:AJ109"/>
    <mergeCell ref="AK109:AT109"/>
    <mergeCell ref="AU109:BF109"/>
    <mergeCell ref="BG109:CK109"/>
    <mergeCell ref="CZ109:DJ109"/>
    <mergeCell ref="EG109:EN109"/>
    <mergeCell ref="CL106:CY109"/>
    <mergeCell ref="CZ106:HX106"/>
    <mergeCell ref="EO109:EW109"/>
    <mergeCell ref="EX109:FH109"/>
    <mergeCell ref="GW107:HI107"/>
    <mergeCell ref="HJ107:HL107"/>
    <mergeCell ref="HM107:HX107"/>
    <mergeCell ref="CZ108:EW108"/>
    <mergeCell ref="EX108:GV108"/>
    <mergeCell ref="GW108:HX108"/>
    <mergeCell ref="CZ107:EH107"/>
    <mergeCell ref="EI107:EK107"/>
    <mergeCell ref="EL107:EW107"/>
    <mergeCell ref="EX107:FJ107"/>
    <mergeCell ref="GH107:GJ107"/>
    <mergeCell ref="GK107:GV107"/>
    <mergeCell ref="GN102:GV102"/>
    <mergeCell ref="GW102:HG102"/>
    <mergeCell ref="HH102:HO102"/>
    <mergeCell ref="HP102:HX102"/>
    <mergeCell ref="A104:HX104"/>
    <mergeCell ref="A106:S109"/>
    <mergeCell ref="T106:AA109"/>
    <mergeCell ref="AB106:CK108"/>
    <mergeCell ref="GW101:HG101"/>
    <mergeCell ref="HH101:HO101"/>
    <mergeCell ref="HP101:HX101"/>
    <mergeCell ref="CL102:CY102"/>
    <mergeCell ref="CZ102:EF102"/>
    <mergeCell ref="EG102:EN102"/>
    <mergeCell ref="EO102:EW102"/>
    <mergeCell ref="EX102:FH102"/>
    <mergeCell ref="FI102:GM102"/>
    <mergeCell ref="CZ101:EF101"/>
    <mergeCell ref="EG101:EN101"/>
    <mergeCell ref="EO101:EW101"/>
    <mergeCell ref="EX101:FH101"/>
    <mergeCell ref="FI101:GM101"/>
    <mergeCell ref="GN101:GV101"/>
    <mergeCell ref="GN96:GV96"/>
    <mergeCell ref="GN97:GV97"/>
    <mergeCell ref="GN99:GV99"/>
    <mergeCell ref="GW96:HG96"/>
    <mergeCell ref="HH96:HO96"/>
    <mergeCell ref="HP96:HX96"/>
    <mergeCell ref="A101:AA101"/>
    <mergeCell ref="AB101:AJ101"/>
    <mergeCell ref="AK101:AT101"/>
    <mergeCell ref="AU101:BF101"/>
    <mergeCell ref="BG101:CK101"/>
    <mergeCell ref="CL101:CY101"/>
    <mergeCell ref="CL96:CY96"/>
    <mergeCell ref="CZ96:EF96"/>
    <mergeCell ref="EG96:EN96"/>
    <mergeCell ref="EO96:EW96"/>
    <mergeCell ref="EX96:FH96"/>
    <mergeCell ref="FI96:GM96"/>
    <mergeCell ref="GN95:GV95"/>
    <mergeCell ref="CZ95:EF95"/>
    <mergeCell ref="EG95:EN95"/>
    <mergeCell ref="EO95:EW95"/>
    <mergeCell ref="EX95:FH95"/>
    <mergeCell ref="GW95:HG95"/>
    <mergeCell ref="HH95:HO95"/>
    <mergeCell ref="HP95:HX95"/>
    <mergeCell ref="A96:S96"/>
    <mergeCell ref="T96:AA96"/>
    <mergeCell ref="AB96:AJ96"/>
    <mergeCell ref="AK96:AT96"/>
    <mergeCell ref="AU96:BF96"/>
    <mergeCell ref="BG96:CK96"/>
    <mergeCell ref="CL95:CY95"/>
    <mergeCell ref="FI95:GM95"/>
    <mergeCell ref="GN94:GV94"/>
    <mergeCell ref="GW94:HG94"/>
    <mergeCell ref="HH94:HO94"/>
    <mergeCell ref="HP94:HX94"/>
    <mergeCell ref="A95:S95"/>
    <mergeCell ref="T95:AA95"/>
    <mergeCell ref="AB95:AJ95"/>
    <mergeCell ref="AK95:AT95"/>
    <mergeCell ref="AU95:BF95"/>
    <mergeCell ref="BG95:CK95"/>
    <mergeCell ref="CL94:CY94"/>
    <mergeCell ref="CZ94:EF94"/>
    <mergeCell ref="EG94:EN94"/>
    <mergeCell ref="EO94:EW94"/>
    <mergeCell ref="EX94:FH94"/>
    <mergeCell ref="BG94:CK94"/>
    <mergeCell ref="FI94:GM94"/>
    <mergeCell ref="GN93:GV93"/>
    <mergeCell ref="GW93:HG93"/>
    <mergeCell ref="HH93:HO93"/>
    <mergeCell ref="HP93:HX93"/>
    <mergeCell ref="A94:S94"/>
    <mergeCell ref="T94:AA94"/>
    <mergeCell ref="AB94:AJ94"/>
    <mergeCell ref="AK94:AT94"/>
    <mergeCell ref="AU94:BF94"/>
    <mergeCell ref="HH89:HO89"/>
    <mergeCell ref="A93:S93"/>
    <mergeCell ref="T93:AA93"/>
    <mergeCell ref="AB93:AJ93"/>
    <mergeCell ref="AK93:AT93"/>
    <mergeCell ref="AU93:BF93"/>
    <mergeCell ref="BG93:CK93"/>
    <mergeCell ref="EO93:EW93"/>
    <mergeCell ref="EX93:FH93"/>
    <mergeCell ref="FI93:GM93"/>
    <mergeCell ref="EG89:EN89"/>
    <mergeCell ref="CL93:CY93"/>
    <mergeCell ref="CZ93:EF93"/>
    <mergeCell ref="EG93:EN93"/>
    <mergeCell ref="HP89:HX89"/>
    <mergeCell ref="EO89:EW89"/>
    <mergeCell ref="EX89:FH89"/>
    <mergeCell ref="FI89:GM89"/>
    <mergeCell ref="GN89:GV89"/>
    <mergeCell ref="GW89:HG89"/>
    <mergeCell ref="HH87:HO87"/>
    <mergeCell ref="HP87:HX87"/>
    <mergeCell ref="A89:S89"/>
    <mergeCell ref="T89:AA89"/>
    <mergeCell ref="AB89:AJ89"/>
    <mergeCell ref="AK89:AT89"/>
    <mergeCell ref="AU89:BF89"/>
    <mergeCell ref="BG89:CK89"/>
    <mergeCell ref="CL89:CY89"/>
    <mergeCell ref="CZ89:EF89"/>
    <mergeCell ref="EG87:EN87"/>
    <mergeCell ref="EO87:EW87"/>
    <mergeCell ref="EX87:FH87"/>
    <mergeCell ref="FI87:GM87"/>
    <mergeCell ref="GN87:GV87"/>
    <mergeCell ref="GW87:HG87"/>
    <mergeCell ref="HH86:HO86"/>
    <mergeCell ref="HP86:HX86"/>
    <mergeCell ref="A87:S87"/>
    <mergeCell ref="T87:AA87"/>
    <mergeCell ref="AB87:AJ87"/>
    <mergeCell ref="AK87:AT87"/>
    <mergeCell ref="AU87:BF87"/>
    <mergeCell ref="BG87:CK87"/>
    <mergeCell ref="CL87:CY87"/>
    <mergeCell ref="CZ87:EF87"/>
    <mergeCell ref="EG86:EN86"/>
    <mergeCell ref="EO86:EW86"/>
    <mergeCell ref="EX86:FH86"/>
    <mergeCell ref="FI86:GM86"/>
    <mergeCell ref="GN86:GV86"/>
    <mergeCell ref="GW86:HG86"/>
    <mergeCell ref="HH83:HO83"/>
    <mergeCell ref="HP83:HX83"/>
    <mergeCell ref="A86:S86"/>
    <mergeCell ref="T86:AA86"/>
    <mergeCell ref="AB86:AJ86"/>
    <mergeCell ref="AK86:AT86"/>
    <mergeCell ref="AU86:BF86"/>
    <mergeCell ref="BG86:CK86"/>
    <mergeCell ref="CL86:CY86"/>
    <mergeCell ref="CZ86:EF86"/>
    <mergeCell ref="EG83:EN83"/>
    <mergeCell ref="EO83:EW83"/>
    <mergeCell ref="EX83:FH83"/>
    <mergeCell ref="FI83:GM83"/>
    <mergeCell ref="GN83:GV83"/>
    <mergeCell ref="GW83:HG83"/>
    <mergeCell ref="HH82:HO82"/>
    <mergeCell ref="HP82:HX82"/>
    <mergeCell ref="A83:S83"/>
    <mergeCell ref="T83:AA83"/>
    <mergeCell ref="AB83:AJ83"/>
    <mergeCell ref="AK83:AT83"/>
    <mergeCell ref="AU83:BF83"/>
    <mergeCell ref="BG83:CK83"/>
    <mergeCell ref="CL83:CY83"/>
    <mergeCell ref="CZ83:EF83"/>
    <mergeCell ref="EG82:EN82"/>
    <mergeCell ref="EO82:EW82"/>
    <mergeCell ref="EX82:FH82"/>
    <mergeCell ref="FI82:GM82"/>
    <mergeCell ref="GN82:GV82"/>
    <mergeCell ref="GW82:HG82"/>
    <mergeCell ref="HH80:HO80"/>
    <mergeCell ref="HP80:HX80"/>
    <mergeCell ref="A82:S82"/>
    <mergeCell ref="T82:AA82"/>
    <mergeCell ref="AB82:AJ82"/>
    <mergeCell ref="AK82:AT82"/>
    <mergeCell ref="AU82:BF82"/>
    <mergeCell ref="BG82:CK82"/>
    <mergeCell ref="CL82:CY82"/>
    <mergeCell ref="CZ82:EF82"/>
    <mergeCell ref="EG80:EN80"/>
    <mergeCell ref="EO80:EW80"/>
    <mergeCell ref="EX80:FH80"/>
    <mergeCell ref="FI80:GM80"/>
    <mergeCell ref="GN80:GV80"/>
    <mergeCell ref="GW80:HG80"/>
    <mergeCell ref="HH79:HO79"/>
    <mergeCell ref="HP79:HX79"/>
    <mergeCell ref="A80:S80"/>
    <mergeCell ref="T80:AA80"/>
    <mergeCell ref="AB80:AJ80"/>
    <mergeCell ref="AK80:AT80"/>
    <mergeCell ref="AU80:BF80"/>
    <mergeCell ref="BG80:CK80"/>
    <mergeCell ref="CL80:CY80"/>
    <mergeCell ref="CZ80:EF80"/>
    <mergeCell ref="EG79:EN79"/>
    <mergeCell ref="EO79:EW79"/>
    <mergeCell ref="EX79:FH79"/>
    <mergeCell ref="FI79:GM79"/>
    <mergeCell ref="GN79:GV79"/>
    <mergeCell ref="GW79:HG79"/>
    <mergeCell ref="HH78:HO78"/>
    <mergeCell ref="HP78:HX78"/>
    <mergeCell ref="A79:S79"/>
    <mergeCell ref="T79:AA79"/>
    <mergeCell ref="AB79:AJ79"/>
    <mergeCell ref="AK79:AT79"/>
    <mergeCell ref="AU79:BF79"/>
    <mergeCell ref="BG79:CK79"/>
    <mergeCell ref="CL79:CY79"/>
    <mergeCell ref="CZ79:EF79"/>
    <mergeCell ref="EG78:EN78"/>
    <mergeCell ref="EO78:EW78"/>
    <mergeCell ref="EX78:FH78"/>
    <mergeCell ref="FI78:GM78"/>
    <mergeCell ref="GN78:GV78"/>
    <mergeCell ref="GW78:HG78"/>
    <mergeCell ref="HH77:HO77"/>
    <mergeCell ref="HP77:HX77"/>
    <mergeCell ref="A78:S78"/>
    <mergeCell ref="T78:AA78"/>
    <mergeCell ref="AB78:AJ78"/>
    <mergeCell ref="AK78:AT78"/>
    <mergeCell ref="AU78:BF78"/>
    <mergeCell ref="BG78:CK78"/>
    <mergeCell ref="CL78:CY78"/>
    <mergeCell ref="CZ78:EF78"/>
    <mergeCell ref="EG77:EN77"/>
    <mergeCell ref="EO77:EW77"/>
    <mergeCell ref="EX77:FH77"/>
    <mergeCell ref="FI77:GM77"/>
    <mergeCell ref="GN77:GV77"/>
    <mergeCell ref="GW77:HG77"/>
    <mergeCell ref="HH76:HO76"/>
    <mergeCell ref="HP76:HX76"/>
    <mergeCell ref="A77:S77"/>
    <mergeCell ref="T77:AA77"/>
    <mergeCell ref="AB77:AJ77"/>
    <mergeCell ref="AK77:AT77"/>
    <mergeCell ref="AU77:BF77"/>
    <mergeCell ref="BG77:CK77"/>
    <mergeCell ref="CL77:CY77"/>
    <mergeCell ref="CZ77:EF77"/>
    <mergeCell ref="EG76:EN76"/>
    <mergeCell ref="EO76:EW76"/>
    <mergeCell ref="EX76:FH76"/>
    <mergeCell ref="FI76:GM76"/>
    <mergeCell ref="GN76:GV76"/>
    <mergeCell ref="GW76:HG76"/>
    <mergeCell ref="HH75:HO75"/>
    <mergeCell ref="HP75:HX75"/>
    <mergeCell ref="A76:S76"/>
    <mergeCell ref="T76:AA76"/>
    <mergeCell ref="AB76:AJ76"/>
    <mergeCell ref="AK76:AT76"/>
    <mergeCell ref="AU76:BF76"/>
    <mergeCell ref="BG76:CK76"/>
    <mergeCell ref="CL76:CY76"/>
    <mergeCell ref="CZ76:EF76"/>
    <mergeCell ref="EG75:EN75"/>
    <mergeCell ref="EO75:EW75"/>
    <mergeCell ref="EX75:FH75"/>
    <mergeCell ref="FI75:GM75"/>
    <mergeCell ref="GN75:GV75"/>
    <mergeCell ref="GW75:HG75"/>
    <mergeCell ref="HH74:HO74"/>
    <mergeCell ref="HP74:HX74"/>
    <mergeCell ref="A75:S75"/>
    <mergeCell ref="T75:AA75"/>
    <mergeCell ref="AB75:AJ75"/>
    <mergeCell ref="AK75:AT75"/>
    <mergeCell ref="AU75:BF75"/>
    <mergeCell ref="BG75:CK75"/>
    <mergeCell ref="CL75:CY75"/>
    <mergeCell ref="CZ75:EF75"/>
    <mergeCell ref="EG74:EN74"/>
    <mergeCell ref="EO74:EW74"/>
    <mergeCell ref="EX74:FH74"/>
    <mergeCell ref="FI74:GM74"/>
    <mergeCell ref="GN74:GV74"/>
    <mergeCell ref="GW74:HG74"/>
    <mergeCell ref="HH73:HO73"/>
    <mergeCell ref="HP73:HX73"/>
    <mergeCell ref="A74:S74"/>
    <mergeCell ref="T74:AA74"/>
    <mergeCell ref="AB74:AJ74"/>
    <mergeCell ref="AK74:AT74"/>
    <mergeCell ref="AU74:BF74"/>
    <mergeCell ref="BG74:CK74"/>
    <mergeCell ref="CL74:CY74"/>
    <mergeCell ref="CZ74:EF74"/>
    <mergeCell ref="EG73:EN73"/>
    <mergeCell ref="EO73:EW73"/>
    <mergeCell ref="EX73:FH73"/>
    <mergeCell ref="FI73:GM73"/>
    <mergeCell ref="GN73:GV73"/>
    <mergeCell ref="GW73:HG73"/>
    <mergeCell ref="HH72:HO72"/>
    <mergeCell ref="HP72:HX72"/>
    <mergeCell ref="A73:S73"/>
    <mergeCell ref="T73:AA73"/>
    <mergeCell ref="AB73:AJ73"/>
    <mergeCell ref="AK73:AT73"/>
    <mergeCell ref="AU73:BF73"/>
    <mergeCell ref="BG73:CK73"/>
    <mergeCell ref="CL73:CY73"/>
    <mergeCell ref="CZ73:EF73"/>
    <mergeCell ref="EG72:EN72"/>
    <mergeCell ref="EO72:EW72"/>
    <mergeCell ref="EX72:FH72"/>
    <mergeCell ref="FI72:GM72"/>
    <mergeCell ref="GN72:GV72"/>
    <mergeCell ref="GW72:HG72"/>
    <mergeCell ref="HH71:HO71"/>
    <mergeCell ref="HP71:HX71"/>
    <mergeCell ref="A72:S72"/>
    <mergeCell ref="T72:AA72"/>
    <mergeCell ref="AB72:AJ72"/>
    <mergeCell ref="AK72:AT72"/>
    <mergeCell ref="AU72:BF72"/>
    <mergeCell ref="BG72:CK72"/>
    <mergeCell ref="CL72:CY72"/>
    <mergeCell ref="CZ72:EF72"/>
    <mergeCell ref="EG71:EN71"/>
    <mergeCell ref="EO71:EW71"/>
    <mergeCell ref="EX71:FH71"/>
    <mergeCell ref="FI71:GM71"/>
    <mergeCell ref="GN71:GV71"/>
    <mergeCell ref="GW71:HG71"/>
    <mergeCell ref="HH70:HO70"/>
    <mergeCell ref="HP70:HX70"/>
    <mergeCell ref="A71:S71"/>
    <mergeCell ref="T71:AA71"/>
    <mergeCell ref="AB71:AJ71"/>
    <mergeCell ref="AK71:AT71"/>
    <mergeCell ref="AU71:BF71"/>
    <mergeCell ref="BG71:CK71"/>
    <mergeCell ref="CL71:CY71"/>
    <mergeCell ref="CZ71:EF71"/>
    <mergeCell ref="EG70:EN70"/>
    <mergeCell ref="EO70:EW70"/>
    <mergeCell ref="EX70:FH70"/>
    <mergeCell ref="FI70:GM70"/>
    <mergeCell ref="GN70:GV70"/>
    <mergeCell ref="GW70:HG70"/>
    <mergeCell ref="HH69:HO69"/>
    <mergeCell ref="HP69:HX69"/>
    <mergeCell ref="A70:S70"/>
    <mergeCell ref="T70:AA70"/>
    <mergeCell ref="AB70:AJ70"/>
    <mergeCell ref="AK70:AT70"/>
    <mergeCell ref="AU70:BF70"/>
    <mergeCell ref="BG70:CK70"/>
    <mergeCell ref="CL70:CY70"/>
    <mergeCell ref="CZ70:EF70"/>
    <mergeCell ref="EG69:EN69"/>
    <mergeCell ref="EO69:EW69"/>
    <mergeCell ref="EX69:FH69"/>
    <mergeCell ref="FI69:GM69"/>
    <mergeCell ref="GN69:GV69"/>
    <mergeCell ref="GW69:HG69"/>
    <mergeCell ref="HH68:HO68"/>
    <mergeCell ref="HP68:HX68"/>
    <mergeCell ref="A69:S69"/>
    <mergeCell ref="T69:AA69"/>
    <mergeCell ref="AB69:AJ69"/>
    <mergeCell ref="AK69:AT69"/>
    <mergeCell ref="AU69:BF69"/>
    <mergeCell ref="BG69:CK69"/>
    <mergeCell ref="CL69:CY69"/>
    <mergeCell ref="CZ69:EF69"/>
    <mergeCell ref="EG68:EN68"/>
    <mergeCell ref="EO68:EW68"/>
    <mergeCell ref="EX68:FH68"/>
    <mergeCell ref="FI68:GM68"/>
    <mergeCell ref="GN68:GV68"/>
    <mergeCell ref="GW68:HG68"/>
    <mergeCell ref="HJ66:HL66"/>
    <mergeCell ref="HM66:HX66"/>
    <mergeCell ref="CZ67:EW67"/>
    <mergeCell ref="EX67:GV67"/>
    <mergeCell ref="GW67:HX67"/>
    <mergeCell ref="AB68:AJ68"/>
    <mergeCell ref="AK68:AT68"/>
    <mergeCell ref="AU68:BF68"/>
    <mergeCell ref="BG68:CK68"/>
    <mergeCell ref="CZ68:EF68"/>
    <mergeCell ref="EI66:EK66"/>
    <mergeCell ref="EL66:EW66"/>
    <mergeCell ref="EX66:FJ66"/>
    <mergeCell ref="GH66:GJ66"/>
    <mergeCell ref="GK66:GV66"/>
    <mergeCell ref="GW66:HI66"/>
    <mergeCell ref="FJ59:GR59"/>
    <mergeCell ref="GS59:HB59"/>
    <mergeCell ref="HC59:HL59"/>
    <mergeCell ref="A63:HX63"/>
    <mergeCell ref="A65:S68"/>
    <mergeCell ref="T65:AA68"/>
    <mergeCell ref="AB65:CK67"/>
    <mergeCell ref="CL65:CY68"/>
    <mergeCell ref="CZ65:HX65"/>
    <mergeCell ref="CZ66:EH66"/>
    <mergeCell ref="FJ58:GR58"/>
    <mergeCell ref="GS58:HB58"/>
    <mergeCell ref="HC58:HL58"/>
    <mergeCell ref="AO59:BE59"/>
    <mergeCell ref="BF59:CM59"/>
    <mergeCell ref="CN59:CW59"/>
    <mergeCell ref="CX59:DG59"/>
    <mergeCell ref="DH59:EO59"/>
    <mergeCell ref="EP59:EY59"/>
    <mergeCell ref="EZ59:FI59"/>
    <mergeCell ref="GS53:HB53"/>
    <mergeCell ref="HC53:HL53"/>
    <mergeCell ref="A58:AN58"/>
    <mergeCell ref="AO58:BE58"/>
    <mergeCell ref="BF58:CM58"/>
    <mergeCell ref="CN58:CW58"/>
    <mergeCell ref="CX58:DG58"/>
    <mergeCell ref="DH58:EO58"/>
    <mergeCell ref="EP58:EY58"/>
    <mergeCell ref="EZ58:FI58"/>
    <mergeCell ref="CN53:CW53"/>
    <mergeCell ref="CX53:DG53"/>
    <mergeCell ref="DH53:EO53"/>
    <mergeCell ref="EP53:EY53"/>
    <mergeCell ref="EZ53:FI53"/>
    <mergeCell ref="FJ53:GP53"/>
    <mergeCell ref="A53:I53"/>
    <mergeCell ref="J53:S53"/>
    <mergeCell ref="T53:AE53"/>
    <mergeCell ref="AF53:AN53"/>
    <mergeCell ref="AO53:BE53"/>
    <mergeCell ref="BF53:CM53"/>
    <mergeCell ref="DH52:EO52"/>
    <mergeCell ref="EP52:EY52"/>
    <mergeCell ref="EZ52:FI52"/>
    <mergeCell ref="FJ52:GP52"/>
    <mergeCell ref="GS52:HB52"/>
    <mergeCell ref="HC52:HL52"/>
    <mergeCell ref="GS51:HB51"/>
    <mergeCell ref="HC51:HL51"/>
    <mergeCell ref="A52:I52"/>
    <mergeCell ref="J52:S52"/>
    <mergeCell ref="T52:AE52"/>
    <mergeCell ref="AF52:AN52"/>
    <mergeCell ref="AO52:BE52"/>
    <mergeCell ref="BF52:CM52"/>
    <mergeCell ref="CN52:CW52"/>
    <mergeCell ref="CX52:DG52"/>
    <mergeCell ref="A51:I51"/>
    <mergeCell ref="J51:S51"/>
    <mergeCell ref="T51:AE51"/>
    <mergeCell ref="AF51:AN51"/>
    <mergeCell ref="AO51:BE51"/>
    <mergeCell ref="BF51:CM51"/>
    <mergeCell ref="CN51:CW51"/>
    <mergeCell ref="CX51:DG51"/>
    <mergeCell ref="DH48:EO48"/>
    <mergeCell ref="EP48:EY48"/>
    <mergeCell ref="EZ48:FI48"/>
    <mergeCell ref="FJ48:GP48"/>
    <mergeCell ref="DH51:EO51"/>
    <mergeCell ref="EP51:EY51"/>
    <mergeCell ref="EZ51:FI51"/>
    <mergeCell ref="FJ51:GP51"/>
    <mergeCell ref="GS48:HB48"/>
    <mergeCell ref="HC48:HL48"/>
    <mergeCell ref="A48:I48"/>
    <mergeCell ref="J48:S48"/>
    <mergeCell ref="T48:AE48"/>
    <mergeCell ref="BF48:CM48"/>
    <mergeCell ref="CN48:CW48"/>
    <mergeCell ref="CX48:DG48"/>
    <mergeCell ref="AF48:AN48"/>
    <mergeCell ref="AO48:BE48"/>
    <mergeCell ref="CN46:CW46"/>
    <mergeCell ref="CX46:DG46"/>
    <mergeCell ref="EP46:EY46"/>
    <mergeCell ref="EZ46:FI46"/>
    <mergeCell ref="FJ46:GP46"/>
    <mergeCell ref="GS46:HB46"/>
    <mergeCell ref="A46:I46"/>
    <mergeCell ref="J46:S46"/>
    <mergeCell ref="T46:AE46"/>
    <mergeCell ref="AF46:AN46"/>
    <mergeCell ref="AO46:BE46"/>
    <mergeCell ref="BF46:CM46"/>
    <mergeCell ref="CN45:CW45"/>
    <mergeCell ref="CX45:DG45"/>
    <mergeCell ref="EP45:EY45"/>
    <mergeCell ref="EZ45:FI45"/>
    <mergeCell ref="FJ45:GP45"/>
    <mergeCell ref="GS45:HB45"/>
    <mergeCell ref="A45:I45"/>
    <mergeCell ref="J45:S45"/>
    <mergeCell ref="T45:AE45"/>
    <mergeCell ref="AF45:AN45"/>
    <mergeCell ref="AO45:BE45"/>
    <mergeCell ref="BF45:CM45"/>
    <mergeCell ref="EZ42:FI42"/>
    <mergeCell ref="FJ42:GP42"/>
    <mergeCell ref="GS42:HB42"/>
    <mergeCell ref="HC42:HL42"/>
    <mergeCell ref="DH45:EO45"/>
    <mergeCell ref="DH46:EO46"/>
    <mergeCell ref="HC45:HL45"/>
    <mergeCell ref="HC46:HL46"/>
    <mergeCell ref="GS43:HB43"/>
    <mergeCell ref="HC43:HL43"/>
    <mergeCell ref="HC41:HL41"/>
    <mergeCell ref="A42:I42"/>
    <mergeCell ref="J42:S42"/>
    <mergeCell ref="T42:AE42"/>
    <mergeCell ref="AF42:AN42"/>
    <mergeCell ref="AO42:BE42"/>
    <mergeCell ref="BF42:CM42"/>
    <mergeCell ref="CN42:CW42"/>
    <mergeCell ref="CX42:DG42"/>
    <mergeCell ref="EP42:EY42"/>
    <mergeCell ref="CN41:CW41"/>
    <mergeCell ref="CX41:DG41"/>
    <mergeCell ref="EP41:EY41"/>
    <mergeCell ref="EZ41:FI41"/>
    <mergeCell ref="FJ41:GP41"/>
    <mergeCell ref="GS41:HB41"/>
    <mergeCell ref="GS39:HB39"/>
    <mergeCell ref="HC39:HL39"/>
    <mergeCell ref="DH41:EO41"/>
    <mergeCell ref="DH42:EO42"/>
    <mergeCell ref="A41:I41"/>
    <mergeCell ref="J41:S41"/>
    <mergeCell ref="T41:AE41"/>
    <mergeCell ref="AF41:AN41"/>
    <mergeCell ref="AO41:BE41"/>
    <mergeCell ref="BF41:CM41"/>
    <mergeCell ref="CN39:CW39"/>
    <mergeCell ref="CX39:DG39"/>
    <mergeCell ref="DH39:EO39"/>
    <mergeCell ref="EP39:EY39"/>
    <mergeCell ref="EZ39:FI39"/>
    <mergeCell ref="FJ39:GP39"/>
    <mergeCell ref="A39:I39"/>
    <mergeCell ref="J39:S39"/>
    <mergeCell ref="T39:AE39"/>
    <mergeCell ref="AF39:AN39"/>
    <mergeCell ref="AO39:BE39"/>
    <mergeCell ref="BF39:CM39"/>
    <mergeCell ref="DH38:EO38"/>
    <mergeCell ref="EP38:EY38"/>
    <mergeCell ref="EZ38:FI38"/>
    <mergeCell ref="FJ38:GP38"/>
    <mergeCell ref="GS38:HB38"/>
    <mergeCell ref="HC38:HL38"/>
    <mergeCell ref="GS37:HB37"/>
    <mergeCell ref="HC37:HL37"/>
    <mergeCell ref="A38:I38"/>
    <mergeCell ref="J38:S38"/>
    <mergeCell ref="T38:AE38"/>
    <mergeCell ref="AF38:AN38"/>
    <mergeCell ref="AO38:BE38"/>
    <mergeCell ref="BF38:CM38"/>
    <mergeCell ref="CN38:CW38"/>
    <mergeCell ref="CX38:DG38"/>
    <mergeCell ref="CN37:CW37"/>
    <mergeCell ref="CX37:DG37"/>
    <mergeCell ref="DH37:EO37"/>
    <mergeCell ref="EP37:EY37"/>
    <mergeCell ref="EZ37:FI37"/>
    <mergeCell ref="FJ37:GP37"/>
    <mergeCell ref="A37:I37"/>
    <mergeCell ref="J37:S37"/>
    <mergeCell ref="T37:AE37"/>
    <mergeCell ref="AF37:AN37"/>
    <mergeCell ref="AO37:BE37"/>
    <mergeCell ref="BF37:CM37"/>
    <mergeCell ref="DH36:EO36"/>
    <mergeCell ref="EP36:EY36"/>
    <mergeCell ref="EZ36:FI36"/>
    <mergeCell ref="FJ36:GP36"/>
    <mergeCell ref="GS36:HB36"/>
    <mergeCell ref="HC36:HL36"/>
    <mergeCell ref="GS35:HB35"/>
    <mergeCell ref="HC35:HL35"/>
    <mergeCell ref="A36:I36"/>
    <mergeCell ref="J36:S36"/>
    <mergeCell ref="T36:AE36"/>
    <mergeCell ref="AF36:AN36"/>
    <mergeCell ref="AO36:BE36"/>
    <mergeCell ref="BF36:CM36"/>
    <mergeCell ref="CN36:CW36"/>
    <mergeCell ref="CX36:DG36"/>
    <mergeCell ref="CN35:CW35"/>
    <mergeCell ref="CX35:DG35"/>
    <mergeCell ref="DH35:EO35"/>
    <mergeCell ref="EP35:EY35"/>
    <mergeCell ref="EZ35:FI35"/>
    <mergeCell ref="FJ35:GP35"/>
    <mergeCell ref="A35:I35"/>
    <mergeCell ref="J35:S35"/>
    <mergeCell ref="T35:AE35"/>
    <mergeCell ref="AF35:AN35"/>
    <mergeCell ref="AO35:BE35"/>
    <mergeCell ref="BF35:CM35"/>
    <mergeCell ref="DH34:EO34"/>
    <mergeCell ref="EP34:EY34"/>
    <mergeCell ref="EZ34:FI34"/>
    <mergeCell ref="FJ34:GP34"/>
    <mergeCell ref="GS34:HB34"/>
    <mergeCell ref="HC34:HL34"/>
    <mergeCell ref="GS33:HB33"/>
    <mergeCell ref="HC33:HL33"/>
    <mergeCell ref="A34:I34"/>
    <mergeCell ref="J34:S34"/>
    <mergeCell ref="T34:AE34"/>
    <mergeCell ref="AF34:AN34"/>
    <mergeCell ref="AO34:BE34"/>
    <mergeCell ref="BF34:CM34"/>
    <mergeCell ref="CN34:CW34"/>
    <mergeCell ref="CX34:DG34"/>
    <mergeCell ref="CN33:CW33"/>
    <mergeCell ref="CX33:DG33"/>
    <mergeCell ref="DH33:EO33"/>
    <mergeCell ref="EP33:EY33"/>
    <mergeCell ref="EZ33:FI33"/>
    <mergeCell ref="FJ33:GP33"/>
    <mergeCell ref="A33:I33"/>
    <mergeCell ref="J33:S33"/>
    <mergeCell ref="T33:AE33"/>
    <mergeCell ref="AF33:AN33"/>
    <mergeCell ref="AO33:BE33"/>
    <mergeCell ref="BF33:CM33"/>
    <mergeCell ref="DH32:EO32"/>
    <mergeCell ref="EP32:EY32"/>
    <mergeCell ref="EZ32:FI32"/>
    <mergeCell ref="FJ32:GR32"/>
    <mergeCell ref="GS32:HB32"/>
    <mergeCell ref="HC32:HL32"/>
    <mergeCell ref="GS31:HB31"/>
    <mergeCell ref="HC31:HL31"/>
    <mergeCell ref="A32:I32"/>
    <mergeCell ref="J32:S32"/>
    <mergeCell ref="T32:AE32"/>
    <mergeCell ref="AF32:AN32"/>
    <mergeCell ref="AO32:BE32"/>
    <mergeCell ref="BF32:CM32"/>
    <mergeCell ref="CN32:CW32"/>
    <mergeCell ref="CX32:DG32"/>
    <mergeCell ref="CN31:CW31"/>
    <mergeCell ref="CX31:DG31"/>
    <mergeCell ref="DH31:EO31"/>
    <mergeCell ref="EP31:EY31"/>
    <mergeCell ref="EZ31:FI31"/>
    <mergeCell ref="FJ31:GR31"/>
    <mergeCell ref="A31:I31"/>
    <mergeCell ref="J31:S31"/>
    <mergeCell ref="T31:AE31"/>
    <mergeCell ref="AF31:AN31"/>
    <mergeCell ref="AO31:BE31"/>
    <mergeCell ref="BF31:CM31"/>
    <mergeCell ref="DH30:EO30"/>
    <mergeCell ref="EP30:EY30"/>
    <mergeCell ref="EZ30:FI30"/>
    <mergeCell ref="FJ30:GR30"/>
    <mergeCell ref="GS30:HB30"/>
    <mergeCell ref="HC30:HL30"/>
    <mergeCell ref="GS29:HB29"/>
    <mergeCell ref="HC29:HL29"/>
    <mergeCell ref="A30:I30"/>
    <mergeCell ref="J30:S30"/>
    <mergeCell ref="T30:AE30"/>
    <mergeCell ref="AF30:AN30"/>
    <mergeCell ref="AO30:BE30"/>
    <mergeCell ref="BF30:CM30"/>
    <mergeCell ref="CN30:CW30"/>
    <mergeCell ref="CX30:DG30"/>
    <mergeCell ref="CN29:CW29"/>
    <mergeCell ref="CX29:DG29"/>
    <mergeCell ref="DH29:EO29"/>
    <mergeCell ref="EP29:EY29"/>
    <mergeCell ref="EZ29:FI29"/>
    <mergeCell ref="FJ29:GR29"/>
    <mergeCell ref="A29:I29"/>
    <mergeCell ref="J29:S29"/>
    <mergeCell ref="T29:AE29"/>
    <mergeCell ref="AF29:AN29"/>
    <mergeCell ref="AO29:BE29"/>
    <mergeCell ref="BF29:CM29"/>
    <mergeCell ref="DH28:EO28"/>
    <mergeCell ref="EP28:EY28"/>
    <mergeCell ref="EZ28:FI28"/>
    <mergeCell ref="FJ28:GR28"/>
    <mergeCell ref="GS28:HB28"/>
    <mergeCell ref="HC28:HL28"/>
    <mergeCell ref="GS27:HB27"/>
    <mergeCell ref="HC27:HL27"/>
    <mergeCell ref="A28:I28"/>
    <mergeCell ref="J28:S28"/>
    <mergeCell ref="T28:AE28"/>
    <mergeCell ref="AF28:AN28"/>
    <mergeCell ref="AO28:BE28"/>
    <mergeCell ref="BF28:CM28"/>
    <mergeCell ref="CN28:CW28"/>
    <mergeCell ref="CX28:DG28"/>
    <mergeCell ref="CN27:CW27"/>
    <mergeCell ref="CX27:DG27"/>
    <mergeCell ref="DH27:EO27"/>
    <mergeCell ref="EP27:EY27"/>
    <mergeCell ref="EZ27:FI27"/>
    <mergeCell ref="FJ27:GR27"/>
    <mergeCell ref="GV25:GX25"/>
    <mergeCell ref="GY25:HL25"/>
    <mergeCell ref="BF26:DG26"/>
    <mergeCell ref="DH26:FI26"/>
    <mergeCell ref="FJ26:HL26"/>
    <mergeCell ref="A27:I27"/>
    <mergeCell ref="J27:S27"/>
    <mergeCell ref="T27:AE27"/>
    <mergeCell ref="AF27:AN27"/>
    <mergeCell ref="BF27:CM27"/>
    <mergeCell ref="A24:AN26"/>
    <mergeCell ref="AO24:BE27"/>
    <mergeCell ref="BF24:HL24"/>
    <mergeCell ref="BF25:CP25"/>
    <mergeCell ref="CQ25:CS25"/>
    <mergeCell ref="CT25:DG25"/>
    <mergeCell ref="DH25:ER25"/>
    <mergeCell ref="ES25:EU25"/>
    <mergeCell ref="EV25:FI25"/>
    <mergeCell ref="FJ25:GU25"/>
    <mergeCell ref="AJ18:GH18"/>
    <mergeCell ref="GZ18:HL18"/>
    <mergeCell ref="AJ19:GH19"/>
    <mergeCell ref="GZ19:HL19"/>
    <mergeCell ref="GZ20:HL20"/>
    <mergeCell ref="A22:HL22"/>
    <mergeCell ref="DB15:DG15"/>
    <mergeCell ref="GZ15:HL15"/>
    <mergeCell ref="AJ16:GH16"/>
    <mergeCell ref="GZ16:HL16"/>
    <mergeCell ref="AJ17:GH17"/>
    <mergeCell ref="GZ17:HL17"/>
    <mergeCell ref="BB15:BE15"/>
    <mergeCell ref="BF15:CE15"/>
    <mergeCell ref="CF15:CG15"/>
    <mergeCell ref="CH15:CU15"/>
    <mergeCell ref="CV15:CX15"/>
    <mergeCell ref="CY15:DA15"/>
    <mergeCell ref="B12:GX12"/>
    <mergeCell ref="GZ12:HL13"/>
    <mergeCell ref="CJ13:CL13"/>
    <mergeCell ref="AH14:AJ14"/>
    <mergeCell ref="AK14:DG14"/>
    <mergeCell ref="DH14:DJ14"/>
    <mergeCell ref="EG14:EK14"/>
    <mergeCell ref="EL14:EN14"/>
    <mergeCell ref="GZ14:HL14"/>
    <mergeCell ref="DD9:ES9"/>
    <mergeCell ref="EV9:GU9"/>
    <mergeCell ref="DF10:DI10"/>
    <mergeCell ref="EH10:EZ10"/>
    <mergeCell ref="FA10:FC10"/>
    <mergeCell ref="FD10:FF10"/>
    <mergeCell ref="FG10:FI10"/>
    <mergeCell ref="DD3:HL3"/>
    <mergeCell ref="DD4:HL4"/>
    <mergeCell ref="DD5:HL5"/>
    <mergeCell ref="DD6:HL6"/>
    <mergeCell ref="DD7:HL7"/>
    <mergeCell ref="DD8:ES8"/>
    <mergeCell ref="EV8:GU8"/>
    <mergeCell ref="A43:I43"/>
    <mergeCell ref="J43:S43"/>
    <mergeCell ref="T43:AE43"/>
    <mergeCell ref="AF43:AN43"/>
    <mergeCell ref="AO43:BE43"/>
    <mergeCell ref="BF43:CM43"/>
    <mergeCell ref="CN43:CW43"/>
    <mergeCell ref="CX43:DG43"/>
    <mergeCell ref="DH43:EO43"/>
    <mergeCell ref="EP43:EY43"/>
    <mergeCell ref="EZ43:FI43"/>
    <mergeCell ref="FJ43:GP43"/>
    <mergeCell ref="A84:S84"/>
    <mergeCell ref="T84:AA84"/>
    <mergeCell ref="AB84:AJ84"/>
    <mergeCell ref="AK84:AT84"/>
    <mergeCell ref="AU84:BF84"/>
    <mergeCell ref="BG84:CK84"/>
    <mergeCell ref="GN84:GV84"/>
    <mergeCell ref="GW84:HG84"/>
    <mergeCell ref="HH84:HO84"/>
    <mergeCell ref="HP84:HX84"/>
    <mergeCell ref="CL84:CY84"/>
    <mergeCell ref="CZ84:EF84"/>
    <mergeCell ref="EG84:EN84"/>
    <mergeCell ref="EO84:EW84"/>
    <mergeCell ref="EX84:FH84"/>
    <mergeCell ref="FI84:GM84"/>
    <mergeCell ref="A97:S97"/>
    <mergeCell ref="T97:AA97"/>
    <mergeCell ref="AB97:AJ97"/>
    <mergeCell ref="AK97:AT97"/>
    <mergeCell ref="AU97:BF97"/>
    <mergeCell ref="BG97:CK97"/>
    <mergeCell ref="CL97:CY97"/>
    <mergeCell ref="CZ97:EF97"/>
    <mergeCell ref="EG97:EN97"/>
    <mergeCell ref="EO97:EW97"/>
    <mergeCell ref="EX97:FH97"/>
    <mergeCell ref="FI97:GM97"/>
    <mergeCell ref="GW97:HG97"/>
    <mergeCell ref="HH97:HO97"/>
    <mergeCell ref="HP97:HX97"/>
    <mergeCell ref="A98:S98"/>
    <mergeCell ref="T98:AA98"/>
    <mergeCell ref="AB98:AJ98"/>
    <mergeCell ref="AK98:AT98"/>
    <mergeCell ref="AU98:BF98"/>
    <mergeCell ref="BG98:CK98"/>
    <mergeCell ref="GN98:GV98"/>
    <mergeCell ref="GW98:HG98"/>
    <mergeCell ref="HH98:HO98"/>
    <mergeCell ref="HP98:HX98"/>
    <mergeCell ref="CL98:CY98"/>
    <mergeCell ref="CZ98:EF98"/>
    <mergeCell ref="EG98:EN98"/>
    <mergeCell ref="EO98:EW98"/>
    <mergeCell ref="EX98:FH98"/>
    <mergeCell ref="FI98:GM98"/>
    <mergeCell ref="A47:I47"/>
    <mergeCell ref="J47:S47"/>
    <mergeCell ref="T47:AE47"/>
    <mergeCell ref="AF47:AN47"/>
    <mergeCell ref="AO47:BE47"/>
    <mergeCell ref="BF47:CM47"/>
    <mergeCell ref="CN47:CW47"/>
    <mergeCell ref="CX47:DG47"/>
    <mergeCell ref="DH47:EO47"/>
    <mergeCell ref="EP47:EY47"/>
    <mergeCell ref="EZ47:FI47"/>
    <mergeCell ref="FJ47:GP47"/>
    <mergeCell ref="GS47:HB47"/>
    <mergeCell ref="HC47:HL47"/>
    <mergeCell ref="A88:S88"/>
    <mergeCell ref="T88:AA88"/>
    <mergeCell ref="AB88:AJ88"/>
    <mergeCell ref="AK88:AT88"/>
    <mergeCell ref="AU88:BF88"/>
    <mergeCell ref="BG88:CK88"/>
    <mergeCell ref="CL88:CY88"/>
    <mergeCell ref="CZ88:EF88"/>
    <mergeCell ref="HH88:HO88"/>
    <mergeCell ref="HP88:HX88"/>
    <mergeCell ref="EG88:EN88"/>
    <mergeCell ref="EO88:EW88"/>
    <mergeCell ref="EX88:FH88"/>
    <mergeCell ref="FI88:GM88"/>
    <mergeCell ref="GN88:GV88"/>
    <mergeCell ref="GW88:HG88"/>
    <mergeCell ref="A44:I44"/>
    <mergeCell ref="J44:S44"/>
    <mergeCell ref="T44:AE44"/>
    <mergeCell ref="AF44:AN44"/>
    <mergeCell ref="AO44:BE44"/>
    <mergeCell ref="BF44:CM44"/>
    <mergeCell ref="CN44:CW44"/>
    <mergeCell ref="CX44:DG44"/>
    <mergeCell ref="DH44:EO44"/>
    <mergeCell ref="EP44:EY44"/>
    <mergeCell ref="EZ44:FI44"/>
    <mergeCell ref="FJ44:GP44"/>
    <mergeCell ref="GS44:HB44"/>
    <mergeCell ref="HC44:HL44"/>
    <mergeCell ref="A85:S85"/>
    <mergeCell ref="T85:AA85"/>
    <mergeCell ref="AB85:AJ85"/>
    <mergeCell ref="AK85:AT85"/>
    <mergeCell ref="AU85:BF85"/>
    <mergeCell ref="BG85:CK85"/>
    <mergeCell ref="CL85:CY85"/>
    <mergeCell ref="CZ85:EF85"/>
    <mergeCell ref="HH85:HO85"/>
    <mergeCell ref="HP85:HX85"/>
    <mergeCell ref="EG85:EN85"/>
    <mergeCell ref="EO85:EW85"/>
    <mergeCell ref="EX85:FH85"/>
    <mergeCell ref="FI85:GM85"/>
    <mergeCell ref="GN85:GV85"/>
    <mergeCell ref="GW85:HG8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6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62" max="231" man="1"/>
    <brk id="92" max="23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5"/>
  <sheetViews>
    <sheetView view="pageBreakPreview" zoomScaleSheetLayoutView="100" zoomScalePageLayoutView="0" workbookViewId="0" topLeftCell="A218">
      <selection activeCell="A227" sqref="A227:BE227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9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1"/>
      <c r="AM2" s="34"/>
      <c r="AN2" s="34"/>
      <c r="AO2" s="34"/>
      <c r="AP2" s="34"/>
      <c r="AQ2" s="34"/>
      <c r="AR2" s="34"/>
      <c r="AS2" s="31"/>
      <c r="AT2" s="34"/>
      <c r="AU2" s="34"/>
      <c r="AV2" s="34"/>
      <c r="AW2" s="31"/>
      <c r="AX2" s="34"/>
      <c r="AY2" s="34"/>
      <c r="AZ2" s="34" t="s">
        <v>86</v>
      </c>
      <c r="BA2" s="35"/>
      <c r="BB2" s="632" t="s">
        <v>87</v>
      </c>
      <c r="BC2" s="632"/>
      <c r="BD2" s="632"/>
      <c r="BE2" s="632"/>
      <c r="BF2" s="792"/>
      <c r="BG2" s="792"/>
    </row>
    <row r="3" spans="1:59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1"/>
      <c r="AM3" s="37"/>
      <c r="AN3" s="37"/>
      <c r="AO3" s="37"/>
      <c r="AP3" s="37"/>
      <c r="AQ3" s="37"/>
      <c r="AR3" s="37"/>
      <c r="AS3" s="31"/>
      <c r="AT3" s="37"/>
      <c r="AU3" s="37"/>
      <c r="AV3" s="37"/>
      <c r="AW3" s="31"/>
      <c r="AX3" s="37"/>
      <c r="AY3" s="37"/>
      <c r="AZ3" s="37" t="s">
        <v>88</v>
      </c>
      <c r="BA3" s="35"/>
      <c r="BB3" s="632" t="s">
        <v>89</v>
      </c>
      <c r="BC3" s="632"/>
      <c r="BD3" s="632"/>
      <c r="BE3" s="632"/>
      <c r="BF3" s="792"/>
      <c r="BG3" s="792"/>
    </row>
    <row r="4" spans="1:57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1"/>
      <c r="AM4" s="37"/>
      <c r="AN4" s="37"/>
      <c r="AO4" s="37"/>
      <c r="AP4" s="37"/>
      <c r="AQ4" s="37"/>
      <c r="AR4" s="37"/>
      <c r="AS4" s="31"/>
      <c r="AT4" s="37"/>
      <c r="AU4" s="37"/>
      <c r="AV4" s="37"/>
      <c r="AW4" s="31"/>
      <c r="AX4" s="37"/>
      <c r="AY4" s="37"/>
      <c r="AZ4" s="37"/>
      <c r="BA4" s="35"/>
      <c r="BB4" s="35" t="s">
        <v>90</v>
      </c>
      <c r="BC4" s="35"/>
      <c r="BD4" s="35"/>
      <c r="BE4" s="35"/>
    </row>
    <row r="5" spans="1:57" ht="13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1"/>
      <c r="AM5" s="37"/>
      <c r="AN5" s="37"/>
      <c r="AO5" s="37"/>
      <c r="AP5" s="37"/>
      <c r="AQ5" s="37"/>
      <c r="AR5" s="37"/>
      <c r="AS5" s="31"/>
      <c r="AT5" s="37"/>
      <c r="AU5" s="37"/>
      <c r="AV5" s="37"/>
      <c r="AW5" s="31"/>
      <c r="AX5" s="37"/>
      <c r="AY5" s="37"/>
      <c r="AZ5" s="37"/>
      <c r="BA5" s="35"/>
      <c r="BB5" s="35"/>
      <c r="BC5" s="35"/>
      <c r="BD5" s="35"/>
      <c r="BE5" s="35"/>
    </row>
    <row r="6" spans="1:57" ht="13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1"/>
      <c r="AM6" s="37"/>
      <c r="AN6" s="37"/>
      <c r="AO6" s="37"/>
      <c r="AP6" s="37"/>
      <c r="AQ6" s="37"/>
      <c r="AR6" s="37"/>
      <c r="AS6" s="31"/>
      <c r="AT6" s="37"/>
      <c r="AU6" s="37"/>
      <c r="AV6" s="37"/>
      <c r="AW6" s="31"/>
      <c r="AX6" s="37"/>
      <c r="AY6" s="37"/>
      <c r="AZ6" s="37"/>
      <c r="BA6" s="35"/>
      <c r="BB6" s="35"/>
      <c r="BC6" s="35"/>
      <c r="BD6" s="35"/>
      <c r="BE6" s="35"/>
    </row>
    <row r="7" spans="1:57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5.75">
      <c r="A8" s="638" t="s">
        <v>91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638"/>
    </row>
    <row r="9" spans="1:57" ht="15.75">
      <c r="A9" s="638" t="s">
        <v>92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638"/>
    </row>
    <row r="10" spans="1:57" ht="15.75">
      <c r="A10" s="40"/>
      <c r="B10" s="40"/>
      <c r="C10" s="40"/>
      <c r="D10" s="40"/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2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39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40" t="s">
        <v>21</v>
      </c>
      <c r="BA10" s="40"/>
      <c r="BB10" s="40"/>
      <c r="BC10" s="40"/>
      <c r="BD10" s="40"/>
      <c r="BE10" s="40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634" t="s">
        <v>93</v>
      </c>
      <c r="B12" s="635"/>
      <c r="C12" s="635"/>
      <c r="D12" s="635"/>
      <c r="E12" s="639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0"/>
      <c r="AU12" s="640"/>
      <c r="AV12" s="640"/>
      <c r="AW12" s="640"/>
      <c r="AX12" s="640"/>
      <c r="AY12" s="640"/>
      <c r="AZ12" s="640"/>
      <c r="BA12" s="640"/>
      <c r="BB12" s="43"/>
      <c r="BC12" s="43"/>
      <c r="BD12" s="43"/>
      <c r="BE12" s="43"/>
    </row>
    <row r="13" spans="1:57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5">
      <c r="A14" s="634" t="s">
        <v>12</v>
      </c>
      <c r="B14" s="635"/>
      <c r="C14" s="635"/>
      <c r="D14" s="635"/>
      <c r="E14" s="639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43"/>
      <c r="BC14" s="43"/>
      <c r="BD14" s="43"/>
      <c r="BE14" s="43"/>
    </row>
    <row r="15" spans="1:57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5">
      <c r="A17" s="45" t="s">
        <v>94</v>
      </c>
      <c r="B17" s="45"/>
      <c r="C17" s="45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6"/>
      <c r="BC17" s="46"/>
      <c r="BD17" s="46"/>
      <c r="BE17" s="46"/>
    </row>
    <row r="18" spans="1:57" ht="15">
      <c r="A18" s="45"/>
      <c r="B18" s="45"/>
      <c r="C18" s="45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5">
      <c r="A19" s="641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  <c r="BB19" s="641"/>
      <c r="BC19" s="641"/>
      <c r="BD19" s="641"/>
      <c r="BE19" s="641"/>
    </row>
    <row r="20" spans="1:57" ht="15">
      <c r="A20" s="642" t="s">
        <v>95</v>
      </c>
      <c r="B20" s="642"/>
      <c r="C20" s="642"/>
      <c r="D20" s="642"/>
      <c r="E20" s="642"/>
      <c r="F20" s="642"/>
      <c r="G20" s="642"/>
      <c r="H20" s="642"/>
      <c r="I20" s="642"/>
      <c r="J20" s="642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3"/>
      <c r="AS20" s="643"/>
      <c r="AT20" s="643"/>
      <c r="AU20" s="643"/>
      <c r="AV20" s="643"/>
      <c r="AW20" s="643"/>
      <c r="AX20" s="643"/>
      <c r="AY20" s="643"/>
      <c r="AZ20" s="643"/>
      <c r="BA20" s="643"/>
      <c r="BB20" s="643"/>
      <c r="BC20" s="643"/>
      <c r="BD20" s="643"/>
      <c r="BE20" s="643"/>
    </row>
    <row r="21" spans="1:57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30">
      <c r="A22" s="50" t="s">
        <v>96</v>
      </c>
      <c r="B22" s="628" t="s">
        <v>97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651" t="s">
        <v>98</v>
      </c>
      <c r="AO22" s="62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1" t="s">
        <v>99</v>
      </c>
      <c r="BB22" s="51" t="s">
        <v>100</v>
      </c>
      <c r="BC22" s="49"/>
      <c r="BD22" s="49"/>
      <c r="BE22" s="49"/>
    </row>
    <row r="23" spans="1:57" ht="15">
      <c r="A23" s="52"/>
      <c r="B23" s="652">
        <v>1</v>
      </c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654">
        <v>2</v>
      </c>
      <c r="AO23" s="653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3">
        <v>3</v>
      </c>
      <c r="BB23" s="53">
        <v>4</v>
      </c>
      <c r="BC23" s="49"/>
      <c r="BD23" s="49"/>
      <c r="BE23" s="49"/>
    </row>
    <row r="24" spans="1:57" ht="15" customHeight="1">
      <c r="A24" s="52">
        <v>1</v>
      </c>
      <c r="B24" s="651" t="s">
        <v>101</v>
      </c>
      <c r="C24" s="628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629"/>
      <c r="AO24" s="62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4"/>
      <c r="BB24" s="54"/>
      <c r="BC24" s="49"/>
      <c r="BD24" s="49"/>
      <c r="BE24" s="49"/>
    </row>
    <row r="25" spans="1:57" ht="36" customHeight="1">
      <c r="A25" s="52">
        <v>2</v>
      </c>
      <c r="B25" s="793" t="s">
        <v>102</v>
      </c>
      <c r="C25" s="794"/>
      <c r="D25" s="794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629"/>
      <c r="AO25" s="62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4"/>
      <c r="BB25" s="54"/>
      <c r="BC25" s="49"/>
      <c r="BD25" s="49"/>
      <c r="BE25" s="49"/>
    </row>
    <row r="26" spans="1:57" ht="15">
      <c r="A26" s="52"/>
      <c r="B26" s="628" t="s">
        <v>103</v>
      </c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630"/>
      <c r="AO26" s="631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4"/>
      <c r="BB26" s="54"/>
      <c r="BC26" s="49"/>
      <c r="BD26" s="49"/>
      <c r="BE26" s="49"/>
    </row>
    <row r="27" spans="1:57" ht="15">
      <c r="A27" s="52"/>
      <c r="B27" s="628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630"/>
      <c r="AO27" s="631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4"/>
      <c r="BB27" s="54"/>
      <c r="BC27" s="49"/>
      <c r="BD27" s="49"/>
      <c r="BE27" s="49"/>
    </row>
    <row r="28" spans="1:57" ht="15">
      <c r="A28" s="52">
        <v>3</v>
      </c>
      <c r="B28" s="628" t="s">
        <v>104</v>
      </c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62"/>
      <c r="AO28" s="662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4"/>
      <c r="BB28" s="54"/>
      <c r="BC28" s="49"/>
      <c r="BD28" s="49"/>
      <c r="BE28" s="49"/>
    </row>
    <row r="29" spans="1:57" ht="15">
      <c r="A29" s="52"/>
      <c r="B29" s="628" t="s">
        <v>103</v>
      </c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630"/>
      <c r="AO29" s="631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4"/>
      <c r="BB29" s="54"/>
      <c r="BC29" s="49"/>
      <c r="BD29" s="49"/>
      <c r="BE29" s="49"/>
    </row>
    <row r="30" spans="1:57" ht="15">
      <c r="A30" s="52"/>
      <c r="B30" s="628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630"/>
      <c r="AO30" s="631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4"/>
      <c r="BB30" s="54"/>
      <c r="BC30" s="49"/>
      <c r="BD30" s="49"/>
      <c r="BE30" s="49"/>
    </row>
    <row r="31" spans="1:57" ht="15">
      <c r="A31" s="52"/>
      <c r="B31" s="628" t="s">
        <v>105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630"/>
      <c r="AO31" s="631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4"/>
      <c r="BB31" s="54"/>
      <c r="BC31" s="49"/>
      <c r="BD31" s="49"/>
      <c r="BE31" s="49"/>
    </row>
    <row r="32" spans="1:57" ht="15">
      <c r="A32" s="52"/>
      <c r="B32" s="628" t="s">
        <v>103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630"/>
      <c r="AO32" s="631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4"/>
      <c r="BB32" s="54"/>
      <c r="BC32" s="49"/>
      <c r="BD32" s="49"/>
      <c r="BE32" s="49"/>
    </row>
    <row r="33" spans="1:57" ht="15">
      <c r="A33" s="52"/>
      <c r="B33" s="628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630"/>
      <c r="AO33" s="631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4"/>
      <c r="BB33" s="54"/>
      <c r="BC33" s="49"/>
      <c r="BD33" s="49"/>
      <c r="BE33" s="49"/>
    </row>
    <row r="34" spans="1:57" ht="15">
      <c r="A34" s="52">
        <v>4</v>
      </c>
      <c r="B34" s="628" t="s">
        <v>106</v>
      </c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630"/>
      <c r="AO34" s="631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4"/>
      <c r="BB34" s="54"/>
      <c r="BC34" s="49"/>
      <c r="BD34" s="49"/>
      <c r="BE34" s="49"/>
    </row>
    <row r="35" spans="1:57" ht="15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5" t="s">
        <v>107</v>
      </c>
      <c r="BB35" s="56">
        <f>SUM(BB24:BB34)</f>
        <v>0</v>
      </c>
      <c r="BC35" s="49"/>
      <c r="BD35" s="49"/>
      <c r="BE35" s="49"/>
    </row>
    <row r="36" spans="1:57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5">
      <c r="A37" s="57" t="s">
        <v>108</v>
      </c>
      <c r="B37" s="57"/>
      <c r="C37" s="57"/>
      <c r="D37" s="57"/>
      <c r="E37" s="57"/>
      <c r="F37" s="5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5">
      <c r="A38" s="57"/>
      <c r="B38" s="57"/>
      <c r="C38" s="57"/>
      <c r="D38" s="57"/>
      <c r="E38" s="57"/>
      <c r="F38" s="5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5">
      <c r="A39" s="57"/>
      <c r="B39" s="57"/>
      <c r="C39" s="57"/>
      <c r="D39" s="57"/>
      <c r="E39" s="57"/>
      <c r="F39" s="5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5.75">
      <c r="A40" s="58" t="s">
        <v>109</v>
      </c>
      <c r="B40" s="58"/>
      <c r="C40" s="58"/>
      <c r="D40" s="58"/>
      <c r="E40" s="57"/>
      <c r="F40" s="5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5">
      <c r="A41" s="57"/>
      <c r="B41" s="57"/>
      <c r="C41" s="57"/>
      <c r="D41" s="57"/>
      <c r="E41" s="57"/>
      <c r="F41" s="5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35">
      <c r="A42" s="59" t="s">
        <v>110</v>
      </c>
      <c r="B42" s="656" t="s">
        <v>111</v>
      </c>
      <c r="C42" s="657"/>
      <c r="D42" s="51" t="s">
        <v>112</v>
      </c>
      <c r="E42" s="51" t="s">
        <v>113</v>
      </c>
      <c r="F42" s="5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5">
      <c r="A43" s="60">
        <v>1</v>
      </c>
      <c r="B43" s="668">
        <v>2</v>
      </c>
      <c r="C43" s="669"/>
      <c r="D43" s="60">
        <v>3</v>
      </c>
      <c r="E43" s="60">
        <v>4</v>
      </c>
      <c r="F43" s="5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5">
      <c r="A44" s="54"/>
      <c r="B44" s="630"/>
      <c r="C44" s="631"/>
      <c r="D44" s="54"/>
      <c r="E44" s="54"/>
      <c r="F44" s="5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5">
      <c r="A45" s="54"/>
      <c r="B45" s="630"/>
      <c r="C45" s="631"/>
      <c r="D45" s="54"/>
      <c r="E45" s="54"/>
      <c r="F45" s="5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5">
      <c r="A46" s="661" t="s">
        <v>114</v>
      </c>
      <c r="B46" s="662"/>
      <c r="C46" s="631"/>
      <c r="D46" s="61"/>
      <c r="E46" s="61"/>
      <c r="F46" s="5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</row>
    <row r="48" spans="1:57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</row>
    <row r="49" spans="1:57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</row>
    <row r="50" spans="1:57" ht="15">
      <c r="A50" s="641" t="s">
        <v>115</v>
      </c>
      <c r="B50" s="643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</row>
    <row r="51" spans="1:57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</row>
    <row r="52" spans="1:57" ht="15" customHeight="1">
      <c r="A52" s="795" t="s">
        <v>110</v>
      </c>
      <c r="B52" s="796" t="s">
        <v>116</v>
      </c>
      <c r="C52" s="629"/>
      <c r="D52" s="629"/>
      <c r="E52" s="797" t="s">
        <v>117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800" t="s">
        <v>118</v>
      </c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803" t="s">
        <v>119</v>
      </c>
      <c r="AO52" s="629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805" t="s">
        <v>120</v>
      </c>
      <c r="BB52" s="62"/>
      <c r="BC52" s="62"/>
      <c r="BD52" s="62"/>
      <c r="BE52" s="62"/>
    </row>
    <row r="53" spans="1:57" ht="15">
      <c r="A53" s="795"/>
      <c r="B53" s="629"/>
      <c r="C53" s="629"/>
      <c r="D53" s="629"/>
      <c r="E53" s="79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801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804"/>
      <c r="AO53" s="629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806"/>
      <c r="BB53" s="62"/>
      <c r="BC53" s="62"/>
      <c r="BD53" s="62"/>
      <c r="BE53" s="62"/>
    </row>
    <row r="54" spans="1:57" ht="51" customHeight="1">
      <c r="A54" s="795"/>
      <c r="B54" s="629"/>
      <c r="C54" s="629"/>
      <c r="D54" s="629"/>
      <c r="E54" s="79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801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804"/>
      <c r="AO54" s="629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807"/>
      <c r="BB54" s="62"/>
      <c r="BC54" s="62"/>
      <c r="BD54" s="62"/>
      <c r="BE54" s="62"/>
    </row>
    <row r="55" spans="1:57" ht="15" customHeight="1" hidden="1">
      <c r="A55" s="795"/>
      <c r="B55" s="629"/>
      <c r="C55" s="629"/>
      <c r="D55" s="629"/>
      <c r="E55" s="798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801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804"/>
      <c r="AO55" s="629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5"/>
      <c r="BB55" s="62"/>
      <c r="BC55" s="62"/>
      <c r="BD55" s="62"/>
      <c r="BE55" s="62"/>
    </row>
    <row r="56" spans="1:57" ht="15" customHeight="1" hidden="1">
      <c r="A56" s="795"/>
      <c r="B56" s="629"/>
      <c r="C56" s="629"/>
      <c r="D56" s="629"/>
      <c r="E56" s="799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80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804"/>
      <c r="AO56" s="629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5"/>
      <c r="BB56" s="62"/>
      <c r="BC56" s="62"/>
      <c r="BD56" s="62"/>
      <c r="BE56" s="62"/>
    </row>
    <row r="57" spans="1:57" ht="15">
      <c r="A57" s="64">
        <v>1</v>
      </c>
      <c r="B57" s="803">
        <v>2</v>
      </c>
      <c r="C57" s="629"/>
      <c r="D57" s="629"/>
      <c r="E57" s="66">
        <v>3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4">
        <v>4</v>
      </c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808">
        <v>5</v>
      </c>
      <c r="AO57" s="629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5">
        <v>6</v>
      </c>
      <c r="BB57" s="62"/>
      <c r="BC57" s="62"/>
      <c r="BD57" s="62"/>
      <c r="BE57" s="62"/>
    </row>
    <row r="58" spans="1:57" ht="90" customHeight="1">
      <c r="A58" s="64" t="s">
        <v>121</v>
      </c>
      <c r="B58" s="795" t="s">
        <v>122</v>
      </c>
      <c r="C58" s="629"/>
      <c r="D58" s="629"/>
      <c r="E58" s="67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8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808"/>
      <c r="AO58" s="629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5"/>
      <c r="BB58" s="62"/>
      <c r="BC58" s="62"/>
      <c r="BD58" s="62"/>
      <c r="BE58" s="62"/>
    </row>
    <row r="59" spans="1:57" ht="15">
      <c r="A59" s="64"/>
      <c r="B59" s="808"/>
      <c r="C59" s="629"/>
      <c r="D59" s="629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809"/>
      <c r="AO59" s="631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5"/>
      <c r="BB59" s="62"/>
      <c r="BC59" s="62"/>
      <c r="BD59" s="62"/>
      <c r="BE59" s="62"/>
    </row>
    <row r="60" spans="1:57" ht="15">
      <c r="A60" s="69"/>
      <c r="B60" s="70"/>
      <c r="C60" s="71"/>
      <c r="D60" s="71"/>
      <c r="E60" s="7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7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73" t="s">
        <v>107</v>
      </c>
      <c r="AO60" s="7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74">
        <v>0</v>
      </c>
      <c r="BB60" s="62"/>
      <c r="BC60" s="62"/>
      <c r="BD60" s="62"/>
      <c r="BE60" s="62"/>
    </row>
    <row r="61" spans="1:57" ht="15">
      <c r="A61" s="69"/>
      <c r="B61" s="70"/>
      <c r="C61" s="71"/>
      <c r="D61" s="71"/>
      <c r="E61" s="7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7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73"/>
      <c r="AO61" s="71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75"/>
      <c r="BB61" s="62"/>
      <c r="BC61" s="62"/>
      <c r="BD61" s="62"/>
      <c r="BE61" s="62"/>
    </row>
    <row r="62" spans="1:57" ht="15">
      <c r="A62" s="684" t="s">
        <v>123</v>
      </c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  <c r="AU62" s="643"/>
      <c r="AV62" s="643"/>
      <c r="AW62" s="643"/>
      <c r="AX62" s="643"/>
      <c r="AY62" s="643"/>
      <c r="AZ62" s="643"/>
      <c r="BA62" s="643"/>
      <c r="BB62" s="643"/>
      <c r="BC62" s="643"/>
      <c r="BD62" s="643"/>
      <c r="BE62" s="643"/>
    </row>
    <row r="63" spans="1:57" ht="15">
      <c r="A63" s="69"/>
      <c r="B63" s="70"/>
      <c r="C63" s="71"/>
      <c r="D63" s="71"/>
      <c r="E63" s="7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7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73"/>
      <c r="AO63" s="71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75"/>
      <c r="BB63" s="62"/>
      <c r="BC63" s="62"/>
      <c r="BD63" s="62"/>
      <c r="BE63" s="62"/>
    </row>
    <row r="64" spans="1:57" ht="45" customHeight="1">
      <c r="A64" s="69"/>
      <c r="B64" s="689" t="s">
        <v>97</v>
      </c>
      <c r="C64" s="690"/>
      <c r="D64" s="690"/>
      <c r="E64" s="690"/>
      <c r="F64" s="690"/>
      <c r="G64" s="690"/>
      <c r="H64" s="690"/>
      <c r="I64" s="690"/>
      <c r="J64" s="690"/>
      <c r="K64" s="690"/>
      <c r="L64" s="690"/>
      <c r="M64" s="690"/>
      <c r="N64" s="690"/>
      <c r="O64" s="690"/>
      <c r="P64" s="690"/>
      <c r="Q64" s="690"/>
      <c r="R64" s="690"/>
      <c r="S64" s="690"/>
      <c r="T64" s="690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690"/>
      <c r="AI64" s="690"/>
      <c r="AJ64" s="690"/>
      <c r="AK64" s="690"/>
      <c r="AL64" s="690"/>
      <c r="AM64" s="690"/>
      <c r="AN64" s="690"/>
      <c r="AO64" s="685" t="s">
        <v>124</v>
      </c>
      <c r="AP64" s="686"/>
      <c r="AQ64" s="686"/>
      <c r="AR64" s="686"/>
      <c r="AS64" s="686"/>
      <c r="AT64" s="686"/>
      <c r="AU64" s="686"/>
      <c r="AV64" s="686"/>
      <c r="AW64" s="686"/>
      <c r="AX64" s="686"/>
      <c r="AY64" s="686"/>
      <c r="AZ64" s="686"/>
      <c r="BA64" s="687"/>
      <c r="BB64" s="62"/>
      <c r="BC64" s="62"/>
      <c r="BD64" s="62"/>
      <c r="BE64" s="62"/>
    </row>
    <row r="65" spans="1:57" ht="35.25" customHeight="1">
      <c r="A65" s="69"/>
      <c r="B65" s="688" t="s">
        <v>125</v>
      </c>
      <c r="C65" s="629"/>
      <c r="D65" s="629"/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  <c r="P65" s="629"/>
      <c r="Q65" s="629"/>
      <c r="R65" s="629"/>
      <c r="S65" s="629"/>
      <c r="T65" s="629"/>
      <c r="U65" s="629"/>
      <c r="V65" s="629"/>
      <c r="W65" s="629"/>
      <c r="X65" s="629"/>
      <c r="Y65" s="629"/>
      <c r="Z65" s="629"/>
      <c r="AA65" s="629"/>
      <c r="AB65" s="629"/>
      <c r="AC65" s="629"/>
      <c r="AD65" s="629"/>
      <c r="AE65" s="629"/>
      <c r="AF65" s="629"/>
      <c r="AG65" s="629"/>
      <c r="AH65" s="629"/>
      <c r="AI65" s="629"/>
      <c r="AJ65" s="629"/>
      <c r="AK65" s="629"/>
      <c r="AL65" s="629"/>
      <c r="AM65" s="629"/>
      <c r="AN65" s="629"/>
      <c r="AO65" s="630"/>
      <c r="AP65" s="662"/>
      <c r="AQ65" s="662"/>
      <c r="AR65" s="662"/>
      <c r="AS65" s="662"/>
      <c r="AT65" s="662"/>
      <c r="AU65" s="662"/>
      <c r="AV65" s="662"/>
      <c r="AW65" s="662"/>
      <c r="AX65" s="662"/>
      <c r="AY65" s="662"/>
      <c r="AZ65" s="662"/>
      <c r="BA65" s="631"/>
      <c r="BB65" s="62"/>
      <c r="BC65" s="62"/>
      <c r="BD65" s="62"/>
      <c r="BE65" s="62"/>
    </row>
    <row r="66" spans="1:57" ht="15">
      <c r="A66" s="69"/>
      <c r="B66" s="70"/>
      <c r="C66" s="71"/>
      <c r="D66" s="71"/>
      <c r="E66" s="7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7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73"/>
      <c r="AO66" s="71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75"/>
      <c r="BB66" s="62"/>
      <c r="BC66" s="62"/>
      <c r="BD66" s="62"/>
      <c r="BE66" s="62"/>
    </row>
    <row r="67" spans="1:57" ht="15">
      <c r="A67" s="641" t="s">
        <v>126</v>
      </c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  <c r="AR67" s="641"/>
      <c r="AS67" s="641"/>
      <c r="AT67" s="641"/>
      <c r="AU67" s="641"/>
      <c r="AV67" s="641"/>
      <c r="AW67" s="641"/>
      <c r="AX67" s="641"/>
      <c r="AY67" s="641"/>
      <c r="AZ67" s="641"/>
      <c r="BA67" s="641"/>
      <c r="BB67" s="641"/>
      <c r="BC67" s="641"/>
      <c r="BD67" s="641"/>
      <c r="BE67" s="641"/>
    </row>
    <row r="68" spans="1:57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</row>
    <row r="69" spans="1:58" ht="45.75" customHeight="1">
      <c r="A69" s="50" t="s">
        <v>96</v>
      </c>
      <c r="B69" s="692" t="s">
        <v>97</v>
      </c>
      <c r="C69" s="693"/>
      <c r="D69" s="693"/>
      <c r="E69" s="693"/>
      <c r="F69" s="693"/>
      <c r="G69" s="693"/>
      <c r="H69" s="693"/>
      <c r="I69" s="693"/>
      <c r="J69" s="693"/>
      <c r="K69" s="693"/>
      <c r="L69" s="693"/>
      <c r="M69" s="693"/>
      <c r="N69" s="693"/>
      <c r="O69" s="693"/>
      <c r="P69" s="693"/>
      <c r="Q69" s="693"/>
      <c r="R69" s="693"/>
      <c r="S69" s="693"/>
      <c r="T69" s="693"/>
      <c r="U69" s="693"/>
      <c r="V69" s="693"/>
      <c r="W69" s="693"/>
      <c r="X69" s="693"/>
      <c r="Y69" s="744"/>
      <c r="Z69" s="744"/>
      <c r="AA69" s="744"/>
      <c r="AB69" s="744"/>
      <c r="AC69" s="744"/>
      <c r="AD69" s="744"/>
      <c r="AE69" s="744"/>
      <c r="AF69" s="744"/>
      <c r="AG69" s="744"/>
      <c r="AH69" s="744"/>
      <c r="AI69" s="744"/>
      <c r="AJ69" s="744"/>
      <c r="AK69" s="744"/>
      <c r="AL69" s="744"/>
      <c r="AM69" s="745"/>
      <c r="AN69" s="664" t="s">
        <v>127</v>
      </c>
      <c r="AO69" s="666"/>
      <c r="AP69" s="78"/>
      <c r="AQ69" s="78"/>
      <c r="AR69" s="78"/>
      <c r="AS69" s="78"/>
      <c r="AT69" s="78"/>
      <c r="AU69" s="78"/>
      <c r="AV69" s="78"/>
      <c r="AW69" s="78"/>
      <c r="AX69" s="78"/>
      <c r="AY69" s="79"/>
      <c r="AZ69" s="664" t="s">
        <v>128</v>
      </c>
      <c r="BA69" s="666"/>
      <c r="BB69" s="80" t="s">
        <v>129</v>
      </c>
      <c r="BC69" s="664" t="s">
        <v>130</v>
      </c>
      <c r="BD69" s="665"/>
      <c r="BE69" s="666"/>
      <c r="BF69" s="81" t="s">
        <v>120</v>
      </c>
    </row>
    <row r="70" spans="1:58" ht="15">
      <c r="A70" s="82">
        <v>1</v>
      </c>
      <c r="B70" s="670">
        <v>2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  <c r="AL70" s="708"/>
      <c r="AM70" s="709"/>
      <c r="AN70" s="670">
        <v>3</v>
      </c>
      <c r="AO70" s="672"/>
      <c r="AP70" s="86"/>
      <c r="AQ70" s="86"/>
      <c r="AR70" s="86"/>
      <c r="AS70" s="86"/>
      <c r="AT70" s="86"/>
      <c r="AU70" s="86"/>
      <c r="AV70" s="86"/>
      <c r="AW70" s="86"/>
      <c r="AX70" s="86"/>
      <c r="AY70" s="87"/>
      <c r="AZ70" s="670">
        <v>4</v>
      </c>
      <c r="BA70" s="672"/>
      <c r="BB70" s="84">
        <v>5</v>
      </c>
      <c r="BC70" s="670">
        <v>6</v>
      </c>
      <c r="BD70" s="671"/>
      <c r="BE70" s="672"/>
      <c r="BF70" s="60">
        <v>7</v>
      </c>
    </row>
    <row r="71" spans="1:58" ht="15">
      <c r="A71" s="82">
        <v>1</v>
      </c>
      <c r="B71" s="681" t="s">
        <v>131</v>
      </c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  <c r="W71" s="746"/>
      <c r="X71" s="746"/>
      <c r="Y71" s="746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90"/>
      <c r="AN71" s="670"/>
      <c r="AO71" s="709"/>
      <c r="AP71" s="86"/>
      <c r="AQ71" s="86"/>
      <c r="AR71" s="86"/>
      <c r="AS71" s="86"/>
      <c r="AT71" s="86"/>
      <c r="AU71" s="86"/>
      <c r="AV71" s="86"/>
      <c r="AW71" s="86"/>
      <c r="AX71" s="86"/>
      <c r="AY71" s="87"/>
      <c r="AZ71" s="83"/>
      <c r="BA71" s="85"/>
      <c r="BB71" s="84"/>
      <c r="BC71" s="670"/>
      <c r="BD71" s="708"/>
      <c r="BE71" s="709"/>
      <c r="BF71" s="54"/>
    </row>
    <row r="72" spans="1:58" ht="15">
      <c r="A72" s="91"/>
      <c r="B72" s="721" t="s">
        <v>132</v>
      </c>
      <c r="C72" s="722"/>
      <c r="D72" s="722"/>
      <c r="E72" s="722"/>
      <c r="F72" s="722"/>
      <c r="G72" s="722"/>
      <c r="H72" s="722"/>
      <c r="I72" s="722"/>
      <c r="J72" s="722"/>
      <c r="K72" s="722"/>
      <c r="L72" s="722"/>
      <c r="M72" s="722"/>
      <c r="N72" s="722"/>
      <c r="O72" s="722"/>
      <c r="P72" s="722"/>
      <c r="Q72" s="722"/>
      <c r="R72" s="722"/>
      <c r="S72" s="722"/>
      <c r="T72" s="722"/>
      <c r="U72" s="722"/>
      <c r="V72" s="722"/>
      <c r="W72" s="722"/>
      <c r="X72" s="722"/>
      <c r="Y72" s="743"/>
      <c r="Z72" s="743"/>
      <c r="AA72" s="743"/>
      <c r="AB72" s="743"/>
      <c r="AC72" s="743"/>
      <c r="AD72" s="743"/>
      <c r="AE72" s="743"/>
      <c r="AF72" s="743"/>
      <c r="AG72" s="743"/>
      <c r="AH72" s="743"/>
      <c r="AI72" s="743"/>
      <c r="AJ72" s="743"/>
      <c r="AK72" s="743"/>
      <c r="AL72" s="743"/>
      <c r="AM72" s="747"/>
      <c r="AN72" s="712"/>
      <c r="AO72" s="714"/>
      <c r="AP72" s="96"/>
      <c r="AQ72" s="96"/>
      <c r="AR72" s="96"/>
      <c r="AS72" s="96"/>
      <c r="AT72" s="96"/>
      <c r="AU72" s="96"/>
      <c r="AV72" s="96"/>
      <c r="AW72" s="96"/>
      <c r="AX72" s="96"/>
      <c r="AY72" s="97"/>
      <c r="AZ72" s="712"/>
      <c r="BA72" s="714"/>
      <c r="BB72" s="98"/>
      <c r="BC72" s="715"/>
      <c r="BD72" s="716"/>
      <c r="BE72" s="717"/>
      <c r="BF72" s="54"/>
    </row>
    <row r="73" spans="1:58" ht="15">
      <c r="A73" s="91"/>
      <c r="B73" s="721" t="s">
        <v>133</v>
      </c>
      <c r="C73" s="722"/>
      <c r="D73" s="722"/>
      <c r="E73" s="722"/>
      <c r="F73" s="743"/>
      <c r="G73" s="743"/>
      <c r="H73" s="743"/>
      <c r="I73" s="743"/>
      <c r="J73" s="743"/>
      <c r="K73" s="743"/>
      <c r="L73" s="743"/>
      <c r="M73" s="743"/>
      <c r="N73" s="743"/>
      <c r="O73" s="743"/>
      <c r="P73" s="743"/>
      <c r="Q73" s="743"/>
      <c r="R73" s="743"/>
      <c r="S73" s="743"/>
      <c r="T73" s="743"/>
      <c r="U73" s="743"/>
      <c r="V73" s="743"/>
      <c r="W73" s="743"/>
      <c r="X73" s="743"/>
      <c r="Y73" s="743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77"/>
      <c r="AN73" s="712"/>
      <c r="AO73" s="709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4"/>
      <c r="BA73" s="100"/>
      <c r="BB73" s="100"/>
      <c r="BC73" s="715"/>
      <c r="BD73" s="716"/>
      <c r="BE73" s="717"/>
      <c r="BF73" s="54"/>
    </row>
    <row r="74" spans="1:58" ht="15">
      <c r="A74" s="91"/>
      <c r="B74" s="721" t="s">
        <v>134</v>
      </c>
      <c r="C74" s="722"/>
      <c r="D74" s="722"/>
      <c r="E74" s="722"/>
      <c r="F74" s="743"/>
      <c r="G74" s="743"/>
      <c r="H74" s="743"/>
      <c r="I74" s="743"/>
      <c r="J74" s="743"/>
      <c r="K74" s="743"/>
      <c r="L74" s="743"/>
      <c r="M74" s="743"/>
      <c r="N74" s="743"/>
      <c r="O74" s="743"/>
      <c r="P74" s="743"/>
      <c r="Q74" s="743"/>
      <c r="R74" s="743"/>
      <c r="S74" s="743"/>
      <c r="T74" s="743"/>
      <c r="U74" s="743"/>
      <c r="V74" s="743"/>
      <c r="W74" s="743"/>
      <c r="X74" s="743"/>
      <c r="Y74" s="743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77"/>
      <c r="AN74" s="712"/>
      <c r="AO74" s="714"/>
      <c r="AP74" s="96"/>
      <c r="AQ74" s="96"/>
      <c r="AR74" s="96"/>
      <c r="AS74" s="96"/>
      <c r="AT74" s="96"/>
      <c r="AU74" s="96"/>
      <c r="AV74" s="96"/>
      <c r="AW74" s="96"/>
      <c r="AX74" s="96"/>
      <c r="AY74" s="97"/>
      <c r="AZ74" s="94"/>
      <c r="BA74" s="100"/>
      <c r="BB74" s="100"/>
      <c r="BC74" s="715"/>
      <c r="BD74" s="716"/>
      <c r="BE74" s="717"/>
      <c r="BF74" s="54"/>
    </row>
    <row r="75" spans="1:58" ht="16.5" customHeight="1">
      <c r="A75" s="91"/>
      <c r="B75" s="681" t="s">
        <v>135</v>
      </c>
      <c r="C75" s="682"/>
      <c r="D75" s="682"/>
      <c r="E75" s="682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  <c r="Y75" s="81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77"/>
      <c r="AN75" s="712"/>
      <c r="AO75" s="709"/>
      <c r="AP75" s="96"/>
      <c r="AQ75" s="96"/>
      <c r="AR75" s="96"/>
      <c r="AS75" s="96"/>
      <c r="AT75" s="96"/>
      <c r="AU75" s="96"/>
      <c r="AV75" s="96"/>
      <c r="AW75" s="96"/>
      <c r="AX75" s="96"/>
      <c r="AY75" s="97"/>
      <c r="AZ75" s="94"/>
      <c r="BA75" s="100"/>
      <c r="BB75" s="100"/>
      <c r="BC75" s="715"/>
      <c r="BD75" s="716"/>
      <c r="BE75" s="717"/>
      <c r="BF75" s="54"/>
    </row>
    <row r="76" spans="1:58" ht="15">
      <c r="A76" s="91"/>
      <c r="B76" s="721" t="s">
        <v>136</v>
      </c>
      <c r="C76" s="722"/>
      <c r="D76" s="722"/>
      <c r="E76" s="722"/>
      <c r="F76" s="743"/>
      <c r="G76" s="743"/>
      <c r="H76" s="743"/>
      <c r="I76" s="743"/>
      <c r="J76" s="743"/>
      <c r="K76" s="743"/>
      <c r="L76" s="743"/>
      <c r="M76" s="743"/>
      <c r="N76" s="743"/>
      <c r="O76" s="743"/>
      <c r="P76" s="743"/>
      <c r="Q76" s="743"/>
      <c r="R76" s="743"/>
      <c r="S76" s="743"/>
      <c r="T76" s="743"/>
      <c r="U76" s="743"/>
      <c r="V76" s="743"/>
      <c r="W76" s="743"/>
      <c r="X76" s="743"/>
      <c r="Y76" s="743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77"/>
      <c r="AN76" s="712"/>
      <c r="AO76" s="709"/>
      <c r="AP76" s="96"/>
      <c r="AQ76" s="96"/>
      <c r="AR76" s="96"/>
      <c r="AS76" s="96"/>
      <c r="AT76" s="96"/>
      <c r="AU76" s="96"/>
      <c r="AV76" s="96"/>
      <c r="AW76" s="96"/>
      <c r="AX76" s="96"/>
      <c r="AY76" s="97"/>
      <c r="AZ76" s="94"/>
      <c r="BA76" s="100"/>
      <c r="BB76" s="100"/>
      <c r="BC76" s="715"/>
      <c r="BD76" s="716"/>
      <c r="BE76" s="717"/>
      <c r="BF76" s="54"/>
    </row>
    <row r="77" spans="1:58" ht="15">
      <c r="A77" s="91"/>
      <c r="B77" s="721" t="s">
        <v>137</v>
      </c>
      <c r="C77" s="722"/>
      <c r="D77" s="722"/>
      <c r="E77" s="722"/>
      <c r="F77" s="743"/>
      <c r="G77" s="743"/>
      <c r="H77" s="743"/>
      <c r="I77" s="743"/>
      <c r="J77" s="743"/>
      <c r="K77" s="743"/>
      <c r="L77" s="743"/>
      <c r="M77" s="743"/>
      <c r="N77" s="743"/>
      <c r="O77" s="743"/>
      <c r="P77" s="743"/>
      <c r="Q77" s="743"/>
      <c r="R77" s="743"/>
      <c r="S77" s="743"/>
      <c r="T77" s="743"/>
      <c r="U77" s="743"/>
      <c r="V77" s="743"/>
      <c r="W77" s="743"/>
      <c r="X77" s="743"/>
      <c r="Y77" s="743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77"/>
      <c r="AN77" s="712"/>
      <c r="AO77" s="709"/>
      <c r="AP77" s="96"/>
      <c r="AQ77" s="96"/>
      <c r="AR77" s="96"/>
      <c r="AS77" s="96"/>
      <c r="AT77" s="96"/>
      <c r="AU77" s="96"/>
      <c r="AV77" s="96"/>
      <c r="AW77" s="96"/>
      <c r="AX77" s="96"/>
      <c r="AY77" s="97"/>
      <c r="AZ77" s="94"/>
      <c r="BA77" s="100"/>
      <c r="BB77" s="100"/>
      <c r="BC77" s="715"/>
      <c r="BD77" s="716"/>
      <c r="BE77" s="717"/>
      <c r="BF77" s="54"/>
    </row>
    <row r="78" spans="1:58" ht="15">
      <c r="A78" s="91"/>
      <c r="B78" s="721" t="s">
        <v>138</v>
      </c>
      <c r="C78" s="743"/>
      <c r="D78" s="743"/>
      <c r="E78" s="743"/>
      <c r="F78" s="743"/>
      <c r="G78" s="743"/>
      <c r="H78" s="743"/>
      <c r="I78" s="743"/>
      <c r="J78" s="743"/>
      <c r="K78" s="743"/>
      <c r="L78" s="743"/>
      <c r="M78" s="743"/>
      <c r="N78" s="743"/>
      <c r="O78" s="743"/>
      <c r="P78" s="743"/>
      <c r="Q78" s="743"/>
      <c r="R78" s="743"/>
      <c r="S78" s="743"/>
      <c r="T78" s="743"/>
      <c r="U78" s="743"/>
      <c r="V78" s="743"/>
      <c r="W78" s="743"/>
      <c r="X78" s="743"/>
      <c r="Y78" s="743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77"/>
      <c r="AN78" s="712"/>
      <c r="AO78" s="709"/>
      <c r="AP78" s="96"/>
      <c r="AQ78" s="96"/>
      <c r="AR78" s="96"/>
      <c r="AS78" s="96"/>
      <c r="AT78" s="96"/>
      <c r="AU78" s="96"/>
      <c r="AV78" s="96"/>
      <c r="AW78" s="96"/>
      <c r="AX78" s="96"/>
      <c r="AY78" s="97"/>
      <c r="AZ78" s="94"/>
      <c r="BA78" s="95"/>
      <c r="BB78" s="98"/>
      <c r="BC78" s="715"/>
      <c r="BD78" s="708"/>
      <c r="BE78" s="709"/>
      <c r="BF78" s="54"/>
    </row>
    <row r="79" spans="1:58" ht="18.75" customHeight="1">
      <c r="A79" s="91" t="s">
        <v>139</v>
      </c>
      <c r="B79" s="748" t="s">
        <v>140</v>
      </c>
      <c r="C79" s="748"/>
      <c r="D79" s="748"/>
      <c r="E79" s="748"/>
      <c r="F79" s="748"/>
      <c r="G79" s="748"/>
      <c r="H79" s="748"/>
      <c r="I79" s="748"/>
      <c r="J79" s="748"/>
      <c r="K79" s="748"/>
      <c r="L79" s="748"/>
      <c r="M79" s="748"/>
      <c r="N79" s="748"/>
      <c r="O79" s="748"/>
      <c r="P79" s="748"/>
      <c r="Q79" s="748"/>
      <c r="R79" s="748"/>
      <c r="S79" s="748"/>
      <c r="T79" s="748"/>
      <c r="U79" s="748"/>
      <c r="V79" s="748"/>
      <c r="W79" s="748"/>
      <c r="X79" s="748"/>
      <c r="Y79" s="749"/>
      <c r="Z79" s="749"/>
      <c r="AA79" s="749"/>
      <c r="AB79" s="749"/>
      <c r="AC79" s="749"/>
      <c r="AD79" s="749"/>
      <c r="AE79" s="749"/>
      <c r="AF79" s="749"/>
      <c r="AG79" s="749"/>
      <c r="AH79" s="749"/>
      <c r="AI79" s="749"/>
      <c r="AJ79" s="749"/>
      <c r="AK79" s="749"/>
      <c r="AL79" s="749"/>
      <c r="AM79" s="749"/>
      <c r="AN79" s="712"/>
      <c r="AO79" s="714"/>
      <c r="AP79" s="96"/>
      <c r="AQ79" s="96"/>
      <c r="AR79" s="96"/>
      <c r="AS79" s="96"/>
      <c r="AT79" s="96"/>
      <c r="AU79" s="96"/>
      <c r="AV79" s="96"/>
      <c r="AW79" s="96"/>
      <c r="AX79" s="96"/>
      <c r="AY79" s="97"/>
      <c r="AZ79" s="712"/>
      <c r="BA79" s="714"/>
      <c r="BB79" s="98"/>
      <c r="BC79" s="715"/>
      <c r="BD79" s="716"/>
      <c r="BE79" s="717"/>
      <c r="BF79" s="54"/>
    </row>
    <row r="80" spans="1:58" ht="15">
      <c r="A80" s="103"/>
      <c r="B80" s="753" t="s">
        <v>107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753"/>
      <c r="Y80" s="754"/>
      <c r="Z80" s="754"/>
      <c r="AA80" s="754"/>
      <c r="AB80" s="754"/>
      <c r="AC80" s="754"/>
      <c r="AD80" s="754"/>
      <c r="AE80" s="754"/>
      <c r="AF80" s="754"/>
      <c r="AG80" s="754"/>
      <c r="AH80" s="754"/>
      <c r="AI80" s="754"/>
      <c r="AJ80" s="754"/>
      <c r="AK80" s="754"/>
      <c r="AL80" s="754"/>
      <c r="AM80" s="755"/>
      <c r="AN80" s="756" t="s">
        <v>31</v>
      </c>
      <c r="AO80" s="756"/>
      <c r="AP80" s="96"/>
      <c r="AQ80" s="96"/>
      <c r="AR80" s="96"/>
      <c r="AS80" s="96"/>
      <c r="AT80" s="96"/>
      <c r="AU80" s="96"/>
      <c r="AV80" s="96"/>
      <c r="AW80" s="96"/>
      <c r="AX80" s="96"/>
      <c r="AY80" s="97"/>
      <c r="AZ80" s="756" t="s">
        <v>31</v>
      </c>
      <c r="BA80" s="756"/>
      <c r="BB80" s="98" t="s">
        <v>31</v>
      </c>
      <c r="BC80" s="715" t="s">
        <v>31</v>
      </c>
      <c r="BD80" s="716"/>
      <c r="BE80" s="717"/>
      <c r="BF80" s="105">
        <v>0</v>
      </c>
    </row>
    <row r="81" spans="1:57" ht="15">
      <c r="A81" s="103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</row>
    <row r="82" spans="1:57" ht="1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</row>
    <row r="83" spans="1:57" ht="15">
      <c r="A83" s="641" t="s">
        <v>141</v>
      </c>
      <c r="B83" s="641"/>
      <c r="C83" s="641"/>
      <c r="D83" s="641"/>
      <c r="E83" s="641"/>
      <c r="F83" s="641"/>
      <c r="G83" s="641"/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641"/>
      <c r="AC83" s="641"/>
      <c r="AD83" s="641"/>
      <c r="AE83" s="641"/>
      <c r="AF83" s="641"/>
      <c r="AG83" s="641"/>
      <c r="AH83" s="641"/>
      <c r="AI83" s="641"/>
      <c r="AJ83" s="641"/>
      <c r="AK83" s="641"/>
      <c r="AL83" s="641"/>
      <c r="AM83" s="641"/>
      <c r="AN83" s="641"/>
      <c r="AO83" s="641"/>
      <c r="AP83" s="641"/>
      <c r="AQ83" s="641"/>
      <c r="AR83" s="641"/>
      <c r="AS83" s="641"/>
      <c r="AT83" s="641"/>
      <c r="AU83" s="641"/>
      <c r="AV83" s="641"/>
      <c r="AW83" s="641"/>
      <c r="AX83" s="641"/>
      <c r="AY83" s="641"/>
      <c r="AZ83" s="641"/>
      <c r="BA83" s="641"/>
      <c r="BB83" s="641"/>
      <c r="BC83" s="641"/>
      <c r="BD83" s="641"/>
      <c r="BE83" s="641"/>
    </row>
    <row r="84" spans="1:57" ht="15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</row>
    <row r="85" spans="1:57" ht="33" customHeight="1">
      <c r="A85" s="50" t="s">
        <v>142</v>
      </c>
      <c r="B85" s="692" t="s">
        <v>97</v>
      </c>
      <c r="C85" s="693"/>
      <c r="D85" s="693"/>
      <c r="E85" s="693"/>
      <c r="F85" s="693"/>
      <c r="G85" s="693"/>
      <c r="H85" s="693"/>
      <c r="I85" s="693"/>
      <c r="J85" s="693"/>
      <c r="K85" s="693"/>
      <c r="L85" s="693"/>
      <c r="M85" s="693"/>
      <c r="N85" s="693"/>
      <c r="O85" s="693"/>
      <c r="P85" s="693"/>
      <c r="Q85" s="693"/>
      <c r="R85" s="693"/>
      <c r="S85" s="693"/>
      <c r="T85" s="693"/>
      <c r="U85" s="693"/>
      <c r="V85" s="693"/>
      <c r="W85" s="693"/>
      <c r="X85" s="693"/>
      <c r="Y85" s="694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664" t="s">
        <v>143</v>
      </c>
      <c r="AO85" s="665"/>
      <c r="AP85" s="665"/>
      <c r="AQ85" s="665"/>
      <c r="AR85" s="665"/>
      <c r="AS85" s="665"/>
      <c r="AT85" s="665"/>
      <c r="AU85" s="665"/>
      <c r="AV85" s="665"/>
      <c r="AW85" s="665"/>
      <c r="AX85" s="665"/>
      <c r="AY85" s="665"/>
      <c r="AZ85" s="665"/>
      <c r="BA85" s="666"/>
      <c r="BB85" s="80" t="s">
        <v>144</v>
      </c>
      <c r="BC85" s="664" t="s">
        <v>145</v>
      </c>
      <c r="BD85" s="665"/>
      <c r="BE85" s="666"/>
    </row>
    <row r="86" spans="1:57" ht="15">
      <c r="A86" s="82">
        <v>1</v>
      </c>
      <c r="B86" s="671">
        <v>2</v>
      </c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672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670">
        <v>3</v>
      </c>
      <c r="AO86" s="671"/>
      <c r="AP86" s="671"/>
      <c r="AQ86" s="671"/>
      <c r="AR86" s="671"/>
      <c r="AS86" s="671"/>
      <c r="AT86" s="671"/>
      <c r="AU86" s="671"/>
      <c r="AV86" s="671"/>
      <c r="AW86" s="671"/>
      <c r="AX86" s="671"/>
      <c r="AY86" s="671"/>
      <c r="AZ86" s="671"/>
      <c r="BA86" s="672"/>
      <c r="BB86" s="84">
        <v>4</v>
      </c>
      <c r="BC86" s="670">
        <v>5</v>
      </c>
      <c r="BD86" s="671"/>
      <c r="BE86" s="672"/>
    </row>
    <row r="87" spans="1:57" ht="29.25" customHeight="1">
      <c r="A87" s="82">
        <v>1</v>
      </c>
      <c r="B87" s="681" t="s">
        <v>146</v>
      </c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6"/>
      <c r="P87" s="746"/>
      <c r="Q87" s="746"/>
      <c r="R87" s="746"/>
      <c r="S87" s="746"/>
      <c r="T87" s="746"/>
      <c r="U87" s="746"/>
      <c r="V87" s="746"/>
      <c r="W87" s="746"/>
      <c r="X87" s="746"/>
      <c r="Y87" s="773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670"/>
      <c r="AO87" s="708"/>
      <c r="AP87" s="708"/>
      <c r="AQ87" s="708"/>
      <c r="AR87" s="708"/>
      <c r="AS87" s="708"/>
      <c r="AT87" s="708"/>
      <c r="AU87" s="708"/>
      <c r="AV87" s="708"/>
      <c r="AW87" s="708"/>
      <c r="AX87" s="708"/>
      <c r="AY87" s="708"/>
      <c r="AZ87" s="708"/>
      <c r="BA87" s="709"/>
      <c r="BB87" s="84"/>
      <c r="BC87" s="670"/>
      <c r="BD87" s="708"/>
      <c r="BE87" s="709"/>
    </row>
    <row r="88" spans="1:57" ht="28.5" customHeight="1">
      <c r="A88" s="113">
        <v>2</v>
      </c>
      <c r="B88" s="731" t="s">
        <v>147</v>
      </c>
      <c r="C88" s="732"/>
      <c r="D88" s="732"/>
      <c r="E88" s="732"/>
      <c r="F88" s="732"/>
      <c r="G88" s="732"/>
      <c r="H88" s="732"/>
      <c r="I88" s="732"/>
      <c r="J88" s="732"/>
      <c r="K88" s="732"/>
      <c r="L88" s="732"/>
      <c r="M88" s="732"/>
      <c r="N88" s="732"/>
      <c r="O88" s="732"/>
      <c r="P88" s="732"/>
      <c r="Q88" s="732"/>
      <c r="R88" s="732"/>
      <c r="S88" s="732"/>
      <c r="T88" s="732"/>
      <c r="U88" s="732"/>
      <c r="V88" s="732"/>
      <c r="W88" s="732"/>
      <c r="X88" s="732"/>
      <c r="Y88" s="733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712"/>
      <c r="AO88" s="713"/>
      <c r="AP88" s="713"/>
      <c r="AQ88" s="713"/>
      <c r="AR88" s="713"/>
      <c r="AS88" s="713"/>
      <c r="AT88" s="713"/>
      <c r="AU88" s="713"/>
      <c r="AV88" s="713"/>
      <c r="AW88" s="713"/>
      <c r="AX88" s="713"/>
      <c r="AY88" s="713"/>
      <c r="AZ88" s="713"/>
      <c r="BA88" s="714"/>
      <c r="BB88" s="98"/>
      <c r="BC88" s="715"/>
      <c r="BD88" s="716"/>
      <c r="BE88" s="717"/>
    </row>
    <row r="89" spans="1:57" ht="18.75" customHeight="1">
      <c r="A89" s="113">
        <v>3</v>
      </c>
      <c r="B89" s="732" t="s">
        <v>148</v>
      </c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32"/>
      <c r="N89" s="732"/>
      <c r="O89" s="732"/>
      <c r="P89" s="732"/>
      <c r="Q89" s="732"/>
      <c r="R89" s="732"/>
      <c r="S89" s="732"/>
      <c r="T89" s="732"/>
      <c r="U89" s="732"/>
      <c r="V89" s="732"/>
      <c r="W89" s="732"/>
      <c r="X89" s="732"/>
      <c r="Y89" s="733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756"/>
      <c r="AO89" s="724"/>
      <c r="AP89" s="724"/>
      <c r="AQ89" s="724"/>
      <c r="AR89" s="724"/>
      <c r="AS89" s="724"/>
      <c r="AT89" s="724"/>
      <c r="AU89" s="724"/>
      <c r="AV89" s="724"/>
      <c r="AW89" s="724"/>
      <c r="AX89" s="724"/>
      <c r="AY89" s="724"/>
      <c r="AZ89" s="724"/>
      <c r="BA89" s="724"/>
      <c r="BB89" s="100"/>
      <c r="BC89" s="715"/>
      <c r="BD89" s="708"/>
      <c r="BE89" s="709"/>
    </row>
    <row r="90" spans="1:57" ht="15">
      <c r="A90" s="104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811"/>
      <c r="AP90" s="811"/>
      <c r="AQ90" s="811"/>
      <c r="AR90" s="811"/>
      <c r="AS90" s="811"/>
      <c r="AT90" s="811"/>
      <c r="AU90" s="811"/>
      <c r="AV90" s="811"/>
      <c r="AW90" s="811"/>
      <c r="AX90" s="811"/>
      <c r="AY90" s="811"/>
      <c r="AZ90" s="811"/>
      <c r="BA90" s="811"/>
      <c r="BB90" s="117" t="s">
        <v>107</v>
      </c>
      <c r="BC90" s="718">
        <f>BC87+BC88+BC89</f>
        <v>0</v>
      </c>
      <c r="BD90" s="812"/>
      <c r="BE90" s="813"/>
    </row>
    <row r="91" spans="1:57" ht="1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1"/>
      <c r="BC91" s="122"/>
      <c r="BD91" s="123"/>
      <c r="BE91" s="123"/>
    </row>
    <row r="92" spans="1:57" ht="15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1"/>
      <c r="BC92" s="122"/>
      <c r="BD92" s="123"/>
      <c r="BE92" s="123"/>
    </row>
    <row r="93" spans="1:57" ht="15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1"/>
      <c r="BC93" s="122"/>
      <c r="BD93" s="123"/>
      <c r="BE93" s="123"/>
    </row>
    <row r="94" spans="1:57" ht="15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</row>
    <row r="95" spans="1:57" ht="15">
      <c r="A95" s="641" t="s">
        <v>149</v>
      </c>
      <c r="B95" s="641"/>
      <c r="C95" s="641"/>
      <c r="D95" s="641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1"/>
      <c r="AC95" s="641"/>
      <c r="AD95" s="641"/>
      <c r="AE95" s="641"/>
      <c r="AF95" s="641"/>
      <c r="AG95" s="641"/>
      <c r="AH95" s="641"/>
      <c r="AI95" s="641"/>
      <c r="AJ95" s="641"/>
      <c r="AK95" s="641"/>
      <c r="AL95" s="641"/>
      <c r="AM95" s="641"/>
      <c r="AN95" s="641"/>
      <c r="AO95" s="641"/>
      <c r="AP95" s="641"/>
      <c r="AQ95" s="641"/>
      <c r="AR95" s="641"/>
      <c r="AS95" s="641"/>
      <c r="AT95" s="641"/>
      <c r="AU95" s="641"/>
      <c r="AV95" s="641"/>
      <c r="AW95" s="641"/>
      <c r="AX95" s="641"/>
      <c r="AY95" s="641"/>
      <c r="AZ95" s="641"/>
      <c r="BA95" s="641"/>
      <c r="BB95" s="641"/>
      <c r="BC95" s="641"/>
      <c r="BD95" s="641"/>
      <c r="BE95" s="641"/>
    </row>
    <row r="96" spans="1:57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</row>
    <row r="97" spans="1:57" ht="44.25" customHeight="1">
      <c r="A97" s="76" t="s">
        <v>96</v>
      </c>
      <c r="B97" s="692" t="s">
        <v>97</v>
      </c>
      <c r="C97" s="693"/>
      <c r="D97" s="693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  <c r="P97" s="693"/>
      <c r="Q97" s="693"/>
      <c r="R97" s="693"/>
      <c r="S97" s="693"/>
      <c r="T97" s="693"/>
      <c r="U97" s="693"/>
      <c r="V97" s="693"/>
      <c r="W97" s="693"/>
      <c r="X97" s="693"/>
      <c r="Y97" s="694"/>
      <c r="Z97" s="78"/>
      <c r="AA97" s="78"/>
      <c r="AB97" s="78"/>
      <c r="AC97" s="78"/>
      <c r="AD97" s="79"/>
      <c r="AE97" s="124" t="s">
        <v>127</v>
      </c>
      <c r="AF97" s="125"/>
      <c r="AG97" s="125"/>
      <c r="AH97" s="125"/>
      <c r="AI97" s="125"/>
      <c r="AJ97" s="125"/>
      <c r="AK97" s="125"/>
      <c r="AL97" s="125"/>
      <c r="AM97" s="125"/>
      <c r="AN97" s="695" t="s">
        <v>127</v>
      </c>
      <c r="AO97" s="696"/>
      <c r="AP97" s="125"/>
      <c r="AQ97" s="126"/>
      <c r="AR97" s="124" t="s">
        <v>150</v>
      </c>
      <c r="AS97" s="78"/>
      <c r="AT97" s="78"/>
      <c r="AU97" s="78"/>
      <c r="AV97" s="78"/>
      <c r="AW97" s="78"/>
      <c r="AX97" s="78"/>
      <c r="AY97" s="78"/>
      <c r="AZ97" s="78"/>
      <c r="BA97" s="127" t="s">
        <v>151</v>
      </c>
      <c r="BB97" s="128" t="s">
        <v>152</v>
      </c>
      <c r="BC97" s="664" t="s">
        <v>153</v>
      </c>
      <c r="BD97" s="665"/>
      <c r="BE97" s="666"/>
    </row>
    <row r="98" spans="1:57" ht="15">
      <c r="A98" s="83">
        <v>1</v>
      </c>
      <c r="B98" s="697">
        <v>2</v>
      </c>
      <c r="C98" s="698"/>
      <c r="D98" s="698"/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8"/>
      <c r="Q98" s="698"/>
      <c r="R98" s="698"/>
      <c r="S98" s="698"/>
      <c r="T98" s="698"/>
      <c r="U98" s="698"/>
      <c r="V98" s="698"/>
      <c r="W98" s="698"/>
      <c r="X98" s="698"/>
      <c r="Y98" s="699"/>
      <c r="Z98" s="132"/>
      <c r="AA98" s="132"/>
      <c r="AB98" s="132"/>
      <c r="AC98" s="132"/>
      <c r="AD98" s="133"/>
      <c r="AE98" s="134">
        <v>3</v>
      </c>
      <c r="AF98" s="132"/>
      <c r="AG98" s="132"/>
      <c r="AH98" s="132"/>
      <c r="AI98" s="132"/>
      <c r="AJ98" s="132"/>
      <c r="AK98" s="132"/>
      <c r="AL98" s="132"/>
      <c r="AM98" s="132"/>
      <c r="AN98" s="697">
        <v>3</v>
      </c>
      <c r="AO98" s="699"/>
      <c r="AP98" s="132"/>
      <c r="AQ98" s="133"/>
      <c r="AR98" s="134">
        <v>4</v>
      </c>
      <c r="AS98" s="132"/>
      <c r="AT98" s="132"/>
      <c r="AU98" s="132"/>
      <c r="AV98" s="132"/>
      <c r="AW98" s="132"/>
      <c r="AX98" s="132"/>
      <c r="AY98" s="132"/>
      <c r="AZ98" s="132"/>
      <c r="BA98" s="135">
        <v>4</v>
      </c>
      <c r="BB98" s="129">
        <v>5</v>
      </c>
      <c r="BC98" s="697">
        <v>6</v>
      </c>
      <c r="BD98" s="698"/>
      <c r="BE98" s="699"/>
    </row>
    <row r="99" spans="1:57" ht="15" customHeight="1">
      <c r="A99" s="136" t="s">
        <v>154</v>
      </c>
      <c r="B99" s="768" t="s">
        <v>155</v>
      </c>
      <c r="C99" s="769"/>
      <c r="D99" s="769"/>
      <c r="E99" s="769"/>
      <c r="F99" s="769"/>
      <c r="G99" s="769"/>
      <c r="H99" s="769"/>
      <c r="I99" s="769"/>
      <c r="J99" s="769"/>
      <c r="K99" s="769"/>
      <c r="L99" s="769"/>
      <c r="M99" s="769"/>
      <c r="N99" s="769"/>
      <c r="O99" s="769"/>
      <c r="P99" s="769"/>
      <c r="Q99" s="769"/>
      <c r="R99" s="769"/>
      <c r="S99" s="769"/>
      <c r="T99" s="769"/>
      <c r="U99" s="769"/>
      <c r="V99" s="769"/>
      <c r="W99" s="769"/>
      <c r="X99" s="769"/>
      <c r="Y99" s="770"/>
      <c r="Z99" s="78"/>
      <c r="AA99" s="78"/>
      <c r="AB99" s="78"/>
      <c r="AC99" s="78"/>
      <c r="AD99" s="79"/>
      <c r="AE99" s="137" t="s">
        <v>156</v>
      </c>
      <c r="AF99" s="138"/>
      <c r="AG99" s="138"/>
      <c r="AH99" s="138"/>
      <c r="AI99" s="138"/>
      <c r="AJ99" s="138"/>
      <c r="AK99" s="138"/>
      <c r="AL99" s="138"/>
      <c r="AM99" s="138"/>
      <c r="AN99" s="701" t="s">
        <v>157</v>
      </c>
      <c r="AO99" s="702"/>
      <c r="AP99" s="138"/>
      <c r="AQ99" s="139"/>
      <c r="AR99" s="140">
        <v>198</v>
      </c>
      <c r="AS99" s="141"/>
      <c r="AT99" s="141"/>
      <c r="AU99" s="141"/>
      <c r="AV99" s="141"/>
      <c r="AW99" s="141"/>
      <c r="AX99" s="141"/>
      <c r="AY99" s="141"/>
      <c r="AZ99" s="141"/>
      <c r="BA99" s="142"/>
      <c r="BB99" s="143"/>
      <c r="BC99" s="703"/>
      <c r="BD99" s="704"/>
      <c r="BE99" s="705"/>
    </row>
    <row r="100" spans="1:57" ht="15" customHeight="1">
      <c r="A100" s="136" t="s">
        <v>139</v>
      </c>
      <c r="B100" s="768" t="s">
        <v>158</v>
      </c>
      <c r="C100" s="769"/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69"/>
      <c r="X100" s="769"/>
      <c r="Y100" s="770"/>
      <c r="Z100" s="78"/>
      <c r="AA100" s="78"/>
      <c r="AB100" s="78"/>
      <c r="AC100" s="78"/>
      <c r="AD100" s="79"/>
      <c r="AE100" s="137" t="s">
        <v>159</v>
      </c>
      <c r="AF100" s="138"/>
      <c r="AG100" s="138"/>
      <c r="AH100" s="138"/>
      <c r="AI100" s="138"/>
      <c r="AJ100" s="138"/>
      <c r="AK100" s="138"/>
      <c r="AL100" s="138"/>
      <c r="AM100" s="138"/>
      <c r="AN100" s="701" t="s">
        <v>160</v>
      </c>
      <c r="AO100" s="702"/>
      <c r="AP100" s="138"/>
      <c r="AQ100" s="139"/>
      <c r="AR100" s="140">
        <v>207600</v>
      </c>
      <c r="AS100" s="141"/>
      <c r="AT100" s="141"/>
      <c r="AU100" s="141"/>
      <c r="AV100" s="141"/>
      <c r="AW100" s="141"/>
      <c r="AX100" s="141"/>
      <c r="AY100" s="141"/>
      <c r="AZ100" s="141"/>
      <c r="BA100" s="142"/>
      <c r="BB100" s="143"/>
      <c r="BC100" s="703"/>
      <c r="BD100" s="704"/>
      <c r="BE100" s="705"/>
    </row>
    <row r="101" spans="1:57" ht="17.25" customHeight="1">
      <c r="A101" s="136" t="s">
        <v>161</v>
      </c>
      <c r="B101" s="768" t="s">
        <v>162</v>
      </c>
      <c r="C101" s="810"/>
      <c r="D101" s="810"/>
      <c r="E101" s="810"/>
      <c r="F101" s="810"/>
      <c r="G101" s="810"/>
      <c r="H101" s="810"/>
      <c r="I101" s="810"/>
      <c r="J101" s="810"/>
      <c r="K101" s="810"/>
      <c r="L101" s="810"/>
      <c r="M101" s="810"/>
      <c r="N101" s="810"/>
      <c r="O101" s="810"/>
      <c r="P101" s="810"/>
      <c r="Q101" s="810"/>
      <c r="R101" s="810"/>
      <c r="S101" s="810"/>
      <c r="T101" s="810"/>
      <c r="U101" s="810"/>
      <c r="V101" s="810"/>
      <c r="W101" s="810"/>
      <c r="X101" s="810"/>
      <c r="Y101" s="814"/>
      <c r="Z101" s="78"/>
      <c r="AA101" s="78"/>
      <c r="AB101" s="78"/>
      <c r="AC101" s="78"/>
      <c r="AD101" s="79"/>
      <c r="AE101" s="137"/>
      <c r="AF101" s="138"/>
      <c r="AG101" s="138"/>
      <c r="AH101" s="138"/>
      <c r="AI101" s="138"/>
      <c r="AJ101" s="138"/>
      <c r="AK101" s="138"/>
      <c r="AL101" s="138"/>
      <c r="AM101" s="138"/>
      <c r="AN101" s="701" t="s">
        <v>163</v>
      </c>
      <c r="AO101" s="707"/>
      <c r="AP101" s="138"/>
      <c r="AQ101" s="139"/>
      <c r="AR101" s="140"/>
      <c r="AS101" s="141"/>
      <c r="AT101" s="141"/>
      <c r="AU101" s="141"/>
      <c r="AV101" s="141"/>
      <c r="AW101" s="141"/>
      <c r="AX101" s="141"/>
      <c r="AY101" s="141"/>
      <c r="AZ101" s="141"/>
      <c r="BA101" s="142"/>
      <c r="BB101" s="143"/>
      <c r="BC101" s="703"/>
      <c r="BD101" s="708"/>
      <c r="BE101" s="709"/>
    </row>
    <row r="102" spans="1:57" ht="17.25" customHeight="1">
      <c r="A102" s="136"/>
      <c r="B102" s="768" t="s">
        <v>164</v>
      </c>
      <c r="C102" s="769"/>
      <c r="D102" s="769"/>
      <c r="E102" s="769"/>
      <c r="F102" s="769"/>
      <c r="G102" s="769"/>
      <c r="H102" s="769"/>
      <c r="I102" s="769"/>
      <c r="J102" s="769"/>
      <c r="K102" s="769"/>
      <c r="L102" s="769"/>
      <c r="M102" s="769"/>
      <c r="N102" s="769"/>
      <c r="O102" s="769"/>
      <c r="P102" s="769"/>
      <c r="Q102" s="769"/>
      <c r="R102" s="769"/>
      <c r="S102" s="769"/>
      <c r="T102" s="769"/>
      <c r="U102" s="769"/>
      <c r="V102" s="769"/>
      <c r="W102" s="769"/>
      <c r="X102" s="769"/>
      <c r="Y102" s="770"/>
      <c r="Z102" s="78"/>
      <c r="AA102" s="78"/>
      <c r="AB102" s="78"/>
      <c r="AC102" s="78"/>
      <c r="AD102" s="79"/>
      <c r="AE102" s="137"/>
      <c r="AF102" s="138"/>
      <c r="AG102" s="138"/>
      <c r="AH102" s="138"/>
      <c r="AI102" s="138"/>
      <c r="AJ102" s="138"/>
      <c r="AK102" s="138"/>
      <c r="AL102" s="138"/>
      <c r="AM102" s="138"/>
      <c r="AN102" s="701"/>
      <c r="AO102" s="707"/>
      <c r="AP102" s="138"/>
      <c r="AQ102" s="139"/>
      <c r="AR102" s="140"/>
      <c r="AS102" s="141"/>
      <c r="AT102" s="141"/>
      <c r="AU102" s="141"/>
      <c r="AV102" s="141"/>
      <c r="AW102" s="141"/>
      <c r="AX102" s="141"/>
      <c r="AY102" s="141"/>
      <c r="AZ102" s="141"/>
      <c r="BA102" s="142"/>
      <c r="BB102" s="143"/>
      <c r="BC102" s="703"/>
      <c r="BD102" s="708"/>
      <c r="BE102" s="709"/>
    </row>
    <row r="103" spans="1:57" ht="17.25" customHeight="1">
      <c r="A103" s="136"/>
      <c r="B103" s="768" t="s">
        <v>165</v>
      </c>
      <c r="C103" s="810"/>
      <c r="D103" s="810"/>
      <c r="E103" s="810"/>
      <c r="F103" s="810"/>
      <c r="G103" s="810"/>
      <c r="H103" s="810"/>
      <c r="I103" s="810"/>
      <c r="J103" s="810"/>
      <c r="K103" s="810"/>
      <c r="L103" s="810"/>
      <c r="M103" s="810"/>
      <c r="N103" s="810"/>
      <c r="O103" s="810"/>
      <c r="P103" s="810"/>
      <c r="Q103" s="810"/>
      <c r="R103" s="810"/>
      <c r="S103" s="810"/>
      <c r="T103" s="810"/>
      <c r="U103" s="810"/>
      <c r="V103" s="810"/>
      <c r="W103" s="810"/>
      <c r="X103" s="810"/>
      <c r="Y103" s="814"/>
      <c r="Z103" s="78"/>
      <c r="AA103" s="78"/>
      <c r="AB103" s="78"/>
      <c r="AC103" s="78"/>
      <c r="AD103" s="79"/>
      <c r="AE103" s="137"/>
      <c r="AF103" s="138"/>
      <c r="AG103" s="138"/>
      <c r="AH103" s="138"/>
      <c r="AI103" s="138"/>
      <c r="AJ103" s="138"/>
      <c r="AK103" s="138"/>
      <c r="AL103" s="138"/>
      <c r="AM103" s="138"/>
      <c r="AN103" s="701"/>
      <c r="AO103" s="707"/>
      <c r="AP103" s="138"/>
      <c r="AQ103" s="139"/>
      <c r="AR103" s="140"/>
      <c r="AS103" s="141"/>
      <c r="AT103" s="141"/>
      <c r="AU103" s="141"/>
      <c r="AV103" s="141"/>
      <c r="AW103" s="141"/>
      <c r="AX103" s="141"/>
      <c r="AY103" s="141"/>
      <c r="AZ103" s="141"/>
      <c r="BA103" s="142"/>
      <c r="BB103" s="143"/>
      <c r="BC103" s="703"/>
      <c r="BD103" s="708"/>
      <c r="BE103" s="709"/>
    </row>
    <row r="104" spans="1:57" ht="17.25" customHeight="1">
      <c r="A104" s="136" t="s">
        <v>166</v>
      </c>
      <c r="B104" s="768" t="s">
        <v>167</v>
      </c>
      <c r="C104" s="810"/>
      <c r="D104" s="810"/>
      <c r="E104" s="810"/>
      <c r="F104" s="810"/>
      <c r="G104" s="810"/>
      <c r="H104" s="810"/>
      <c r="I104" s="810"/>
      <c r="J104" s="810"/>
      <c r="K104" s="810"/>
      <c r="L104" s="810"/>
      <c r="M104" s="810"/>
      <c r="N104" s="810"/>
      <c r="O104" s="810"/>
      <c r="P104" s="810"/>
      <c r="Q104" s="810"/>
      <c r="R104" s="810"/>
      <c r="S104" s="810"/>
      <c r="T104" s="810"/>
      <c r="U104" s="810"/>
      <c r="V104" s="810"/>
      <c r="W104" s="810"/>
      <c r="X104" s="810"/>
      <c r="Y104" s="814"/>
      <c r="Z104" s="78"/>
      <c r="AA104" s="78"/>
      <c r="AB104" s="78"/>
      <c r="AC104" s="78"/>
      <c r="AD104" s="79"/>
      <c r="AE104" s="137"/>
      <c r="AF104" s="138"/>
      <c r="AG104" s="138"/>
      <c r="AH104" s="138"/>
      <c r="AI104" s="138"/>
      <c r="AJ104" s="138"/>
      <c r="AK104" s="138"/>
      <c r="AL104" s="138"/>
      <c r="AM104" s="138"/>
      <c r="AN104" s="701" t="s">
        <v>163</v>
      </c>
      <c r="AO104" s="707"/>
      <c r="AP104" s="138"/>
      <c r="AQ104" s="139"/>
      <c r="AR104" s="140"/>
      <c r="AS104" s="141"/>
      <c r="AT104" s="141"/>
      <c r="AU104" s="141"/>
      <c r="AV104" s="141"/>
      <c r="AW104" s="141"/>
      <c r="AX104" s="141"/>
      <c r="AY104" s="141"/>
      <c r="AZ104" s="141"/>
      <c r="BA104" s="142"/>
      <c r="BB104" s="143"/>
      <c r="BC104" s="703"/>
      <c r="BD104" s="708"/>
      <c r="BE104" s="709"/>
    </row>
    <row r="105" spans="1:57" ht="15" customHeight="1">
      <c r="A105" s="136" t="s">
        <v>168</v>
      </c>
      <c r="B105" s="768" t="s">
        <v>169</v>
      </c>
      <c r="C105" s="769"/>
      <c r="D105" s="769"/>
      <c r="E105" s="769"/>
      <c r="F105" s="769"/>
      <c r="G105" s="769"/>
      <c r="H105" s="769"/>
      <c r="I105" s="769"/>
      <c r="J105" s="769"/>
      <c r="K105" s="769"/>
      <c r="L105" s="769"/>
      <c r="M105" s="769"/>
      <c r="N105" s="769"/>
      <c r="O105" s="769"/>
      <c r="P105" s="769"/>
      <c r="Q105" s="769"/>
      <c r="R105" s="769"/>
      <c r="S105" s="769"/>
      <c r="T105" s="769"/>
      <c r="U105" s="769"/>
      <c r="V105" s="769"/>
      <c r="W105" s="769"/>
      <c r="X105" s="769"/>
      <c r="Y105" s="770"/>
      <c r="Z105" s="78"/>
      <c r="AA105" s="78"/>
      <c r="AB105" s="78"/>
      <c r="AC105" s="78"/>
      <c r="AD105" s="79"/>
      <c r="AE105" s="137" t="s">
        <v>170</v>
      </c>
      <c r="AF105" s="138"/>
      <c r="AG105" s="138"/>
      <c r="AH105" s="138"/>
      <c r="AI105" s="138"/>
      <c r="AJ105" s="138"/>
      <c r="AK105" s="138"/>
      <c r="AL105" s="138"/>
      <c r="AM105" s="138"/>
      <c r="AN105" s="701"/>
      <c r="AO105" s="702"/>
      <c r="AP105" s="138"/>
      <c r="AQ105" s="139"/>
      <c r="AR105" s="140">
        <v>2541</v>
      </c>
      <c r="AS105" s="141"/>
      <c r="AT105" s="141"/>
      <c r="AU105" s="141"/>
      <c r="AV105" s="141"/>
      <c r="AW105" s="141"/>
      <c r="AX105" s="141"/>
      <c r="AY105" s="141"/>
      <c r="AZ105" s="141"/>
      <c r="BA105" s="142"/>
      <c r="BB105" s="143"/>
      <c r="BC105" s="703"/>
      <c r="BD105" s="704"/>
      <c r="BE105" s="705"/>
    </row>
    <row r="106" spans="1:57" ht="15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44" t="s">
        <v>107</v>
      </c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710" t="s">
        <v>31</v>
      </c>
      <c r="AO106" s="711"/>
      <c r="AP106" s="145"/>
      <c r="AQ106" s="145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 t="s">
        <v>31</v>
      </c>
      <c r="BB106" s="146" t="s">
        <v>31</v>
      </c>
      <c r="BC106" s="658">
        <f>SUM(BC99:BE105)</f>
        <v>0</v>
      </c>
      <c r="BD106" s="659"/>
      <c r="BE106" s="660"/>
    </row>
    <row r="107" spans="1:57" ht="15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47"/>
      <c r="BD107" s="147"/>
      <c r="BE107" s="147"/>
    </row>
    <row r="108" spans="1:57" ht="15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47"/>
      <c r="BD108" s="147"/>
      <c r="BE108" s="147"/>
    </row>
    <row r="109" spans="1:58" ht="27" customHeight="1">
      <c r="A109" s="815" t="s">
        <v>171</v>
      </c>
      <c r="B109" s="815"/>
      <c r="C109" s="815"/>
      <c r="D109" s="815"/>
      <c r="E109" s="815"/>
      <c r="F109" s="815"/>
      <c r="G109" s="815"/>
      <c r="H109" s="815"/>
      <c r="I109" s="815"/>
      <c r="J109" s="815"/>
      <c r="K109" s="815"/>
      <c r="L109" s="815"/>
      <c r="M109" s="815"/>
      <c r="N109" s="815"/>
      <c r="O109" s="815"/>
      <c r="P109" s="815"/>
      <c r="Q109" s="815"/>
      <c r="R109" s="815"/>
      <c r="S109" s="815"/>
      <c r="T109" s="815"/>
      <c r="U109" s="815"/>
      <c r="V109" s="815"/>
      <c r="W109" s="815"/>
      <c r="X109" s="815"/>
      <c r="Y109" s="815"/>
      <c r="Z109" s="815"/>
      <c r="AA109" s="815"/>
      <c r="AB109" s="815"/>
      <c r="AC109" s="815"/>
      <c r="AD109" s="815"/>
      <c r="AE109" s="815"/>
      <c r="AF109" s="815"/>
      <c r="AG109" s="815"/>
      <c r="AH109" s="815"/>
      <c r="AI109" s="815"/>
      <c r="AJ109" s="815"/>
      <c r="AK109" s="815"/>
      <c r="AL109" s="815"/>
      <c r="AM109" s="815"/>
      <c r="AN109" s="815"/>
      <c r="AO109" s="815"/>
      <c r="AP109" s="815"/>
      <c r="AQ109" s="815"/>
      <c r="AR109" s="815"/>
      <c r="AS109" s="815"/>
      <c r="AT109" s="815"/>
      <c r="AU109" s="815"/>
      <c r="AV109" s="815"/>
      <c r="AW109" s="815"/>
      <c r="AX109" s="815"/>
      <c r="AY109" s="815"/>
      <c r="AZ109" s="815"/>
      <c r="BA109" s="815"/>
      <c r="BB109" s="815"/>
      <c r="BC109" s="815"/>
      <c r="BD109" s="815"/>
      <c r="BE109" s="815"/>
      <c r="BF109" s="792"/>
    </row>
    <row r="110" spans="1:57" ht="15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</row>
    <row r="111" spans="1:57" ht="61.5" customHeight="1">
      <c r="A111" s="50" t="s">
        <v>142</v>
      </c>
      <c r="B111" s="663" t="s">
        <v>97</v>
      </c>
      <c r="C111" s="742"/>
      <c r="D111" s="742"/>
      <c r="E111" s="50" t="s">
        <v>172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77" t="s">
        <v>173</v>
      </c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664" t="s">
        <v>174</v>
      </c>
      <c r="AO111" s="665"/>
      <c r="AP111" s="665"/>
      <c r="AQ111" s="665"/>
      <c r="AR111" s="665"/>
      <c r="AS111" s="665"/>
      <c r="AT111" s="665"/>
      <c r="AU111" s="665"/>
      <c r="AV111" s="665"/>
      <c r="AW111" s="665"/>
      <c r="AX111" s="665"/>
      <c r="AY111" s="665"/>
      <c r="AZ111" s="665"/>
      <c r="BA111" s="666"/>
      <c r="BB111" s="80" t="s">
        <v>175</v>
      </c>
      <c r="BC111" s="664" t="s">
        <v>176</v>
      </c>
      <c r="BD111" s="665"/>
      <c r="BE111" s="666"/>
    </row>
    <row r="112" spans="1:57" ht="15">
      <c r="A112" s="82">
        <v>1</v>
      </c>
      <c r="B112" s="667">
        <v>2</v>
      </c>
      <c r="C112" s="724"/>
      <c r="D112" s="724"/>
      <c r="E112" s="82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5">
        <v>4</v>
      </c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670">
        <v>5</v>
      </c>
      <c r="AO112" s="671"/>
      <c r="AP112" s="671"/>
      <c r="AQ112" s="671"/>
      <c r="AR112" s="671"/>
      <c r="AS112" s="671"/>
      <c r="AT112" s="671"/>
      <c r="AU112" s="671"/>
      <c r="AV112" s="671"/>
      <c r="AW112" s="671"/>
      <c r="AX112" s="671"/>
      <c r="AY112" s="671"/>
      <c r="AZ112" s="671"/>
      <c r="BA112" s="672"/>
      <c r="BB112" s="84">
        <v>6</v>
      </c>
      <c r="BC112" s="670">
        <v>7</v>
      </c>
      <c r="BD112" s="671"/>
      <c r="BE112" s="672"/>
    </row>
    <row r="113" spans="1:57" ht="38.25" customHeight="1">
      <c r="A113" s="113">
        <v>1</v>
      </c>
      <c r="B113" s="816" t="s">
        <v>177</v>
      </c>
      <c r="C113" s="742"/>
      <c r="D113" s="742"/>
      <c r="E113" s="113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9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712"/>
      <c r="AO113" s="713"/>
      <c r="AP113" s="713"/>
      <c r="AQ113" s="713"/>
      <c r="AR113" s="713"/>
      <c r="AS113" s="713"/>
      <c r="AT113" s="713"/>
      <c r="AU113" s="713"/>
      <c r="AV113" s="713"/>
      <c r="AW113" s="713"/>
      <c r="AX113" s="713"/>
      <c r="AY113" s="713"/>
      <c r="AZ113" s="713"/>
      <c r="BA113" s="714"/>
      <c r="BB113" s="98"/>
      <c r="BC113" s="715"/>
      <c r="BD113" s="716"/>
      <c r="BE113" s="717"/>
    </row>
    <row r="114" spans="1:57" ht="15">
      <c r="A114" s="104"/>
      <c r="B114" s="116"/>
      <c r="C114" s="116"/>
      <c r="D114" s="817" t="s">
        <v>107</v>
      </c>
      <c r="E114" s="817"/>
      <c r="F114" s="817"/>
      <c r="G114" s="817"/>
      <c r="H114" s="817"/>
      <c r="I114" s="817"/>
      <c r="J114" s="817"/>
      <c r="K114" s="817"/>
      <c r="L114" s="817"/>
      <c r="M114" s="817"/>
      <c r="N114" s="817"/>
      <c r="O114" s="817"/>
      <c r="P114" s="818"/>
      <c r="Q114" s="116"/>
      <c r="R114" s="116"/>
      <c r="S114" s="116"/>
      <c r="T114" s="116"/>
      <c r="U114" s="116"/>
      <c r="V114" s="116"/>
      <c r="W114" s="116"/>
      <c r="X114" s="116"/>
      <c r="Y114" s="151" t="s">
        <v>31</v>
      </c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819" t="s">
        <v>31</v>
      </c>
      <c r="AO114" s="820"/>
      <c r="AP114" s="820"/>
      <c r="AQ114" s="820"/>
      <c r="AR114" s="820"/>
      <c r="AS114" s="820"/>
      <c r="AT114" s="820"/>
      <c r="AU114" s="820"/>
      <c r="AV114" s="820"/>
      <c r="AW114" s="820"/>
      <c r="AX114" s="820"/>
      <c r="AY114" s="820"/>
      <c r="AZ114" s="820"/>
      <c r="BA114" s="821"/>
      <c r="BB114" s="152" t="s">
        <v>31</v>
      </c>
      <c r="BC114" s="718">
        <v>0</v>
      </c>
      <c r="BD114" s="719"/>
      <c r="BE114" s="720"/>
    </row>
    <row r="115" spans="1:57" ht="15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47"/>
      <c r="BD115" s="147"/>
      <c r="BE115" s="147"/>
    </row>
    <row r="116" spans="1:57" ht="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</row>
    <row r="117" spans="1:57" ht="15">
      <c r="A117" s="641" t="s">
        <v>178</v>
      </c>
      <c r="B117" s="641"/>
      <c r="C117" s="641"/>
      <c r="D117" s="641"/>
      <c r="E117" s="641"/>
      <c r="F117" s="641"/>
      <c r="G117" s="641"/>
      <c r="H117" s="641"/>
      <c r="I117" s="641"/>
      <c r="J117" s="641"/>
      <c r="K117" s="641"/>
      <c r="L117" s="641"/>
      <c r="M117" s="641"/>
      <c r="N117" s="641"/>
      <c r="O117" s="641"/>
      <c r="P117" s="641"/>
      <c r="Q117" s="641"/>
      <c r="R117" s="641"/>
      <c r="S117" s="641"/>
      <c r="T117" s="641"/>
      <c r="U117" s="641"/>
      <c r="V117" s="641"/>
      <c r="W117" s="641"/>
      <c r="X117" s="641"/>
      <c r="Y117" s="641"/>
      <c r="Z117" s="641"/>
      <c r="AA117" s="641"/>
      <c r="AB117" s="641"/>
      <c r="AC117" s="641"/>
      <c r="AD117" s="641"/>
      <c r="AE117" s="641"/>
      <c r="AF117" s="641"/>
      <c r="AG117" s="641"/>
      <c r="AH117" s="641"/>
      <c r="AI117" s="641"/>
      <c r="AJ117" s="641"/>
      <c r="AK117" s="641"/>
      <c r="AL117" s="641"/>
      <c r="AM117" s="641"/>
      <c r="AN117" s="641"/>
      <c r="AO117" s="641"/>
      <c r="AP117" s="641"/>
      <c r="AQ117" s="641"/>
      <c r="AR117" s="641"/>
      <c r="AS117" s="641"/>
      <c r="AT117" s="641"/>
      <c r="AU117" s="641"/>
      <c r="AV117" s="641"/>
      <c r="AW117" s="641"/>
      <c r="AX117" s="641"/>
      <c r="AY117" s="641"/>
      <c r="AZ117" s="641"/>
      <c r="BA117" s="641"/>
      <c r="BB117" s="641"/>
      <c r="BC117" s="641"/>
      <c r="BD117" s="641"/>
      <c r="BE117" s="641"/>
    </row>
    <row r="118" spans="1:57" ht="15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</row>
    <row r="119" spans="1:57" ht="41.25" customHeight="1">
      <c r="A119" s="50" t="s">
        <v>142</v>
      </c>
      <c r="B119" s="665" t="s">
        <v>97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665"/>
      <c r="W119" s="665"/>
      <c r="X119" s="665"/>
      <c r="Y119" s="666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663" t="s">
        <v>179</v>
      </c>
      <c r="AO119" s="742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77" t="s">
        <v>180</v>
      </c>
      <c r="BB119" s="80" t="s">
        <v>181</v>
      </c>
      <c r="BC119" s="664" t="s">
        <v>182</v>
      </c>
      <c r="BD119" s="665"/>
      <c r="BE119" s="666"/>
    </row>
    <row r="120" spans="1:57" ht="15">
      <c r="A120" s="82">
        <v>1</v>
      </c>
      <c r="B120" s="671">
        <v>2</v>
      </c>
      <c r="C120" s="671"/>
      <c r="D120" s="671"/>
      <c r="E120" s="671"/>
      <c r="F120" s="671"/>
      <c r="G120" s="671"/>
      <c r="H120" s="671"/>
      <c r="I120" s="671"/>
      <c r="J120" s="671"/>
      <c r="K120" s="671"/>
      <c r="L120" s="671"/>
      <c r="M120" s="671"/>
      <c r="N120" s="671"/>
      <c r="O120" s="671"/>
      <c r="P120" s="671"/>
      <c r="Q120" s="671"/>
      <c r="R120" s="671"/>
      <c r="S120" s="671"/>
      <c r="T120" s="671"/>
      <c r="U120" s="671"/>
      <c r="V120" s="671"/>
      <c r="W120" s="671"/>
      <c r="X120" s="671"/>
      <c r="Y120" s="672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670">
        <v>3</v>
      </c>
      <c r="AO120" s="709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5">
        <v>4</v>
      </c>
      <c r="BB120" s="84">
        <v>5</v>
      </c>
      <c r="BC120" s="670">
        <v>6</v>
      </c>
      <c r="BD120" s="671"/>
      <c r="BE120" s="672"/>
    </row>
    <row r="121" spans="1:57" ht="15" customHeight="1">
      <c r="A121" s="113">
        <v>1</v>
      </c>
      <c r="B121" s="732" t="s">
        <v>183</v>
      </c>
      <c r="C121" s="732"/>
      <c r="D121" s="732"/>
      <c r="E121" s="732"/>
      <c r="F121" s="732"/>
      <c r="G121" s="732"/>
      <c r="H121" s="732"/>
      <c r="I121" s="732"/>
      <c r="J121" s="732"/>
      <c r="K121" s="732"/>
      <c r="L121" s="732"/>
      <c r="M121" s="732"/>
      <c r="N121" s="732"/>
      <c r="O121" s="732"/>
      <c r="P121" s="732"/>
      <c r="Q121" s="732"/>
      <c r="R121" s="732"/>
      <c r="S121" s="732"/>
      <c r="T121" s="732"/>
      <c r="U121" s="732"/>
      <c r="V121" s="732"/>
      <c r="W121" s="732"/>
      <c r="X121" s="732"/>
      <c r="Y121" s="733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670"/>
      <c r="AO121" s="709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5"/>
      <c r="BB121" s="84"/>
      <c r="BC121" s="670"/>
      <c r="BD121" s="708"/>
      <c r="BE121" s="709"/>
    </row>
    <row r="122" spans="1:57" ht="15" customHeight="1">
      <c r="A122" s="113">
        <v>2</v>
      </c>
      <c r="B122" s="731" t="s">
        <v>184</v>
      </c>
      <c r="C122" s="746"/>
      <c r="D122" s="746"/>
      <c r="E122" s="746"/>
      <c r="F122" s="746"/>
      <c r="G122" s="746"/>
      <c r="H122" s="746"/>
      <c r="I122" s="746"/>
      <c r="J122" s="746"/>
      <c r="K122" s="746"/>
      <c r="L122" s="746"/>
      <c r="M122" s="746"/>
      <c r="N122" s="746"/>
      <c r="O122" s="746"/>
      <c r="P122" s="746"/>
      <c r="Q122" s="746"/>
      <c r="R122" s="746"/>
      <c r="S122" s="746"/>
      <c r="T122" s="746"/>
      <c r="U122" s="746"/>
      <c r="V122" s="746"/>
      <c r="W122" s="746"/>
      <c r="X122" s="746"/>
      <c r="Y122" s="773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670"/>
      <c r="AO122" s="709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5"/>
      <c r="BB122" s="84"/>
      <c r="BC122" s="670"/>
      <c r="BD122" s="708"/>
      <c r="BE122" s="709"/>
    </row>
    <row r="123" spans="1:57" ht="15">
      <c r="A123" s="82">
        <v>3</v>
      </c>
      <c r="B123" s="721" t="s">
        <v>185</v>
      </c>
      <c r="C123" s="776"/>
      <c r="D123" s="776"/>
      <c r="E123" s="776"/>
      <c r="F123" s="776"/>
      <c r="G123" s="776"/>
      <c r="H123" s="776"/>
      <c r="I123" s="776"/>
      <c r="J123" s="776"/>
      <c r="K123" s="776"/>
      <c r="L123" s="776"/>
      <c r="M123" s="776"/>
      <c r="N123" s="776"/>
      <c r="O123" s="776"/>
      <c r="P123" s="776"/>
      <c r="Q123" s="776"/>
      <c r="R123" s="776"/>
      <c r="S123" s="776"/>
      <c r="T123" s="776"/>
      <c r="U123" s="776"/>
      <c r="V123" s="776"/>
      <c r="W123" s="776"/>
      <c r="X123" s="776"/>
      <c r="Y123" s="777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670"/>
      <c r="AO123" s="709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5"/>
      <c r="BB123" s="84"/>
      <c r="BC123" s="670"/>
      <c r="BD123" s="708"/>
      <c r="BE123" s="709"/>
    </row>
    <row r="124" spans="1:57" ht="15">
      <c r="A124" s="82">
        <v>4</v>
      </c>
      <c r="B124" s="721" t="s">
        <v>186</v>
      </c>
      <c r="C124" s="776"/>
      <c r="D124" s="776"/>
      <c r="E124" s="776"/>
      <c r="F124" s="776"/>
      <c r="G124" s="776"/>
      <c r="H124" s="776"/>
      <c r="I124" s="776"/>
      <c r="J124" s="776"/>
      <c r="K124" s="776"/>
      <c r="L124" s="776"/>
      <c r="M124" s="776"/>
      <c r="N124" s="776"/>
      <c r="O124" s="776"/>
      <c r="P124" s="776"/>
      <c r="Q124" s="776"/>
      <c r="R124" s="776"/>
      <c r="S124" s="776"/>
      <c r="T124" s="776"/>
      <c r="U124" s="776"/>
      <c r="V124" s="776"/>
      <c r="W124" s="776"/>
      <c r="X124" s="776"/>
      <c r="Y124" s="777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670"/>
      <c r="AO124" s="709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5"/>
      <c r="BB124" s="84"/>
      <c r="BC124" s="83"/>
      <c r="BD124" s="89"/>
      <c r="BE124" s="90"/>
    </row>
    <row r="125" spans="1:57" ht="15">
      <c r="A125" s="82"/>
      <c r="B125" s="721" t="s">
        <v>187</v>
      </c>
      <c r="C125" s="776"/>
      <c r="D125" s="776"/>
      <c r="E125" s="776"/>
      <c r="F125" s="776"/>
      <c r="G125" s="776"/>
      <c r="H125" s="776"/>
      <c r="I125" s="776"/>
      <c r="J125" s="776"/>
      <c r="K125" s="776"/>
      <c r="L125" s="776"/>
      <c r="M125" s="776"/>
      <c r="N125" s="776"/>
      <c r="O125" s="776"/>
      <c r="P125" s="776"/>
      <c r="Q125" s="776"/>
      <c r="R125" s="776"/>
      <c r="S125" s="776"/>
      <c r="T125" s="776"/>
      <c r="U125" s="776"/>
      <c r="V125" s="776"/>
      <c r="W125" s="776"/>
      <c r="X125" s="776"/>
      <c r="Y125" s="777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670"/>
      <c r="AO125" s="709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5"/>
      <c r="BB125" s="84"/>
      <c r="BC125" s="83"/>
      <c r="BD125" s="89"/>
      <c r="BE125" s="90"/>
    </row>
    <row r="126" spans="1:57" ht="15">
      <c r="A126" s="82"/>
      <c r="B126" s="721" t="s">
        <v>188</v>
      </c>
      <c r="C126" s="776"/>
      <c r="D126" s="776"/>
      <c r="E126" s="776"/>
      <c r="F126" s="776"/>
      <c r="G126" s="776"/>
      <c r="H126" s="776"/>
      <c r="I126" s="776"/>
      <c r="J126" s="776"/>
      <c r="K126" s="776"/>
      <c r="L126" s="776"/>
      <c r="M126" s="776"/>
      <c r="N126" s="776"/>
      <c r="O126" s="776"/>
      <c r="P126" s="776"/>
      <c r="Q126" s="776"/>
      <c r="R126" s="776"/>
      <c r="S126" s="776"/>
      <c r="T126" s="776"/>
      <c r="U126" s="776"/>
      <c r="V126" s="776"/>
      <c r="W126" s="776"/>
      <c r="X126" s="776"/>
      <c r="Y126" s="777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670"/>
      <c r="AO126" s="709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5"/>
      <c r="BB126" s="84"/>
      <c r="BC126" s="670"/>
      <c r="BD126" s="708"/>
      <c r="BE126" s="709"/>
    </row>
    <row r="127" spans="1:57" ht="15">
      <c r="A127" s="82"/>
      <c r="B127" s="721" t="s">
        <v>189</v>
      </c>
      <c r="C127" s="776"/>
      <c r="D127" s="776"/>
      <c r="E127" s="776"/>
      <c r="F127" s="776"/>
      <c r="G127" s="776"/>
      <c r="H127" s="776"/>
      <c r="I127" s="776"/>
      <c r="J127" s="776"/>
      <c r="K127" s="776"/>
      <c r="L127" s="776"/>
      <c r="M127" s="776"/>
      <c r="N127" s="776"/>
      <c r="O127" s="776"/>
      <c r="P127" s="776"/>
      <c r="Q127" s="776"/>
      <c r="R127" s="776"/>
      <c r="S127" s="776"/>
      <c r="T127" s="776"/>
      <c r="U127" s="776"/>
      <c r="V127" s="776"/>
      <c r="W127" s="776"/>
      <c r="X127" s="776"/>
      <c r="Y127" s="777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3"/>
      <c r="AO127" s="90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5"/>
      <c r="BB127" s="84"/>
      <c r="BC127" s="83"/>
      <c r="BD127" s="89"/>
      <c r="BE127" s="90"/>
    </row>
    <row r="128" spans="1:57" ht="34.5" customHeight="1">
      <c r="A128" s="82"/>
      <c r="B128" s="681" t="s">
        <v>190</v>
      </c>
      <c r="C128" s="746"/>
      <c r="D128" s="746"/>
      <c r="E128" s="746"/>
      <c r="F128" s="746"/>
      <c r="G128" s="746"/>
      <c r="H128" s="746"/>
      <c r="I128" s="746"/>
      <c r="J128" s="746"/>
      <c r="K128" s="746"/>
      <c r="L128" s="746"/>
      <c r="M128" s="746"/>
      <c r="N128" s="746"/>
      <c r="O128" s="746"/>
      <c r="P128" s="746"/>
      <c r="Q128" s="746"/>
      <c r="R128" s="746"/>
      <c r="S128" s="746"/>
      <c r="T128" s="746"/>
      <c r="U128" s="746"/>
      <c r="V128" s="746"/>
      <c r="W128" s="746"/>
      <c r="X128" s="746"/>
      <c r="Y128" s="773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3"/>
      <c r="AO128" s="90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5"/>
      <c r="BB128" s="84"/>
      <c r="BC128" s="83"/>
      <c r="BD128" s="89"/>
      <c r="BE128" s="90"/>
    </row>
    <row r="129" spans="1:57" ht="15">
      <c r="A129" s="82">
        <v>5</v>
      </c>
      <c r="B129" s="721" t="s">
        <v>191</v>
      </c>
      <c r="C129" s="776"/>
      <c r="D129" s="776"/>
      <c r="E129" s="776"/>
      <c r="F129" s="776"/>
      <c r="G129" s="776"/>
      <c r="H129" s="776"/>
      <c r="I129" s="776"/>
      <c r="J129" s="776"/>
      <c r="K129" s="776"/>
      <c r="L129" s="776"/>
      <c r="M129" s="776"/>
      <c r="N129" s="776"/>
      <c r="O129" s="776"/>
      <c r="P129" s="776"/>
      <c r="Q129" s="776"/>
      <c r="R129" s="776"/>
      <c r="S129" s="776"/>
      <c r="T129" s="776"/>
      <c r="U129" s="776"/>
      <c r="V129" s="776"/>
      <c r="W129" s="776"/>
      <c r="X129" s="776"/>
      <c r="Y129" s="777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670"/>
      <c r="AO129" s="709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5"/>
      <c r="BB129" s="84"/>
      <c r="BC129" s="670"/>
      <c r="BD129" s="708"/>
      <c r="BE129" s="709"/>
    </row>
    <row r="130" spans="1:57" ht="15">
      <c r="A130" s="82">
        <v>6</v>
      </c>
      <c r="B130" s="721" t="s">
        <v>192</v>
      </c>
      <c r="C130" s="776"/>
      <c r="D130" s="776"/>
      <c r="E130" s="776"/>
      <c r="F130" s="776"/>
      <c r="G130" s="776"/>
      <c r="H130" s="776"/>
      <c r="I130" s="776"/>
      <c r="J130" s="776"/>
      <c r="K130" s="776"/>
      <c r="L130" s="776"/>
      <c r="M130" s="776"/>
      <c r="N130" s="776"/>
      <c r="O130" s="776"/>
      <c r="P130" s="776"/>
      <c r="Q130" s="776"/>
      <c r="R130" s="776"/>
      <c r="S130" s="776"/>
      <c r="T130" s="776"/>
      <c r="U130" s="776"/>
      <c r="V130" s="776"/>
      <c r="W130" s="776"/>
      <c r="X130" s="776"/>
      <c r="Y130" s="777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670"/>
      <c r="AO130" s="709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5"/>
      <c r="BB130" s="84"/>
      <c r="BC130" s="670"/>
      <c r="BD130" s="708"/>
      <c r="BE130" s="709"/>
    </row>
    <row r="131" spans="1:57" ht="20.25" customHeight="1">
      <c r="A131" s="82"/>
      <c r="B131" s="681" t="s">
        <v>193</v>
      </c>
      <c r="C131" s="746"/>
      <c r="D131" s="746"/>
      <c r="E131" s="746"/>
      <c r="F131" s="746"/>
      <c r="G131" s="746"/>
      <c r="H131" s="746"/>
      <c r="I131" s="746"/>
      <c r="J131" s="746"/>
      <c r="K131" s="746"/>
      <c r="L131" s="746"/>
      <c r="M131" s="746"/>
      <c r="N131" s="746"/>
      <c r="O131" s="746"/>
      <c r="P131" s="746"/>
      <c r="Q131" s="746"/>
      <c r="R131" s="746"/>
      <c r="S131" s="746"/>
      <c r="T131" s="746"/>
      <c r="U131" s="746"/>
      <c r="V131" s="746"/>
      <c r="W131" s="746"/>
      <c r="X131" s="746"/>
      <c r="Y131" s="773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629"/>
      <c r="AO131" s="629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5"/>
      <c r="BB131" s="84"/>
      <c r="BC131" s="670"/>
      <c r="BD131" s="708"/>
      <c r="BE131" s="709"/>
    </row>
    <row r="132" spans="1:57" ht="15">
      <c r="A132" s="82"/>
      <c r="B132" s="721" t="s">
        <v>194</v>
      </c>
      <c r="C132" s="776"/>
      <c r="D132" s="776"/>
      <c r="E132" s="776"/>
      <c r="F132" s="776"/>
      <c r="G132" s="776"/>
      <c r="H132" s="776"/>
      <c r="I132" s="776"/>
      <c r="J132" s="776"/>
      <c r="K132" s="776"/>
      <c r="L132" s="776"/>
      <c r="M132" s="776"/>
      <c r="N132" s="776"/>
      <c r="O132" s="776"/>
      <c r="P132" s="776"/>
      <c r="Q132" s="776"/>
      <c r="R132" s="776"/>
      <c r="S132" s="776"/>
      <c r="T132" s="776"/>
      <c r="U132" s="776"/>
      <c r="V132" s="776"/>
      <c r="W132" s="776"/>
      <c r="X132" s="776"/>
      <c r="Y132" s="777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670"/>
      <c r="AO132" s="709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5"/>
      <c r="BB132" s="84"/>
      <c r="BC132" s="670"/>
      <c r="BD132" s="708"/>
      <c r="BE132" s="709"/>
    </row>
    <row r="133" spans="1:57" ht="15">
      <c r="A133" s="82"/>
      <c r="B133" s="721" t="s">
        <v>195</v>
      </c>
      <c r="C133" s="776"/>
      <c r="D133" s="776"/>
      <c r="E133" s="776"/>
      <c r="F133" s="776"/>
      <c r="G133" s="776"/>
      <c r="H133" s="776"/>
      <c r="I133" s="776"/>
      <c r="J133" s="776"/>
      <c r="K133" s="776"/>
      <c r="L133" s="776"/>
      <c r="M133" s="776"/>
      <c r="N133" s="776"/>
      <c r="O133" s="776"/>
      <c r="P133" s="776"/>
      <c r="Q133" s="776"/>
      <c r="R133" s="776"/>
      <c r="S133" s="776"/>
      <c r="T133" s="776"/>
      <c r="U133" s="776"/>
      <c r="V133" s="776"/>
      <c r="W133" s="776"/>
      <c r="X133" s="776"/>
      <c r="Y133" s="777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670"/>
      <c r="AO133" s="709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5"/>
      <c r="BB133" s="84"/>
      <c r="BC133" s="670"/>
      <c r="BD133" s="708"/>
      <c r="BE133" s="709"/>
    </row>
    <row r="134" spans="1:57" ht="15">
      <c r="A134" s="82">
        <v>6</v>
      </c>
      <c r="B134" s="721" t="s">
        <v>196</v>
      </c>
      <c r="C134" s="776"/>
      <c r="D134" s="776"/>
      <c r="E134" s="776"/>
      <c r="F134" s="776"/>
      <c r="G134" s="776"/>
      <c r="H134" s="776"/>
      <c r="I134" s="776"/>
      <c r="J134" s="776"/>
      <c r="K134" s="776"/>
      <c r="L134" s="776"/>
      <c r="M134" s="776"/>
      <c r="N134" s="776"/>
      <c r="O134" s="776"/>
      <c r="P134" s="776"/>
      <c r="Q134" s="776"/>
      <c r="R134" s="776"/>
      <c r="S134" s="776"/>
      <c r="T134" s="776"/>
      <c r="U134" s="776"/>
      <c r="V134" s="776"/>
      <c r="W134" s="776"/>
      <c r="X134" s="776"/>
      <c r="Y134" s="777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670"/>
      <c r="AO134" s="709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5"/>
      <c r="BB134" s="84"/>
      <c r="BC134" s="670"/>
      <c r="BD134" s="708"/>
      <c r="BE134" s="709"/>
    </row>
    <row r="135" spans="1:57" ht="15">
      <c r="A135" s="82"/>
      <c r="B135" s="721" t="s">
        <v>197</v>
      </c>
      <c r="C135" s="776"/>
      <c r="D135" s="776"/>
      <c r="E135" s="776"/>
      <c r="F135" s="776"/>
      <c r="G135" s="776"/>
      <c r="H135" s="776"/>
      <c r="I135" s="776"/>
      <c r="J135" s="776"/>
      <c r="K135" s="776"/>
      <c r="L135" s="776"/>
      <c r="M135" s="776"/>
      <c r="N135" s="776"/>
      <c r="O135" s="776"/>
      <c r="P135" s="776"/>
      <c r="Q135" s="776"/>
      <c r="R135" s="776"/>
      <c r="S135" s="776"/>
      <c r="T135" s="776"/>
      <c r="U135" s="776"/>
      <c r="V135" s="776"/>
      <c r="W135" s="776"/>
      <c r="X135" s="776"/>
      <c r="Y135" s="777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670"/>
      <c r="AO135" s="709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5"/>
      <c r="BB135" s="84"/>
      <c r="BC135" s="670"/>
      <c r="BD135" s="708"/>
      <c r="BE135" s="709"/>
    </row>
    <row r="136" spans="1:57" ht="15">
      <c r="A136" s="82"/>
      <c r="B136" s="721" t="s">
        <v>198</v>
      </c>
      <c r="C136" s="776"/>
      <c r="D136" s="776"/>
      <c r="E136" s="776"/>
      <c r="F136" s="776"/>
      <c r="G136" s="776"/>
      <c r="H136" s="776"/>
      <c r="I136" s="776"/>
      <c r="J136" s="776"/>
      <c r="K136" s="776"/>
      <c r="L136" s="776"/>
      <c r="M136" s="776"/>
      <c r="N136" s="776"/>
      <c r="O136" s="776"/>
      <c r="P136" s="776"/>
      <c r="Q136" s="776"/>
      <c r="R136" s="776"/>
      <c r="S136" s="776"/>
      <c r="T136" s="776"/>
      <c r="U136" s="776"/>
      <c r="V136" s="776"/>
      <c r="W136" s="776"/>
      <c r="X136" s="776"/>
      <c r="Y136" s="777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670"/>
      <c r="AO136" s="709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5"/>
      <c r="BB136" s="84"/>
      <c r="BC136" s="670"/>
      <c r="BD136" s="708"/>
      <c r="BE136" s="709"/>
    </row>
    <row r="137" spans="1:57" ht="18.75" customHeight="1">
      <c r="A137" s="82">
        <v>7</v>
      </c>
      <c r="B137" s="681" t="s">
        <v>199</v>
      </c>
      <c r="C137" s="746"/>
      <c r="D137" s="746"/>
      <c r="E137" s="746"/>
      <c r="F137" s="746"/>
      <c r="G137" s="746"/>
      <c r="H137" s="746"/>
      <c r="I137" s="746"/>
      <c r="J137" s="746"/>
      <c r="K137" s="746"/>
      <c r="L137" s="746"/>
      <c r="M137" s="746"/>
      <c r="N137" s="746"/>
      <c r="O137" s="746"/>
      <c r="P137" s="746"/>
      <c r="Q137" s="746"/>
      <c r="R137" s="746"/>
      <c r="S137" s="746"/>
      <c r="T137" s="746"/>
      <c r="U137" s="746"/>
      <c r="V137" s="746"/>
      <c r="W137" s="746"/>
      <c r="X137" s="746"/>
      <c r="Y137" s="773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670"/>
      <c r="AO137" s="709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5"/>
      <c r="BB137" s="84"/>
      <c r="BC137" s="670"/>
      <c r="BD137" s="708"/>
      <c r="BE137" s="709"/>
    </row>
    <row r="138" spans="1:57" ht="93" customHeight="1">
      <c r="A138" s="82">
        <v>8</v>
      </c>
      <c r="B138" s="681" t="s">
        <v>200</v>
      </c>
      <c r="C138" s="746"/>
      <c r="D138" s="746"/>
      <c r="E138" s="746"/>
      <c r="F138" s="746"/>
      <c r="G138" s="746"/>
      <c r="H138" s="746"/>
      <c r="I138" s="746"/>
      <c r="J138" s="746"/>
      <c r="K138" s="746"/>
      <c r="L138" s="746"/>
      <c r="M138" s="746"/>
      <c r="N138" s="746"/>
      <c r="O138" s="746"/>
      <c r="P138" s="746"/>
      <c r="Q138" s="746"/>
      <c r="R138" s="746"/>
      <c r="S138" s="746"/>
      <c r="T138" s="746"/>
      <c r="U138" s="746"/>
      <c r="V138" s="746"/>
      <c r="W138" s="746"/>
      <c r="X138" s="746"/>
      <c r="Y138" s="773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670"/>
      <c r="AO138" s="709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5"/>
      <c r="BB138" s="84"/>
      <c r="BC138" s="670"/>
      <c r="BD138" s="708"/>
      <c r="BE138" s="709"/>
    </row>
    <row r="139" spans="1:57" ht="18.75" customHeight="1">
      <c r="A139" s="113">
        <v>9</v>
      </c>
      <c r="B139" s="681" t="s">
        <v>201</v>
      </c>
      <c r="C139" s="746"/>
      <c r="D139" s="746"/>
      <c r="E139" s="746"/>
      <c r="F139" s="746"/>
      <c r="G139" s="746"/>
      <c r="H139" s="746"/>
      <c r="I139" s="746"/>
      <c r="J139" s="746"/>
      <c r="K139" s="746"/>
      <c r="L139" s="746"/>
      <c r="M139" s="746"/>
      <c r="N139" s="746"/>
      <c r="O139" s="746"/>
      <c r="P139" s="746"/>
      <c r="Q139" s="746"/>
      <c r="R139" s="746"/>
      <c r="S139" s="746"/>
      <c r="T139" s="746"/>
      <c r="U139" s="746"/>
      <c r="V139" s="746"/>
      <c r="W139" s="746"/>
      <c r="X139" s="746"/>
      <c r="Y139" s="773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670"/>
      <c r="AO139" s="709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5"/>
      <c r="BB139" s="84"/>
      <c r="BC139" s="670"/>
      <c r="BD139" s="708"/>
      <c r="BE139" s="709"/>
    </row>
    <row r="140" spans="1:57" ht="15" customHeight="1">
      <c r="A140" s="113">
        <v>10</v>
      </c>
      <c r="B140" s="732" t="s">
        <v>148</v>
      </c>
      <c r="C140" s="732"/>
      <c r="D140" s="732"/>
      <c r="E140" s="732"/>
      <c r="F140" s="732"/>
      <c r="G140" s="732"/>
      <c r="H140" s="732"/>
      <c r="I140" s="732"/>
      <c r="J140" s="732"/>
      <c r="K140" s="732"/>
      <c r="L140" s="732"/>
      <c r="M140" s="732"/>
      <c r="N140" s="732"/>
      <c r="O140" s="732"/>
      <c r="P140" s="732"/>
      <c r="Q140" s="732"/>
      <c r="R140" s="732"/>
      <c r="S140" s="732"/>
      <c r="T140" s="732"/>
      <c r="U140" s="732"/>
      <c r="V140" s="732"/>
      <c r="W140" s="732"/>
      <c r="X140" s="732"/>
      <c r="Y140" s="73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712"/>
      <c r="AO140" s="709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5"/>
      <c r="BB140" s="100"/>
      <c r="BC140" s="715"/>
      <c r="BD140" s="716"/>
      <c r="BE140" s="717"/>
    </row>
    <row r="141" spans="1:57" ht="15">
      <c r="A141" s="104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811"/>
      <c r="AP141" s="811"/>
      <c r="AQ141" s="811"/>
      <c r="AR141" s="811"/>
      <c r="AS141" s="811"/>
      <c r="AT141" s="811"/>
      <c r="AU141" s="811"/>
      <c r="AV141" s="811"/>
      <c r="AW141" s="811"/>
      <c r="AX141" s="811"/>
      <c r="AY141" s="811"/>
      <c r="AZ141" s="811"/>
      <c r="BA141" s="811"/>
      <c r="BB141" s="120" t="s">
        <v>107</v>
      </c>
      <c r="BC141" s="718">
        <v>0</v>
      </c>
      <c r="BD141" s="719"/>
      <c r="BE141" s="720"/>
    </row>
    <row r="142" spans="1:57" ht="15">
      <c r="A142" s="118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1"/>
      <c r="BD142" s="121"/>
      <c r="BE142" s="121"/>
    </row>
    <row r="143" spans="1:57" ht="15">
      <c r="A143" s="118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1"/>
      <c r="BD143" s="121"/>
      <c r="BE143" s="121"/>
    </row>
    <row r="144" spans="1:57" ht="15">
      <c r="A144" s="641" t="s">
        <v>202</v>
      </c>
      <c r="B144" s="641"/>
      <c r="C144" s="641"/>
      <c r="D144" s="641"/>
      <c r="E144" s="641"/>
      <c r="F144" s="641"/>
      <c r="G144" s="641"/>
      <c r="H144" s="641"/>
      <c r="I144" s="641"/>
      <c r="J144" s="641"/>
      <c r="K144" s="641"/>
      <c r="L144" s="641"/>
      <c r="M144" s="641"/>
      <c r="N144" s="641"/>
      <c r="O144" s="641"/>
      <c r="P144" s="641"/>
      <c r="Q144" s="641"/>
      <c r="R144" s="641"/>
      <c r="S144" s="641"/>
      <c r="T144" s="641"/>
      <c r="U144" s="641"/>
      <c r="V144" s="641"/>
      <c r="W144" s="641"/>
      <c r="X144" s="641"/>
      <c r="Y144" s="641"/>
      <c r="Z144" s="641"/>
      <c r="AA144" s="641"/>
      <c r="AB144" s="641"/>
      <c r="AC144" s="641"/>
      <c r="AD144" s="641"/>
      <c r="AE144" s="641"/>
      <c r="AF144" s="641"/>
      <c r="AG144" s="641"/>
      <c r="AH144" s="641"/>
      <c r="AI144" s="641"/>
      <c r="AJ144" s="641"/>
      <c r="AK144" s="641"/>
      <c r="AL144" s="641"/>
      <c r="AM144" s="641"/>
      <c r="AN144" s="641"/>
      <c r="AO144" s="641"/>
      <c r="AP144" s="641"/>
      <c r="AQ144" s="641"/>
      <c r="AR144" s="641"/>
      <c r="AS144" s="641"/>
      <c r="AT144" s="641"/>
      <c r="AU144" s="641"/>
      <c r="AV144" s="641"/>
      <c r="AW144" s="641"/>
      <c r="AX144" s="641"/>
      <c r="AY144" s="641"/>
      <c r="AZ144" s="641"/>
      <c r="BA144" s="641"/>
      <c r="BB144" s="641"/>
      <c r="BC144" s="641"/>
      <c r="BD144" s="641"/>
      <c r="BE144" s="641"/>
    </row>
    <row r="145" spans="1:57" ht="15">
      <c r="A145" s="109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</row>
    <row r="146" spans="1:57" ht="32.25" customHeight="1">
      <c r="A146" s="50" t="s">
        <v>96</v>
      </c>
      <c r="B146" s="663" t="s">
        <v>97</v>
      </c>
      <c r="C146" s="663"/>
      <c r="D146" s="663"/>
      <c r="E146" s="663"/>
      <c r="F146" s="663"/>
      <c r="G146" s="663"/>
      <c r="H146" s="663"/>
      <c r="I146" s="663"/>
      <c r="J146" s="663"/>
      <c r="K146" s="663"/>
      <c r="L146" s="663"/>
      <c r="M146" s="663"/>
      <c r="N146" s="663"/>
      <c r="O146" s="663"/>
      <c r="P146" s="663"/>
      <c r="Q146" s="663"/>
      <c r="R146" s="663"/>
      <c r="S146" s="663"/>
      <c r="T146" s="663"/>
      <c r="U146" s="663"/>
      <c r="V146" s="663"/>
      <c r="W146" s="663"/>
      <c r="X146" s="663"/>
      <c r="Y146" s="663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700" t="s">
        <v>203</v>
      </c>
      <c r="AO146" s="706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 t="s">
        <v>204</v>
      </c>
      <c r="BB146" s="78" t="s">
        <v>205</v>
      </c>
      <c r="BC146" s="664" t="s">
        <v>206</v>
      </c>
      <c r="BD146" s="665"/>
      <c r="BE146" s="666"/>
    </row>
    <row r="147" spans="1:57" ht="15">
      <c r="A147" s="82">
        <v>1</v>
      </c>
      <c r="B147" s="667">
        <v>2</v>
      </c>
      <c r="C147" s="724"/>
      <c r="D147" s="724"/>
      <c r="E147" s="724"/>
      <c r="F147" s="724"/>
      <c r="G147" s="724"/>
      <c r="H147" s="724"/>
      <c r="I147" s="724"/>
      <c r="J147" s="724"/>
      <c r="K147" s="724"/>
      <c r="L147" s="724"/>
      <c r="M147" s="724"/>
      <c r="N147" s="724"/>
      <c r="O147" s="724"/>
      <c r="P147" s="724"/>
      <c r="Q147" s="724"/>
      <c r="R147" s="724"/>
      <c r="S147" s="724"/>
      <c r="T147" s="724"/>
      <c r="U147" s="724"/>
      <c r="V147" s="724"/>
      <c r="W147" s="724"/>
      <c r="X147" s="724"/>
      <c r="Y147" s="72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667">
        <v>3</v>
      </c>
      <c r="AO147" s="72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5">
        <v>4</v>
      </c>
      <c r="BB147" s="84">
        <v>5</v>
      </c>
      <c r="BC147" s="670">
        <v>6</v>
      </c>
      <c r="BD147" s="671"/>
      <c r="BE147" s="672"/>
    </row>
    <row r="148" spans="1:57" ht="18" customHeight="1">
      <c r="A148" s="91" t="s">
        <v>154</v>
      </c>
      <c r="B148" s="767" t="s">
        <v>207</v>
      </c>
      <c r="C148" s="706"/>
      <c r="D148" s="706"/>
      <c r="E148" s="706"/>
      <c r="F148" s="706"/>
      <c r="G148" s="706"/>
      <c r="H148" s="706"/>
      <c r="I148" s="706"/>
      <c r="J148" s="706"/>
      <c r="K148" s="706"/>
      <c r="L148" s="706"/>
      <c r="M148" s="706"/>
      <c r="N148" s="706"/>
      <c r="O148" s="706"/>
      <c r="P148" s="706"/>
      <c r="Q148" s="706"/>
      <c r="R148" s="706"/>
      <c r="S148" s="706"/>
      <c r="T148" s="706"/>
      <c r="U148" s="706"/>
      <c r="V148" s="706"/>
      <c r="W148" s="706"/>
      <c r="X148" s="706"/>
      <c r="Y148" s="706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766" t="s">
        <v>208</v>
      </c>
      <c r="AO148" s="766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5"/>
      <c r="BB148" s="154"/>
      <c r="BC148" s="712"/>
      <c r="BD148" s="713"/>
      <c r="BE148" s="714"/>
    </row>
    <row r="149" spans="1:57" ht="32.25" customHeight="1">
      <c r="A149" s="91" t="s">
        <v>139</v>
      </c>
      <c r="B149" s="765" t="s">
        <v>209</v>
      </c>
      <c r="C149" s="765"/>
      <c r="D149" s="765"/>
      <c r="E149" s="765"/>
      <c r="F149" s="765"/>
      <c r="G149" s="765"/>
      <c r="H149" s="765"/>
      <c r="I149" s="765"/>
      <c r="J149" s="765"/>
      <c r="K149" s="765"/>
      <c r="L149" s="765"/>
      <c r="M149" s="765"/>
      <c r="N149" s="765"/>
      <c r="O149" s="765"/>
      <c r="P149" s="765"/>
      <c r="Q149" s="765"/>
      <c r="R149" s="765"/>
      <c r="S149" s="765"/>
      <c r="T149" s="765"/>
      <c r="U149" s="765"/>
      <c r="V149" s="765"/>
      <c r="W149" s="765"/>
      <c r="X149" s="765"/>
      <c r="Y149" s="765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66"/>
      <c r="AO149" s="766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9"/>
      <c r="BB149" s="78"/>
      <c r="BC149" s="768"/>
      <c r="BD149" s="769"/>
      <c r="BE149" s="770"/>
    </row>
    <row r="150" spans="1:57" ht="76.5" customHeight="1">
      <c r="A150" s="50"/>
      <c r="B150" s="822" t="s">
        <v>210</v>
      </c>
      <c r="C150" s="823"/>
      <c r="D150" s="823"/>
      <c r="E150" s="823"/>
      <c r="F150" s="823"/>
      <c r="G150" s="823"/>
      <c r="H150" s="823"/>
      <c r="I150" s="823"/>
      <c r="J150" s="823"/>
      <c r="K150" s="823"/>
      <c r="L150" s="823"/>
      <c r="M150" s="823"/>
      <c r="N150" s="823"/>
      <c r="O150" s="823"/>
      <c r="P150" s="823"/>
      <c r="Q150" s="823"/>
      <c r="R150" s="823"/>
      <c r="S150" s="823"/>
      <c r="T150" s="823"/>
      <c r="U150" s="823"/>
      <c r="V150" s="823"/>
      <c r="W150" s="823"/>
      <c r="X150" s="823"/>
      <c r="Y150" s="823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663"/>
      <c r="AO150" s="72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5"/>
      <c r="BB150" s="84"/>
      <c r="BC150" s="670"/>
      <c r="BD150" s="671"/>
      <c r="BE150" s="672"/>
    </row>
    <row r="151" spans="1:57" ht="18" customHeight="1">
      <c r="A151" s="82"/>
      <c r="B151" s="731" t="s">
        <v>211</v>
      </c>
      <c r="C151" s="824"/>
      <c r="D151" s="824"/>
      <c r="E151" s="824"/>
      <c r="F151" s="824"/>
      <c r="G151" s="824"/>
      <c r="H151" s="824"/>
      <c r="I151" s="824"/>
      <c r="J151" s="824"/>
      <c r="K151" s="824"/>
      <c r="L151" s="824"/>
      <c r="M151" s="824"/>
      <c r="N151" s="824"/>
      <c r="O151" s="824"/>
      <c r="P151" s="824"/>
      <c r="Q151" s="824"/>
      <c r="R151" s="824"/>
      <c r="S151" s="824"/>
      <c r="T151" s="824"/>
      <c r="U151" s="824"/>
      <c r="V151" s="824"/>
      <c r="W151" s="824"/>
      <c r="X151" s="824"/>
      <c r="Y151" s="825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663" t="s">
        <v>212</v>
      </c>
      <c r="AO151" s="72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5"/>
      <c r="BB151" s="84"/>
      <c r="BC151" s="83"/>
      <c r="BD151" s="84"/>
      <c r="BE151" s="85"/>
    </row>
    <row r="152" spans="1:57" ht="93" customHeight="1">
      <c r="A152" s="50">
        <v>3</v>
      </c>
      <c r="B152" s="731" t="s">
        <v>213</v>
      </c>
      <c r="C152" s="824"/>
      <c r="D152" s="824"/>
      <c r="E152" s="824"/>
      <c r="F152" s="824"/>
      <c r="G152" s="824"/>
      <c r="H152" s="824"/>
      <c r="I152" s="824"/>
      <c r="J152" s="824"/>
      <c r="K152" s="824"/>
      <c r="L152" s="824"/>
      <c r="M152" s="824"/>
      <c r="N152" s="824"/>
      <c r="O152" s="824"/>
      <c r="P152" s="824"/>
      <c r="Q152" s="824"/>
      <c r="R152" s="824"/>
      <c r="S152" s="824"/>
      <c r="T152" s="824"/>
      <c r="U152" s="824"/>
      <c r="V152" s="824"/>
      <c r="W152" s="824"/>
      <c r="X152" s="824"/>
      <c r="Y152" s="825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664"/>
      <c r="AO152" s="666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5"/>
      <c r="BB152" s="84"/>
      <c r="BC152" s="83"/>
      <c r="BD152" s="84"/>
      <c r="BE152" s="85"/>
    </row>
    <row r="153" spans="1:57" ht="59.25" customHeight="1">
      <c r="A153" s="82">
        <v>4</v>
      </c>
      <c r="B153" s="826" t="s">
        <v>214</v>
      </c>
      <c r="C153" s="827"/>
      <c r="D153" s="827"/>
      <c r="E153" s="827"/>
      <c r="F153" s="827"/>
      <c r="G153" s="827"/>
      <c r="H153" s="827"/>
      <c r="I153" s="827"/>
      <c r="J153" s="827"/>
      <c r="K153" s="827"/>
      <c r="L153" s="827"/>
      <c r="M153" s="827"/>
      <c r="N153" s="827"/>
      <c r="O153" s="827"/>
      <c r="P153" s="827"/>
      <c r="Q153" s="827"/>
      <c r="R153" s="827"/>
      <c r="S153" s="827"/>
      <c r="T153" s="827"/>
      <c r="U153" s="827"/>
      <c r="V153" s="827"/>
      <c r="W153" s="827"/>
      <c r="X153" s="827"/>
      <c r="Y153" s="827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667" t="s">
        <v>215</v>
      </c>
      <c r="AO153" s="72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5"/>
      <c r="BB153" s="84"/>
      <c r="BC153" s="670"/>
      <c r="BD153" s="671"/>
      <c r="BE153" s="672"/>
    </row>
    <row r="154" spans="1:57" ht="48" customHeight="1">
      <c r="A154" s="82">
        <v>5</v>
      </c>
      <c r="B154" s="826" t="s">
        <v>216</v>
      </c>
      <c r="C154" s="827"/>
      <c r="D154" s="827"/>
      <c r="E154" s="827"/>
      <c r="F154" s="827"/>
      <c r="G154" s="827"/>
      <c r="H154" s="827"/>
      <c r="I154" s="827"/>
      <c r="J154" s="827"/>
      <c r="K154" s="827"/>
      <c r="L154" s="827"/>
      <c r="M154" s="827"/>
      <c r="N154" s="827"/>
      <c r="O154" s="827"/>
      <c r="P154" s="827"/>
      <c r="Q154" s="827"/>
      <c r="R154" s="827"/>
      <c r="S154" s="827"/>
      <c r="T154" s="827"/>
      <c r="U154" s="827"/>
      <c r="V154" s="827"/>
      <c r="W154" s="827"/>
      <c r="X154" s="827"/>
      <c r="Y154" s="827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828" t="s">
        <v>217</v>
      </c>
      <c r="AO154" s="821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5"/>
      <c r="BB154" s="84"/>
      <c r="BC154" s="670"/>
      <c r="BD154" s="671"/>
      <c r="BE154" s="672"/>
    </row>
    <row r="155" spans="1:57" ht="15">
      <c r="A155" s="82">
        <v>6</v>
      </c>
      <c r="B155" s="826" t="s">
        <v>218</v>
      </c>
      <c r="C155" s="829"/>
      <c r="D155" s="829"/>
      <c r="E155" s="829"/>
      <c r="F155" s="829"/>
      <c r="G155" s="829"/>
      <c r="H155" s="829"/>
      <c r="I155" s="829"/>
      <c r="J155" s="829"/>
      <c r="K155" s="829"/>
      <c r="L155" s="829"/>
      <c r="M155" s="829"/>
      <c r="N155" s="829"/>
      <c r="O155" s="829"/>
      <c r="P155" s="829"/>
      <c r="Q155" s="829"/>
      <c r="R155" s="829"/>
      <c r="S155" s="829"/>
      <c r="T155" s="829"/>
      <c r="U155" s="829"/>
      <c r="V155" s="829"/>
      <c r="W155" s="829"/>
      <c r="X155" s="829"/>
      <c r="Y155" s="829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670" t="s">
        <v>215</v>
      </c>
      <c r="AO155" s="709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5"/>
      <c r="BB155" s="84"/>
      <c r="BC155" s="670"/>
      <c r="BD155" s="671"/>
      <c r="BE155" s="672"/>
    </row>
    <row r="156" spans="1:57" ht="45.75" customHeight="1">
      <c r="A156" s="82">
        <v>7</v>
      </c>
      <c r="B156" s="826" t="s">
        <v>219</v>
      </c>
      <c r="C156" s="827"/>
      <c r="D156" s="827"/>
      <c r="E156" s="827"/>
      <c r="F156" s="827"/>
      <c r="G156" s="827"/>
      <c r="H156" s="827"/>
      <c r="I156" s="827"/>
      <c r="J156" s="827"/>
      <c r="K156" s="827"/>
      <c r="L156" s="827"/>
      <c r="M156" s="827"/>
      <c r="N156" s="827"/>
      <c r="O156" s="827"/>
      <c r="P156" s="827"/>
      <c r="Q156" s="827"/>
      <c r="R156" s="827"/>
      <c r="S156" s="827"/>
      <c r="T156" s="827"/>
      <c r="U156" s="827"/>
      <c r="V156" s="827"/>
      <c r="W156" s="827"/>
      <c r="X156" s="827"/>
      <c r="Y156" s="827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826"/>
      <c r="AO156" s="749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5"/>
      <c r="BB156" s="84"/>
      <c r="BC156" s="670"/>
      <c r="BD156" s="708"/>
      <c r="BE156" s="709"/>
    </row>
    <row r="157" spans="1:57" ht="45" customHeight="1">
      <c r="A157" s="82">
        <v>8</v>
      </c>
      <c r="B157" s="681" t="s">
        <v>220</v>
      </c>
      <c r="C157" s="746"/>
      <c r="D157" s="746"/>
      <c r="E157" s="746"/>
      <c r="F157" s="746"/>
      <c r="G157" s="746"/>
      <c r="H157" s="746"/>
      <c r="I157" s="746"/>
      <c r="J157" s="746"/>
      <c r="K157" s="746"/>
      <c r="L157" s="746"/>
      <c r="M157" s="746"/>
      <c r="N157" s="746"/>
      <c r="O157" s="746"/>
      <c r="P157" s="746"/>
      <c r="Q157" s="746"/>
      <c r="R157" s="746"/>
      <c r="S157" s="746"/>
      <c r="T157" s="746"/>
      <c r="U157" s="746"/>
      <c r="V157" s="746"/>
      <c r="W157" s="746"/>
      <c r="X157" s="746"/>
      <c r="Y157" s="773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681"/>
      <c r="AO157" s="747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5"/>
      <c r="BB157" s="84"/>
      <c r="BC157" s="83"/>
      <c r="BD157" s="89"/>
      <c r="BE157" s="90"/>
    </row>
    <row r="158" spans="1:57" ht="30.75" customHeight="1">
      <c r="A158" s="82">
        <v>9</v>
      </c>
      <c r="B158" s="681" t="s">
        <v>221</v>
      </c>
      <c r="C158" s="746"/>
      <c r="D158" s="746"/>
      <c r="E158" s="746"/>
      <c r="F158" s="746"/>
      <c r="G158" s="746"/>
      <c r="H158" s="746"/>
      <c r="I158" s="746"/>
      <c r="J158" s="746"/>
      <c r="K158" s="746"/>
      <c r="L158" s="746"/>
      <c r="M158" s="746"/>
      <c r="N158" s="746"/>
      <c r="O158" s="746"/>
      <c r="P158" s="746"/>
      <c r="Q158" s="746"/>
      <c r="R158" s="746"/>
      <c r="S158" s="746"/>
      <c r="T158" s="746"/>
      <c r="U158" s="746"/>
      <c r="V158" s="746"/>
      <c r="W158" s="746"/>
      <c r="X158" s="746"/>
      <c r="Y158" s="773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681"/>
      <c r="AO158" s="747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5"/>
      <c r="BB158" s="84"/>
      <c r="BC158" s="83"/>
      <c r="BD158" s="89"/>
      <c r="BE158" s="90"/>
    </row>
    <row r="159" spans="1:57" ht="15">
      <c r="A159" s="82">
        <v>10</v>
      </c>
      <c r="B159" s="681" t="s">
        <v>222</v>
      </c>
      <c r="C159" s="746"/>
      <c r="D159" s="746"/>
      <c r="E159" s="746"/>
      <c r="F159" s="746"/>
      <c r="G159" s="746"/>
      <c r="H159" s="746"/>
      <c r="I159" s="746"/>
      <c r="J159" s="746"/>
      <c r="K159" s="746"/>
      <c r="L159" s="746"/>
      <c r="M159" s="746"/>
      <c r="N159" s="746"/>
      <c r="O159" s="746"/>
      <c r="P159" s="746"/>
      <c r="Q159" s="746"/>
      <c r="R159" s="746"/>
      <c r="S159" s="746"/>
      <c r="T159" s="746"/>
      <c r="U159" s="746"/>
      <c r="V159" s="746"/>
      <c r="W159" s="746"/>
      <c r="X159" s="746"/>
      <c r="Y159" s="773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88"/>
      <c r="AO159" s="157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5"/>
      <c r="BB159" s="84"/>
      <c r="BC159" s="83"/>
      <c r="BD159" s="89"/>
      <c r="BE159" s="90"/>
    </row>
    <row r="160" spans="1:57" ht="15">
      <c r="A160" s="82">
        <v>11</v>
      </c>
      <c r="B160" s="681" t="s">
        <v>223</v>
      </c>
      <c r="C160" s="746"/>
      <c r="D160" s="746"/>
      <c r="E160" s="746"/>
      <c r="F160" s="746"/>
      <c r="G160" s="746"/>
      <c r="H160" s="746"/>
      <c r="I160" s="746"/>
      <c r="J160" s="746"/>
      <c r="K160" s="746"/>
      <c r="L160" s="746"/>
      <c r="M160" s="746"/>
      <c r="N160" s="746"/>
      <c r="O160" s="746"/>
      <c r="P160" s="746"/>
      <c r="Q160" s="746"/>
      <c r="R160" s="746"/>
      <c r="S160" s="746"/>
      <c r="T160" s="746"/>
      <c r="U160" s="746"/>
      <c r="V160" s="746"/>
      <c r="W160" s="746"/>
      <c r="X160" s="746"/>
      <c r="Y160" s="773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681"/>
      <c r="AO160" s="747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5"/>
      <c r="BB160" s="84"/>
      <c r="BC160" s="83"/>
      <c r="BD160" s="89"/>
      <c r="BE160" s="90"/>
    </row>
    <row r="161" spans="1:57" ht="15">
      <c r="A161" s="82">
        <v>12</v>
      </c>
      <c r="B161" s="826" t="s">
        <v>201</v>
      </c>
      <c r="C161" s="827"/>
      <c r="D161" s="827"/>
      <c r="E161" s="827"/>
      <c r="F161" s="827"/>
      <c r="G161" s="827"/>
      <c r="H161" s="827"/>
      <c r="I161" s="827"/>
      <c r="J161" s="827"/>
      <c r="K161" s="827"/>
      <c r="L161" s="827"/>
      <c r="M161" s="827"/>
      <c r="N161" s="827"/>
      <c r="O161" s="827"/>
      <c r="P161" s="827"/>
      <c r="Q161" s="827"/>
      <c r="R161" s="827"/>
      <c r="S161" s="827"/>
      <c r="T161" s="827"/>
      <c r="U161" s="827"/>
      <c r="V161" s="827"/>
      <c r="W161" s="827"/>
      <c r="X161" s="827"/>
      <c r="Y161" s="827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681"/>
      <c r="AO161" s="747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5"/>
      <c r="BB161" s="84"/>
      <c r="BC161" s="83"/>
      <c r="BD161" s="89"/>
      <c r="BE161" s="90"/>
    </row>
    <row r="162" spans="1:57" ht="15">
      <c r="A162" s="82">
        <v>13</v>
      </c>
      <c r="B162" s="681" t="s">
        <v>224</v>
      </c>
      <c r="C162" s="746"/>
      <c r="D162" s="746"/>
      <c r="E162" s="746"/>
      <c r="F162" s="746"/>
      <c r="G162" s="746"/>
      <c r="H162" s="746"/>
      <c r="I162" s="746"/>
      <c r="J162" s="746"/>
      <c r="K162" s="746"/>
      <c r="L162" s="746"/>
      <c r="M162" s="746"/>
      <c r="N162" s="746"/>
      <c r="O162" s="746"/>
      <c r="P162" s="746"/>
      <c r="Q162" s="746"/>
      <c r="R162" s="746"/>
      <c r="S162" s="746"/>
      <c r="T162" s="746"/>
      <c r="U162" s="746"/>
      <c r="V162" s="746"/>
      <c r="W162" s="746"/>
      <c r="X162" s="746"/>
      <c r="Y162" s="773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88"/>
      <c r="AO162" s="157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5"/>
      <c r="BB162" s="84"/>
      <c r="BC162" s="83"/>
      <c r="BD162" s="89"/>
      <c r="BE162" s="90"/>
    </row>
    <row r="163" spans="1:57" ht="15">
      <c r="A163" s="82">
        <v>14</v>
      </c>
      <c r="B163" s="721" t="s">
        <v>148</v>
      </c>
      <c r="C163" s="776"/>
      <c r="D163" s="776"/>
      <c r="E163" s="776"/>
      <c r="F163" s="776"/>
      <c r="G163" s="776"/>
      <c r="H163" s="776"/>
      <c r="I163" s="776"/>
      <c r="J163" s="776"/>
      <c r="K163" s="776"/>
      <c r="L163" s="776"/>
      <c r="M163" s="776"/>
      <c r="N163" s="776"/>
      <c r="O163" s="776"/>
      <c r="P163" s="776"/>
      <c r="Q163" s="776"/>
      <c r="R163" s="776"/>
      <c r="S163" s="776"/>
      <c r="T163" s="776"/>
      <c r="U163" s="776"/>
      <c r="V163" s="776"/>
      <c r="W163" s="776"/>
      <c r="X163" s="776"/>
      <c r="Y163" s="777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748"/>
      <c r="AO163" s="749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5"/>
      <c r="BB163" s="84"/>
      <c r="BC163" s="670"/>
      <c r="BD163" s="671"/>
      <c r="BE163" s="672"/>
    </row>
    <row r="164" spans="1:57" ht="15">
      <c r="A164" s="104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50"/>
      <c r="AT164" s="158" t="s">
        <v>107</v>
      </c>
      <c r="AU164" s="150"/>
      <c r="AV164" s="150"/>
      <c r="AW164" s="150"/>
      <c r="AX164" s="150"/>
      <c r="AY164" s="150"/>
      <c r="AZ164" s="150"/>
      <c r="BB164" s="159" t="s">
        <v>107</v>
      </c>
      <c r="BC164" s="718">
        <v>0</v>
      </c>
      <c r="BD164" s="719"/>
      <c r="BE164" s="720"/>
    </row>
    <row r="165" spans="1:57" ht="15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60"/>
      <c r="AT165" s="161"/>
      <c r="AU165" s="160"/>
      <c r="AV165" s="160"/>
      <c r="AW165" s="160"/>
      <c r="AX165" s="160"/>
      <c r="AY165" s="160"/>
      <c r="AZ165" s="160"/>
      <c r="BB165" s="162"/>
      <c r="BC165" s="122"/>
      <c r="BD165" s="122"/>
      <c r="BE165" s="122"/>
    </row>
    <row r="166" spans="1:57" ht="15">
      <c r="A166" s="641" t="s">
        <v>225</v>
      </c>
      <c r="B166" s="641"/>
      <c r="C166" s="641"/>
      <c r="D166" s="641"/>
      <c r="E166" s="641"/>
      <c r="F166" s="641"/>
      <c r="G166" s="641"/>
      <c r="H166" s="641"/>
      <c r="I166" s="641"/>
      <c r="J166" s="641"/>
      <c r="K166" s="641"/>
      <c r="L166" s="641"/>
      <c r="M166" s="641"/>
      <c r="N166" s="641"/>
      <c r="O166" s="641"/>
      <c r="P166" s="641"/>
      <c r="Q166" s="641"/>
      <c r="R166" s="641"/>
      <c r="S166" s="641"/>
      <c r="T166" s="641"/>
      <c r="U166" s="641"/>
      <c r="V166" s="641"/>
      <c r="W166" s="641"/>
      <c r="X166" s="641"/>
      <c r="Y166" s="641"/>
      <c r="Z166" s="641"/>
      <c r="AA166" s="641"/>
      <c r="AB166" s="641"/>
      <c r="AC166" s="641"/>
      <c r="AD166" s="641"/>
      <c r="AE166" s="641"/>
      <c r="AF166" s="641"/>
      <c r="AG166" s="641"/>
      <c r="AH166" s="641"/>
      <c r="AI166" s="641"/>
      <c r="AJ166" s="641"/>
      <c r="AK166" s="641"/>
      <c r="AL166" s="641"/>
      <c r="AM166" s="641"/>
      <c r="AN166" s="641"/>
      <c r="AO166" s="641"/>
      <c r="AP166" s="641"/>
      <c r="AQ166" s="641"/>
      <c r="AR166" s="641"/>
      <c r="AS166" s="641"/>
      <c r="AT166" s="641"/>
      <c r="AU166" s="641"/>
      <c r="AV166" s="641"/>
      <c r="AW166" s="641"/>
      <c r="AX166" s="641"/>
      <c r="AY166" s="641"/>
      <c r="AZ166" s="641"/>
      <c r="BA166" s="641"/>
      <c r="BB166" s="641"/>
      <c r="BC166" s="641"/>
      <c r="BD166" s="641"/>
      <c r="BE166" s="641"/>
    </row>
    <row r="167" spans="1:57" ht="1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</row>
    <row r="168" spans="1:57" ht="53.25" customHeight="1">
      <c r="A168" s="50" t="s">
        <v>96</v>
      </c>
      <c r="B168" s="663" t="s">
        <v>97</v>
      </c>
      <c r="C168" s="663"/>
      <c r="D168" s="663"/>
      <c r="E168" s="663"/>
      <c r="F168" s="663"/>
      <c r="G168" s="663"/>
      <c r="H168" s="663"/>
      <c r="I168" s="663"/>
      <c r="J168" s="663"/>
      <c r="K168" s="663"/>
      <c r="L168" s="663"/>
      <c r="M168" s="663"/>
      <c r="N168" s="663"/>
      <c r="O168" s="663"/>
      <c r="P168" s="663"/>
      <c r="Q168" s="663"/>
      <c r="R168" s="663"/>
      <c r="S168" s="663"/>
      <c r="T168" s="663"/>
      <c r="U168" s="663"/>
      <c r="V168" s="663"/>
      <c r="W168" s="663"/>
      <c r="X168" s="663"/>
      <c r="Y168" s="663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700" t="s">
        <v>203</v>
      </c>
      <c r="AO168" s="706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 t="s">
        <v>204</v>
      </c>
      <c r="BB168" s="78" t="s">
        <v>226</v>
      </c>
      <c r="BC168" s="664" t="s">
        <v>206</v>
      </c>
      <c r="BD168" s="665"/>
      <c r="BE168" s="666"/>
    </row>
    <row r="169" spans="1:57" ht="15.75" customHeight="1">
      <c r="A169" s="82">
        <v>1</v>
      </c>
      <c r="B169" s="667">
        <v>2</v>
      </c>
      <c r="C169" s="724"/>
      <c r="D169" s="724"/>
      <c r="E169" s="724"/>
      <c r="F169" s="724"/>
      <c r="G169" s="724"/>
      <c r="H169" s="724"/>
      <c r="I169" s="724"/>
      <c r="J169" s="724"/>
      <c r="K169" s="724"/>
      <c r="L169" s="724"/>
      <c r="M169" s="724"/>
      <c r="N169" s="724"/>
      <c r="O169" s="724"/>
      <c r="P169" s="724"/>
      <c r="Q169" s="724"/>
      <c r="R169" s="724"/>
      <c r="S169" s="724"/>
      <c r="T169" s="724"/>
      <c r="U169" s="724"/>
      <c r="V169" s="724"/>
      <c r="W169" s="724"/>
      <c r="X169" s="724"/>
      <c r="Y169" s="72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667">
        <v>3</v>
      </c>
      <c r="AO169" s="72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5">
        <v>4</v>
      </c>
      <c r="BB169" s="84">
        <v>5</v>
      </c>
      <c r="BC169" s="670">
        <v>6</v>
      </c>
      <c r="BD169" s="671"/>
      <c r="BE169" s="672"/>
    </row>
    <row r="170" spans="1:57" ht="15">
      <c r="A170" s="91" t="s">
        <v>154</v>
      </c>
      <c r="B170" s="826"/>
      <c r="C170" s="827"/>
      <c r="D170" s="827"/>
      <c r="E170" s="827"/>
      <c r="F170" s="827"/>
      <c r="G170" s="827"/>
      <c r="H170" s="827"/>
      <c r="I170" s="827"/>
      <c r="J170" s="827"/>
      <c r="K170" s="827"/>
      <c r="L170" s="827"/>
      <c r="M170" s="827"/>
      <c r="N170" s="827"/>
      <c r="O170" s="827"/>
      <c r="P170" s="827"/>
      <c r="Q170" s="827"/>
      <c r="R170" s="827"/>
      <c r="S170" s="827"/>
      <c r="T170" s="827"/>
      <c r="U170" s="827"/>
      <c r="V170" s="827"/>
      <c r="W170" s="827"/>
      <c r="X170" s="827"/>
      <c r="Y170" s="827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663"/>
      <c r="AO170" s="724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7"/>
      <c r="BB170" s="96"/>
      <c r="BC170" s="715"/>
      <c r="BD170" s="716"/>
      <c r="BE170" s="717"/>
    </row>
    <row r="171" spans="1:57" ht="15">
      <c r="A171" s="91" t="s">
        <v>139</v>
      </c>
      <c r="B171" s="767"/>
      <c r="C171" s="706"/>
      <c r="D171" s="706"/>
      <c r="E171" s="706"/>
      <c r="F171" s="706"/>
      <c r="G171" s="706"/>
      <c r="H171" s="706"/>
      <c r="I171" s="706"/>
      <c r="J171" s="706"/>
      <c r="K171" s="706"/>
      <c r="L171" s="706"/>
      <c r="M171" s="706"/>
      <c r="N171" s="706"/>
      <c r="O171" s="706"/>
      <c r="P171" s="706"/>
      <c r="Q171" s="706"/>
      <c r="R171" s="706"/>
      <c r="S171" s="706"/>
      <c r="T171" s="706"/>
      <c r="U171" s="706"/>
      <c r="V171" s="706"/>
      <c r="W171" s="706"/>
      <c r="X171" s="706"/>
      <c r="Y171" s="706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766"/>
      <c r="AO171" s="766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5"/>
      <c r="BB171" s="154"/>
      <c r="BC171" s="712"/>
      <c r="BD171" s="713"/>
      <c r="BE171" s="714"/>
    </row>
    <row r="172" spans="1:57" ht="1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159" t="s">
        <v>107</v>
      </c>
      <c r="BC172" s="718">
        <v>0</v>
      </c>
      <c r="BD172" s="719"/>
      <c r="BE172" s="720"/>
    </row>
    <row r="173" spans="1:57" ht="1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772"/>
      <c r="BD173" s="772"/>
      <c r="BE173" s="772"/>
    </row>
    <row r="174" spans="1:57" ht="15">
      <c r="A174" s="641" t="s">
        <v>227</v>
      </c>
      <c r="B174" s="641"/>
      <c r="C174" s="641"/>
      <c r="D174" s="641"/>
      <c r="E174" s="641"/>
      <c r="F174" s="641"/>
      <c r="G174" s="641"/>
      <c r="H174" s="641"/>
      <c r="I174" s="641"/>
      <c r="J174" s="641"/>
      <c r="K174" s="641"/>
      <c r="L174" s="641"/>
      <c r="M174" s="641"/>
      <c r="N174" s="641"/>
      <c r="O174" s="641"/>
      <c r="P174" s="641"/>
      <c r="Q174" s="641"/>
      <c r="R174" s="641"/>
      <c r="S174" s="641"/>
      <c r="T174" s="641"/>
      <c r="U174" s="641"/>
      <c r="V174" s="641"/>
      <c r="W174" s="641"/>
      <c r="X174" s="641"/>
      <c r="Y174" s="641"/>
      <c r="Z174" s="641"/>
      <c r="AA174" s="641"/>
      <c r="AB174" s="641"/>
      <c r="AC174" s="641"/>
      <c r="AD174" s="641"/>
      <c r="AE174" s="641"/>
      <c r="AF174" s="641"/>
      <c r="AG174" s="641"/>
      <c r="AH174" s="641"/>
      <c r="AI174" s="641"/>
      <c r="AJ174" s="641"/>
      <c r="AK174" s="641"/>
      <c r="AL174" s="641"/>
      <c r="AM174" s="641"/>
      <c r="AN174" s="641"/>
      <c r="AO174" s="641"/>
      <c r="AP174" s="641"/>
      <c r="AQ174" s="641"/>
      <c r="AR174" s="641"/>
      <c r="AS174" s="641"/>
      <c r="AT174" s="641"/>
      <c r="AU174" s="641"/>
      <c r="AV174" s="641"/>
      <c r="AW174" s="641"/>
      <c r="AX174" s="641"/>
      <c r="AY174" s="641"/>
      <c r="AZ174" s="641"/>
      <c r="BA174" s="641"/>
      <c r="BB174" s="641"/>
      <c r="BC174" s="641"/>
      <c r="BD174" s="641"/>
      <c r="BE174" s="641"/>
    </row>
    <row r="175" spans="1:57" ht="1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</row>
    <row r="176" spans="1:57" ht="45" customHeight="1">
      <c r="A176" s="50" t="s">
        <v>96</v>
      </c>
      <c r="B176" s="663" t="s">
        <v>97</v>
      </c>
      <c r="C176" s="663"/>
      <c r="D176" s="663"/>
      <c r="E176" s="663"/>
      <c r="F176" s="663"/>
      <c r="G176" s="663"/>
      <c r="H176" s="663"/>
      <c r="I176" s="663"/>
      <c r="J176" s="663"/>
      <c r="K176" s="663"/>
      <c r="L176" s="663"/>
      <c r="M176" s="663"/>
      <c r="N176" s="663"/>
      <c r="O176" s="663"/>
      <c r="P176" s="663"/>
      <c r="Q176" s="663"/>
      <c r="R176" s="663"/>
      <c r="S176" s="663"/>
      <c r="T176" s="663"/>
      <c r="U176" s="663"/>
      <c r="V176" s="663"/>
      <c r="W176" s="663"/>
      <c r="X176" s="663"/>
      <c r="Y176" s="663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700" t="s">
        <v>203</v>
      </c>
      <c r="AO176" s="706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 t="s">
        <v>204</v>
      </c>
      <c r="BB176" s="78" t="s">
        <v>205</v>
      </c>
      <c r="BC176" s="664" t="s">
        <v>206</v>
      </c>
      <c r="BD176" s="665"/>
      <c r="BE176" s="666"/>
    </row>
    <row r="177" spans="1:57" ht="15">
      <c r="A177" s="82">
        <v>1</v>
      </c>
      <c r="B177" s="667">
        <v>2</v>
      </c>
      <c r="C177" s="724"/>
      <c r="D177" s="724"/>
      <c r="E177" s="724"/>
      <c r="F177" s="724"/>
      <c r="G177" s="724"/>
      <c r="H177" s="724"/>
      <c r="I177" s="724"/>
      <c r="J177" s="724"/>
      <c r="K177" s="724"/>
      <c r="L177" s="724"/>
      <c r="M177" s="724"/>
      <c r="N177" s="724"/>
      <c r="O177" s="724"/>
      <c r="P177" s="724"/>
      <c r="Q177" s="724"/>
      <c r="R177" s="724"/>
      <c r="S177" s="724"/>
      <c r="T177" s="724"/>
      <c r="U177" s="724"/>
      <c r="V177" s="724"/>
      <c r="W177" s="724"/>
      <c r="X177" s="724"/>
      <c r="Y177" s="72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667">
        <v>3</v>
      </c>
      <c r="AO177" s="72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5">
        <v>4</v>
      </c>
      <c r="BB177" s="84">
        <v>5</v>
      </c>
      <c r="BC177" s="670">
        <v>6</v>
      </c>
      <c r="BD177" s="671"/>
      <c r="BE177" s="672"/>
    </row>
    <row r="178" spans="1:57" ht="36.75" customHeight="1">
      <c r="A178" s="91" t="s">
        <v>154</v>
      </c>
      <c r="B178" s="826" t="s">
        <v>228</v>
      </c>
      <c r="C178" s="827"/>
      <c r="D178" s="827"/>
      <c r="E178" s="827"/>
      <c r="F178" s="827"/>
      <c r="G178" s="827"/>
      <c r="H178" s="827"/>
      <c r="I178" s="827"/>
      <c r="J178" s="827"/>
      <c r="K178" s="827"/>
      <c r="L178" s="827"/>
      <c r="M178" s="827"/>
      <c r="N178" s="827"/>
      <c r="O178" s="827"/>
      <c r="P178" s="827"/>
      <c r="Q178" s="827"/>
      <c r="R178" s="827"/>
      <c r="S178" s="827"/>
      <c r="T178" s="827"/>
      <c r="U178" s="827"/>
      <c r="V178" s="827"/>
      <c r="W178" s="827"/>
      <c r="X178" s="827"/>
      <c r="Y178" s="827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663"/>
      <c r="AO178" s="724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7"/>
      <c r="BB178" s="96"/>
      <c r="BC178" s="715"/>
      <c r="BD178" s="716"/>
      <c r="BE178" s="717"/>
    </row>
    <row r="179" spans="1:57" ht="79.5" customHeight="1">
      <c r="A179" s="91" t="s">
        <v>139</v>
      </c>
      <c r="B179" s="830" t="s">
        <v>229</v>
      </c>
      <c r="C179" s="810"/>
      <c r="D179" s="810"/>
      <c r="E179" s="810"/>
      <c r="F179" s="810"/>
      <c r="G179" s="810"/>
      <c r="H179" s="810"/>
      <c r="I179" s="810"/>
      <c r="J179" s="810"/>
      <c r="K179" s="810"/>
      <c r="L179" s="810"/>
      <c r="M179" s="810"/>
      <c r="N179" s="810"/>
      <c r="O179" s="810"/>
      <c r="P179" s="810"/>
      <c r="Q179" s="810"/>
      <c r="R179" s="810"/>
      <c r="S179" s="810"/>
      <c r="T179" s="810"/>
      <c r="U179" s="810"/>
      <c r="V179" s="810"/>
      <c r="W179" s="810"/>
      <c r="X179" s="810"/>
      <c r="Y179" s="814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664"/>
      <c r="AO179" s="709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7"/>
      <c r="BB179" s="96"/>
      <c r="BC179" s="715"/>
      <c r="BD179" s="708"/>
      <c r="BE179" s="709"/>
    </row>
    <row r="180" spans="1:57" ht="26.25" customHeight="1">
      <c r="A180" s="91"/>
      <c r="B180" s="830" t="s">
        <v>230</v>
      </c>
      <c r="C180" s="810"/>
      <c r="D180" s="810"/>
      <c r="E180" s="810"/>
      <c r="F180" s="810"/>
      <c r="G180" s="810"/>
      <c r="H180" s="810"/>
      <c r="I180" s="810"/>
      <c r="J180" s="810"/>
      <c r="K180" s="810"/>
      <c r="L180" s="810"/>
      <c r="M180" s="810"/>
      <c r="N180" s="810"/>
      <c r="O180" s="810"/>
      <c r="P180" s="810"/>
      <c r="Q180" s="810"/>
      <c r="R180" s="810"/>
      <c r="S180" s="810"/>
      <c r="T180" s="810"/>
      <c r="U180" s="810"/>
      <c r="V180" s="810"/>
      <c r="W180" s="810"/>
      <c r="X180" s="810"/>
      <c r="Y180" s="814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76"/>
      <c r="AO180" s="90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7"/>
      <c r="BB180" s="96"/>
      <c r="BC180" s="99"/>
      <c r="BD180" s="89"/>
      <c r="BE180" s="90"/>
    </row>
    <row r="181" spans="1:57" ht="153" customHeight="1">
      <c r="A181" s="91" t="s">
        <v>161</v>
      </c>
      <c r="B181" s="681" t="s">
        <v>231</v>
      </c>
      <c r="C181" s="746"/>
      <c r="D181" s="746"/>
      <c r="E181" s="746"/>
      <c r="F181" s="746"/>
      <c r="G181" s="746"/>
      <c r="H181" s="746"/>
      <c r="I181" s="746"/>
      <c r="J181" s="746"/>
      <c r="K181" s="746"/>
      <c r="L181" s="746"/>
      <c r="M181" s="746"/>
      <c r="N181" s="746"/>
      <c r="O181" s="746"/>
      <c r="P181" s="746"/>
      <c r="Q181" s="746"/>
      <c r="R181" s="746"/>
      <c r="S181" s="746"/>
      <c r="T181" s="746"/>
      <c r="U181" s="746"/>
      <c r="V181" s="746"/>
      <c r="W181" s="746"/>
      <c r="X181" s="746"/>
      <c r="Y181" s="773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664"/>
      <c r="AO181" s="709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7"/>
      <c r="BB181" s="96"/>
      <c r="BC181" s="715"/>
      <c r="BD181" s="708"/>
      <c r="BE181" s="709"/>
    </row>
    <row r="182" spans="1:57" ht="74.25" customHeight="1">
      <c r="A182" s="91" t="s">
        <v>166</v>
      </c>
      <c r="B182" s="831" t="s">
        <v>232</v>
      </c>
      <c r="C182" s="832"/>
      <c r="D182" s="832"/>
      <c r="E182" s="832"/>
      <c r="F182" s="832"/>
      <c r="G182" s="832"/>
      <c r="H182" s="832"/>
      <c r="I182" s="832"/>
      <c r="J182" s="832"/>
      <c r="K182" s="832"/>
      <c r="L182" s="832"/>
      <c r="M182" s="832"/>
      <c r="N182" s="832"/>
      <c r="O182" s="832"/>
      <c r="P182" s="832"/>
      <c r="Q182" s="832"/>
      <c r="R182" s="832"/>
      <c r="S182" s="832"/>
      <c r="T182" s="832"/>
      <c r="U182" s="832"/>
      <c r="V182" s="832"/>
      <c r="W182" s="832"/>
      <c r="X182" s="832"/>
      <c r="Y182" s="833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664"/>
      <c r="AO182" s="709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7"/>
      <c r="BB182" s="96"/>
      <c r="BC182" s="715"/>
      <c r="BD182" s="708"/>
      <c r="BE182" s="709"/>
    </row>
    <row r="183" spans="1:57" ht="60.75" customHeight="1">
      <c r="A183" s="91" t="s">
        <v>168</v>
      </c>
      <c r="B183" s="767" t="s">
        <v>233</v>
      </c>
      <c r="C183" s="706"/>
      <c r="D183" s="706"/>
      <c r="E183" s="706"/>
      <c r="F183" s="706"/>
      <c r="G183" s="706"/>
      <c r="H183" s="706"/>
      <c r="I183" s="706"/>
      <c r="J183" s="706"/>
      <c r="K183" s="706"/>
      <c r="L183" s="706"/>
      <c r="M183" s="706"/>
      <c r="N183" s="706"/>
      <c r="O183" s="706"/>
      <c r="P183" s="706"/>
      <c r="Q183" s="706"/>
      <c r="R183" s="706"/>
      <c r="S183" s="706"/>
      <c r="T183" s="706"/>
      <c r="U183" s="706"/>
      <c r="V183" s="706"/>
      <c r="W183" s="706"/>
      <c r="X183" s="706"/>
      <c r="Y183" s="706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766"/>
      <c r="AO183" s="766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5"/>
      <c r="BB183" s="154"/>
      <c r="BC183" s="712"/>
      <c r="BD183" s="713"/>
      <c r="BE183" s="714"/>
    </row>
    <row r="184" spans="1:57" ht="16.5" customHeight="1">
      <c r="A184" s="91" t="s">
        <v>234</v>
      </c>
      <c r="B184" s="830" t="s">
        <v>148</v>
      </c>
      <c r="C184" s="810"/>
      <c r="D184" s="810"/>
      <c r="E184" s="810"/>
      <c r="F184" s="810"/>
      <c r="G184" s="810"/>
      <c r="H184" s="810"/>
      <c r="I184" s="810"/>
      <c r="J184" s="810"/>
      <c r="K184" s="810"/>
      <c r="L184" s="810"/>
      <c r="M184" s="810"/>
      <c r="N184" s="810"/>
      <c r="O184" s="810"/>
      <c r="P184" s="810"/>
      <c r="Q184" s="810"/>
      <c r="R184" s="810"/>
      <c r="S184" s="810"/>
      <c r="T184" s="810"/>
      <c r="U184" s="810"/>
      <c r="V184" s="810"/>
      <c r="W184" s="810"/>
      <c r="X184" s="810"/>
      <c r="Y184" s="814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734"/>
      <c r="AO184" s="83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5"/>
      <c r="BB184" s="163"/>
      <c r="BC184" s="94"/>
      <c r="BD184" s="98"/>
      <c r="BE184" s="95"/>
    </row>
    <row r="185" spans="1:57" ht="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159" t="s">
        <v>107</v>
      </c>
      <c r="BC185" s="718">
        <v>0</v>
      </c>
      <c r="BD185" s="719"/>
      <c r="BE185" s="720"/>
    </row>
    <row r="186" spans="1:57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70"/>
      <c r="BD186" s="70"/>
      <c r="BE186" s="70"/>
    </row>
    <row r="187" spans="1:57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70"/>
      <c r="BD187" s="70"/>
      <c r="BE187" s="70"/>
    </row>
    <row r="188" spans="1:57" ht="15">
      <c r="A188" s="641" t="s">
        <v>235</v>
      </c>
      <c r="B188" s="641"/>
      <c r="C188" s="641"/>
      <c r="D188" s="641"/>
      <c r="E188" s="641"/>
      <c r="F188" s="641"/>
      <c r="G188" s="641"/>
      <c r="H188" s="641"/>
      <c r="I188" s="641"/>
      <c r="J188" s="641"/>
      <c r="K188" s="641"/>
      <c r="L188" s="641"/>
      <c r="M188" s="641"/>
      <c r="N188" s="641"/>
      <c r="O188" s="641"/>
      <c r="P188" s="641"/>
      <c r="Q188" s="641"/>
      <c r="R188" s="641"/>
      <c r="S188" s="641"/>
      <c r="T188" s="641"/>
      <c r="U188" s="641"/>
      <c r="V188" s="641"/>
      <c r="W188" s="641"/>
      <c r="X188" s="641"/>
      <c r="Y188" s="641"/>
      <c r="Z188" s="641"/>
      <c r="AA188" s="641"/>
      <c r="AB188" s="641"/>
      <c r="AC188" s="641"/>
      <c r="AD188" s="641"/>
      <c r="AE188" s="641"/>
      <c r="AF188" s="641"/>
      <c r="AG188" s="641"/>
      <c r="AH188" s="641"/>
      <c r="AI188" s="641"/>
      <c r="AJ188" s="641"/>
      <c r="AK188" s="641"/>
      <c r="AL188" s="641"/>
      <c r="AM188" s="641"/>
      <c r="AN188" s="641"/>
      <c r="AO188" s="641"/>
      <c r="AP188" s="641"/>
      <c r="AQ188" s="641"/>
      <c r="AR188" s="641"/>
      <c r="AS188" s="641"/>
      <c r="AT188" s="641"/>
      <c r="AU188" s="641"/>
      <c r="AV188" s="641"/>
      <c r="AW188" s="641"/>
      <c r="AX188" s="641"/>
      <c r="AY188" s="641"/>
      <c r="AZ188" s="641"/>
      <c r="BA188" s="641"/>
      <c r="BB188" s="641"/>
      <c r="BC188" s="641"/>
      <c r="BD188" s="641"/>
      <c r="BE188" s="641"/>
    </row>
    <row r="189" spans="1:57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</row>
    <row r="190" spans="1:57" ht="32.25" customHeight="1">
      <c r="A190" s="50" t="s">
        <v>96</v>
      </c>
      <c r="B190" s="663" t="s">
        <v>97</v>
      </c>
      <c r="C190" s="742"/>
      <c r="D190" s="742"/>
      <c r="E190" s="50" t="s">
        <v>236</v>
      </c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 t="s">
        <v>30</v>
      </c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663" t="s">
        <v>237</v>
      </c>
      <c r="AO190" s="742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 t="s">
        <v>238</v>
      </c>
      <c r="BB190" s="50" t="s">
        <v>239</v>
      </c>
      <c r="BC190" s="664" t="s">
        <v>120</v>
      </c>
      <c r="BD190" s="665"/>
      <c r="BE190" s="666"/>
    </row>
    <row r="191" spans="1:57" ht="15">
      <c r="A191" s="82">
        <v>1</v>
      </c>
      <c r="B191" s="667">
        <v>2</v>
      </c>
      <c r="C191" s="724"/>
      <c r="D191" s="724"/>
      <c r="E191" s="82">
        <v>3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>
        <v>4</v>
      </c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667">
        <v>5</v>
      </c>
      <c r="AO191" s="724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>
        <v>6</v>
      </c>
      <c r="BB191" s="84">
        <v>7</v>
      </c>
      <c r="BC191" s="670">
        <v>8</v>
      </c>
      <c r="BD191" s="671"/>
      <c r="BE191" s="672"/>
    </row>
    <row r="192" spans="1:57" ht="27.75" customHeight="1">
      <c r="A192" s="91" t="s">
        <v>154</v>
      </c>
      <c r="B192" s="835"/>
      <c r="C192" s="749"/>
      <c r="D192" s="749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835"/>
      <c r="AO192" s="749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5"/>
      <c r="BC192" s="703"/>
      <c r="BD192" s="704"/>
      <c r="BE192" s="705"/>
    </row>
    <row r="193" spans="1:57" ht="1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B193" s="167" t="s">
        <v>107</v>
      </c>
      <c r="BC193" s="836">
        <f>BC192</f>
        <v>0</v>
      </c>
      <c r="BD193" s="837"/>
      <c r="BE193" s="838"/>
    </row>
    <row r="194" spans="1:57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70"/>
      <c r="BD194" s="70"/>
      <c r="BE194" s="70"/>
    </row>
    <row r="195" spans="1:57" ht="15">
      <c r="A195" s="641" t="s">
        <v>240</v>
      </c>
      <c r="B195" s="641"/>
      <c r="C195" s="641"/>
      <c r="D195" s="641"/>
      <c r="E195" s="641"/>
      <c r="F195" s="641"/>
      <c r="G195" s="641"/>
      <c r="H195" s="641"/>
      <c r="I195" s="641"/>
      <c r="J195" s="641"/>
      <c r="K195" s="641"/>
      <c r="L195" s="641"/>
      <c r="M195" s="641"/>
      <c r="N195" s="641"/>
      <c r="O195" s="641"/>
      <c r="P195" s="641"/>
      <c r="Q195" s="641"/>
      <c r="R195" s="641"/>
      <c r="S195" s="641"/>
      <c r="T195" s="641"/>
      <c r="U195" s="641"/>
      <c r="V195" s="641"/>
      <c r="W195" s="641"/>
      <c r="X195" s="641"/>
      <c r="Y195" s="641"/>
      <c r="Z195" s="641"/>
      <c r="AA195" s="641"/>
      <c r="AB195" s="641"/>
      <c r="AC195" s="641"/>
      <c r="AD195" s="641"/>
      <c r="AE195" s="641"/>
      <c r="AF195" s="641"/>
      <c r="AG195" s="641"/>
      <c r="AH195" s="641"/>
      <c r="AI195" s="641"/>
      <c r="AJ195" s="641"/>
      <c r="AK195" s="641"/>
      <c r="AL195" s="641"/>
      <c r="AM195" s="641"/>
      <c r="AN195" s="641"/>
      <c r="AO195" s="641"/>
      <c r="AP195" s="641"/>
      <c r="AQ195" s="641"/>
      <c r="AR195" s="641"/>
      <c r="AS195" s="641"/>
      <c r="AT195" s="641"/>
      <c r="AU195" s="641"/>
      <c r="AV195" s="641"/>
      <c r="AW195" s="641"/>
      <c r="AX195" s="641"/>
      <c r="AY195" s="641"/>
      <c r="AZ195" s="641"/>
      <c r="BA195" s="641"/>
      <c r="BB195" s="641"/>
      <c r="BC195" s="641"/>
      <c r="BD195" s="641"/>
      <c r="BE195" s="641"/>
    </row>
    <row r="196" spans="1:57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</row>
    <row r="197" spans="1:57" ht="45">
      <c r="A197" s="50" t="s">
        <v>96</v>
      </c>
      <c r="B197" s="663" t="s">
        <v>97</v>
      </c>
      <c r="C197" s="663"/>
      <c r="D197" s="663"/>
      <c r="E197" s="663"/>
      <c r="F197" s="663"/>
      <c r="G197" s="663"/>
      <c r="H197" s="663"/>
      <c r="I197" s="663"/>
      <c r="J197" s="663"/>
      <c r="K197" s="663"/>
      <c r="L197" s="663"/>
      <c r="M197" s="663"/>
      <c r="N197" s="663"/>
      <c r="O197" s="663"/>
      <c r="P197" s="663"/>
      <c r="Q197" s="663"/>
      <c r="R197" s="663"/>
      <c r="S197" s="663"/>
      <c r="T197" s="663"/>
      <c r="U197" s="663"/>
      <c r="V197" s="663"/>
      <c r="W197" s="663"/>
      <c r="X197" s="663"/>
      <c r="Y197" s="663"/>
      <c r="Z197" s="663"/>
      <c r="AA197" s="663"/>
      <c r="AB197" s="663"/>
      <c r="AC197" s="663"/>
      <c r="AD197" s="663"/>
      <c r="AE197" s="663"/>
      <c r="AF197" s="663"/>
      <c r="AG197" s="663"/>
      <c r="AH197" s="663"/>
      <c r="AI197" s="663"/>
      <c r="AJ197" s="663"/>
      <c r="AK197" s="663"/>
      <c r="AL197" s="663"/>
      <c r="AM197" s="663"/>
      <c r="AN197" s="663"/>
      <c r="AO197" s="663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 t="s">
        <v>241</v>
      </c>
      <c r="BB197" s="80" t="s">
        <v>242</v>
      </c>
      <c r="BC197" s="664" t="s">
        <v>120</v>
      </c>
      <c r="BD197" s="665"/>
      <c r="BE197" s="666"/>
    </row>
    <row r="198" spans="1:57" ht="15">
      <c r="A198" s="82">
        <v>1</v>
      </c>
      <c r="B198" s="667">
        <v>2</v>
      </c>
      <c r="C198" s="667"/>
      <c r="D198" s="667"/>
      <c r="E198" s="667"/>
      <c r="F198" s="667"/>
      <c r="G198" s="667"/>
      <c r="H198" s="667"/>
      <c r="I198" s="667"/>
      <c r="J198" s="667"/>
      <c r="K198" s="667"/>
      <c r="L198" s="667"/>
      <c r="M198" s="667"/>
      <c r="N198" s="667"/>
      <c r="O198" s="667"/>
      <c r="P198" s="667"/>
      <c r="Q198" s="667"/>
      <c r="R198" s="667"/>
      <c r="S198" s="667"/>
      <c r="T198" s="667"/>
      <c r="U198" s="667"/>
      <c r="V198" s="667"/>
      <c r="W198" s="667"/>
      <c r="X198" s="667"/>
      <c r="Y198" s="667"/>
      <c r="Z198" s="667"/>
      <c r="AA198" s="667"/>
      <c r="AB198" s="667"/>
      <c r="AC198" s="667"/>
      <c r="AD198" s="667"/>
      <c r="AE198" s="667"/>
      <c r="AF198" s="667"/>
      <c r="AG198" s="667"/>
      <c r="AH198" s="667"/>
      <c r="AI198" s="667"/>
      <c r="AJ198" s="667"/>
      <c r="AK198" s="667"/>
      <c r="AL198" s="667"/>
      <c r="AM198" s="667"/>
      <c r="AN198" s="667"/>
      <c r="AO198" s="667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>
        <v>3</v>
      </c>
      <c r="BB198" s="84">
        <v>4</v>
      </c>
      <c r="BC198" s="670">
        <v>5</v>
      </c>
      <c r="BD198" s="671"/>
      <c r="BE198" s="672"/>
    </row>
    <row r="199" spans="1:57" ht="31.5" customHeight="1">
      <c r="A199" s="82">
        <v>1</v>
      </c>
      <c r="B199" s="681" t="s">
        <v>243</v>
      </c>
      <c r="C199" s="746"/>
      <c r="D199" s="746"/>
      <c r="E199" s="746"/>
      <c r="F199" s="746"/>
      <c r="G199" s="746"/>
      <c r="H199" s="746"/>
      <c r="I199" s="746"/>
      <c r="J199" s="746"/>
      <c r="K199" s="746"/>
      <c r="L199" s="746"/>
      <c r="M199" s="746"/>
      <c r="N199" s="746"/>
      <c r="O199" s="746"/>
      <c r="P199" s="746"/>
      <c r="Q199" s="746"/>
      <c r="R199" s="746"/>
      <c r="S199" s="746"/>
      <c r="T199" s="746"/>
      <c r="U199" s="746"/>
      <c r="V199" s="746"/>
      <c r="W199" s="746"/>
      <c r="X199" s="746"/>
      <c r="Y199" s="746"/>
      <c r="Z199" s="746"/>
      <c r="AA199" s="746"/>
      <c r="AB199" s="746"/>
      <c r="AC199" s="746"/>
      <c r="AD199" s="746"/>
      <c r="AE199" s="746"/>
      <c r="AF199" s="746"/>
      <c r="AG199" s="746"/>
      <c r="AH199" s="746"/>
      <c r="AI199" s="746"/>
      <c r="AJ199" s="746"/>
      <c r="AK199" s="746"/>
      <c r="AL199" s="746"/>
      <c r="AM199" s="746"/>
      <c r="AN199" s="746"/>
      <c r="AO199" s="773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4"/>
      <c r="BC199" s="670"/>
      <c r="BD199" s="708"/>
      <c r="BE199" s="709"/>
    </row>
    <row r="200" spans="1:57" ht="15">
      <c r="A200" s="82"/>
      <c r="B200" s="670"/>
      <c r="C200" s="708"/>
      <c r="D200" s="708"/>
      <c r="E200" s="708"/>
      <c r="F200" s="708"/>
      <c r="G200" s="708"/>
      <c r="H200" s="708"/>
      <c r="I200" s="708"/>
      <c r="J200" s="708"/>
      <c r="K200" s="708"/>
      <c r="L200" s="708"/>
      <c r="M200" s="708"/>
      <c r="N200" s="708"/>
      <c r="O200" s="708"/>
      <c r="P200" s="708"/>
      <c r="Q200" s="708"/>
      <c r="R200" s="708"/>
      <c r="S200" s="708"/>
      <c r="T200" s="708"/>
      <c r="U200" s="708"/>
      <c r="V200" s="708"/>
      <c r="W200" s="708"/>
      <c r="X200" s="708"/>
      <c r="Y200" s="708"/>
      <c r="Z200" s="708"/>
      <c r="AA200" s="708"/>
      <c r="AB200" s="708"/>
      <c r="AC200" s="708"/>
      <c r="AD200" s="708"/>
      <c r="AE200" s="708"/>
      <c r="AF200" s="708"/>
      <c r="AG200" s="708"/>
      <c r="AH200" s="708"/>
      <c r="AI200" s="708"/>
      <c r="AJ200" s="708"/>
      <c r="AK200" s="708"/>
      <c r="AL200" s="708"/>
      <c r="AM200" s="708"/>
      <c r="AN200" s="708"/>
      <c r="AO200" s="709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4"/>
      <c r="BC200" s="670"/>
      <c r="BD200" s="708"/>
      <c r="BE200" s="709"/>
    </row>
    <row r="201" spans="1:57" ht="15">
      <c r="A201" s="91" t="s">
        <v>139</v>
      </c>
      <c r="B201" s="835" t="s">
        <v>148</v>
      </c>
      <c r="C201" s="835"/>
      <c r="D201" s="835"/>
      <c r="E201" s="835"/>
      <c r="F201" s="835"/>
      <c r="G201" s="835"/>
      <c r="H201" s="835"/>
      <c r="I201" s="835"/>
      <c r="J201" s="835"/>
      <c r="K201" s="835"/>
      <c r="L201" s="835"/>
      <c r="M201" s="835"/>
      <c r="N201" s="835"/>
      <c r="O201" s="835"/>
      <c r="P201" s="835"/>
      <c r="Q201" s="835"/>
      <c r="R201" s="835"/>
      <c r="S201" s="835"/>
      <c r="T201" s="835"/>
      <c r="U201" s="835"/>
      <c r="V201" s="835"/>
      <c r="W201" s="835"/>
      <c r="X201" s="835"/>
      <c r="Y201" s="835"/>
      <c r="Z201" s="835"/>
      <c r="AA201" s="835"/>
      <c r="AB201" s="835"/>
      <c r="AC201" s="835"/>
      <c r="AD201" s="835"/>
      <c r="AE201" s="835"/>
      <c r="AF201" s="835"/>
      <c r="AG201" s="835"/>
      <c r="AH201" s="835"/>
      <c r="AI201" s="835"/>
      <c r="AJ201" s="835"/>
      <c r="AK201" s="835"/>
      <c r="AL201" s="835"/>
      <c r="AM201" s="835"/>
      <c r="AN201" s="835"/>
      <c r="AO201" s="835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5"/>
      <c r="BC201" s="703"/>
      <c r="BD201" s="704"/>
      <c r="BE201" s="705"/>
    </row>
    <row r="202" spans="1:57" ht="1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B202" s="167" t="s">
        <v>107</v>
      </c>
      <c r="BC202" s="658">
        <f>BC201</f>
        <v>0</v>
      </c>
      <c r="BD202" s="659"/>
      <c r="BE202" s="660"/>
    </row>
    <row r="203" spans="1:57" ht="1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B203" s="147"/>
      <c r="BC203" s="168"/>
      <c r="BD203" s="168"/>
      <c r="BE203" s="168"/>
    </row>
    <row r="204" spans="1:57" ht="1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B204" s="147"/>
      <c r="BC204" s="168"/>
      <c r="BD204" s="168"/>
      <c r="BE204" s="168"/>
    </row>
    <row r="205" spans="1:57" ht="1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B205" s="147"/>
      <c r="BC205" s="147"/>
      <c r="BD205" s="147"/>
      <c r="BE205" s="147"/>
    </row>
    <row r="206" spans="1:57" ht="15">
      <c r="A206" s="641" t="s">
        <v>244</v>
      </c>
      <c r="B206" s="641"/>
      <c r="C206" s="641"/>
      <c r="D206" s="641"/>
      <c r="E206" s="641"/>
      <c r="F206" s="641"/>
      <c r="G206" s="641"/>
      <c r="H206" s="641"/>
      <c r="I206" s="641"/>
      <c r="J206" s="641"/>
      <c r="K206" s="641"/>
      <c r="L206" s="641"/>
      <c r="M206" s="641"/>
      <c r="N206" s="641"/>
      <c r="O206" s="641"/>
      <c r="P206" s="641"/>
      <c r="Q206" s="641"/>
      <c r="R206" s="641"/>
      <c r="S206" s="641"/>
      <c r="T206" s="641"/>
      <c r="U206" s="641"/>
      <c r="V206" s="641"/>
      <c r="W206" s="641"/>
      <c r="X206" s="641"/>
      <c r="Y206" s="641"/>
      <c r="Z206" s="641"/>
      <c r="AA206" s="641"/>
      <c r="AB206" s="641"/>
      <c r="AC206" s="641"/>
      <c r="AD206" s="641"/>
      <c r="AE206" s="641"/>
      <c r="AF206" s="641"/>
      <c r="AG206" s="641"/>
      <c r="AH206" s="641"/>
      <c r="AI206" s="641"/>
      <c r="AJ206" s="641"/>
      <c r="AK206" s="641"/>
      <c r="AL206" s="641"/>
      <c r="AM206" s="641"/>
      <c r="AN206" s="641"/>
      <c r="AO206" s="641"/>
      <c r="AP206" s="641"/>
      <c r="AQ206" s="641"/>
      <c r="AR206" s="641"/>
      <c r="AS206" s="641"/>
      <c r="AT206" s="641"/>
      <c r="AU206" s="641"/>
      <c r="AV206" s="641"/>
      <c r="AW206" s="641"/>
      <c r="AX206" s="641"/>
      <c r="AY206" s="641"/>
      <c r="AZ206" s="641"/>
      <c r="BA206" s="641"/>
      <c r="BB206" s="641"/>
      <c r="BC206" s="641"/>
      <c r="BD206" s="641"/>
      <c r="BE206" s="641"/>
    </row>
    <row r="207" spans="1:57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</row>
    <row r="208" spans="1:57" ht="45">
      <c r="A208" s="50" t="s">
        <v>96</v>
      </c>
      <c r="B208" s="663" t="s">
        <v>97</v>
      </c>
      <c r="C208" s="663"/>
      <c r="D208" s="663"/>
      <c r="E208" s="663"/>
      <c r="F208" s="663"/>
      <c r="G208" s="663"/>
      <c r="H208" s="663"/>
      <c r="I208" s="663"/>
      <c r="J208" s="663"/>
      <c r="K208" s="663"/>
      <c r="L208" s="663"/>
      <c r="M208" s="663"/>
      <c r="N208" s="663"/>
      <c r="O208" s="663"/>
      <c r="P208" s="663"/>
      <c r="Q208" s="663"/>
      <c r="R208" s="663"/>
      <c r="S208" s="663"/>
      <c r="T208" s="663"/>
      <c r="U208" s="663"/>
      <c r="V208" s="663"/>
      <c r="W208" s="663"/>
      <c r="X208" s="663"/>
      <c r="Y208" s="663"/>
      <c r="Z208" s="663"/>
      <c r="AA208" s="663"/>
      <c r="AB208" s="663"/>
      <c r="AC208" s="663"/>
      <c r="AD208" s="663"/>
      <c r="AE208" s="663"/>
      <c r="AF208" s="663"/>
      <c r="AG208" s="663"/>
      <c r="AH208" s="663"/>
      <c r="AI208" s="663"/>
      <c r="AJ208" s="663"/>
      <c r="AK208" s="663"/>
      <c r="AL208" s="663"/>
      <c r="AM208" s="663"/>
      <c r="AN208" s="663"/>
      <c r="AO208" s="663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 t="s">
        <v>241</v>
      </c>
      <c r="BB208" s="80" t="s">
        <v>242</v>
      </c>
      <c r="BC208" s="664" t="s">
        <v>120</v>
      </c>
      <c r="BD208" s="665"/>
      <c r="BE208" s="666"/>
    </row>
    <row r="209" spans="1:57" ht="15">
      <c r="A209" s="82">
        <v>1</v>
      </c>
      <c r="B209" s="667">
        <v>2</v>
      </c>
      <c r="C209" s="667"/>
      <c r="D209" s="667"/>
      <c r="E209" s="667"/>
      <c r="F209" s="667"/>
      <c r="G209" s="667"/>
      <c r="H209" s="667"/>
      <c r="I209" s="667"/>
      <c r="J209" s="667"/>
      <c r="K209" s="667"/>
      <c r="L209" s="667"/>
      <c r="M209" s="667"/>
      <c r="N209" s="667"/>
      <c r="O209" s="667"/>
      <c r="P209" s="667"/>
      <c r="Q209" s="667"/>
      <c r="R209" s="667"/>
      <c r="S209" s="667"/>
      <c r="T209" s="667"/>
      <c r="U209" s="667"/>
      <c r="V209" s="667"/>
      <c r="W209" s="667"/>
      <c r="X209" s="667"/>
      <c r="Y209" s="667"/>
      <c r="Z209" s="667"/>
      <c r="AA209" s="667"/>
      <c r="AB209" s="667"/>
      <c r="AC209" s="667"/>
      <c r="AD209" s="667"/>
      <c r="AE209" s="667"/>
      <c r="AF209" s="667"/>
      <c r="AG209" s="667"/>
      <c r="AH209" s="667"/>
      <c r="AI209" s="667"/>
      <c r="AJ209" s="667"/>
      <c r="AK209" s="667"/>
      <c r="AL209" s="667"/>
      <c r="AM209" s="667"/>
      <c r="AN209" s="667"/>
      <c r="AO209" s="667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>
        <v>3</v>
      </c>
      <c r="BB209" s="84">
        <v>4</v>
      </c>
      <c r="BC209" s="670">
        <v>5</v>
      </c>
      <c r="BD209" s="671"/>
      <c r="BE209" s="672"/>
    </row>
    <row r="210" spans="1:57" ht="45" customHeight="1">
      <c r="A210" s="82">
        <v>1</v>
      </c>
      <c r="B210" s="681" t="s">
        <v>245</v>
      </c>
      <c r="C210" s="746"/>
      <c r="D210" s="746"/>
      <c r="E210" s="746"/>
      <c r="F210" s="746"/>
      <c r="G210" s="746"/>
      <c r="H210" s="746"/>
      <c r="I210" s="746"/>
      <c r="J210" s="746"/>
      <c r="K210" s="746"/>
      <c r="L210" s="746"/>
      <c r="M210" s="746"/>
      <c r="N210" s="746"/>
      <c r="O210" s="746"/>
      <c r="P210" s="746"/>
      <c r="Q210" s="746"/>
      <c r="R210" s="746"/>
      <c r="S210" s="746"/>
      <c r="T210" s="746"/>
      <c r="U210" s="746"/>
      <c r="V210" s="746"/>
      <c r="W210" s="746"/>
      <c r="X210" s="746"/>
      <c r="Y210" s="746"/>
      <c r="Z210" s="746"/>
      <c r="AA210" s="746"/>
      <c r="AB210" s="746"/>
      <c r="AC210" s="746"/>
      <c r="AD210" s="746"/>
      <c r="AE210" s="746"/>
      <c r="AF210" s="746"/>
      <c r="AG210" s="746"/>
      <c r="AH210" s="746"/>
      <c r="AI210" s="746"/>
      <c r="AJ210" s="746"/>
      <c r="AK210" s="746"/>
      <c r="AL210" s="746"/>
      <c r="AM210" s="746"/>
      <c r="AN210" s="746"/>
      <c r="AO210" s="773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4"/>
      <c r="BC210" s="670"/>
      <c r="BD210" s="708"/>
      <c r="BE210" s="709"/>
    </row>
    <row r="211" spans="1:57" ht="16.5" customHeight="1">
      <c r="A211" s="82"/>
      <c r="B211" s="681"/>
      <c r="C211" s="746"/>
      <c r="D211" s="746"/>
      <c r="E211" s="746"/>
      <c r="F211" s="746"/>
      <c r="G211" s="746"/>
      <c r="H211" s="746"/>
      <c r="I211" s="746"/>
      <c r="J211" s="746"/>
      <c r="K211" s="746"/>
      <c r="L211" s="746"/>
      <c r="M211" s="746"/>
      <c r="N211" s="746"/>
      <c r="O211" s="746"/>
      <c r="P211" s="746"/>
      <c r="Q211" s="746"/>
      <c r="R211" s="746"/>
      <c r="S211" s="746"/>
      <c r="T211" s="746"/>
      <c r="U211" s="746"/>
      <c r="V211" s="746"/>
      <c r="W211" s="746"/>
      <c r="X211" s="746"/>
      <c r="Y211" s="746"/>
      <c r="Z211" s="746"/>
      <c r="AA211" s="746"/>
      <c r="AB211" s="746"/>
      <c r="AC211" s="746"/>
      <c r="AD211" s="746"/>
      <c r="AE211" s="746"/>
      <c r="AF211" s="746"/>
      <c r="AG211" s="746"/>
      <c r="AH211" s="746"/>
      <c r="AI211" s="746"/>
      <c r="AJ211" s="746"/>
      <c r="AK211" s="746"/>
      <c r="AL211" s="746"/>
      <c r="AM211" s="746"/>
      <c r="AN211" s="746"/>
      <c r="AO211" s="773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4"/>
      <c r="BC211" s="670"/>
      <c r="BD211" s="708"/>
      <c r="BE211" s="709"/>
    </row>
    <row r="212" spans="1:57" ht="15">
      <c r="A212" s="91" t="s">
        <v>139</v>
      </c>
      <c r="B212" s="835" t="s">
        <v>148</v>
      </c>
      <c r="C212" s="835"/>
      <c r="D212" s="835"/>
      <c r="E212" s="835"/>
      <c r="F212" s="835"/>
      <c r="G212" s="835"/>
      <c r="H212" s="835"/>
      <c r="I212" s="835"/>
      <c r="J212" s="835"/>
      <c r="K212" s="835"/>
      <c r="L212" s="835"/>
      <c r="M212" s="835"/>
      <c r="N212" s="835"/>
      <c r="O212" s="835"/>
      <c r="P212" s="835"/>
      <c r="Q212" s="835"/>
      <c r="R212" s="835"/>
      <c r="S212" s="835"/>
      <c r="T212" s="835"/>
      <c r="U212" s="835"/>
      <c r="V212" s="835"/>
      <c r="W212" s="835"/>
      <c r="X212" s="835"/>
      <c r="Y212" s="835"/>
      <c r="Z212" s="835"/>
      <c r="AA212" s="835"/>
      <c r="AB212" s="835"/>
      <c r="AC212" s="835"/>
      <c r="AD212" s="835"/>
      <c r="AE212" s="835"/>
      <c r="AF212" s="835"/>
      <c r="AG212" s="835"/>
      <c r="AH212" s="835"/>
      <c r="AI212" s="835"/>
      <c r="AJ212" s="835"/>
      <c r="AK212" s="835"/>
      <c r="AL212" s="835"/>
      <c r="AM212" s="835"/>
      <c r="AN212" s="835"/>
      <c r="AO212" s="835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5"/>
      <c r="BC212" s="703"/>
      <c r="BD212" s="704"/>
      <c r="BE212" s="705"/>
    </row>
    <row r="213" spans="1:57" ht="1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B213" s="167" t="s">
        <v>107</v>
      </c>
      <c r="BC213" s="658">
        <f>BC212</f>
        <v>0</v>
      </c>
      <c r="BD213" s="659"/>
      <c r="BE213" s="660"/>
    </row>
    <row r="214" spans="1:57" ht="1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B214" s="147"/>
      <c r="BC214" s="147"/>
      <c r="BD214" s="147"/>
      <c r="BE214" s="147"/>
    </row>
    <row r="215" spans="1:57" ht="1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B215" s="147"/>
      <c r="BC215" s="147"/>
      <c r="BD215" s="147"/>
      <c r="BE215" s="147"/>
    </row>
    <row r="216" spans="1:57" ht="15">
      <c r="A216" s="641" t="s">
        <v>246</v>
      </c>
      <c r="B216" s="641"/>
      <c r="C216" s="641"/>
      <c r="D216" s="641"/>
      <c r="E216" s="641"/>
      <c r="F216" s="641"/>
      <c r="G216" s="641"/>
      <c r="H216" s="641"/>
      <c r="I216" s="641"/>
      <c r="J216" s="641"/>
      <c r="K216" s="641"/>
      <c r="L216" s="641"/>
      <c r="M216" s="641"/>
      <c r="N216" s="641"/>
      <c r="O216" s="641"/>
      <c r="P216" s="641"/>
      <c r="Q216" s="641"/>
      <c r="R216" s="641"/>
      <c r="S216" s="641"/>
      <c r="T216" s="641"/>
      <c r="U216" s="641"/>
      <c r="V216" s="641"/>
      <c r="W216" s="641"/>
      <c r="X216" s="641"/>
      <c r="Y216" s="641"/>
      <c r="Z216" s="641"/>
      <c r="AA216" s="641"/>
      <c r="AB216" s="641"/>
      <c r="AC216" s="641"/>
      <c r="AD216" s="641"/>
      <c r="AE216" s="641"/>
      <c r="AF216" s="641"/>
      <c r="AG216" s="641"/>
      <c r="AH216" s="641"/>
      <c r="AI216" s="641"/>
      <c r="AJ216" s="641"/>
      <c r="AK216" s="641"/>
      <c r="AL216" s="641"/>
      <c r="AM216" s="641"/>
      <c r="AN216" s="641"/>
      <c r="AO216" s="641"/>
      <c r="AP216" s="641"/>
      <c r="AQ216" s="641"/>
      <c r="AR216" s="641"/>
      <c r="AS216" s="641"/>
      <c r="AT216" s="641"/>
      <c r="AU216" s="641"/>
      <c r="AV216" s="641"/>
      <c r="AW216" s="641"/>
      <c r="AX216" s="641"/>
      <c r="AY216" s="641"/>
      <c r="AZ216" s="641"/>
      <c r="BA216" s="641"/>
      <c r="BB216" s="641"/>
      <c r="BC216" s="641"/>
      <c r="BD216" s="641"/>
      <c r="BE216" s="641"/>
    </row>
    <row r="217" spans="1:57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</row>
    <row r="218" spans="1:57" ht="45">
      <c r="A218" s="50" t="s">
        <v>96</v>
      </c>
      <c r="B218" s="663" t="s">
        <v>97</v>
      </c>
      <c r="C218" s="663"/>
      <c r="D218" s="663"/>
      <c r="E218" s="663"/>
      <c r="F218" s="663"/>
      <c r="G218" s="663"/>
      <c r="H218" s="663"/>
      <c r="I218" s="663"/>
      <c r="J218" s="663"/>
      <c r="K218" s="663"/>
      <c r="L218" s="663"/>
      <c r="M218" s="663"/>
      <c r="N218" s="663"/>
      <c r="O218" s="663"/>
      <c r="P218" s="663"/>
      <c r="Q218" s="663"/>
      <c r="R218" s="663"/>
      <c r="S218" s="663"/>
      <c r="T218" s="663"/>
      <c r="U218" s="663"/>
      <c r="V218" s="663"/>
      <c r="W218" s="663"/>
      <c r="X218" s="663"/>
      <c r="Y218" s="663"/>
      <c r="Z218" s="663"/>
      <c r="AA218" s="663"/>
      <c r="AB218" s="663"/>
      <c r="AC218" s="663"/>
      <c r="AD218" s="663"/>
      <c r="AE218" s="663"/>
      <c r="AF218" s="663"/>
      <c r="AG218" s="663"/>
      <c r="AH218" s="663"/>
      <c r="AI218" s="663"/>
      <c r="AJ218" s="663"/>
      <c r="AK218" s="663"/>
      <c r="AL218" s="663"/>
      <c r="AM218" s="663"/>
      <c r="AN218" s="663"/>
      <c r="AO218" s="663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 t="s">
        <v>241</v>
      </c>
      <c r="BB218" s="80" t="s">
        <v>242</v>
      </c>
      <c r="BC218" s="664" t="s">
        <v>120</v>
      </c>
      <c r="BD218" s="665"/>
      <c r="BE218" s="666"/>
    </row>
    <row r="219" spans="1:57" ht="15">
      <c r="A219" s="82">
        <v>1</v>
      </c>
      <c r="B219" s="667">
        <v>2</v>
      </c>
      <c r="C219" s="667"/>
      <c r="D219" s="667"/>
      <c r="E219" s="667"/>
      <c r="F219" s="667"/>
      <c r="G219" s="667"/>
      <c r="H219" s="667"/>
      <c r="I219" s="667"/>
      <c r="J219" s="667"/>
      <c r="K219" s="667"/>
      <c r="L219" s="667"/>
      <c r="M219" s="667"/>
      <c r="N219" s="667"/>
      <c r="O219" s="667"/>
      <c r="P219" s="667"/>
      <c r="Q219" s="667"/>
      <c r="R219" s="667"/>
      <c r="S219" s="667"/>
      <c r="T219" s="667"/>
      <c r="U219" s="667"/>
      <c r="V219" s="667"/>
      <c r="W219" s="667"/>
      <c r="X219" s="667"/>
      <c r="Y219" s="667"/>
      <c r="Z219" s="667"/>
      <c r="AA219" s="667"/>
      <c r="AB219" s="667"/>
      <c r="AC219" s="667"/>
      <c r="AD219" s="667"/>
      <c r="AE219" s="667"/>
      <c r="AF219" s="667"/>
      <c r="AG219" s="667"/>
      <c r="AH219" s="667"/>
      <c r="AI219" s="667"/>
      <c r="AJ219" s="667"/>
      <c r="AK219" s="667"/>
      <c r="AL219" s="667"/>
      <c r="AM219" s="667"/>
      <c r="AN219" s="667"/>
      <c r="AO219" s="667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>
        <v>3</v>
      </c>
      <c r="BB219" s="84">
        <v>4</v>
      </c>
      <c r="BC219" s="670">
        <v>5</v>
      </c>
      <c r="BD219" s="671"/>
      <c r="BE219" s="672"/>
    </row>
    <row r="220" spans="1:57" ht="66.75" customHeight="1">
      <c r="A220" s="82">
        <v>1</v>
      </c>
      <c r="B220" s="681" t="s">
        <v>247</v>
      </c>
      <c r="C220" s="682"/>
      <c r="D220" s="682"/>
      <c r="E220" s="682"/>
      <c r="F220" s="682"/>
      <c r="G220" s="682"/>
      <c r="H220" s="682"/>
      <c r="I220" s="682"/>
      <c r="J220" s="682"/>
      <c r="K220" s="682"/>
      <c r="L220" s="682"/>
      <c r="M220" s="682"/>
      <c r="N220" s="682"/>
      <c r="O220" s="682"/>
      <c r="P220" s="682"/>
      <c r="Q220" s="682"/>
      <c r="R220" s="682"/>
      <c r="S220" s="682"/>
      <c r="T220" s="682"/>
      <c r="U220" s="682"/>
      <c r="V220" s="682"/>
      <c r="W220" s="682"/>
      <c r="X220" s="682"/>
      <c r="Y220" s="682"/>
      <c r="Z220" s="682"/>
      <c r="AA220" s="682"/>
      <c r="AB220" s="682"/>
      <c r="AC220" s="682"/>
      <c r="AD220" s="682"/>
      <c r="AE220" s="682"/>
      <c r="AF220" s="682"/>
      <c r="AG220" s="682"/>
      <c r="AH220" s="682"/>
      <c r="AI220" s="682"/>
      <c r="AJ220" s="682"/>
      <c r="AK220" s="682"/>
      <c r="AL220" s="682"/>
      <c r="AM220" s="682"/>
      <c r="AN220" s="682"/>
      <c r="AO220" s="683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4"/>
      <c r="BC220" s="670"/>
      <c r="BD220" s="708"/>
      <c r="BE220" s="709"/>
    </row>
    <row r="221" spans="1:57" ht="93" customHeight="1">
      <c r="A221" s="82">
        <v>2</v>
      </c>
      <c r="B221" s="681" t="s">
        <v>248</v>
      </c>
      <c r="C221" s="746"/>
      <c r="D221" s="746"/>
      <c r="E221" s="746"/>
      <c r="F221" s="746"/>
      <c r="G221" s="746"/>
      <c r="H221" s="746"/>
      <c r="I221" s="746"/>
      <c r="J221" s="746"/>
      <c r="K221" s="746"/>
      <c r="L221" s="746"/>
      <c r="M221" s="746"/>
      <c r="N221" s="746"/>
      <c r="O221" s="746"/>
      <c r="P221" s="746"/>
      <c r="Q221" s="746"/>
      <c r="R221" s="746"/>
      <c r="S221" s="746"/>
      <c r="T221" s="746"/>
      <c r="U221" s="746"/>
      <c r="V221" s="746"/>
      <c r="W221" s="746"/>
      <c r="X221" s="746"/>
      <c r="Y221" s="746"/>
      <c r="Z221" s="746"/>
      <c r="AA221" s="746"/>
      <c r="AB221" s="746"/>
      <c r="AC221" s="746"/>
      <c r="AD221" s="746"/>
      <c r="AE221" s="746"/>
      <c r="AF221" s="746"/>
      <c r="AG221" s="746"/>
      <c r="AH221" s="746"/>
      <c r="AI221" s="746"/>
      <c r="AJ221" s="746"/>
      <c r="AK221" s="746"/>
      <c r="AL221" s="746"/>
      <c r="AM221" s="746"/>
      <c r="AN221" s="746"/>
      <c r="AO221" s="773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4"/>
      <c r="BC221" s="670"/>
      <c r="BD221" s="708"/>
      <c r="BE221" s="709"/>
    </row>
    <row r="222" spans="1:57" ht="58.5" customHeight="1">
      <c r="A222" s="82">
        <v>3</v>
      </c>
      <c r="B222" s="681" t="s">
        <v>249</v>
      </c>
      <c r="C222" s="746"/>
      <c r="D222" s="746"/>
      <c r="E222" s="746"/>
      <c r="F222" s="746"/>
      <c r="G222" s="746"/>
      <c r="H222" s="746"/>
      <c r="I222" s="746"/>
      <c r="J222" s="746"/>
      <c r="K222" s="746"/>
      <c r="L222" s="746"/>
      <c r="M222" s="746"/>
      <c r="N222" s="746"/>
      <c r="O222" s="746"/>
      <c r="P222" s="746"/>
      <c r="Q222" s="746"/>
      <c r="R222" s="746"/>
      <c r="S222" s="746"/>
      <c r="T222" s="746"/>
      <c r="U222" s="746"/>
      <c r="V222" s="746"/>
      <c r="W222" s="746"/>
      <c r="X222" s="746"/>
      <c r="Y222" s="746"/>
      <c r="Z222" s="746"/>
      <c r="AA222" s="746"/>
      <c r="AB222" s="746"/>
      <c r="AC222" s="746"/>
      <c r="AD222" s="746"/>
      <c r="AE222" s="746"/>
      <c r="AF222" s="746"/>
      <c r="AG222" s="746"/>
      <c r="AH222" s="746"/>
      <c r="AI222" s="746"/>
      <c r="AJ222" s="746"/>
      <c r="AK222" s="746"/>
      <c r="AL222" s="746"/>
      <c r="AM222" s="746"/>
      <c r="AN222" s="746"/>
      <c r="AO222" s="773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4"/>
      <c r="BC222" s="670"/>
      <c r="BD222" s="708"/>
      <c r="BE222" s="709"/>
    </row>
    <row r="223" spans="1:57" ht="24" customHeight="1">
      <c r="A223" s="91" t="s">
        <v>166</v>
      </c>
      <c r="B223" s="835" t="s">
        <v>148</v>
      </c>
      <c r="C223" s="835"/>
      <c r="D223" s="835"/>
      <c r="E223" s="835"/>
      <c r="F223" s="835"/>
      <c r="G223" s="835"/>
      <c r="H223" s="835"/>
      <c r="I223" s="835"/>
      <c r="J223" s="835"/>
      <c r="K223" s="835"/>
      <c r="L223" s="835"/>
      <c r="M223" s="835"/>
      <c r="N223" s="835"/>
      <c r="O223" s="835"/>
      <c r="P223" s="835"/>
      <c r="Q223" s="835"/>
      <c r="R223" s="835"/>
      <c r="S223" s="835"/>
      <c r="T223" s="835"/>
      <c r="U223" s="835"/>
      <c r="V223" s="835"/>
      <c r="W223" s="835"/>
      <c r="X223" s="835"/>
      <c r="Y223" s="835"/>
      <c r="Z223" s="835"/>
      <c r="AA223" s="835"/>
      <c r="AB223" s="835"/>
      <c r="AC223" s="835"/>
      <c r="AD223" s="835"/>
      <c r="AE223" s="835"/>
      <c r="AF223" s="835"/>
      <c r="AG223" s="835"/>
      <c r="AH223" s="835"/>
      <c r="AI223" s="835"/>
      <c r="AJ223" s="835"/>
      <c r="AK223" s="835"/>
      <c r="AL223" s="835"/>
      <c r="AM223" s="835"/>
      <c r="AN223" s="835"/>
      <c r="AO223" s="835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5"/>
      <c r="BC223" s="703"/>
      <c r="BD223" s="704"/>
      <c r="BE223" s="705"/>
    </row>
    <row r="224" spans="1:57" ht="1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B224" s="167" t="s">
        <v>107</v>
      </c>
      <c r="BC224" s="658">
        <f>BC223</f>
        <v>0</v>
      </c>
      <c r="BD224" s="659"/>
      <c r="BE224" s="660"/>
    </row>
    <row r="225" spans="1:57" ht="1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B225" s="147"/>
      <c r="BC225" s="168"/>
      <c r="BD225" s="168"/>
      <c r="BE225" s="168"/>
    </row>
    <row r="226" spans="1:57" ht="1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B226" s="147"/>
      <c r="BC226" s="168"/>
      <c r="BD226" s="168"/>
      <c r="BE226" s="168"/>
    </row>
    <row r="227" spans="1:57" ht="15">
      <c r="A227" s="641" t="s">
        <v>250</v>
      </c>
      <c r="B227" s="641"/>
      <c r="C227" s="641"/>
      <c r="D227" s="641"/>
      <c r="E227" s="641"/>
      <c r="F227" s="641"/>
      <c r="G227" s="641"/>
      <c r="H227" s="641"/>
      <c r="I227" s="641"/>
      <c r="J227" s="641"/>
      <c r="K227" s="641"/>
      <c r="L227" s="641"/>
      <c r="M227" s="641"/>
      <c r="N227" s="641"/>
      <c r="O227" s="641"/>
      <c r="P227" s="641"/>
      <c r="Q227" s="641"/>
      <c r="R227" s="641"/>
      <c r="S227" s="641"/>
      <c r="T227" s="641"/>
      <c r="U227" s="641"/>
      <c r="V227" s="641"/>
      <c r="W227" s="641"/>
      <c r="X227" s="641"/>
      <c r="Y227" s="641"/>
      <c r="Z227" s="641"/>
      <c r="AA227" s="641"/>
      <c r="AB227" s="641"/>
      <c r="AC227" s="641"/>
      <c r="AD227" s="641"/>
      <c r="AE227" s="641"/>
      <c r="AF227" s="641"/>
      <c r="AG227" s="641"/>
      <c r="AH227" s="641"/>
      <c r="AI227" s="641"/>
      <c r="AJ227" s="641"/>
      <c r="AK227" s="641"/>
      <c r="AL227" s="641"/>
      <c r="AM227" s="641"/>
      <c r="AN227" s="641"/>
      <c r="AO227" s="641"/>
      <c r="AP227" s="641"/>
      <c r="AQ227" s="641"/>
      <c r="AR227" s="641"/>
      <c r="AS227" s="641"/>
      <c r="AT227" s="641"/>
      <c r="AU227" s="641"/>
      <c r="AV227" s="641"/>
      <c r="AW227" s="641"/>
      <c r="AX227" s="641"/>
      <c r="AY227" s="641"/>
      <c r="AZ227" s="641"/>
      <c r="BA227" s="641"/>
      <c r="BB227" s="641"/>
      <c r="BC227" s="641"/>
      <c r="BD227" s="641"/>
      <c r="BE227" s="641"/>
    </row>
    <row r="228" spans="1:57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</row>
    <row r="229" spans="1:59" ht="32.25" customHeight="1">
      <c r="A229" s="50" t="s">
        <v>96</v>
      </c>
      <c r="B229" s="665" t="s">
        <v>97</v>
      </c>
      <c r="C229" s="665"/>
      <c r="D229" s="665"/>
      <c r="E229" s="665"/>
      <c r="F229" s="665"/>
      <c r="G229" s="665"/>
      <c r="H229" s="665"/>
      <c r="I229" s="665"/>
      <c r="J229" s="665"/>
      <c r="K229" s="665"/>
      <c r="L229" s="665"/>
      <c r="M229" s="665"/>
      <c r="N229" s="665"/>
      <c r="O229" s="665"/>
      <c r="P229" s="665"/>
      <c r="Q229" s="665"/>
      <c r="R229" s="665"/>
      <c r="S229" s="665"/>
      <c r="T229" s="665"/>
      <c r="U229" s="665"/>
      <c r="V229" s="665"/>
      <c r="W229" s="665"/>
      <c r="X229" s="665"/>
      <c r="Y229" s="665"/>
      <c r="Z229" s="665"/>
      <c r="AA229" s="665"/>
      <c r="AB229" s="665"/>
      <c r="AC229" s="665"/>
      <c r="AD229" s="665"/>
      <c r="AE229" s="665"/>
      <c r="AF229" s="665"/>
      <c r="AG229" s="665"/>
      <c r="AH229" s="665"/>
      <c r="AI229" s="665"/>
      <c r="AJ229" s="665"/>
      <c r="AK229" s="665"/>
      <c r="AL229" s="665"/>
      <c r="AM229" s="665"/>
      <c r="AN229" s="665"/>
      <c r="AO229" s="665"/>
      <c r="AP229" s="665"/>
      <c r="AQ229" s="665"/>
      <c r="AR229" s="665"/>
      <c r="AS229" s="665"/>
      <c r="AT229" s="665"/>
      <c r="AU229" s="665"/>
      <c r="AV229" s="665"/>
      <c r="AW229" s="665"/>
      <c r="AX229" s="665"/>
      <c r="AY229" s="665"/>
      <c r="AZ229" s="665"/>
      <c r="BA229" s="666"/>
      <c r="BB229" s="80" t="s">
        <v>251</v>
      </c>
      <c r="BC229" s="664" t="s">
        <v>252</v>
      </c>
      <c r="BD229" s="665"/>
      <c r="BE229" s="666"/>
      <c r="BF229" s="50" t="s">
        <v>120</v>
      </c>
      <c r="BG229" s="170"/>
    </row>
    <row r="230" spans="1:59" ht="15">
      <c r="A230" s="82">
        <v>1</v>
      </c>
      <c r="B230" s="671">
        <v>2</v>
      </c>
      <c r="C230" s="671"/>
      <c r="D230" s="671"/>
      <c r="E230" s="671"/>
      <c r="F230" s="671"/>
      <c r="G230" s="671"/>
      <c r="H230" s="671"/>
      <c r="I230" s="671"/>
      <c r="J230" s="671"/>
      <c r="K230" s="671"/>
      <c r="L230" s="671"/>
      <c r="M230" s="671"/>
      <c r="N230" s="671"/>
      <c r="O230" s="671"/>
      <c r="P230" s="671"/>
      <c r="Q230" s="671"/>
      <c r="R230" s="671"/>
      <c r="S230" s="671"/>
      <c r="T230" s="671"/>
      <c r="U230" s="671"/>
      <c r="V230" s="671"/>
      <c r="W230" s="671"/>
      <c r="X230" s="671"/>
      <c r="Y230" s="671"/>
      <c r="Z230" s="671"/>
      <c r="AA230" s="671"/>
      <c r="AB230" s="671"/>
      <c r="AC230" s="671"/>
      <c r="AD230" s="671"/>
      <c r="AE230" s="671"/>
      <c r="AF230" s="671"/>
      <c r="AG230" s="671"/>
      <c r="AH230" s="671"/>
      <c r="AI230" s="671"/>
      <c r="AJ230" s="671"/>
      <c r="AK230" s="671"/>
      <c r="AL230" s="671"/>
      <c r="AM230" s="671"/>
      <c r="AN230" s="671"/>
      <c r="AO230" s="671"/>
      <c r="AP230" s="671"/>
      <c r="AQ230" s="671"/>
      <c r="AR230" s="671"/>
      <c r="AS230" s="671"/>
      <c r="AT230" s="671"/>
      <c r="AU230" s="671"/>
      <c r="AV230" s="671"/>
      <c r="AW230" s="671"/>
      <c r="AX230" s="671"/>
      <c r="AY230" s="671"/>
      <c r="AZ230" s="671"/>
      <c r="BA230" s="672"/>
      <c r="BB230" s="84">
        <v>3</v>
      </c>
      <c r="BC230" s="670">
        <v>4</v>
      </c>
      <c r="BD230" s="671"/>
      <c r="BE230" s="672"/>
      <c r="BF230" s="82">
        <v>5</v>
      </c>
      <c r="BG230" s="107"/>
    </row>
    <row r="231" spans="1:59" ht="36.75" customHeight="1">
      <c r="A231" s="91" t="s">
        <v>154</v>
      </c>
      <c r="B231" s="830" t="s">
        <v>253</v>
      </c>
      <c r="C231" s="839"/>
      <c r="D231" s="839"/>
      <c r="E231" s="839"/>
      <c r="F231" s="839"/>
      <c r="G231" s="839"/>
      <c r="H231" s="839"/>
      <c r="I231" s="839"/>
      <c r="J231" s="839"/>
      <c r="K231" s="839"/>
      <c r="L231" s="839"/>
      <c r="M231" s="839"/>
      <c r="N231" s="839"/>
      <c r="O231" s="839"/>
      <c r="P231" s="839"/>
      <c r="Q231" s="839"/>
      <c r="R231" s="839"/>
      <c r="S231" s="839"/>
      <c r="T231" s="839"/>
      <c r="U231" s="839"/>
      <c r="V231" s="839"/>
      <c r="W231" s="839"/>
      <c r="X231" s="839"/>
      <c r="Y231" s="839"/>
      <c r="Z231" s="839"/>
      <c r="AA231" s="839"/>
      <c r="AB231" s="839"/>
      <c r="AC231" s="839"/>
      <c r="AD231" s="839"/>
      <c r="AE231" s="839"/>
      <c r="AF231" s="839"/>
      <c r="AG231" s="839"/>
      <c r="AH231" s="839"/>
      <c r="AI231" s="839"/>
      <c r="AJ231" s="839"/>
      <c r="AK231" s="839"/>
      <c r="AL231" s="839"/>
      <c r="AM231" s="839"/>
      <c r="AN231" s="839"/>
      <c r="AO231" s="839"/>
      <c r="AP231" s="839"/>
      <c r="AQ231" s="839"/>
      <c r="AR231" s="839"/>
      <c r="AS231" s="839"/>
      <c r="AT231" s="839"/>
      <c r="AU231" s="839"/>
      <c r="AV231" s="839"/>
      <c r="AW231" s="839"/>
      <c r="AX231" s="839"/>
      <c r="AY231" s="839"/>
      <c r="AZ231" s="839"/>
      <c r="BA231" s="840"/>
      <c r="BB231" s="84"/>
      <c r="BC231" s="670"/>
      <c r="BD231" s="708"/>
      <c r="BE231" s="709"/>
      <c r="BF231" s="173"/>
      <c r="BG231" s="174"/>
    </row>
    <row r="232" spans="1:59" ht="15" customHeight="1">
      <c r="A232" s="82">
        <v>2</v>
      </c>
      <c r="B232" s="721" t="s">
        <v>254</v>
      </c>
      <c r="C232" s="776"/>
      <c r="D232" s="776"/>
      <c r="E232" s="776"/>
      <c r="F232" s="776"/>
      <c r="G232" s="776"/>
      <c r="H232" s="776"/>
      <c r="I232" s="776"/>
      <c r="J232" s="776"/>
      <c r="K232" s="776"/>
      <c r="L232" s="776"/>
      <c r="M232" s="776"/>
      <c r="N232" s="776"/>
      <c r="O232" s="776"/>
      <c r="P232" s="776"/>
      <c r="Q232" s="776"/>
      <c r="R232" s="776"/>
      <c r="S232" s="776"/>
      <c r="T232" s="776"/>
      <c r="U232" s="776"/>
      <c r="V232" s="776"/>
      <c r="W232" s="776"/>
      <c r="X232" s="776"/>
      <c r="Y232" s="776"/>
      <c r="Z232" s="776"/>
      <c r="AA232" s="776"/>
      <c r="AB232" s="776"/>
      <c r="AC232" s="776"/>
      <c r="AD232" s="776"/>
      <c r="AE232" s="776"/>
      <c r="AF232" s="776"/>
      <c r="AG232" s="776"/>
      <c r="AH232" s="776"/>
      <c r="AI232" s="776"/>
      <c r="AJ232" s="776"/>
      <c r="AK232" s="776"/>
      <c r="AL232" s="776"/>
      <c r="AM232" s="776"/>
      <c r="AN232" s="776"/>
      <c r="AO232" s="776"/>
      <c r="AP232" s="776"/>
      <c r="AQ232" s="776"/>
      <c r="AR232" s="776"/>
      <c r="AS232" s="776"/>
      <c r="AT232" s="776"/>
      <c r="AU232" s="776"/>
      <c r="AV232" s="776"/>
      <c r="AW232" s="776"/>
      <c r="AX232" s="776"/>
      <c r="AY232" s="776"/>
      <c r="AZ232" s="776"/>
      <c r="BA232" s="777"/>
      <c r="BB232" s="84"/>
      <c r="BC232" s="670"/>
      <c r="BD232" s="708"/>
      <c r="BE232" s="709"/>
      <c r="BF232" s="173"/>
      <c r="BG232" s="174"/>
    </row>
    <row r="233" spans="1:59" ht="15" customHeight="1">
      <c r="A233" s="82">
        <v>3</v>
      </c>
      <c r="B233" s="92" t="s">
        <v>255</v>
      </c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6"/>
      <c r="BB233" s="84"/>
      <c r="BC233" s="670"/>
      <c r="BD233" s="708"/>
      <c r="BE233" s="709"/>
      <c r="BF233" s="173"/>
      <c r="BG233" s="174"/>
    </row>
    <row r="234" spans="1:59" ht="15" customHeight="1">
      <c r="A234" s="82">
        <v>4</v>
      </c>
      <c r="B234" s="92" t="s">
        <v>256</v>
      </c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6"/>
      <c r="BB234" s="84"/>
      <c r="BC234" s="670"/>
      <c r="BD234" s="708"/>
      <c r="BE234" s="709"/>
      <c r="BF234" s="173"/>
      <c r="BG234" s="174"/>
    </row>
    <row r="235" spans="1:59" ht="32.25" customHeight="1">
      <c r="A235" s="82">
        <v>5</v>
      </c>
      <c r="B235" s="681" t="s">
        <v>257</v>
      </c>
      <c r="C235" s="746"/>
      <c r="D235" s="746"/>
      <c r="E235" s="746"/>
      <c r="F235" s="746"/>
      <c r="G235" s="746"/>
      <c r="H235" s="746"/>
      <c r="I235" s="746"/>
      <c r="J235" s="746"/>
      <c r="K235" s="746"/>
      <c r="L235" s="746"/>
      <c r="M235" s="746"/>
      <c r="N235" s="746"/>
      <c r="O235" s="746"/>
      <c r="P235" s="746"/>
      <c r="Q235" s="746"/>
      <c r="R235" s="746"/>
      <c r="S235" s="746"/>
      <c r="T235" s="746"/>
      <c r="U235" s="746"/>
      <c r="V235" s="746"/>
      <c r="W235" s="746"/>
      <c r="X235" s="746"/>
      <c r="Y235" s="746"/>
      <c r="Z235" s="746"/>
      <c r="AA235" s="746"/>
      <c r="AB235" s="746"/>
      <c r="AC235" s="746"/>
      <c r="AD235" s="746"/>
      <c r="AE235" s="746"/>
      <c r="AF235" s="746"/>
      <c r="AG235" s="746"/>
      <c r="AH235" s="746"/>
      <c r="AI235" s="746"/>
      <c r="AJ235" s="746"/>
      <c r="AK235" s="746"/>
      <c r="AL235" s="746"/>
      <c r="AM235" s="746"/>
      <c r="AN235" s="746"/>
      <c r="AO235" s="746"/>
      <c r="AP235" s="746"/>
      <c r="AQ235" s="746"/>
      <c r="AR235" s="746"/>
      <c r="AS235" s="746"/>
      <c r="AT235" s="746"/>
      <c r="AU235" s="746"/>
      <c r="AV235" s="746"/>
      <c r="AW235" s="746"/>
      <c r="AX235" s="746"/>
      <c r="AY235" s="746"/>
      <c r="AZ235" s="746"/>
      <c r="BA235" s="773"/>
      <c r="BB235" s="84"/>
      <c r="BC235" s="670"/>
      <c r="BD235" s="708"/>
      <c r="BE235" s="709"/>
      <c r="BF235" s="173"/>
      <c r="BG235" s="174"/>
    </row>
    <row r="236" spans="1:59" ht="21.75" customHeight="1">
      <c r="A236" s="91" t="s">
        <v>234</v>
      </c>
      <c r="B236" s="830" t="s">
        <v>258</v>
      </c>
      <c r="C236" s="839"/>
      <c r="D236" s="839"/>
      <c r="E236" s="839"/>
      <c r="F236" s="839"/>
      <c r="G236" s="839"/>
      <c r="H236" s="839"/>
      <c r="I236" s="839"/>
      <c r="J236" s="839"/>
      <c r="K236" s="839"/>
      <c r="L236" s="839"/>
      <c r="M236" s="839"/>
      <c r="N236" s="839"/>
      <c r="O236" s="839"/>
      <c r="P236" s="839"/>
      <c r="Q236" s="839"/>
      <c r="R236" s="839"/>
      <c r="S236" s="839"/>
      <c r="T236" s="839"/>
      <c r="U236" s="839"/>
      <c r="V236" s="839"/>
      <c r="W236" s="839"/>
      <c r="X236" s="839"/>
      <c r="Y236" s="839"/>
      <c r="Z236" s="839"/>
      <c r="AA236" s="839"/>
      <c r="AB236" s="839"/>
      <c r="AC236" s="839"/>
      <c r="AD236" s="839"/>
      <c r="AE236" s="839"/>
      <c r="AF236" s="839"/>
      <c r="AG236" s="839"/>
      <c r="AH236" s="839"/>
      <c r="AI236" s="839"/>
      <c r="AJ236" s="839"/>
      <c r="AK236" s="839"/>
      <c r="AL236" s="839"/>
      <c r="AM236" s="839"/>
      <c r="AN236" s="839"/>
      <c r="AO236" s="839"/>
      <c r="AP236" s="839"/>
      <c r="AQ236" s="839"/>
      <c r="AR236" s="839"/>
      <c r="AS236" s="839"/>
      <c r="AT236" s="839"/>
      <c r="AU236" s="839"/>
      <c r="AV236" s="839"/>
      <c r="AW236" s="839"/>
      <c r="AX236" s="839"/>
      <c r="AY236" s="839"/>
      <c r="AZ236" s="839"/>
      <c r="BA236" s="840"/>
      <c r="BB236" s="165"/>
      <c r="BC236" s="841"/>
      <c r="BD236" s="841"/>
      <c r="BE236" s="841"/>
      <c r="BF236" s="177"/>
      <c r="BG236" s="178"/>
    </row>
    <row r="237" spans="1:59" ht="1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C237" s="147"/>
      <c r="BD237" s="147"/>
      <c r="BE237" s="147" t="s">
        <v>107</v>
      </c>
      <c r="BF237" s="179">
        <f>SUM(BB237:BE237)</f>
        <v>0</v>
      </c>
      <c r="BG237" s="147"/>
    </row>
    <row r="238" spans="1:57" ht="1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47"/>
      <c r="BB238" s="147"/>
      <c r="BC238" s="147"/>
      <c r="BD238" s="147"/>
      <c r="BE238" s="147"/>
    </row>
    <row r="239" spans="1:57" ht="15">
      <c r="A239" s="641" t="s">
        <v>259</v>
      </c>
      <c r="B239" s="641"/>
      <c r="C239" s="641"/>
      <c r="D239" s="641"/>
      <c r="E239" s="641"/>
      <c r="F239" s="641"/>
      <c r="G239" s="641"/>
      <c r="H239" s="641"/>
      <c r="I239" s="641"/>
      <c r="J239" s="641"/>
      <c r="K239" s="641"/>
      <c r="L239" s="641"/>
      <c r="M239" s="641"/>
      <c r="N239" s="641"/>
      <c r="O239" s="641"/>
      <c r="P239" s="641"/>
      <c r="Q239" s="641"/>
      <c r="R239" s="641"/>
      <c r="S239" s="641"/>
      <c r="T239" s="641"/>
      <c r="U239" s="641"/>
      <c r="V239" s="641"/>
      <c r="W239" s="641"/>
      <c r="X239" s="641"/>
      <c r="Y239" s="641"/>
      <c r="Z239" s="641"/>
      <c r="AA239" s="641"/>
      <c r="AB239" s="641"/>
      <c r="AC239" s="641"/>
      <c r="AD239" s="641"/>
      <c r="AE239" s="641"/>
      <c r="AF239" s="641"/>
      <c r="AG239" s="641"/>
      <c r="AH239" s="641"/>
      <c r="AI239" s="641"/>
      <c r="AJ239" s="641"/>
      <c r="AK239" s="641"/>
      <c r="AL239" s="641"/>
      <c r="AM239" s="641"/>
      <c r="AN239" s="641"/>
      <c r="AO239" s="641"/>
      <c r="AP239" s="641"/>
      <c r="AQ239" s="641"/>
      <c r="AR239" s="641"/>
      <c r="AS239" s="641"/>
      <c r="AT239" s="641"/>
      <c r="AU239" s="641"/>
      <c r="AV239" s="641"/>
      <c r="AW239" s="641"/>
      <c r="AX239" s="641"/>
      <c r="AY239" s="641"/>
      <c r="AZ239" s="641"/>
      <c r="BA239" s="641"/>
      <c r="BB239" s="641"/>
      <c r="BC239" s="641"/>
      <c r="BD239" s="641"/>
      <c r="BE239" s="641"/>
    </row>
    <row r="240" spans="1:57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</row>
    <row r="241" spans="1:57" ht="30">
      <c r="A241" s="50" t="s">
        <v>96</v>
      </c>
      <c r="B241" s="665" t="s">
        <v>97</v>
      </c>
      <c r="C241" s="665"/>
      <c r="D241" s="665"/>
      <c r="E241" s="665"/>
      <c r="F241" s="665"/>
      <c r="G241" s="665"/>
      <c r="H241" s="665"/>
      <c r="I241" s="665"/>
      <c r="J241" s="665"/>
      <c r="K241" s="665"/>
      <c r="L241" s="665"/>
      <c r="M241" s="665"/>
      <c r="N241" s="665"/>
      <c r="O241" s="665"/>
      <c r="P241" s="665"/>
      <c r="Q241" s="665"/>
      <c r="R241" s="665"/>
      <c r="S241" s="665"/>
      <c r="T241" s="665"/>
      <c r="U241" s="665"/>
      <c r="V241" s="665"/>
      <c r="W241" s="665"/>
      <c r="X241" s="665"/>
      <c r="Y241" s="665"/>
      <c r="Z241" s="665"/>
      <c r="AA241" s="665"/>
      <c r="AB241" s="665"/>
      <c r="AC241" s="665"/>
      <c r="AD241" s="665"/>
      <c r="AE241" s="665"/>
      <c r="AF241" s="665"/>
      <c r="AG241" s="665"/>
      <c r="AH241" s="665"/>
      <c r="AI241" s="665"/>
      <c r="AJ241" s="665"/>
      <c r="AK241" s="665"/>
      <c r="AL241" s="665"/>
      <c r="AM241" s="665"/>
      <c r="AN241" s="665"/>
      <c r="AO241" s="665"/>
      <c r="AP241" s="665"/>
      <c r="AQ241" s="665"/>
      <c r="AR241" s="665"/>
      <c r="AS241" s="665"/>
      <c r="AT241" s="665"/>
      <c r="AU241" s="665"/>
      <c r="AV241" s="665"/>
      <c r="AW241" s="665"/>
      <c r="AX241" s="665"/>
      <c r="AY241" s="665"/>
      <c r="AZ241" s="665"/>
      <c r="BA241" s="666"/>
      <c r="BB241" s="50" t="s">
        <v>120</v>
      </c>
      <c r="BC241" s="842"/>
      <c r="BD241" s="842"/>
      <c r="BE241" s="842"/>
    </row>
    <row r="242" spans="1:57" ht="15">
      <c r="A242" s="82">
        <v>1</v>
      </c>
      <c r="B242" s="671">
        <v>2</v>
      </c>
      <c r="C242" s="671"/>
      <c r="D242" s="671"/>
      <c r="E242" s="671"/>
      <c r="F242" s="671"/>
      <c r="G242" s="671"/>
      <c r="H242" s="671"/>
      <c r="I242" s="671"/>
      <c r="J242" s="671"/>
      <c r="K242" s="671"/>
      <c r="L242" s="671"/>
      <c r="M242" s="671"/>
      <c r="N242" s="671"/>
      <c r="O242" s="671"/>
      <c r="P242" s="671"/>
      <c r="Q242" s="671"/>
      <c r="R242" s="671"/>
      <c r="S242" s="671"/>
      <c r="T242" s="671"/>
      <c r="U242" s="671"/>
      <c r="V242" s="671"/>
      <c r="W242" s="671"/>
      <c r="X242" s="671"/>
      <c r="Y242" s="671"/>
      <c r="Z242" s="671"/>
      <c r="AA242" s="671"/>
      <c r="AB242" s="671"/>
      <c r="AC242" s="671"/>
      <c r="AD242" s="671"/>
      <c r="AE242" s="671"/>
      <c r="AF242" s="671"/>
      <c r="AG242" s="671"/>
      <c r="AH242" s="671"/>
      <c r="AI242" s="671"/>
      <c r="AJ242" s="671"/>
      <c r="AK242" s="671"/>
      <c r="AL242" s="671"/>
      <c r="AM242" s="671"/>
      <c r="AN242" s="671"/>
      <c r="AO242" s="671"/>
      <c r="AP242" s="671"/>
      <c r="AQ242" s="671"/>
      <c r="AR242" s="671"/>
      <c r="AS242" s="671"/>
      <c r="AT242" s="671"/>
      <c r="AU242" s="671"/>
      <c r="AV242" s="671"/>
      <c r="AW242" s="671"/>
      <c r="AX242" s="671"/>
      <c r="AY242" s="671"/>
      <c r="AZ242" s="671"/>
      <c r="BA242" s="672"/>
      <c r="BB242" s="82">
        <v>3</v>
      </c>
      <c r="BC242" s="843"/>
      <c r="BD242" s="843"/>
      <c r="BE242" s="843"/>
    </row>
    <row r="243" spans="1:57" ht="15">
      <c r="A243" s="82">
        <v>1</v>
      </c>
      <c r="B243" s="670"/>
      <c r="C243" s="708"/>
      <c r="D243" s="708"/>
      <c r="E243" s="708"/>
      <c r="F243" s="708"/>
      <c r="G243" s="708"/>
      <c r="H243" s="708"/>
      <c r="I243" s="708"/>
      <c r="J243" s="708"/>
      <c r="K243" s="708"/>
      <c r="L243" s="708"/>
      <c r="M243" s="708"/>
      <c r="N243" s="708"/>
      <c r="O243" s="708"/>
      <c r="P243" s="708"/>
      <c r="Q243" s="708"/>
      <c r="R243" s="708"/>
      <c r="S243" s="708"/>
      <c r="T243" s="708"/>
      <c r="U243" s="708"/>
      <c r="V243" s="708"/>
      <c r="W243" s="708"/>
      <c r="X243" s="708"/>
      <c r="Y243" s="708"/>
      <c r="Z243" s="708"/>
      <c r="AA243" s="708"/>
      <c r="AB243" s="708"/>
      <c r="AC243" s="708"/>
      <c r="AD243" s="708"/>
      <c r="AE243" s="708"/>
      <c r="AF243" s="708"/>
      <c r="AG243" s="708"/>
      <c r="AH243" s="708"/>
      <c r="AI243" s="708"/>
      <c r="AJ243" s="708"/>
      <c r="AK243" s="708"/>
      <c r="AL243" s="708"/>
      <c r="AM243" s="708"/>
      <c r="AN243" s="708"/>
      <c r="AO243" s="708"/>
      <c r="AP243" s="708"/>
      <c r="AQ243" s="708"/>
      <c r="AR243" s="708"/>
      <c r="AS243" s="708"/>
      <c r="AT243" s="708"/>
      <c r="AU243" s="708"/>
      <c r="AV243" s="708"/>
      <c r="AW243" s="708"/>
      <c r="AX243" s="708"/>
      <c r="AY243" s="708"/>
      <c r="AZ243" s="708"/>
      <c r="BA243" s="709"/>
      <c r="BB243" s="82"/>
      <c r="BC243" s="844"/>
      <c r="BD243" s="843"/>
      <c r="BE243" s="843"/>
    </row>
    <row r="244" spans="1:57" ht="15">
      <c r="A244" s="91"/>
      <c r="B244" s="845"/>
      <c r="C244" s="845"/>
      <c r="D244" s="845"/>
      <c r="E244" s="845"/>
      <c r="F244" s="845"/>
      <c r="G244" s="845"/>
      <c r="H244" s="845"/>
      <c r="I244" s="845"/>
      <c r="J244" s="845"/>
      <c r="K244" s="845"/>
      <c r="L244" s="845"/>
      <c r="M244" s="845"/>
      <c r="N244" s="845"/>
      <c r="O244" s="845"/>
      <c r="P244" s="845"/>
      <c r="Q244" s="845"/>
      <c r="R244" s="845"/>
      <c r="S244" s="845"/>
      <c r="T244" s="845"/>
      <c r="U244" s="845"/>
      <c r="V244" s="845"/>
      <c r="W244" s="845"/>
      <c r="X244" s="845"/>
      <c r="Y244" s="845"/>
      <c r="Z244" s="845"/>
      <c r="AA244" s="845"/>
      <c r="AB244" s="845"/>
      <c r="AC244" s="845"/>
      <c r="AD244" s="845"/>
      <c r="AE244" s="845"/>
      <c r="AF244" s="845"/>
      <c r="AG244" s="845"/>
      <c r="AH244" s="845"/>
      <c r="AI244" s="845"/>
      <c r="AJ244" s="845"/>
      <c r="AK244" s="845"/>
      <c r="AL244" s="845"/>
      <c r="AM244" s="845"/>
      <c r="AN244" s="845"/>
      <c r="AO244" s="845"/>
      <c r="AP244" s="845"/>
      <c r="AQ244" s="845"/>
      <c r="AR244" s="845"/>
      <c r="AS244" s="845"/>
      <c r="AT244" s="845"/>
      <c r="AU244" s="845"/>
      <c r="AV244" s="845"/>
      <c r="AW244" s="845"/>
      <c r="AX244" s="845"/>
      <c r="AY244" s="845"/>
      <c r="AZ244" s="845"/>
      <c r="BA244" s="846"/>
      <c r="BB244" s="164"/>
      <c r="BC244" s="847"/>
      <c r="BD244" s="847"/>
      <c r="BE244" s="847"/>
    </row>
    <row r="245" spans="1:57" ht="1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7" t="s">
        <v>107</v>
      </c>
      <c r="BB245" s="179">
        <f>BB243+BB244</f>
        <v>0</v>
      </c>
      <c r="BC245" s="848"/>
      <c r="BD245" s="848"/>
      <c r="BE245" s="848"/>
    </row>
    <row r="246" spans="1:57" ht="1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47"/>
      <c r="BB246" s="147"/>
      <c r="BC246" s="147"/>
      <c r="BD246" s="147"/>
      <c r="BE246" s="147"/>
    </row>
    <row r="247" spans="1:57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</row>
    <row r="248" spans="1:57" ht="15">
      <c r="A248" s="641" t="s">
        <v>260</v>
      </c>
      <c r="B248" s="641"/>
      <c r="C248" s="641"/>
      <c r="D248" s="641"/>
      <c r="E248" s="641"/>
      <c r="F248" s="641"/>
      <c r="G248" s="641"/>
      <c r="H248" s="641"/>
      <c r="I248" s="641"/>
      <c r="J248" s="641"/>
      <c r="K248" s="641"/>
      <c r="L248" s="641"/>
      <c r="M248" s="641"/>
      <c r="N248" s="641"/>
      <c r="O248" s="641"/>
      <c r="P248" s="641"/>
      <c r="Q248" s="641"/>
      <c r="R248" s="641"/>
      <c r="S248" s="641"/>
      <c r="T248" s="641"/>
      <c r="U248" s="641"/>
      <c r="V248" s="641"/>
      <c r="W248" s="641"/>
      <c r="X248" s="641"/>
      <c r="Y248" s="641"/>
      <c r="Z248" s="641"/>
      <c r="AA248" s="641"/>
      <c r="AB248" s="641"/>
      <c r="AC248" s="641"/>
      <c r="AD248" s="641"/>
      <c r="AE248" s="641"/>
      <c r="AF248" s="641"/>
      <c r="AG248" s="641"/>
      <c r="AH248" s="641"/>
      <c r="AI248" s="641"/>
      <c r="AJ248" s="641"/>
      <c r="AK248" s="641"/>
      <c r="AL248" s="641"/>
      <c r="AM248" s="641"/>
      <c r="AN248" s="641"/>
      <c r="AO248" s="641"/>
      <c r="AP248" s="641"/>
      <c r="AQ248" s="641"/>
      <c r="AR248" s="641"/>
      <c r="AS248" s="641"/>
      <c r="AT248" s="641"/>
      <c r="AU248" s="641"/>
      <c r="AV248" s="641"/>
      <c r="AW248" s="641"/>
      <c r="AX248" s="641"/>
      <c r="AY248" s="641"/>
      <c r="AZ248" s="641"/>
      <c r="BA248" s="641"/>
      <c r="BB248" s="641"/>
      <c r="BC248" s="641"/>
      <c r="BD248" s="641"/>
      <c r="BE248" s="641"/>
    </row>
    <row r="249" spans="1:57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</row>
    <row r="250" spans="1:57" ht="30">
      <c r="A250" s="50" t="s">
        <v>96</v>
      </c>
      <c r="B250" s="665" t="s">
        <v>97</v>
      </c>
      <c r="C250" s="665"/>
      <c r="D250" s="665"/>
      <c r="E250" s="665"/>
      <c r="F250" s="665"/>
      <c r="G250" s="665"/>
      <c r="H250" s="665"/>
      <c r="I250" s="665"/>
      <c r="J250" s="665"/>
      <c r="K250" s="665"/>
      <c r="L250" s="665"/>
      <c r="M250" s="665"/>
      <c r="N250" s="665"/>
      <c r="O250" s="665"/>
      <c r="P250" s="665"/>
      <c r="Q250" s="665"/>
      <c r="R250" s="665"/>
      <c r="S250" s="665"/>
      <c r="T250" s="665"/>
      <c r="U250" s="665"/>
      <c r="V250" s="665"/>
      <c r="W250" s="665"/>
      <c r="X250" s="665"/>
      <c r="Y250" s="665"/>
      <c r="Z250" s="665"/>
      <c r="AA250" s="665"/>
      <c r="AB250" s="665"/>
      <c r="AC250" s="665"/>
      <c r="AD250" s="665"/>
      <c r="AE250" s="665"/>
      <c r="AF250" s="665"/>
      <c r="AG250" s="665"/>
      <c r="AH250" s="665"/>
      <c r="AI250" s="665"/>
      <c r="AJ250" s="665"/>
      <c r="AK250" s="665"/>
      <c r="AL250" s="665"/>
      <c r="AM250" s="665"/>
      <c r="AN250" s="665"/>
      <c r="AO250" s="665"/>
      <c r="AP250" s="665"/>
      <c r="AQ250" s="665"/>
      <c r="AR250" s="665"/>
      <c r="AS250" s="665"/>
      <c r="AT250" s="665"/>
      <c r="AU250" s="665"/>
      <c r="AV250" s="665"/>
      <c r="AW250" s="665"/>
      <c r="AX250" s="665"/>
      <c r="AY250" s="665"/>
      <c r="AZ250" s="665"/>
      <c r="BA250" s="666"/>
      <c r="BB250" s="50" t="s">
        <v>120</v>
      </c>
      <c r="BC250" s="842"/>
      <c r="BD250" s="842"/>
      <c r="BE250" s="842"/>
    </row>
    <row r="251" spans="1:57" ht="15">
      <c r="A251" s="82">
        <v>1</v>
      </c>
      <c r="B251" s="671">
        <v>2</v>
      </c>
      <c r="C251" s="671"/>
      <c r="D251" s="671"/>
      <c r="E251" s="671"/>
      <c r="F251" s="671"/>
      <c r="G251" s="671"/>
      <c r="H251" s="671"/>
      <c r="I251" s="671"/>
      <c r="J251" s="671"/>
      <c r="K251" s="671"/>
      <c r="L251" s="671"/>
      <c r="M251" s="671"/>
      <c r="N251" s="671"/>
      <c r="O251" s="671"/>
      <c r="P251" s="671"/>
      <c r="Q251" s="671"/>
      <c r="R251" s="671"/>
      <c r="S251" s="671"/>
      <c r="T251" s="671"/>
      <c r="U251" s="671"/>
      <c r="V251" s="671"/>
      <c r="W251" s="671"/>
      <c r="X251" s="671"/>
      <c r="Y251" s="671"/>
      <c r="Z251" s="671"/>
      <c r="AA251" s="671"/>
      <c r="AB251" s="671"/>
      <c r="AC251" s="671"/>
      <c r="AD251" s="671"/>
      <c r="AE251" s="671"/>
      <c r="AF251" s="671"/>
      <c r="AG251" s="671"/>
      <c r="AH251" s="671"/>
      <c r="AI251" s="671"/>
      <c r="AJ251" s="671"/>
      <c r="AK251" s="671"/>
      <c r="AL251" s="671"/>
      <c r="AM251" s="671"/>
      <c r="AN251" s="671"/>
      <c r="AO251" s="671"/>
      <c r="AP251" s="671"/>
      <c r="AQ251" s="671"/>
      <c r="AR251" s="671"/>
      <c r="AS251" s="671"/>
      <c r="AT251" s="671"/>
      <c r="AU251" s="671"/>
      <c r="AV251" s="671"/>
      <c r="AW251" s="671"/>
      <c r="AX251" s="671"/>
      <c r="AY251" s="671"/>
      <c r="AZ251" s="671"/>
      <c r="BA251" s="672"/>
      <c r="BB251" s="82">
        <v>3</v>
      </c>
      <c r="BC251" s="843"/>
      <c r="BD251" s="843"/>
      <c r="BE251" s="843"/>
    </row>
    <row r="252" spans="1:57" ht="15">
      <c r="A252" s="91" t="s">
        <v>154</v>
      </c>
      <c r="B252" s="845"/>
      <c r="C252" s="845"/>
      <c r="D252" s="845"/>
      <c r="E252" s="845"/>
      <c r="F252" s="845"/>
      <c r="G252" s="845"/>
      <c r="H252" s="845"/>
      <c r="I252" s="845"/>
      <c r="J252" s="845"/>
      <c r="K252" s="845"/>
      <c r="L252" s="845"/>
      <c r="M252" s="845"/>
      <c r="N252" s="845"/>
      <c r="O252" s="845"/>
      <c r="P252" s="845"/>
      <c r="Q252" s="845"/>
      <c r="R252" s="845"/>
      <c r="S252" s="845"/>
      <c r="T252" s="845"/>
      <c r="U252" s="845"/>
      <c r="V252" s="845"/>
      <c r="W252" s="845"/>
      <c r="X252" s="845"/>
      <c r="Y252" s="845"/>
      <c r="Z252" s="845"/>
      <c r="AA252" s="845"/>
      <c r="AB252" s="845"/>
      <c r="AC252" s="845"/>
      <c r="AD252" s="845"/>
      <c r="AE252" s="845"/>
      <c r="AF252" s="845"/>
      <c r="AG252" s="845"/>
      <c r="AH252" s="845"/>
      <c r="AI252" s="845"/>
      <c r="AJ252" s="845"/>
      <c r="AK252" s="845"/>
      <c r="AL252" s="845"/>
      <c r="AM252" s="845"/>
      <c r="AN252" s="845"/>
      <c r="AO252" s="845"/>
      <c r="AP252" s="845"/>
      <c r="AQ252" s="845"/>
      <c r="AR252" s="845"/>
      <c r="AS252" s="845"/>
      <c r="AT252" s="845"/>
      <c r="AU252" s="845"/>
      <c r="AV252" s="845"/>
      <c r="AW252" s="845"/>
      <c r="AX252" s="845"/>
      <c r="AY252" s="845"/>
      <c r="AZ252" s="845"/>
      <c r="BA252" s="846"/>
      <c r="BB252" s="164"/>
      <c r="BC252" s="847"/>
      <c r="BD252" s="847"/>
      <c r="BE252" s="847"/>
    </row>
    <row r="253" spans="1:57" ht="1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7" t="s">
        <v>107</v>
      </c>
      <c r="BB253" s="179">
        <f>BB252</f>
        <v>0</v>
      </c>
      <c r="BC253" s="848"/>
      <c r="BD253" s="848"/>
      <c r="BE253" s="848"/>
    </row>
    <row r="254" spans="1:57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</row>
    <row r="255" spans="1:57" ht="15">
      <c r="A255" s="641" t="s">
        <v>261</v>
      </c>
      <c r="B255" s="641"/>
      <c r="C255" s="641"/>
      <c r="D255" s="641"/>
      <c r="E255" s="641"/>
      <c r="F255" s="641"/>
      <c r="G255" s="641"/>
      <c r="H255" s="641"/>
      <c r="I255" s="641"/>
      <c r="J255" s="641"/>
      <c r="K255" s="641"/>
      <c r="L255" s="641"/>
      <c r="M255" s="641"/>
      <c r="N255" s="641"/>
      <c r="O255" s="641"/>
      <c r="P255" s="641"/>
      <c r="Q255" s="641"/>
      <c r="R255" s="641"/>
      <c r="S255" s="641"/>
      <c r="T255" s="641"/>
      <c r="U255" s="641"/>
      <c r="V255" s="641"/>
      <c r="W255" s="641"/>
      <c r="X255" s="641"/>
      <c r="Y255" s="641"/>
      <c r="Z255" s="641"/>
      <c r="AA255" s="641"/>
      <c r="AB255" s="641"/>
      <c r="AC255" s="641"/>
      <c r="AD255" s="641"/>
      <c r="AE255" s="641"/>
      <c r="AF255" s="641"/>
      <c r="AG255" s="641"/>
      <c r="AH255" s="641"/>
      <c r="AI255" s="641"/>
      <c r="AJ255" s="641"/>
      <c r="AK255" s="641"/>
      <c r="AL255" s="641"/>
      <c r="AM255" s="641"/>
      <c r="AN255" s="641"/>
      <c r="AO255" s="641"/>
      <c r="AP255" s="641"/>
      <c r="AQ255" s="641"/>
      <c r="AR255" s="641"/>
      <c r="AS255" s="641"/>
      <c r="AT255" s="641"/>
      <c r="AU255" s="641"/>
      <c r="AV255" s="641"/>
      <c r="AW255" s="641"/>
      <c r="AX255" s="641"/>
      <c r="AY255" s="641"/>
      <c r="AZ255" s="641"/>
      <c r="BA255" s="641"/>
      <c r="BB255" s="641"/>
      <c r="BC255" s="641"/>
      <c r="BD255" s="641"/>
      <c r="BE255" s="641"/>
    </row>
    <row r="256" spans="1:57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</row>
    <row r="257" spans="1:57" ht="30">
      <c r="A257" s="50" t="s">
        <v>96</v>
      </c>
      <c r="B257" s="665" t="s">
        <v>97</v>
      </c>
      <c r="C257" s="665"/>
      <c r="D257" s="665"/>
      <c r="E257" s="665"/>
      <c r="F257" s="665"/>
      <c r="G257" s="665"/>
      <c r="H257" s="665"/>
      <c r="I257" s="665"/>
      <c r="J257" s="665"/>
      <c r="K257" s="665"/>
      <c r="L257" s="665"/>
      <c r="M257" s="665"/>
      <c r="N257" s="665"/>
      <c r="O257" s="665"/>
      <c r="P257" s="665"/>
      <c r="Q257" s="665"/>
      <c r="R257" s="665"/>
      <c r="S257" s="665"/>
      <c r="T257" s="665"/>
      <c r="U257" s="665"/>
      <c r="V257" s="665"/>
      <c r="W257" s="665"/>
      <c r="X257" s="665"/>
      <c r="Y257" s="665"/>
      <c r="Z257" s="665"/>
      <c r="AA257" s="665"/>
      <c r="AB257" s="665"/>
      <c r="AC257" s="665"/>
      <c r="AD257" s="665"/>
      <c r="AE257" s="665"/>
      <c r="AF257" s="665"/>
      <c r="AG257" s="665"/>
      <c r="AH257" s="665"/>
      <c r="AI257" s="665"/>
      <c r="AJ257" s="665"/>
      <c r="AK257" s="665"/>
      <c r="AL257" s="665"/>
      <c r="AM257" s="665"/>
      <c r="AN257" s="665"/>
      <c r="AO257" s="665"/>
      <c r="AP257" s="665"/>
      <c r="AQ257" s="665"/>
      <c r="AR257" s="665"/>
      <c r="AS257" s="665"/>
      <c r="AT257" s="665"/>
      <c r="AU257" s="665"/>
      <c r="AV257" s="665"/>
      <c r="AW257" s="665"/>
      <c r="AX257" s="665"/>
      <c r="AY257" s="665"/>
      <c r="AZ257" s="665"/>
      <c r="BA257" s="666"/>
      <c r="BB257" s="50" t="s">
        <v>120</v>
      </c>
      <c r="BC257" s="842"/>
      <c r="BD257" s="842"/>
      <c r="BE257" s="842"/>
    </row>
    <row r="258" spans="1:57" ht="15">
      <c r="A258" s="82">
        <v>1</v>
      </c>
      <c r="B258" s="671">
        <v>2</v>
      </c>
      <c r="C258" s="671"/>
      <c r="D258" s="671"/>
      <c r="E258" s="671"/>
      <c r="F258" s="671"/>
      <c r="G258" s="671"/>
      <c r="H258" s="671"/>
      <c r="I258" s="671"/>
      <c r="J258" s="671"/>
      <c r="K258" s="671"/>
      <c r="L258" s="671"/>
      <c r="M258" s="671"/>
      <c r="N258" s="671"/>
      <c r="O258" s="671"/>
      <c r="P258" s="671"/>
      <c r="Q258" s="671"/>
      <c r="R258" s="671"/>
      <c r="S258" s="671"/>
      <c r="T258" s="671"/>
      <c r="U258" s="671"/>
      <c r="V258" s="671"/>
      <c r="W258" s="671"/>
      <c r="X258" s="671"/>
      <c r="Y258" s="671"/>
      <c r="Z258" s="671"/>
      <c r="AA258" s="671"/>
      <c r="AB258" s="671"/>
      <c r="AC258" s="671"/>
      <c r="AD258" s="671"/>
      <c r="AE258" s="671"/>
      <c r="AF258" s="671"/>
      <c r="AG258" s="671"/>
      <c r="AH258" s="671"/>
      <c r="AI258" s="671"/>
      <c r="AJ258" s="671"/>
      <c r="AK258" s="671"/>
      <c r="AL258" s="671"/>
      <c r="AM258" s="671"/>
      <c r="AN258" s="671"/>
      <c r="AO258" s="671"/>
      <c r="AP258" s="671"/>
      <c r="AQ258" s="671"/>
      <c r="AR258" s="671"/>
      <c r="AS258" s="671"/>
      <c r="AT258" s="671"/>
      <c r="AU258" s="671"/>
      <c r="AV258" s="671"/>
      <c r="AW258" s="671"/>
      <c r="AX258" s="671"/>
      <c r="AY258" s="671"/>
      <c r="AZ258" s="671"/>
      <c r="BA258" s="672"/>
      <c r="BB258" s="82">
        <v>3</v>
      </c>
      <c r="BC258" s="843"/>
      <c r="BD258" s="843"/>
      <c r="BE258" s="843"/>
    </row>
    <row r="259" spans="1:57" ht="15">
      <c r="A259" s="91" t="s">
        <v>154</v>
      </c>
      <c r="B259" s="845"/>
      <c r="C259" s="845"/>
      <c r="D259" s="845"/>
      <c r="E259" s="845"/>
      <c r="F259" s="845"/>
      <c r="G259" s="845"/>
      <c r="H259" s="845"/>
      <c r="I259" s="845"/>
      <c r="J259" s="845"/>
      <c r="K259" s="845"/>
      <c r="L259" s="845"/>
      <c r="M259" s="845"/>
      <c r="N259" s="845"/>
      <c r="O259" s="845"/>
      <c r="P259" s="845"/>
      <c r="Q259" s="845"/>
      <c r="R259" s="845"/>
      <c r="S259" s="845"/>
      <c r="T259" s="845"/>
      <c r="U259" s="845"/>
      <c r="V259" s="845"/>
      <c r="W259" s="845"/>
      <c r="X259" s="845"/>
      <c r="Y259" s="845"/>
      <c r="Z259" s="845"/>
      <c r="AA259" s="845"/>
      <c r="AB259" s="845"/>
      <c r="AC259" s="845"/>
      <c r="AD259" s="845"/>
      <c r="AE259" s="845"/>
      <c r="AF259" s="845"/>
      <c r="AG259" s="845"/>
      <c r="AH259" s="845"/>
      <c r="AI259" s="845"/>
      <c r="AJ259" s="845"/>
      <c r="AK259" s="845"/>
      <c r="AL259" s="845"/>
      <c r="AM259" s="845"/>
      <c r="AN259" s="845"/>
      <c r="AO259" s="845"/>
      <c r="AP259" s="845"/>
      <c r="AQ259" s="845"/>
      <c r="AR259" s="845"/>
      <c r="AS259" s="845"/>
      <c r="AT259" s="845"/>
      <c r="AU259" s="845"/>
      <c r="AV259" s="845"/>
      <c r="AW259" s="845"/>
      <c r="AX259" s="845"/>
      <c r="AY259" s="845"/>
      <c r="AZ259" s="845"/>
      <c r="BA259" s="846"/>
      <c r="BB259" s="164"/>
      <c r="BC259" s="847"/>
      <c r="BD259" s="847"/>
      <c r="BE259" s="847"/>
    </row>
    <row r="260" spans="1:57" ht="1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7" t="s">
        <v>107</v>
      </c>
      <c r="BB260" s="179">
        <f>BB259</f>
        <v>0</v>
      </c>
      <c r="BC260" s="848"/>
      <c r="BD260" s="848"/>
      <c r="BE260" s="848"/>
    </row>
    <row r="261" spans="1:57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</row>
    <row r="262" spans="1:57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</row>
    <row r="263" spans="1:57" ht="15">
      <c r="A263" s="641" t="s">
        <v>262</v>
      </c>
      <c r="B263" s="641"/>
      <c r="C263" s="641"/>
      <c r="D263" s="641"/>
      <c r="E263" s="641"/>
      <c r="F263" s="641"/>
      <c r="G263" s="641"/>
      <c r="H263" s="641"/>
      <c r="I263" s="641"/>
      <c r="J263" s="641"/>
      <c r="K263" s="641"/>
      <c r="L263" s="641"/>
      <c r="M263" s="641"/>
      <c r="N263" s="641"/>
      <c r="O263" s="641"/>
      <c r="P263" s="641"/>
      <c r="Q263" s="641"/>
      <c r="R263" s="641"/>
      <c r="S263" s="641"/>
      <c r="T263" s="641"/>
      <c r="U263" s="641"/>
      <c r="V263" s="641"/>
      <c r="W263" s="641"/>
      <c r="X263" s="641"/>
      <c r="Y263" s="641"/>
      <c r="Z263" s="641"/>
      <c r="AA263" s="641"/>
      <c r="AB263" s="641"/>
      <c r="AC263" s="641"/>
      <c r="AD263" s="641"/>
      <c r="AE263" s="641"/>
      <c r="AF263" s="641"/>
      <c r="AG263" s="641"/>
      <c r="AH263" s="641"/>
      <c r="AI263" s="641"/>
      <c r="AJ263" s="641"/>
      <c r="AK263" s="641"/>
      <c r="AL263" s="641"/>
      <c r="AM263" s="641"/>
      <c r="AN263" s="641"/>
      <c r="AO263" s="641"/>
      <c r="AP263" s="641"/>
      <c r="AQ263" s="641"/>
      <c r="AR263" s="641"/>
      <c r="AS263" s="641"/>
      <c r="AT263" s="641"/>
      <c r="AU263" s="641"/>
      <c r="AV263" s="641"/>
      <c r="AW263" s="641"/>
      <c r="AX263" s="641"/>
      <c r="AY263" s="641"/>
      <c r="AZ263" s="641"/>
      <c r="BA263" s="641"/>
      <c r="BB263" s="641"/>
      <c r="BC263" s="641"/>
      <c r="BD263" s="641"/>
      <c r="BE263" s="641"/>
    </row>
    <row r="264" spans="1:57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</row>
    <row r="265" spans="1:57" ht="30" customHeight="1">
      <c r="A265" s="50" t="s">
        <v>96</v>
      </c>
      <c r="B265" s="663" t="s">
        <v>97</v>
      </c>
      <c r="C265" s="742"/>
      <c r="D265" s="742"/>
      <c r="E265" s="742"/>
      <c r="F265" s="742"/>
      <c r="G265" s="742"/>
      <c r="H265" s="742"/>
      <c r="I265" s="742"/>
      <c r="J265" s="742"/>
      <c r="K265" s="742"/>
      <c r="L265" s="742"/>
      <c r="M265" s="742"/>
      <c r="N265" s="742"/>
      <c r="O265" s="742"/>
      <c r="P265" s="742"/>
      <c r="Q265" s="742"/>
      <c r="R265" s="742"/>
      <c r="S265" s="742"/>
      <c r="T265" s="742"/>
      <c r="U265" s="742"/>
      <c r="V265" s="742"/>
      <c r="W265" s="742"/>
      <c r="X265" s="742"/>
      <c r="Y265" s="742"/>
      <c r="Z265" s="742"/>
      <c r="AA265" s="742"/>
      <c r="AB265" s="742"/>
      <c r="AC265" s="742"/>
      <c r="AD265" s="742"/>
      <c r="AE265" s="742"/>
      <c r="AF265" s="742"/>
      <c r="AG265" s="742"/>
      <c r="AH265" s="742"/>
      <c r="AI265" s="742"/>
      <c r="AJ265" s="742"/>
      <c r="AK265" s="742"/>
      <c r="AL265" s="742"/>
      <c r="AM265" s="742"/>
      <c r="AN265" s="742"/>
      <c r="AO265" s="742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77" t="s">
        <v>251</v>
      </c>
      <c r="BB265" s="80" t="s">
        <v>263</v>
      </c>
      <c r="BC265" s="664" t="s">
        <v>120</v>
      </c>
      <c r="BD265" s="665"/>
      <c r="BE265" s="666"/>
    </row>
    <row r="266" spans="1:57" ht="13.5" customHeight="1">
      <c r="A266" s="82">
        <v>1</v>
      </c>
      <c r="B266" s="663">
        <v>2</v>
      </c>
      <c r="C266" s="742"/>
      <c r="D266" s="742"/>
      <c r="E266" s="742"/>
      <c r="F266" s="742"/>
      <c r="G266" s="742"/>
      <c r="H266" s="742"/>
      <c r="I266" s="742"/>
      <c r="J266" s="742"/>
      <c r="K266" s="742"/>
      <c r="L266" s="742"/>
      <c r="M266" s="742"/>
      <c r="N266" s="742"/>
      <c r="O266" s="742"/>
      <c r="P266" s="742"/>
      <c r="Q266" s="742"/>
      <c r="R266" s="742"/>
      <c r="S266" s="742"/>
      <c r="T266" s="742"/>
      <c r="U266" s="742"/>
      <c r="V266" s="742"/>
      <c r="W266" s="742"/>
      <c r="X266" s="742"/>
      <c r="Y266" s="742"/>
      <c r="Z266" s="742"/>
      <c r="AA266" s="742"/>
      <c r="AB266" s="742"/>
      <c r="AC266" s="742"/>
      <c r="AD266" s="742"/>
      <c r="AE266" s="742"/>
      <c r="AF266" s="742"/>
      <c r="AG266" s="742"/>
      <c r="AH266" s="742"/>
      <c r="AI266" s="742"/>
      <c r="AJ266" s="742"/>
      <c r="AK266" s="742"/>
      <c r="AL266" s="742"/>
      <c r="AM266" s="742"/>
      <c r="AN266" s="742"/>
      <c r="AO266" s="742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77">
        <v>3</v>
      </c>
      <c r="BB266" s="84">
        <v>4</v>
      </c>
      <c r="BC266" s="670">
        <v>5</v>
      </c>
      <c r="BD266" s="671"/>
      <c r="BE266" s="672"/>
    </row>
    <row r="267" spans="1:57" ht="48" customHeight="1">
      <c r="A267" s="82">
        <v>1</v>
      </c>
      <c r="B267" s="767" t="s">
        <v>264</v>
      </c>
      <c r="C267" s="706"/>
      <c r="D267" s="706"/>
      <c r="E267" s="706"/>
      <c r="F267" s="706"/>
      <c r="G267" s="706"/>
      <c r="H267" s="706"/>
      <c r="I267" s="706"/>
      <c r="J267" s="706"/>
      <c r="K267" s="706"/>
      <c r="L267" s="706"/>
      <c r="M267" s="706"/>
      <c r="N267" s="706"/>
      <c r="O267" s="706"/>
      <c r="P267" s="706"/>
      <c r="Q267" s="706"/>
      <c r="R267" s="706"/>
      <c r="S267" s="706"/>
      <c r="T267" s="706"/>
      <c r="U267" s="706"/>
      <c r="V267" s="706"/>
      <c r="W267" s="706"/>
      <c r="X267" s="706"/>
      <c r="Y267" s="706"/>
      <c r="Z267" s="706"/>
      <c r="AA267" s="706"/>
      <c r="AB267" s="706"/>
      <c r="AC267" s="706"/>
      <c r="AD267" s="706"/>
      <c r="AE267" s="706"/>
      <c r="AF267" s="706"/>
      <c r="AG267" s="706"/>
      <c r="AH267" s="706"/>
      <c r="AI267" s="706"/>
      <c r="AJ267" s="706"/>
      <c r="AK267" s="706"/>
      <c r="AL267" s="706"/>
      <c r="AM267" s="706"/>
      <c r="AN267" s="706"/>
      <c r="AO267" s="706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2"/>
      <c r="BB267" s="84"/>
      <c r="BC267" s="670"/>
      <c r="BD267" s="708"/>
      <c r="BE267" s="709"/>
    </row>
    <row r="268" spans="1:57" ht="48.75" customHeight="1">
      <c r="A268" s="82">
        <v>2</v>
      </c>
      <c r="B268" s="796" t="s">
        <v>265</v>
      </c>
      <c r="C268" s="749"/>
      <c r="D268" s="749"/>
      <c r="E268" s="749"/>
      <c r="F268" s="749"/>
      <c r="G268" s="749"/>
      <c r="H268" s="749"/>
      <c r="I268" s="749"/>
      <c r="J268" s="749"/>
      <c r="K268" s="749"/>
      <c r="L268" s="749"/>
      <c r="M268" s="749"/>
      <c r="N268" s="749"/>
      <c r="O268" s="749"/>
      <c r="P268" s="749"/>
      <c r="Q268" s="749"/>
      <c r="R268" s="749"/>
      <c r="S268" s="749"/>
      <c r="T268" s="749"/>
      <c r="U268" s="749"/>
      <c r="V268" s="749"/>
      <c r="W268" s="749"/>
      <c r="X268" s="749"/>
      <c r="Y268" s="749"/>
      <c r="Z268" s="749"/>
      <c r="AA268" s="749"/>
      <c r="AB268" s="749"/>
      <c r="AC268" s="749"/>
      <c r="AD268" s="749"/>
      <c r="AE268" s="749"/>
      <c r="AF268" s="749"/>
      <c r="AG268" s="749"/>
      <c r="AH268" s="749"/>
      <c r="AI268" s="749"/>
      <c r="AJ268" s="749"/>
      <c r="AK268" s="749"/>
      <c r="AL268" s="749"/>
      <c r="AM268" s="749"/>
      <c r="AN268" s="749"/>
      <c r="AO268" s="749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1"/>
      <c r="BB268" s="84"/>
      <c r="BC268" s="670"/>
      <c r="BD268" s="708"/>
      <c r="BE268" s="709"/>
    </row>
    <row r="269" spans="1:57" ht="35.25" customHeight="1">
      <c r="A269" s="82">
        <v>3</v>
      </c>
      <c r="B269" s="826" t="s">
        <v>266</v>
      </c>
      <c r="C269" s="827"/>
      <c r="D269" s="827"/>
      <c r="E269" s="827"/>
      <c r="F269" s="827"/>
      <c r="G269" s="827"/>
      <c r="H269" s="827"/>
      <c r="I269" s="827"/>
      <c r="J269" s="827"/>
      <c r="K269" s="827"/>
      <c r="L269" s="827"/>
      <c r="M269" s="827"/>
      <c r="N269" s="827"/>
      <c r="O269" s="827"/>
      <c r="P269" s="827"/>
      <c r="Q269" s="827"/>
      <c r="R269" s="827"/>
      <c r="S269" s="827"/>
      <c r="T269" s="827"/>
      <c r="U269" s="827"/>
      <c r="V269" s="827"/>
      <c r="W269" s="827"/>
      <c r="X269" s="827"/>
      <c r="Y269" s="827"/>
      <c r="Z269" s="827"/>
      <c r="AA269" s="827"/>
      <c r="AB269" s="827"/>
      <c r="AC269" s="827"/>
      <c r="AD269" s="827"/>
      <c r="AE269" s="827"/>
      <c r="AF269" s="827"/>
      <c r="AG269" s="827"/>
      <c r="AH269" s="827"/>
      <c r="AI269" s="827"/>
      <c r="AJ269" s="827"/>
      <c r="AK269" s="827"/>
      <c r="AL269" s="827"/>
      <c r="AM269" s="827"/>
      <c r="AN269" s="827"/>
      <c r="AO269" s="827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  <c r="AZ269" s="182"/>
      <c r="BA269" s="183"/>
      <c r="BB269" s="84"/>
      <c r="BC269" s="670"/>
      <c r="BD269" s="708"/>
      <c r="BE269" s="709"/>
    </row>
    <row r="270" spans="1:57" ht="36" customHeight="1">
      <c r="A270" s="82">
        <v>4</v>
      </c>
      <c r="B270" s="826" t="s">
        <v>267</v>
      </c>
      <c r="C270" s="827"/>
      <c r="D270" s="827"/>
      <c r="E270" s="827"/>
      <c r="F270" s="827"/>
      <c r="G270" s="827"/>
      <c r="H270" s="827"/>
      <c r="I270" s="827"/>
      <c r="J270" s="827"/>
      <c r="K270" s="827"/>
      <c r="L270" s="827"/>
      <c r="M270" s="827"/>
      <c r="N270" s="827"/>
      <c r="O270" s="827"/>
      <c r="P270" s="827"/>
      <c r="Q270" s="827"/>
      <c r="R270" s="827"/>
      <c r="S270" s="827"/>
      <c r="T270" s="827"/>
      <c r="U270" s="827"/>
      <c r="V270" s="827"/>
      <c r="W270" s="827"/>
      <c r="X270" s="827"/>
      <c r="Y270" s="827"/>
      <c r="Z270" s="827"/>
      <c r="AA270" s="827"/>
      <c r="AB270" s="827"/>
      <c r="AC270" s="827"/>
      <c r="AD270" s="827"/>
      <c r="AE270" s="827"/>
      <c r="AF270" s="827"/>
      <c r="AG270" s="827"/>
      <c r="AH270" s="827"/>
      <c r="AI270" s="827"/>
      <c r="AJ270" s="827"/>
      <c r="AK270" s="827"/>
      <c r="AL270" s="827"/>
      <c r="AM270" s="827"/>
      <c r="AN270" s="827"/>
      <c r="AO270" s="827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69"/>
      <c r="BB270" s="84"/>
      <c r="BC270" s="670"/>
      <c r="BD270" s="708"/>
      <c r="BE270" s="709"/>
    </row>
    <row r="271" spans="1:57" ht="1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7"/>
      <c r="BB271" s="167" t="s">
        <v>107</v>
      </c>
      <c r="BC271" s="658">
        <f>SUM(BC267:BE270)</f>
        <v>0</v>
      </c>
      <c r="BD271" s="659"/>
      <c r="BE271" s="660"/>
    </row>
    <row r="272" spans="1:57" ht="1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47"/>
      <c r="BB272" s="147"/>
      <c r="BC272" s="168"/>
      <c r="BD272" s="168"/>
      <c r="BE272" s="168"/>
    </row>
    <row r="273" spans="1:57" ht="1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</row>
    <row r="274" spans="1:57" ht="15">
      <c r="A274" s="641" t="s">
        <v>268</v>
      </c>
      <c r="B274" s="641"/>
      <c r="C274" s="641"/>
      <c r="D274" s="641"/>
      <c r="E274" s="641"/>
      <c r="F274" s="641"/>
      <c r="G274" s="641"/>
      <c r="H274" s="641"/>
      <c r="I274" s="641"/>
      <c r="J274" s="641"/>
      <c r="K274" s="641"/>
      <c r="L274" s="641"/>
      <c r="M274" s="641"/>
      <c r="N274" s="641"/>
      <c r="O274" s="641"/>
      <c r="P274" s="641"/>
      <c r="Q274" s="641"/>
      <c r="R274" s="641"/>
      <c r="S274" s="641"/>
      <c r="T274" s="641"/>
      <c r="U274" s="641"/>
      <c r="V274" s="641"/>
      <c r="W274" s="641"/>
      <c r="X274" s="641"/>
      <c r="Y274" s="641"/>
      <c r="Z274" s="641"/>
      <c r="AA274" s="641"/>
      <c r="AB274" s="641"/>
      <c r="AC274" s="641"/>
      <c r="AD274" s="641"/>
      <c r="AE274" s="641"/>
      <c r="AF274" s="641"/>
      <c r="AG274" s="641"/>
      <c r="AH274" s="641"/>
      <c r="AI274" s="641"/>
      <c r="AJ274" s="641"/>
      <c r="AK274" s="641"/>
      <c r="AL274" s="641"/>
      <c r="AM274" s="641"/>
      <c r="AN274" s="641"/>
      <c r="AO274" s="641"/>
      <c r="AP274" s="641"/>
      <c r="AQ274" s="641"/>
      <c r="AR274" s="641"/>
      <c r="AS274" s="641"/>
      <c r="AT274" s="641"/>
      <c r="AU274" s="641"/>
      <c r="AV274" s="641"/>
      <c r="AW274" s="641"/>
      <c r="AX274" s="641"/>
      <c r="AY274" s="641"/>
      <c r="AZ274" s="641"/>
      <c r="BA274" s="641"/>
      <c r="BB274" s="641"/>
      <c r="BC274" s="641"/>
      <c r="BD274" s="641"/>
      <c r="BE274" s="641"/>
    </row>
    <row r="275" spans="1:57" ht="1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</row>
    <row r="276" spans="1:57" ht="30" customHeight="1">
      <c r="A276" s="50" t="s">
        <v>96</v>
      </c>
      <c r="B276" s="663" t="s">
        <v>97</v>
      </c>
      <c r="C276" s="742"/>
      <c r="D276" s="742"/>
      <c r="E276" s="742"/>
      <c r="F276" s="742"/>
      <c r="G276" s="742"/>
      <c r="H276" s="742"/>
      <c r="I276" s="742"/>
      <c r="J276" s="742"/>
      <c r="K276" s="742"/>
      <c r="L276" s="742"/>
      <c r="M276" s="742"/>
      <c r="N276" s="742"/>
      <c r="O276" s="742"/>
      <c r="P276" s="742"/>
      <c r="Q276" s="742"/>
      <c r="R276" s="742"/>
      <c r="S276" s="742"/>
      <c r="T276" s="742"/>
      <c r="U276" s="742"/>
      <c r="V276" s="742"/>
      <c r="W276" s="742"/>
      <c r="X276" s="742"/>
      <c r="Y276" s="742"/>
      <c r="Z276" s="742"/>
      <c r="AA276" s="742"/>
      <c r="AB276" s="742"/>
      <c r="AC276" s="742"/>
      <c r="AD276" s="742"/>
      <c r="AE276" s="742"/>
      <c r="AF276" s="742"/>
      <c r="AG276" s="742"/>
      <c r="AH276" s="742"/>
      <c r="AI276" s="742"/>
      <c r="AJ276" s="742"/>
      <c r="AK276" s="742"/>
      <c r="AL276" s="742"/>
      <c r="AM276" s="742"/>
      <c r="AN276" s="742"/>
      <c r="AO276" s="742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77" t="s">
        <v>251</v>
      </c>
      <c r="BB276" s="80" t="s">
        <v>263</v>
      </c>
      <c r="BC276" s="664" t="s">
        <v>120</v>
      </c>
      <c r="BD276" s="665"/>
      <c r="BE276" s="666"/>
    </row>
    <row r="277" spans="1:57" ht="15.75" customHeight="1">
      <c r="A277" s="82">
        <v>1</v>
      </c>
      <c r="B277" s="667">
        <v>2</v>
      </c>
      <c r="C277" s="724"/>
      <c r="D277" s="724"/>
      <c r="E277" s="724"/>
      <c r="F277" s="724"/>
      <c r="G277" s="724"/>
      <c r="H277" s="724"/>
      <c r="I277" s="724"/>
      <c r="J277" s="724"/>
      <c r="K277" s="724"/>
      <c r="L277" s="724"/>
      <c r="M277" s="724"/>
      <c r="N277" s="724"/>
      <c r="O277" s="724"/>
      <c r="P277" s="724"/>
      <c r="Q277" s="724"/>
      <c r="R277" s="724"/>
      <c r="S277" s="724"/>
      <c r="T277" s="724"/>
      <c r="U277" s="724"/>
      <c r="V277" s="724"/>
      <c r="W277" s="724"/>
      <c r="X277" s="724"/>
      <c r="Y277" s="724"/>
      <c r="Z277" s="724"/>
      <c r="AA277" s="724"/>
      <c r="AB277" s="724"/>
      <c r="AC277" s="724"/>
      <c r="AD277" s="724"/>
      <c r="AE277" s="724"/>
      <c r="AF277" s="724"/>
      <c r="AG277" s="724"/>
      <c r="AH277" s="724"/>
      <c r="AI277" s="724"/>
      <c r="AJ277" s="724"/>
      <c r="AK277" s="724"/>
      <c r="AL277" s="724"/>
      <c r="AM277" s="724"/>
      <c r="AN277" s="724"/>
      <c r="AO277" s="72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77">
        <v>3</v>
      </c>
      <c r="BB277" s="84">
        <v>4</v>
      </c>
      <c r="BC277" s="670">
        <v>5</v>
      </c>
      <c r="BD277" s="671"/>
      <c r="BE277" s="672"/>
    </row>
    <row r="278" spans="1:57" ht="36.75" customHeight="1">
      <c r="A278" s="82">
        <v>1</v>
      </c>
      <c r="B278" s="826" t="s">
        <v>269</v>
      </c>
      <c r="C278" s="827"/>
      <c r="D278" s="827"/>
      <c r="E278" s="827"/>
      <c r="F278" s="827"/>
      <c r="G278" s="827"/>
      <c r="H278" s="827"/>
      <c r="I278" s="827"/>
      <c r="J278" s="827"/>
      <c r="K278" s="827"/>
      <c r="L278" s="827"/>
      <c r="M278" s="827"/>
      <c r="N278" s="827"/>
      <c r="O278" s="827"/>
      <c r="P278" s="827"/>
      <c r="Q278" s="827"/>
      <c r="R278" s="827"/>
      <c r="S278" s="827"/>
      <c r="T278" s="827"/>
      <c r="U278" s="827"/>
      <c r="V278" s="827"/>
      <c r="W278" s="827"/>
      <c r="X278" s="827"/>
      <c r="Y278" s="827"/>
      <c r="Z278" s="827"/>
      <c r="AA278" s="827"/>
      <c r="AB278" s="827"/>
      <c r="AC278" s="827"/>
      <c r="AD278" s="827"/>
      <c r="AE278" s="827"/>
      <c r="AF278" s="827"/>
      <c r="AG278" s="827"/>
      <c r="AH278" s="827"/>
      <c r="AI278" s="827"/>
      <c r="AJ278" s="827"/>
      <c r="AK278" s="827"/>
      <c r="AL278" s="827"/>
      <c r="AM278" s="827"/>
      <c r="AN278" s="827"/>
      <c r="AO278" s="827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69"/>
      <c r="BB278" s="84"/>
      <c r="BC278" s="670"/>
      <c r="BD278" s="708"/>
      <c r="BE278" s="709"/>
    </row>
    <row r="279" spans="1:57" ht="30" customHeight="1">
      <c r="A279" s="82">
        <v>2</v>
      </c>
      <c r="B279" s="681" t="s">
        <v>270</v>
      </c>
      <c r="C279" s="776"/>
      <c r="D279" s="776"/>
      <c r="E279" s="776"/>
      <c r="F279" s="776"/>
      <c r="G279" s="776"/>
      <c r="H279" s="776"/>
      <c r="I279" s="776"/>
      <c r="J279" s="776"/>
      <c r="K279" s="776"/>
      <c r="L279" s="776"/>
      <c r="M279" s="776"/>
      <c r="N279" s="776"/>
      <c r="O279" s="776"/>
      <c r="P279" s="776"/>
      <c r="Q279" s="776"/>
      <c r="R279" s="776"/>
      <c r="S279" s="776"/>
      <c r="T279" s="776"/>
      <c r="U279" s="776"/>
      <c r="V279" s="776"/>
      <c r="W279" s="776"/>
      <c r="X279" s="776"/>
      <c r="Y279" s="776"/>
      <c r="Z279" s="776"/>
      <c r="AA279" s="776"/>
      <c r="AB279" s="776"/>
      <c r="AC279" s="776"/>
      <c r="AD279" s="776"/>
      <c r="AE279" s="776"/>
      <c r="AF279" s="776"/>
      <c r="AG279" s="776"/>
      <c r="AH279" s="776"/>
      <c r="AI279" s="776"/>
      <c r="AJ279" s="776"/>
      <c r="AK279" s="776"/>
      <c r="AL279" s="776"/>
      <c r="AM279" s="776"/>
      <c r="AN279" s="776"/>
      <c r="AO279" s="777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184"/>
      <c r="BB279" s="84"/>
      <c r="BC279" s="670"/>
      <c r="BD279" s="708"/>
      <c r="BE279" s="709"/>
    </row>
    <row r="280" spans="1:59" ht="60.75" customHeight="1">
      <c r="A280" s="91" t="s">
        <v>161</v>
      </c>
      <c r="B280" s="767" t="s">
        <v>271</v>
      </c>
      <c r="C280" s="706"/>
      <c r="D280" s="706"/>
      <c r="E280" s="706"/>
      <c r="F280" s="706"/>
      <c r="G280" s="706"/>
      <c r="H280" s="706"/>
      <c r="I280" s="706"/>
      <c r="J280" s="706"/>
      <c r="K280" s="706"/>
      <c r="L280" s="706"/>
      <c r="M280" s="706"/>
      <c r="N280" s="706"/>
      <c r="O280" s="706"/>
      <c r="P280" s="706"/>
      <c r="Q280" s="706"/>
      <c r="R280" s="706"/>
      <c r="S280" s="706"/>
      <c r="T280" s="706"/>
      <c r="U280" s="706"/>
      <c r="V280" s="706"/>
      <c r="W280" s="706"/>
      <c r="X280" s="706"/>
      <c r="Y280" s="706"/>
      <c r="Z280" s="706"/>
      <c r="AA280" s="706"/>
      <c r="AB280" s="706"/>
      <c r="AC280" s="706"/>
      <c r="AD280" s="706"/>
      <c r="AE280" s="706"/>
      <c r="AF280" s="706"/>
      <c r="AG280" s="706"/>
      <c r="AH280" s="706"/>
      <c r="AI280" s="706"/>
      <c r="AJ280" s="706"/>
      <c r="AK280" s="706"/>
      <c r="AL280" s="706"/>
      <c r="AM280" s="706"/>
      <c r="AN280" s="706"/>
      <c r="AO280" s="706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2"/>
      <c r="BB280" s="165"/>
      <c r="BC280" s="703"/>
      <c r="BD280" s="704"/>
      <c r="BE280" s="705"/>
      <c r="BG280" s="54"/>
    </row>
    <row r="281" spans="1:57" ht="1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7"/>
      <c r="BB281" s="167" t="s">
        <v>107</v>
      </c>
      <c r="BC281" s="658">
        <f>BC280</f>
        <v>0</v>
      </c>
      <c r="BD281" s="659"/>
      <c r="BE281" s="660"/>
    </row>
    <row r="282" spans="1:57" ht="1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</row>
    <row r="283" spans="1:57" ht="15">
      <c r="A283" s="641" t="s">
        <v>272</v>
      </c>
      <c r="B283" s="641"/>
      <c r="C283" s="641"/>
      <c r="D283" s="641"/>
      <c r="E283" s="641"/>
      <c r="F283" s="641"/>
      <c r="G283" s="641"/>
      <c r="H283" s="641"/>
      <c r="I283" s="641"/>
      <c r="J283" s="641"/>
      <c r="K283" s="641"/>
      <c r="L283" s="641"/>
      <c r="M283" s="641"/>
      <c r="N283" s="641"/>
      <c r="O283" s="641"/>
      <c r="P283" s="641"/>
      <c r="Q283" s="641"/>
      <c r="R283" s="641"/>
      <c r="S283" s="641"/>
      <c r="T283" s="641"/>
      <c r="U283" s="641"/>
      <c r="V283" s="641"/>
      <c r="W283" s="641"/>
      <c r="X283" s="641"/>
      <c r="Y283" s="641"/>
      <c r="Z283" s="641"/>
      <c r="AA283" s="641"/>
      <c r="AB283" s="641"/>
      <c r="AC283" s="641"/>
      <c r="AD283" s="641"/>
      <c r="AE283" s="641"/>
      <c r="AF283" s="641"/>
      <c r="AG283" s="641"/>
      <c r="AH283" s="641"/>
      <c r="AI283" s="641"/>
      <c r="AJ283" s="641"/>
      <c r="AK283" s="641"/>
      <c r="AL283" s="641"/>
      <c r="AM283" s="641"/>
      <c r="AN283" s="641"/>
      <c r="AO283" s="641"/>
      <c r="AP283" s="641"/>
      <c r="AQ283" s="641"/>
      <c r="AR283" s="641"/>
      <c r="AS283" s="641"/>
      <c r="AT283" s="641"/>
      <c r="AU283" s="641"/>
      <c r="AV283" s="641"/>
      <c r="AW283" s="641"/>
      <c r="AX283" s="641"/>
      <c r="AY283" s="641"/>
      <c r="AZ283" s="641"/>
      <c r="BA283" s="641"/>
      <c r="BB283" s="641"/>
      <c r="BC283" s="641"/>
      <c r="BD283" s="641"/>
      <c r="BE283" s="641"/>
    </row>
    <row r="284" spans="1:57" ht="1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</row>
    <row r="285" spans="1:57" ht="51" customHeight="1">
      <c r="A285" s="50" t="s">
        <v>96</v>
      </c>
      <c r="B285" s="665" t="s">
        <v>97</v>
      </c>
      <c r="C285" s="665"/>
      <c r="D285" s="665"/>
      <c r="E285" s="665"/>
      <c r="F285" s="665"/>
      <c r="G285" s="665"/>
      <c r="H285" s="665"/>
      <c r="I285" s="665"/>
      <c r="J285" s="665"/>
      <c r="K285" s="665"/>
      <c r="L285" s="665"/>
      <c r="M285" s="665"/>
      <c r="N285" s="665"/>
      <c r="O285" s="665"/>
      <c r="P285" s="665"/>
      <c r="Q285" s="665"/>
      <c r="R285" s="665"/>
      <c r="S285" s="665"/>
      <c r="T285" s="665"/>
      <c r="U285" s="665"/>
      <c r="V285" s="665"/>
      <c r="W285" s="665"/>
      <c r="X285" s="665"/>
      <c r="Y285" s="666"/>
      <c r="Z285" s="78"/>
      <c r="AA285" s="78"/>
      <c r="AB285" s="78"/>
      <c r="AC285" s="78"/>
      <c r="AD285" s="78"/>
      <c r="AE285" s="78"/>
      <c r="AF285" s="78"/>
      <c r="AG285" s="78"/>
      <c r="AH285" s="79"/>
      <c r="AI285" s="664" t="s">
        <v>273</v>
      </c>
      <c r="AJ285" s="665"/>
      <c r="AK285" s="665"/>
      <c r="AL285" s="665"/>
      <c r="AM285" s="665"/>
      <c r="AN285" s="665"/>
      <c r="AO285" s="665"/>
      <c r="AP285" s="665"/>
      <c r="AQ285" s="665"/>
      <c r="AR285" s="665"/>
      <c r="AS285" s="665"/>
      <c r="AT285" s="665"/>
      <c r="AU285" s="665"/>
      <c r="AV285" s="665"/>
      <c r="AW285" s="665"/>
      <c r="AX285" s="665"/>
      <c r="AY285" s="665"/>
      <c r="AZ285" s="666"/>
      <c r="BA285" s="76" t="s">
        <v>274</v>
      </c>
      <c r="BB285" s="76" t="s">
        <v>275</v>
      </c>
      <c r="BC285" s="664" t="s">
        <v>276</v>
      </c>
      <c r="BD285" s="665"/>
      <c r="BE285" s="666"/>
    </row>
    <row r="286" spans="1:57" ht="15">
      <c r="A286" s="82">
        <v>1</v>
      </c>
      <c r="B286" s="725">
        <v>2</v>
      </c>
      <c r="C286" s="726"/>
      <c r="D286" s="726"/>
      <c r="E286" s="726"/>
      <c r="F286" s="726"/>
      <c r="G286" s="726"/>
      <c r="H286" s="726"/>
      <c r="I286" s="726"/>
      <c r="J286" s="726"/>
      <c r="K286" s="726"/>
      <c r="L286" s="726"/>
      <c r="M286" s="726"/>
      <c r="N286" s="726"/>
      <c r="O286" s="726"/>
      <c r="P286" s="726"/>
      <c r="Q286" s="726"/>
      <c r="R286" s="726"/>
      <c r="S286" s="726"/>
      <c r="T286" s="726"/>
      <c r="U286" s="726"/>
      <c r="V286" s="726"/>
      <c r="W286" s="726"/>
      <c r="X286" s="726"/>
      <c r="Y286" s="727"/>
      <c r="Z286" s="86"/>
      <c r="AA286" s="86"/>
      <c r="AB286" s="86"/>
      <c r="AC286" s="86"/>
      <c r="AD286" s="86"/>
      <c r="AE286" s="86"/>
      <c r="AF286" s="86"/>
      <c r="AG286" s="86"/>
      <c r="AH286" s="87"/>
      <c r="AI286" s="670">
        <v>3</v>
      </c>
      <c r="AJ286" s="671"/>
      <c r="AK286" s="671"/>
      <c r="AL286" s="671"/>
      <c r="AM286" s="671"/>
      <c r="AN286" s="671"/>
      <c r="AO286" s="671"/>
      <c r="AP286" s="671"/>
      <c r="AQ286" s="671"/>
      <c r="AR286" s="671"/>
      <c r="AS286" s="671"/>
      <c r="AT286" s="671"/>
      <c r="AU286" s="671"/>
      <c r="AV286" s="671"/>
      <c r="AW286" s="671"/>
      <c r="AX286" s="671"/>
      <c r="AY286" s="671"/>
      <c r="AZ286" s="672"/>
      <c r="BA286" s="83">
        <v>4</v>
      </c>
      <c r="BB286" s="83">
        <v>5</v>
      </c>
      <c r="BC286" s="670">
        <v>6</v>
      </c>
      <c r="BD286" s="671"/>
      <c r="BE286" s="672"/>
    </row>
    <row r="287" spans="1:57" ht="15">
      <c r="A287" s="82">
        <v>1</v>
      </c>
      <c r="B287" s="721" t="s">
        <v>277</v>
      </c>
      <c r="C287" s="722"/>
      <c r="D287" s="722"/>
      <c r="E287" s="722"/>
      <c r="F287" s="722"/>
      <c r="G287" s="722"/>
      <c r="H287" s="722"/>
      <c r="I287" s="722"/>
      <c r="J287" s="722"/>
      <c r="K287" s="722"/>
      <c r="L287" s="722"/>
      <c r="M287" s="722"/>
      <c r="N287" s="722"/>
      <c r="O287" s="722"/>
      <c r="P287" s="722"/>
      <c r="Q287" s="722"/>
      <c r="R287" s="722"/>
      <c r="S287" s="722"/>
      <c r="T287" s="722"/>
      <c r="U287" s="722"/>
      <c r="V287" s="722"/>
      <c r="W287" s="722"/>
      <c r="X287" s="722"/>
      <c r="Y287" s="723"/>
      <c r="Z287" s="78"/>
      <c r="AA287" s="78"/>
      <c r="AB287" s="78"/>
      <c r="AC287" s="78"/>
      <c r="AD287" s="78"/>
      <c r="AE287" s="78"/>
      <c r="AF287" s="78"/>
      <c r="AG287" s="78"/>
      <c r="AH287" s="79"/>
      <c r="AI287" s="185"/>
      <c r="AJ287" s="96"/>
      <c r="AK287" s="96"/>
      <c r="AL287" s="96"/>
      <c r="AM287" s="96"/>
      <c r="AN287" s="712"/>
      <c r="AO287" s="714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7"/>
      <c r="BA287" s="99"/>
      <c r="BB287" s="99"/>
      <c r="BC287" s="715"/>
      <c r="BD287" s="716"/>
      <c r="BE287" s="717"/>
    </row>
    <row r="288" spans="1:57" ht="15">
      <c r="A288" s="102"/>
      <c r="B288" s="665"/>
      <c r="C288" s="665"/>
      <c r="D288" s="665"/>
      <c r="E288" s="665"/>
      <c r="F288" s="665"/>
      <c r="G288" s="665"/>
      <c r="H288" s="665"/>
      <c r="I288" s="665"/>
      <c r="J288" s="665"/>
      <c r="K288" s="665"/>
      <c r="L288" s="665"/>
      <c r="M288" s="665"/>
      <c r="N288" s="665"/>
      <c r="O288" s="665"/>
      <c r="P288" s="665"/>
      <c r="Q288" s="665"/>
      <c r="R288" s="665"/>
      <c r="S288" s="665"/>
      <c r="T288" s="665"/>
      <c r="U288" s="665"/>
      <c r="V288" s="665"/>
      <c r="W288" s="665"/>
      <c r="X288" s="665"/>
      <c r="Y288" s="666"/>
      <c r="Z288" s="78"/>
      <c r="AA288" s="78"/>
      <c r="AB288" s="78"/>
      <c r="AC288" s="78"/>
      <c r="AD288" s="78"/>
      <c r="AE288" s="78"/>
      <c r="AF288" s="78"/>
      <c r="AG288" s="78"/>
      <c r="AH288" s="79"/>
      <c r="AI288" s="185"/>
      <c r="AJ288" s="96"/>
      <c r="AK288" s="96"/>
      <c r="AL288" s="96"/>
      <c r="AM288" s="96"/>
      <c r="AN288" s="713"/>
      <c r="AO288" s="713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7"/>
      <c r="BA288" s="99"/>
      <c r="BB288" s="99"/>
      <c r="BC288" s="715"/>
      <c r="BD288" s="716"/>
      <c r="BE288" s="717"/>
    </row>
    <row r="289" spans="1:57" ht="15">
      <c r="A289" s="102"/>
      <c r="B289" s="665"/>
      <c r="C289" s="665"/>
      <c r="D289" s="665"/>
      <c r="E289" s="665"/>
      <c r="F289" s="665"/>
      <c r="G289" s="665"/>
      <c r="H289" s="665"/>
      <c r="I289" s="665"/>
      <c r="J289" s="665"/>
      <c r="K289" s="665"/>
      <c r="L289" s="665"/>
      <c r="M289" s="665"/>
      <c r="N289" s="665"/>
      <c r="O289" s="665"/>
      <c r="P289" s="665"/>
      <c r="Q289" s="665"/>
      <c r="R289" s="665"/>
      <c r="S289" s="665"/>
      <c r="T289" s="665"/>
      <c r="U289" s="665"/>
      <c r="V289" s="665"/>
      <c r="W289" s="665"/>
      <c r="X289" s="665"/>
      <c r="Y289" s="666"/>
      <c r="Z289" s="78"/>
      <c r="AA289" s="78"/>
      <c r="AB289" s="78"/>
      <c r="AC289" s="78"/>
      <c r="AD289" s="78"/>
      <c r="AE289" s="78"/>
      <c r="AF289" s="78"/>
      <c r="AG289" s="78"/>
      <c r="AH289" s="79"/>
      <c r="AI289" s="712"/>
      <c r="AJ289" s="713"/>
      <c r="AK289" s="713"/>
      <c r="AL289" s="713"/>
      <c r="AM289" s="713"/>
      <c r="AN289" s="713"/>
      <c r="AO289" s="713"/>
      <c r="AP289" s="713"/>
      <c r="AQ289" s="713"/>
      <c r="AR289" s="713"/>
      <c r="AS289" s="713"/>
      <c r="AT289" s="713"/>
      <c r="AU289" s="713"/>
      <c r="AV289" s="713"/>
      <c r="AW289" s="713"/>
      <c r="AX289" s="713"/>
      <c r="AY289" s="713"/>
      <c r="AZ289" s="714"/>
      <c r="BA289" s="99"/>
      <c r="BB289" s="99"/>
      <c r="BC289" s="715"/>
      <c r="BD289" s="716"/>
      <c r="BE289" s="717"/>
    </row>
    <row r="290" spans="1:57" ht="15">
      <c r="A290" s="104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17"/>
      <c r="BB290" s="117" t="s">
        <v>107</v>
      </c>
      <c r="BC290" s="718">
        <f>BC289+BC287</f>
        <v>0</v>
      </c>
      <c r="BD290" s="719"/>
      <c r="BE290" s="720"/>
    </row>
    <row r="291" spans="1:57" ht="15">
      <c r="A291" s="118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21"/>
      <c r="BB291" s="121"/>
      <c r="BC291" s="121"/>
      <c r="BD291" s="121"/>
      <c r="BE291" s="121"/>
    </row>
    <row r="292" spans="1:57" ht="15">
      <c r="A292" s="641" t="s">
        <v>278</v>
      </c>
      <c r="B292" s="641"/>
      <c r="C292" s="641"/>
      <c r="D292" s="641"/>
      <c r="E292" s="641"/>
      <c r="F292" s="641"/>
      <c r="G292" s="641"/>
      <c r="H292" s="641"/>
      <c r="I292" s="641"/>
      <c r="J292" s="641"/>
      <c r="K292" s="641"/>
      <c r="L292" s="641"/>
      <c r="M292" s="641"/>
      <c r="N292" s="641"/>
      <c r="O292" s="641"/>
      <c r="P292" s="641"/>
      <c r="Q292" s="641"/>
      <c r="R292" s="641"/>
      <c r="S292" s="641"/>
      <c r="T292" s="641"/>
      <c r="U292" s="641"/>
      <c r="V292" s="641"/>
      <c r="W292" s="641"/>
      <c r="X292" s="641"/>
      <c r="Y292" s="641"/>
      <c r="Z292" s="641"/>
      <c r="AA292" s="641"/>
      <c r="AB292" s="641"/>
      <c r="AC292" s="641"/>
      <c r="AD292" s="641"/>
      <c r="AE292" s="641"/>
      <c r="AF292" s="641"/>
      <c r="AG292" s="641"/>
      <c r="AH292" s="641"/>
      <c r="AI292" s="641"/>
      <c r="AJ292" s="641"/>
      <c r="AK292" s="641"/>
      <c r="AL292" s="641"/>
      <c r="AM292" s="641"/>
      <c r="AN292" s="641"/>
      <c r="AO292" s="641"/>
      <c r="AP292" s="641"/>
      <c r="AQ292" s="641"/>
      <c r="AR292" s="641"/>
      <c r="AS292" s="641"/>
      <c r="AT292" s="641"/>
      <c r="AU292" s="641"/>
      <c r="AV292" s="641"/>
      <c r="AW292" s="641"/>
      <c r="AX292" s="641"/>
      <c r="AY292" s="641"/>
      <c r="AZ292" s="641"/>
      <c r="BA292" s="641"/>
      <c r="BB292" s="641"/>
      <c r="BC292" s="641"/>
      <c r="BD292" s="641"/>
      <c r="BE292" s="641"/>
    </row>
    <row r="293" spans="1:57" ht="1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</row>
    <row r="294" spans="1:57" ht="60.75" customHeight="1">
      <c r="A294" s="50" t="s">
        <v>96</v>
      </c>
      <c r="B294" s="665" t="s">
        <v>97</v>
      </c>
      <c r="C294" s="665"/>
      <c r="D294" s="665"/>
      <c r="E294" s="665"/>
      <c r="F294" s="665"/>
      <c r="G294" s="665"/>
      <c r="H294" s="665"/>
      <c r="I294" s="665"/>
      <c r="J294" s="665"/>
      <c r="K294" s="665"/>
      <c r="L294" s="665"/>
      <c r="M294" s="665"/>
      <c r="N294" s="665"/>
      <c r="O294" s="665"/>
      <c r="P294" s="665"/>
      <c r="Q294" s="665"/>
      <c r="R294" s="665"/>
      <c r="S294" s="665"/>
      <c r="T294" s="665"/>
      <c r="U294" s="665"/>
      <c r="V294" s="665"/>
      <c r="W294" s="665"/>
      <c r="X294" s="665"/>
      <c r="Y294" s="666"/>
      <c r="Z294" s="78"/>
      <c r="AA294" s="78"/>
      <c r="AB294" s="78"/>
      <c r="AC294" s="78"/>
      <c r="AD294" s="79"/>
      <c r="AE294" s="124" t="s">
        <v>127</v>
      </c>
      <c r="AF294" s="78"/>
      <c r="AG294" s="78"/>
      <c r="AH294" s="78"/>
      <c r="AI294" s="78"/>
      <c r="AJ294" s="78"/>
      <c r="AK294" s="78"/>
      <c r="AL294" s="78"/>
      <c r="AM294" s="78"/>
      <c r="AN294" s="665" t="s">
        <v>279</v>
      </c>
      <c r="AO294" s="665"/>
      <c r="AP294" s="78"/>
      <c r="AQ294" s="79"/>
      <c r="AR294" s="124" t="s">
        <v>204</v>
      </c>
      <c r="AS294" s="78"/>
      <c r="AT294" s="78"/>
      <c r="AU294" s="78"/>
      <c r="AV294" s="78"/>
      <c r="AW294" s="78"/>
      <c r="AX294" s="78"/>
      <c r="AY294" s="78"/>
      <c r="AZ294" s="78"/>
      <c r="BA294" s="50" t="s">
        <v>280</v>
      </c>
      <c r="BB294" s="76" t="s">
        <v>281</v>
      </c>
      <c r="BC294" s="664" t="s">
        <v>282</v>
      </c>
      <c r="BD294" s="665"/>
      <c r="BE294" s="666"/>
    </row>
    <row r="295" spans="1:57" ht="15">
      <c r="A295" s="135">
        <v>1</v>
      </c>
      <c r="B295" s="771">
        <v>2</v>
      </c>
      <c r="C295" s="724"/>
      <c r="D295" s="724"/>
      <c r="E295" s="724"/>
      <c r="F295" s="724"/>
      <c r="G295" s="724"/>
      <c r="H295" s="724"/>
      <c r="I295" s="724"/>
      <c r="J295" s="724"/>
      <c r="K295" s="724"/>
      <c r="L295" s="724"/>
      <c r="M295" s="724"/>
      <c r="N295" s="724"/>
      <c r="O295" s="724"/>
      <c r="P295" s="724"/>
      <c r="Q295" s="724"/>
      <c r="R295" s="724"/>
      <c r="S295" s="724"/>
      <c r="T295" s="724"/>
      <c r="U295" s="724"/>
      <c r="V295" s="724"/>
      <c r="W295" s="724"/>
      <c r="X295" s="724"/>
      <c r="Y295" s="724"/>
      <c r="Z295" s="130"/>
      <c r="AA295" s="130"/>
      <c r="AB295" s="130"/>
      <c r="AC295" s="130"/>
      <c r="AD295" s="131"/>
      <c r="AE295" s="129">
        <v>2</v>
      </c>
      <c r="AF295" s="130"/>
      <c r="AG295" s="130"/>
      <c r="AH295" s="130"/>
      <c r="AI295" s="130"/>
      <c r="AJ295" s="130"/>
      <c r="AK295" s="130"/>
      <c r="AL295" s="130"/>
      <c r="AM295" s="130"/>
      <c r="AN295" s="771">
        <v>3</v>
      </c>
      <c r="AO295" s="724"/>
      <c r="AP295" s="135"/>
      <c r="AQ295" s="135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86">
        <v>4</v>
      </c>
      <c r="BB295" s="130">
        <v>5</v>
      </c>
      <c r="BC295" s="697">
        <v>6</v>
      </c>
      <c r="BD295" s="698"/>
      <c r="BE295" s="699"/>
    </row>
    <row r="296" spans="1:57" ht="15" customHeight="1">
      <c r="A296" s="102"/>
      <c r="B296" s="665"/>
      <c r="C296" s="665"/>
      <c r="D296" s="665"/>
      <c r="E296" s="665"/>
      <c r="F296" s="665"/>
      <c r="G296" s="665"/>
      <c r="H296" s="665"/>
      <c r="I296" s="665"/>
      <c r="J296" s="665"/>
      <c r="K296" s="665"/>
      <c r="L296" s="665"/>
      <c r="M296" s="665"/>
      <c r="N296" s="665"/>
      <c r="O296" s="665"/>
      <c r="P296" s="665"/>
      <c r="Q296" s="665"/>
      <c r="R296" s="665"/>
      <c r="S296" s="665"/>
      <c r="T296" s="665"/>
      <c r="U296" s="665"/>
      <c r="V296" s="665"/>
      <c r="W296" s="665"/>
      <c r="X296" s="665"/>
      <c r="Y296" s="666"/>
      <c r="Z296" s="78"/>
      <c r="AA296" s="78"/>
      <c r="AB296" s="78"/>
      <c r="AC296" s="78"/>
      <c r="AD296" s="79"/>
      <c r="AE296" s="124"/>
      <c r="AF296" s="78"/>
      <c r="AG296" s="78"/>
      <c r="AH296" s="78"/>
      <c r="AI296" s="78"/>
      <c r="AJ296" s="78"/>
      <c r="AK296" s="78"/>
      <c r="AL296" s="78"/>
      <c r="AM296" s="78"/>
      <c r="AN296" s="664"/>
      <c r="AO296" s="666"/>
      <c r="AP296" s="78"/>
      <c r="AQ296" s="79"/>
      <c r="AR296" s="187"/>
      <c r="AS296" s="86"/>
      <c r="AT296" s="86"/>
      <c r="AU296" s="86"/>
      <c r="AV296" s="86"/>
      <c r="AW296" s="86"/>
      <c r="AX296" s="86"/>
      <c r="AY296" s="86"/>
      <c r="AZ296" s="86"/>
      <c r="BA296" s="188"/>
      <c r="BB296" s="187"/>
      <c r="BC296" s="703"/>
      <c r="BD296" s="704"/>
      <c r="BE296" s="705"/>
    </row>
    <row r="297" spans="1:57" ht="15" customHeight="1">
      <c r="A297" s="189"/>
      <c r="B297" s="665"/>
      <c r="C297" s="665"/>
      <c r="D297" s="665"/>
      <c r="E297" s="665"/>
      <c r="F297" s="665"/>
      <c r="G297" s="665"/>
      <c r="H297" s="665"/>
      <c r="I297" s="665"/>
      <c r="J297" s="665"/>
      <c r="K297" s="665"/>
      <c r="L297" s="665"/>
      <c r="M297" s="665"/>
      <c r="N297" s="665"/>
      <c r="O297" s="665"/>
      <c r="P297" s="665"/>
      <c r="Q297" s="665"/>
      <c r="R297" s="665"/>
      <c r="S297" s="665"/>
      <c r="T297" s="665"/>
      <c r="U297" s="665"/>
      <c r="V297" s="665"/>
      <c r="W297" s="665"/>
      <c r="X297" s="665"/>
      <c r="Y297" s="666"/>
      <c r="Z297" s="78"/>
      <c r="AA297" s="78"/>
      <c r="AB297" s="78"/>
      <c r="AC297" s="78"/>
      <c r="AD297" s="79"/>
      <c r="AE297" s="124"/>
      <c r="AF297" s="78"/>
      <c r="AG297" s="78"/>
      <c r="AH297" s="78"/>
      <c r="AI297" s="78"/>
      <c r="AJ297" s="78"/>
      <c r="AK297" s="78"/>
      <c r="AL297" s="78"/>
      <c r="AM297" s="78"/>
      <c r="AN297" s="664"/>
      <c r="AO297" s="666"/>
      <c r="AP297" s="78"/>
      <c r="AQ297" s="79"/>
      <c r="AR297" s="187"/>
      <c r="AS297" s="86"/>
      <c r="AT297" s="86"/>
      <c r="AU297" s="86"/>
      <c r="AV297" s="86"/>
      <c r="AW297" s="86"/>
      <c r="AX297" s="86"/>
      <c r="AY297" s="86"/>
      <c r="AZ297" s="86"/>
      <c r="BA297" s="188"/>
      <c r="BB297" s="187"/>
      <c r="BC297" s="703"/>
      <c r="BD297" s="704"/>
      <c r="BE297" s="705"/>
    </row>
    <row r="298" spans="1:57" ht="15" customHeight="1">
      <c r="A298" s="102"/>
      <c r="B298" s="665"/>
      <c r="C298" s="665"/>
      <c r="D298" s="665"/>
      <c r="E298" s="665"/>
      <c r="F298" s="665"/>
      <c r="G298" s="665"/>
      <c r="H298" s="665"/>
      <c r="I298" s="665"/>
      <c r="J298" s="665"/>
      <c r="K298" s="665"/>
      <c r="L298" s="665"/>
      <c r="M298" s="665"/>
      <c r="N298" s="665"/>
      <c r="O298" s="665"/>
      <c r="P298" s="665"/>
      <c r="Q298" s="665"/>
      <c r="R298" s="665"/>
      <c r="S298" s="665"/>
      <c r="T298" s="665"/>
      <c r="U298" s="665"/>
      <c r="V298" s="665"/>
      <c r="W298" s="665"/>
      <c r="X298" s="665"/>
      <c r="Y298" s="666"/>
      <c r="Z298" s="78"/>
      <c r="AA298" s="78"/>
      <c r="AB298" s="78"/>
      <c r="AC298" s="78"/>
      <c r="AD298" s="79"/>
      <c r="AE298" s="124"/>
      <c r="AF298" s="78"/>
      <c r="AG298" s="78"/>
      <c r="AH298" s="78"/>
      <c r="AI298" s="78"/>
      <c r="AJ298" s="78"/>
      <c r="AK298" s="78"/>
      <c r="AL298" s="78"/>
      <c r="AM298" s="78"/>
      <c r="AN298" s="768"/>
      <c r="AO298" s="770"/>
      <c r="AP298" s="78"/>
      <c r="AQ298" s="79"/>
      <c r="AR298" s="187">
        <v>400</v>
      </c>
      <c r="AS298" s="86"/>
      <c r="AT298" s="86"/>
      <c r="AU298" s="86"/>
      <c r="AV298" s="86"/>
      <c r="AW298" s="86"/>
      <c r="AX298" s="86"/>
      <c r="AY298" s="86"/>
      <c r="AZ298" s="86"/>
      <c r="BA298" s="82"/>
      <c r="BB298" s="83"/>
      <c r="BC298" s="703"/>
      <c r="BD298" s="704"/>
      <c r="BE298" s="705"/>
    </row>
    <row r="299" spans="1:57" ht="15">
      <c r="A299" s="190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2"/>
      <c r="AB299" s="192"/>
      <c r="AC299" s="192"/>
      <c r="AD299" s="192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7"/>
      <c r="BB299" s="167" t="s">
        <v>107</v>
      </c>
      <c r="BC299" s="658">
        <f>SUM(BC298:BE298)</f>
        <v>0</v>
      </c>
      <c r="BD299" s="659"/>
      <c r="BE299" s="660"/>
    </row>
    <row r="300" spans="1:57" ht="1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</row>
    <row r="301" spans="1:57" ht="1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</row>
    <row r="302" spans="1:57" ht="1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</row>
    <row r="303" spans="1:57" ht="1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</row>
    <row r="304" spans="1:57" ht="1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</row>
    <row r="305" spans="1:57" ht="1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</row>
    <row r="306" spans="1:57" ht="1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</row>
    <row r="307" spans="1:57" ht="1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</row>
    <row r="308" spans="1:57" ht="1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</row>
    <row r="309" spans="1:57" ht="15">
      <c r="A309" s="641"/>
      <c r="B309" s="641"/>
      <c r="C309" s="641"/>
      <c r="D309" s="641"/>
      <c r="E309" s="641"/>
      <c r="F309" s="641"/>
      <c r="G309" s="641"/>
      <c r="H309" s="641"/>
      <c r="I309" s="641"/>
      <c r="J309" s="641"/>
      <c r="K309" s="641"/>
      <c r="L309" s="641"/>
      <c r="M309" s="641"/>
      <c r="N309" s="641"/>
      <c r="O309" s="641"/>
      <c r="P309" s="641"/>
      <c r="Q309" s="641"/>
      <c r="R309" s="641"/>
      <c r="S309" s="641"/>
      <c r="T309" s="641"/>
      <c r="U309" s="641"/>
      <c r="V309" s="641"/>
      <c r="W309" s="641"/>
      <c r="X309" s="641"/>
      <c r="Y309" s="641"/>
      <c r="Z309" s="641"/>
      <c r="AA309" s="641"/>
      <c r="AB309" s="641"/>
      <c r="AC309" s="641"/>
      <c r="AD309" s="641"/>
      <c r="AE309" s="641"/>
      <c r="AF309" s="641"/>
      <c r="AG309" s="641"/>
      <c r="AH309" s="641"/>
      <c r="AI309" s="641"/>
      <c r="AJ309" s="641"/>
      <c r="AK309" s="641"/>
      <c r="AL309" s="641"/>
      <c r="AM309" s="641"/>
      <c r="AN309" s="641"/>
      <c r="AO309" s="641"/>
      <c r="AP309" s="641"/>
      <c r="AQ309" s="641"/>
      <c r="AR309" s="641"/>
      <c r="AS309" s="641"/>
      <c r="AT309" s="641"/>
      <c r="AU309" s="641"/>
      <c r="AV309" s="641"/>
      <c r="AW309" s="641"/>
      <c r="AX309" s="641"/>
      <c r="AY309" s="641"/>
      <c r="AZ309" s="641"/>
      <c r="BA309" s="641"/>
      <c r="BB309" s="47"/>
      <c r="BC309" s="684"/>
      <c r="BD309" s="684"/>
      <c r="BE309" s="684"/>
    </row>
    <row r="310" spans="1:57" ht="15">
      <c r="A310" s="641" t="s">
        <v>283</v>
      </c>
      <c r="B310" s="641"/>
      <c r="C310" s="641"/>
      <c r="D310" s="641"/>
      <c r="E310" s="641"/>
      <c r="F310" s="641"/>
      <c r="G310" s="641"/>
      <c r="H310" s="641"/>
      <c r="I310" s="641"/>
      <c r="J310" s="641"/>
      <c r="K310" s="641"/>
      <c r="L310" s="641"/>
      <c r="M310" s="641"/>
      <c r="N310" s="641"/>
      <c r="O310" s="641"/>
      <c r="P310" s="641"/>
      <c r="Q310" s="641"/>
      <c r="R310" s="641"/>
      <c r="S310" s="641"/>
      <c r="T310" s="641"/>
      <c r="U310" s="641"/>
      <c r="V310" s="641"/>
      <c r="W310" s="641"/>
      <c r="X310" s="641"/>
      <c r="Y310" s="641"/>
      <c r="Z310" s="641"/>
      <c r="AA310" s="641"/>
      <c r="AB310" s="641"/>
      <c r="AC310" s="641"/>
      <c r="AD310" s="641"/>
      <c r="AE310" s="641"/>
      <c r="AF310" s="641"/>
      <c r="AG310" s="641"/>
      <c r="AH310" s="641"/>
      <c r="AI310" s="641"/>
      <c r="AJ310" s="641"/>
      <c r="AK310" s="641"/>
      <c r="AL310" s="641"/>
      <c r="AM310" s="641"/>
      <c r="AN310" s="641"/>
      <c r="AO310" s="641"/>
      <c r="AP310" s="641"/>
      <c r="AQ310" s="641"/>
      <c r="AR310" s="641"/>
      <c r="AS310" s="641"/>
      <c r="AT310" s="641"/>
      <c r="AU310" s="641"/>
      <c r="AV310" s="641"/>
      <c r="AW310" s="641"/>
      <c r="AX310" s="641"/>
      <c r="AY310" s="641"/>
      <c r="AZ310" s="641"/>
      <c r="BA310" s="641"/>
      <c r="BB310" s="641"/>
      <c r="BC310" s="641"/>
      <c r="BD310" s="641"/>
      <c r="BE310" s="641"/>
    </row>
    <row r="311" spans="1:57" ht="1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</row>
    <row r="312" spans="1:57" ht="63" customHeight="1">
      <c r="A312" s="50" t="s">
        <v>96</v>
      </c>
      <c r="B312" s="664" t="s">
        <v>284</v>
      </c>
      <c r="C312" s="849"/>
      <c r="D312" s="153" t="s">
        <v>285</v>
      </c>
      <c r="E312" s="50" t="s">
        <v>286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 t="s">
        <v>287</v>
      </c>
      <c r="Z312" s="78"/>
      <c r="AA312" s="78"/>
      <c r="AB312" s="78"/>
      <c r="AC312" s="78"/>
      <c r="AD312" s="79"/>
      <c r="AE312" s="124" t="s">
        <v>127</v>
      </c>
      <c r="AF312" s="78"/>
      <c r="AG312" s="78"/>
      <c r="AH312" s="78"/>
      <c r="AI312" s="78"/>
      <c r="AJ312" s="78"/>
      <c r="AK312" s="78"/>
      <c r="AL312" s="78"/>
      <c r="AM312" s="78"/>
      <c r="AN312" s="665" t="s">
        <v>288</v>
      </c>
      <c r="AO312" s="665"/>
      <c r="AP312" s="78"/>
      <c r="AQ312" s="79"/>
      <c r="AR312" s="124" t="s">
        <v>204</v>
      </c>
      <c r="AS312" s="78"/>
      <c r="AT312" s="78"/>
      <c r="AU312" s="78"/>
      <c r="AV312" s="78"/>
      <c r="AW312" s="78"/>
      <c r="AX312" s="78"/>
      <c r="AY312" s="78"/>
      <c r="AZ312" s="78"/>
      <c r="BA312" s="76" t="s">
        <v>289</v>
      </c>
      <c r="BB312" s="76" t="s">
        <v>290</v>
      </c>
      <c r="BC312" s="664" t="s">
        <v>291</v>
      </c>
      <c r="BD312" s="665"/>
      <c r="BE312" s="666"/>
    </row>
    <row r="313" spans="1:57" ht="15">
      <c r="A313" s="135">
        <v>1</v>
      </c>
      <c r="B313" s="697">
        <v>2</v>
      </c>
      <c r="C313" s="708"/>
      <c r="D313" s="173">
        <v>3</v>
      </c>
      <c r="E313" s="173">
        <v>4</v>
      </c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>
        <v>5</v>
      </c>
      <c r="Z313" s="130"/>
      <c r="AA313" s="130"/>
      <c r="AB313" s="130"/>
      <c r="AC313" s="130"/>
      <c r="AD313" s="131"/>
      <c r="AE313" s="129">
        <v>2</v>
      </c>
      <c r="AF313" s="130"/>
      <c r="AG313" s="130"/>
      <c r="AH313" s="130"/>
      <c r="AI313" s="130"/>
      <c r="AJ313" s="130"/>
      <c r="AK313" s="130"/>
      <c r="AL313" s="130"/>
      <c r="AM313" s="130"/>
      <c r="AN313" s="771">
        <v>6</v>
      </c>
      <c r="AO313" s="724"/>
      <c r="AP313" s="135"/>
      <c r="AQ313" s="135"/>
      <c r="AR313" s="173"/>
      <c r="AS313" s="173"/>
      <c r="AT313" s="173"/>
      <c r="AU313" s="173"/>
      <c r="AV313" s="173"/>
      <c r="AW313" s="173"/>
      <c r="AX313" s="173"/>
      <c r="AY313" s="173"/>
      <c r="AZ313" s="173"/>
      <c r="BA313" s="186">
        <v>7</v>
      </c>
      <c r="BB313" s="130">
        <v>8</v>
      </c>
      <c r="BC313" s="697">
        <v>9</v>
      </c>
      <c r="BD313" s="698"/>
      <c r="BE313" s="699"/>
    </row>
    <row r="314" spans="1:57" ht="15">
      <c r="A314" s="102"/>
      <c r="B314" s="664"/>
      <c r="C314" s="834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78"/>
      <c r="AA314" s="78"/>
      <c r="AB314" s="78"/>
      <c r="AC314" s="78"/>
      <c r="AD314" s="79"/>
      <c r="AE314" s="124"/>
      <c r="AF314" s="78"/>
      <c r="AG314" s="78"/>
      <c r="AH314" s="78"/>
      <c r="AI314" s="78"/>
      <c r="AJ314" s="78"/>
      <c r="AK314" s="78"/>
      <c r="AL314" s="78"/>
      <c r="AM314" s="78"/>
      <c r="AN314" s="664"/>
      <c r="AO314" s="666"/>
      <c r="AP314" s="78"/>
      <c r="AQ314" s="79"/>
      <c r="AR314" s="187"/>
      <c r="AS314" s="86"/>
      <c r="AT314" s="86"/>
      <c r="AU314" s="86"/>
      <c r="AV314" s="86"/>
      <c r="AW314" s="86"/>
      <c r="AX314" s="86"/>
      <c r="AY314" s="86"/>
      <c r="AZ314" s="86"/>
      <c r="BA314" s="188"/>
      <c r="BB314" s="187"/>
      <c r="BC314" s="703"/>
      <c r="BD314" s="704"/>
      <c r="BE314" s="705"/>
    </row>
    <row r="315" spans="1:57" ht="15">
      <c r="A315" s="189"/>
      <c r="B315" s="664"/>
      <c r="C315" s="666"/>
      <c r="D315" s="50"/>
      <c r="E315" s="193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5"/>
      <c r="Z315" s="78"/>
      <c r="AA315" s="78"/>
      <c r="AB315" s="78"/>
      <c r="AC315" s="78"/>
      <c r="AD315" s="79"/>
      <c r="AE315" s="124"/>
      <c r="AF315" s="78"/>
      <c r="AG315" s="78"/>
      <c r="AH315" s="78"/>
      <c r="AI315" s="78"/>
      <c r="AJ315" s="78"/>
      <c r="AK315" s="78"/>
      <c r="AL315" s="78"/>
      <c r="AM315" s="78"/>
      <c r="AN315" s="664"/>
      <c r="AO315" s="666"/>
      <c r="AP315" s="78"/>
      <c r="AQ315" s="79"/>
      <c r="AR315" s="187"/>
      <c r="AS315" s="86"/>
      <c r="AT315" s="86"/>
      <c r="AU315" s="86"/>
      <c r="AV315" s="86"/>
      <c r="AW315" s="86"/>
      <c r="AX315" s="86"/>
      <c r="AY315" s="86"/>
      <c r="AZ315" s="86"/>
      <c r="BA315" s="188"/>
      <c r="BB315" s="187"/>
      <c r="BC315" s="703"/>
      <c r="BD315" s="704"/>
      <c r="BE315" s="705"/>
    </row>
    <row r="316" spans="1:57" ht="15">
      <c r="A316" s="102"/>
      <c r="B316" s="664"/>
      <c r="C316" s="666"/>
      <c r="D316" s="50"/>
      <c r="E316" s="5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77"/>
      <c r="Z316" s="78"/>
      <c r="AA316" s="78"/>
      <c r="AB316" s="78"/>
      <c r="AC316" s="78"/>
      <c r="AD316" s="79"/>
      <c r="AE316" s="124"/>
      <c r="AF316" s="78"/>
      <c r="AG316" s="78"/>
      <c r="AH316" s="78"/>
      <c r="AI316" s="78"/>
      <c r="AJ316" s="78"/>
      <c r="AK316" s="78"/>
      <c r="AL316" s="78"/>
      <c r="AM316" s="78"/>
      <c r="AN316" s="768"/>
      <c r="AO316" s="770"/>
      <c r="AP316" s="78"/>
      <c r="AQ316" s="79"/>
      <c r="AR316" s="187">
        <v>400</v>
      </c>
      <c r="AS316" s="86"/>
      <c r="AT316" s="86"/>
      <c r="AU316" s="86"/>
      <c r="AV316" s="86"/>
      <c r="AW316" s="86"/>
      <c r="AX316" s="86"/>
      <c r="AY316" s="86"/>
      <c r="AZ316" s="86"/>
      <c r="BA316" s="82"/>
      <c r="BB316" s="83"/>
      <c r="BC316" s="703"/>
      <c r="BD316" s="704"/>
      <c r="BE316" s="705"/>
    </row>
    <row r="317" spans="1:57" ht="15">
      <c r="A317" s="190"/>
      <c r="B317" s="191"/>
      <c r="C317" s="191"/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2"/>
      <c r="AB317" s="192"/>
      <c r="AC317" s="192"/>
      <c r="AD317" s="192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B317" s="167" t="s">
        <v>107</v>
      </c>
      <c r="BC317" s="658">
        <f>SUM(BC316:BE316)</f>
        <v>0</v>
      </c>
      <c r="BD317" s="659"/>
      <c r="BE317" s="660"/>
    </row>
    <row r="319" spans="1:57" ht="15">
      <c r="A319" s="641" t="s">
        <v>292</v>
      </c>
      <c r="B319" s="641"/>
      <c r="C319" s="641"/>
      <c r="D319" s="641"/>
      <c r="E319" s="641"/>
      <c r="F319" s="641"/>
      <c r="G319" s="641"/>
      <c r="H319" s="641"/>
      <c r="I319" s="641"/>
      <c r="J319" s="641"/>
      <c r="K319" s="641"/>
      <c r="L319" s="641"/>
      <c r="M319" s="641"/>
      <c r="N319" s="641"/>
      <c r="O319" s="641"/>
      <c r="P319" s="641"/>
      <c r="Q319" s="641"/>
      <c r="R319" s="641"/>
      <c r="S319" s="641"/>
      <c r="T319" s="641"/>
      <c r="U319" s="641"/>
      <c r="V319" s="641"/>
      <c r="W319" s="641"/>
      <c r="X319" s="641"/>
      <c r="Y319" s="641"/>
      <c r="Z319" s="641"/>
      <c r="AA319" s="641"/>
      <c r="AB319" s="641"/>
      <c r="AC319" s="641"/>
      <c r="AD319" s="641"/>
      <c r="AE319" s="641"/>
      <c r="AF319" s="641"/>
      <c r="AG319" s="641"/>
      <c r="AH319" s="641"/>
      <c r="AI319" s="641"/>
      <c r="AJ319" s="641"/>
      <c r="AK319" s="641"/>
      <c r="AL319" s="641"/>
      <c r="AM319" s="641"/>
      <c r="AN319" s="641"/>
      <c r="AO319" s="641"/>
      <c r="AP319" s="641"/>
      <c r="AQ319" s="641"/>
      <c r="AR319" s="641"/>
      <c r="AS319" s="641"/>
      <c r="AT319" s="641"/>
      <c r="AU319" s="641"/>
      <c r="AV319" s="641"/>
      <c r="AW319" s="641"/>
      <c r="AX319" s="641"/>
      <c r="AY319" s="641"/>
      <c r="AZ319" s="641"/>
      <c r="BA319" s="641"/>
      <c r="BB319" s="641"/>
      <c r="BC319" s="641"/>
      <c r="BD319" s="641"/>
      <c r="BE319" s="641"/>
    </row>
    <row r="320" spans="1:57" ht="1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</row>
    <row r="321" spans="1:57" ht="35.25" customHeight="1">
      <c r="A321" s="50" t="s">
        <v>96</v>
      </c>
      <c r="B321" s="665" t="s">
        <v>97</v>
      </c>
      <c r="C321" s="665"/>
      <c r="D321" s="665"/>
      <c r="E321" s="665"/>
      <c r="F321" s="665"/>
      <c r="G321" s="665"/>
      <c r="H321" s="665"/>
      <c r="I321" s="665"/>
      <c r="J321" s="665"/>
      <c r="K321" s="665"/>
      <c r="L321" s="665"/>
      <c r="M321" s="665"/>
      <c r="N321" s="665"/>
      <c r="O321" s="665"/>
      <c r="P321" s="665"/>
      <c r="Q321" s="665"/>
      <c r="R321" s="665"/>
      <c r="S321" s="665"/>
      <c r="T321" s="665"/>
      <c r="U321" s="665"/>
      <c r="V321" s="665"/>
      <c r="W321" s="665"/>
      <c r="X321" s="665"/>
      <c r="Y321" s="666"/>
      <c r="Z321" s="78"/>
      <c r="AA321" s="78"/>
      <c r="AB321" s="78"/>
      <c r="AC321" s="78"/>
      <c r="AD321" s="79"/>
      <c r="AE321" s="124" t="s">
        <v>127</v>
      </c>
      <c r="AF321" s="78"/>
      <c r="AG321" s="78"/>
      <c r="AH321" s="78"/>
      <c r="AI321" s="78"/>
      <c r="AJ321" s="78"/>
      <c r="AK321" s="78"/>
      <c r="AL321" s="78"/>
      <c r="AM321" s="78"/>
      <c r="AN321" s="665" t="s">
        <v>179</v>
      </c>
      <c r="AO321" s="665"/>
      <c r="AP321" s="78"/>
      <c r="AQ321" s="79"/>
      <c r="AR321" s="124" t="s">
        <v>204</v>
      </c>
      <c r="AS321" s="78"/>
      <c r="AT321" s="78"/>
      <c r="AU321" s="78"/>
      <c r="AV321" s="78"/>
      <c r="AW321" s="78"/>
      <c r="AX321" s="78"/>
      <c r="AY321" s="78"/>
      <c r="AZ321" s="78"/>
      <c r="BA321" s="50" t="s">
        <v>204</v>
      </c>
      <c r="BB321" s="76" t="s">
        <v>275</v>
      </c>
      <c r="BC321" s="664" t="s">
        <v>293</v>
      </c>
      <c r="BD321" s="665"/>
      <c r="BE321" s="666"/>
    </row>
    <row r="322" spans="1:57" ht="15">
      <c r="A322" s="135">
        <v>1</v>
      </c>
      <c r="B322" s="771">
        <v>2</v>
      </c>
      <c r="C322" s="724"/>
      <c r="D322" s="724"/>
      <c r="E322" s="724"/>
      <c r="F322" s="724"/>
      <c r="G322" s="724"/>
      <c r="H322" s="724"/>
      <c r="I322" s="724"/>
      <c r="J322" s="724"/>
      <c r="K322" s="724"/>
      <c r="L322" s="724"/>
      <c r="M322" s="724"/>
      <c r="N322" s="724"/>
      <c r="O322" s="724"/>
      <c r="P322" s="724"/>
      <c r="Q322" s="724"/>
      <c r="R322" s="724"/>
      <c r="S322" s="724"/>
      <c r="T322" s="724"/>
      <c r="U322" s="724"/>
      <c r="V322" s="724"/>
      <c r="W322" s="724"/>
      <c r="X322" s="724"/>
      <c r="Y322" s="724"/>
      <c r="Z322" s="130"/>
      <c r="AA322" s="130"/>
      <c r="AB322" s="130"/>
      <c r="AC322" s="130"/>
      <c r="AD322" s="131"/>
      <c r="AE322" s="129">
        <v>2</v>
      </c>
      <c r="AF322" s="130"/>
      <c r="AG322" s="130"/>
      <c r="AH322" s="130"/>
      <c r="AI322" s="130"/>
      <c r="AJ322" s="130"/>
      <c r="AK322" s="130"/>
      <c r="AL322" s="130"/>
      <c r="AM322" s="130"/>
      <c r="AN322" s="771">
        <v>3</v>
      </c>
      <c r="AO322" s="724"/>
      <c r="AP322" s="135"/>
      <c r="AQ322" s="135"/>
      <c r="AR322" s="173"/>
      <c r="AS322" s="173"/>
      <c r="AT322" s="173"/>
      <c r="AU322" s="173"/>
      <c r="AV322" s="173"/>
      <c r="AW322" s="173"/>
      <c r="AX322" s="173"/>
      <c r="AY322" s="173"/>
      <c r="AZ322" s="173"/>
      <c r="BA322" s="186">
        <v>4</v>
      </c>
      <c r="BB322" s="130">
        <v>5</v>
      </c>
      <c r="BC322" s="697">
        <v>6</v>
      </c>
      <c r="BD322" s="698"/>
      <c r="BE322" s="699"/>
    </row>
    <row r="323" spans="1:57" ht="47.25" customHeight="1">
      <c r="A323" s="102"/>
      <c r="B323" s="681" t="s">
        <v>294</v>
      </c>
      <c r="C323" s="682"/>
      <c r="D323" s="682"/>
      <c r="E323" s="682"/>
      <c r="F323" s="682"/>
      <c r="G323" s="682"/>
      <c r="H323" s="682"/>
      <c r="I323" s="682"/>
      <c r="J323" s="682"/>
      <c r="K323" s="682"/>
      <c r="L323" s="682"/>
      <c r="M323" s="682"/>
      <c r="N323" s="682"/>
      <c r="O323" s="682"/>
      <c r="P323" s="682"/>
      <c r="Q323" s="682"/>
      <c r="R323" s="682"/>
      <c r="S323" s="682"/>
      <c r="T323" s="682"/>
      <c r="U323" s="682"/>
      <c r="V323" s="682"/>
      <c r="W323" s="682"/>
      <c r="X323" s="682"/>
      <c r="Y323" s="683"/>
      <c r="Z323" s="78"/>
      <c r="AA323" s="78"/>
      <c r="AB323" s="78"/>
      <c r="AC323" s="78"/>
      <c r="AD323" s="79"/>
      <c r="AE323" s="124"/>
      <c r="AF323" s="78"/>
      <c r="AG323" s="78"/>
      <c r="AH323" s="78"/>
      <c r="AI323" s="78"/>
      <c r="AJ323" s="78"/>
      <c r="AK323" s="78"/>
      <c r="AL323" s="78"/>
      <c r="AM323" s="78"/>
      <c r="AN323" s="664"/>
      <c r="AO323" s="666"/>
      <c r="AP323" s="78"/>
      <c r="AQ323" s="79"/>
      <c r="AR323" s="187"/>
      <c r="AS323" s="86"/>
      <c r="AT323" s="86"/>
      <c r="AU323" s="86"/>
      <c r="AV323" s="86"/>
      <c r="AW323" s="86"/>
      <c r="AX323" s="86"/>
      <c r="AY323" s="86"/>
      <c r="AZ323" s="86"/>
      <c r="BA323" s="188"/>
      <c r="BB323" s="187"/>
      <c r="BC323" s="703"/>
      <c r="BD323" s="704"/>
      <c r="BE323" s="705"/>
    </row>
    <row r="324" spans="1:57" ht="15">
      <c r="A324" s="189"/>
      <c r="B324" s="665"/>
      <c r="C324" s="665"/>
      <c r="D324" s="665"/>
      <c r="E324" s="665"/>
      <c r="F324" s="665"/>
      <c r="G324" s="665"/>
      <c r="H324" s="665"/>
      <c r="I324" s="665"/>
      <c r="J324" s="665"/>
      <c r="K324" s="665"/>
      <c r="L324" s="665"/>
      <c r="M324" s="665"/>
      <c r="N324" s="665"/>
      <c r="O324" s="665"/>
      <c r="P324" s="665"/>
      <c r="Q324" s="665"/>
      <c r="R324" s="665"/>
      <c r="S324" s="665"/>
      <c r="T324" s="665"/>
      <c r="U324" s="665"/>
      <c r="V324" s="665"/>
      <c r="W324" s="665"/>
      <c r="X324" s="665"/>
      <c r="Y324" s="666"/>
      <c r="Z324" s="78"/>
      <c r="AA324" s="78"/>
      <c r="AB324" s="78"/>
      <c r="AC324" s="78"/>
      <c r="AD324" s="79"/>
      <c r="AE324" s="124"/>
      <c r="AF324" s="78"/>
      <c r="AG324" s="78"/>
      <c r="AH324" s="78"/>
      <c r="AI324" s="78"/>
      <c r="AJ324" s="78"/>
      <c r="AK324" s="78"/>
      <c r="AL324" s="78"/>
      <c r="AM324" s="78"/>
      <c r="AN324" s="664"/>
      <c r="AO324" s="666"/>
      <c r="AP324" s="78"/>
      <c r="AQ324" s="79"/>
      <c r="AR324" s="187"/>
      <c r="AS324" s="86"/>
      <c r="AT324" s="86"/>
      <c r="AU324" s="86"/>
      <c r="AV324" s="86"/>
      <c r="AW324" s="86"/>
      <c r="AX324" s="86"/>
      <c r="AY324" s="86"/>
      <c r="AZ324" s="86"/>
      <c r="BA324" s="188"/>
      <c r="BB324" s="187"/>
      <c r="BC324" s="703"/>
      <c r="BD324" s="704"/>
      <c r="BE324" s="705"/>
    </row>
    <row r="325" spans="1:57" ht="15">
      <c r="A325" s="102"/>
      <c r="B325" s="665"/>
      <c r="C325" s="665"/>
      <c r="D325" s="665"/>
      <c r="E325" s="665"/>
      <c r="F325" s="665"/>
      <c r="G325" s="665"/>
      <c r="H325" s="665"/>
      <c r="I325" s="665"/>
      <c r="J325" s="665"/>
      <c r="K325" s="665"/>
      <c r="L325" s="665"/>
      <c r="M325" s="665"/>
      <c r="N325" s="665"/>
      <c r="O325" s="665"/>
      <c r="P325" s="665"/>
      <c r="Q325" s="665"/>
      <c r="R325" s="665"/>
      <c r="S325" s="665"/>
      <c r="T325" s="665"/>
      <c r="U325" s="665"/>
      <c r="V325" s="665"/>
      <c r="W325" s="665"/>
      <c r="X325" s="665"/>
      <c r="Y325" s="666"/>
      <c r="Z325" s="78"/>
      <c r="AA325" s="78"/>
      <c r="AB325" s="78"/>
      <c r="AC325" s="78"/>
      <c r="AD325" s="79"/>
      <c r="AE325" s="124"/>
      <c r="AF325" s="78"/>
      <c r="AG325" s="78"/>
      <c r="AH325" s="78"/>
      <c r="AI325" s="78"/>
      <c r="AJ325" s="78"/>
      <c r="AK325" s="78"/>
      <c r="AL325" s="78"/>
      <c r="AM325" s="78"/>
      <c r="AN325" s="768"/>
      <c r="AO325" s="770"/>
      <c r="AP325" s="78"/>
      <c r="AQ325" s="79"/>
      <c r="AR325" s="187">
        <v>400</v>
      </c>
      <c r="AS325" s="86"/>
      <c r="AT325" s="86"/>
      <c r="AU325" s="86"/>
      <c r="AV325" s="86"/>
      <c r="AW325" s="86"/>
      <c r="AX325" s="86"/>
      <c r="AY325" s="86"/>
      <c r="AZ325" s="86"/>
      <c r="BA325" s="82"/>
      <c r="BB325" s="83"/>
      <c r="BC325" s="703"/>
      <c r="BD325" s="704"/>
      <c r="BE325" s="705"/>
    </row>
    <row r="326" spans="1:57" ht="15">
      <c r="A326" s="190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2"/>
      <c r="AB326" s="192"/>
      <c r="AC326" s="192"/>
      <c r="AD326" s="192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B326" s="167" t="s">
        <v>107</v>
      </c>
      <c r="BC326" s="658">
        <f>SUM(BC325:BE325)</f>
        <v>0</v>
      </c>
      <c r="BD326" s="659"/>
      <c r="BE326" s="660"/>
    </row>
    <row r="328" spans="1:57" ht="15">
      <c r="A328" s="641" t="s">
        <v>295</v>
      </c>
      <c r="B328" s="641"/>
      <c r="C328" s="641"/>
      <c r="D328" s="641"/>
      <c r="E328" s="641"/>
      <c r="F328" s="641"/>
      <c r="G328" s="641"/>
      <c r="H328" s="641"/>
      <c r="I328" s="641"/>
      <c r="J328" s="641"/>
      <c r="K328" s="641"/>
      <c r="L328" s="641"/>
      <c r="M328" s="641"/>
      <c r="N328" s="641"/>
      <c r="O328" s="641"/>
      <c r="P328" s="641"/>
      <c r="Q328" s="641"/>
      <c r="R328" s="641"/>
      <c r="S328" s="641"/>
      <c r="T328" s="641"/>
      <c r="U328" s="641"/>
      <c r="V328" s="641"/>
      <c r="W328" s="641"/>
      <c r="X328" s="641"/>
      <c r="Y328" s="641"/>
      <c r="Z328" s="641"/>
      <c r="AA328" s="641"/>
      <c r="AB328" s="641"/>
      <c r="AC328" s="641"/>
      <c r="AD328" s="641"/>
      <c r="AE328" s="641"/>
      <c r="AF328" s="641"/>
      <c r="AG328" s="641"/>
      <c r="AH328" s="641"/>
      <c r="AI328" s="641"/>
      <c r="AJ328" s="641"/>
      <c r="AK328" s="641"/>
      <c r="AL328" s="641"/>
      <c r="AM328" s="641"/>
      <c r="AN328" s="641"/>
      <c r="AO328" s="641"/>
      <c r="AP328" s="641"/>
      <c r="AQ328" s="641"/>
      <c r="AR328" s="641"/>
      <c r="AS328" s="641"/>
      <c r="AT328" s="641"/>
      <c r="AU328" s="641"/>
      <c r="AV328" s="641"/>
      <c r="AW328" s="641"/>
      <c r="AX328" s="641"/>
      <c r="AY328" s="641"/>
      <c r="AZ328" s="641"/>
      <c r="BA328" s="641"/>
      <c r="BB328" s="641"/>
      <c r="BC328" s="641"/>
      <c r="BD328" s="641"/>
      <c r="BE328" s="641"/>
    </row>
    <row r="329" spans="1:57" ht="1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</row>
    <row r="330" spans="1:57" ht="45">
      <c r="A330" s="50" t="s">
        <v>96</v>
      </c>
      <c r="B330" s="665" t="s">
        <v>97</v>
      </c>
      <c r="C330" s="665"/>
      <c r="D330" s="665"/>
      <c r="E330" s="665"/>
      <c r="F330" s="665"/>
      <c r="G330" s="665"/>
      <c r="H330" s="665"/>
      <c r="I330" s="665"/>
      <c r="J330" s="665"/>
      <c r="K330" s="665"/>
      <c r="L330" s="665"/>
      <c r="M330" s="665"/>
      <c r="N330" s="665"/>
      <c r="O330" s="665"/>
      <c r="P330" s="665"/>
      <c r="Q330" s="665"/>
      <c r="R330" s="665"/>
      <c r="S330" s="665"/>
      <c r="T330" s="665"/>
      <c r="U330" s="665"/>
      <c r="V330" s="665"/>
      <c r="W330" s="665"/>
      <c r="X330" s="665"/>
      <c r="Y330" s="666"/>
      <c r="Z330" s="78"/>
      <c r="AA330" s="78"/>
      <c r="AB330" s="78"/>
      <c r="AC330" s="78"/>
      <c r="AD330" s="79"/>
      <c r="AE330" s="124" t="s">
        <v>127</v>
      </c>
      <c r="AF330" s="78"/>
      <c r="AG330" s="78"/>
      <c r="AH330" s="78"/>
      <c r="AI330" s="78"/>
      <c r="AJ330" s="78"/>
      <c r="AK330" s="78"/>
      <c r="AL330" s="78"/>
      <c r="AM330" s="78"/>
      <c r="AN330" s="665" t="s">
        <v>179</v>
      </c>
      <c r="AO330" s="665"/>
      <c r="AP330" s="78"/>
      <c r="AQ330" s="79"/>
      <c r="AR330" s="124" t="s">
        <v>204</v>
      </c>
      <c r="AS330" s="78"/>
      <c r="AT330" s="78"/>
      <c r="AU330" s="78"/>
      <c r="AV330" s="78"/>
      <c r="AW330" s="78"/>
      <c r="AX330" s="78"/>
      <c r="AY330" s="78"/>
      <c r="AZ330" s="78"/>
      <c r="BA330" s="50" t="s">
        <v>204</v>
      </c>
      <c r="BB330" s="76" t="s">
        <v>275</v>
      </c>
      <c r="BC330" s="664" t="s">
        <v>293</v>
      </c>
      <c r="BD330" s="665"/>
      <c r="BE330" s="666"/>
    </row>
    <row r="331" spans="1:57" ht="15">
      <c r="A331" s="135">
        <v>1</v>
      </c>
      <c r="B331" s="771">
        <v>2</v>
      </c>
      <c r="C331" s="724"/>
      <c r="D331" s="724"/>
      <c r="E331" s="724"/>
      <c r="F331" s="724"/>
      <c r="G331" s="724"/>
      <c r="H331" s="724"/>
      <c r="I331" s="724"/>
      <c r="J331" s="724"/>
      <c r="K331" s="724"/>
      <c r="L331" s="724"/>
      <c r="M331" s="724"/>
      <c r="N331" s="724"/>
      <c r="O331" s="724"/>
      <c r="P331" s="724"/>
      <c r="Q331" s="724"/>
      <c r="R331" s="724"/>
      <c r="S331" s="724"/>
      <c r="T331" s="724"/>
      <c r="U331" s="724"/>
      <c r="V331" s="724"/>
      <c r="W331" s="724"/>
      <c r="X331" s="724"/>
      <c r="Y331" s="724"/>
      <c r="Z331" s="130"/>
      <c r="AA331" s="130"/>
      <c r="AB331" s="130"/>
      <c r="AC331" s="130"/>
      <c r="AD331" s="131"/>
      <c r="AE331" s="129">
        <v>2</v>
      </c>
      <c r="AF331" s="130"/>
      <c r="AG331" s="130"/>
      <c r="AH331" s="130"/>
      <c r="AI331" s="130"/>
      <c r="AJ331" s="130"/>
      <c r="AK331" s="130"/>
      <c r="AL331" s="130"/>
      <c r="AM331" s="130"/>
      <c r="AN331" s="771">
        <v>3</v>
      </c>
      <c r="AO331" s="724"/>
      <c r="AP331" s="135"/>
      <c r="AQ331" s="135"/>
      <c r="AR331" s="173"/>
      <c r="AS331" s="173"/>
      <c r="AT331" s="173"/>
      <c r="AU331" s="173"/>
      <c r="AV331" s="173"/>
      <c r="AW331" s="173"/>
      <c r="AX331" s="173"/>
      <c r="AY331" s="173"/>
      <c r="AZ331" s="173"/>
      <c r="BA331" s="186">
        <v>4</v>
      </c>
      <c r="BB331" s="130">
        <v>5</v>
      </c>
      <c r="BC331" s="697">
        <v>6</v>
      </c>
      <c r="BD331" s="698"/>
      <c r="BE331" s="699"/>
    </row>
    <row r="332" spans="1:57" ht="113.25" customHeight="1">
      <c r="A332" s="82">
        <v>1</v>
      </c>
      <c r="B332" s="681" t="s">
        <v>296</v>
      </c>
      <c r="C332" s="682"/>
      <c r="D332" s="682"/>
      <c r="E332" s="682"/>
      <c r="F332" s="682"/>
      <c r="G332" s="682"/>
      <c r="H332" s="682"/>
      <c r="I332" s="682"/>
      <c r="J332" s="682"/>
      <c r="K332" s="682"/>
      <c r="L332" s="682"/>
      <c r="M332" s="682"/>
      <c r="N332" s="682"/>
      <c r="O332" s="682"/>
      <c r="P332" s="682"/>
      <c r="Q332" s="682"/>
      <c r="R332" s="682"/>
      <c r="S332" s="682"/>
      <c r="T332" s="682"/>
      <c r="U332" s="682"/>
      <c r="V332" s="682"/>
      <c r="W332" s="682"/>
      <c r="X332" s="682"/>
      <c r="Y332" s="683"/>
      <c r="Z332" s="78"/>
      <c r="AA332" s="78"/>
      <c r="AB332" s="78"/>
      <c r="AC332" s="78"/>
      <c r="AD332" s="79"/>
      <c r="AE332" s="124"/>
      <c r="AF332" s="78"/>
      <c r="AG332" s="78"/>
      <c r="AH332" s="78"/>
      <c r="AI332" s="78"/>
      <c r="AJ332" s="78"/>
      <c r="AK332" s="78"/>
      <c r="AL332" s="78"/>
      <c r="AM332" s="78"/>
      <c r="AN332" s="664"/>
      <c r="AO332" s="666"/>
      <c r="AP332" s="78"/>
      <c r="AQ332" s="79"/>
      <c r="AR332" s="187"/>
      <c r="AS332" s="86"/>
      <c r="AT332" s="86"/>
      <c r="AU332" s="86"/>
      <c r="AV332" s="86"/>
      <c r="AW332" s="86"/>
      <c r="AX332" s="86"/>
      <c r="AY332" s="86"/>
      <c r="AZ332" s="86"/>
      <c r="BA332" s="188"/>
      <c r="BB332" s="187"/>
      <c r="BC332" s="703"/>
      <c r="BD332" s="704"/>
      <c r="BE332" s="705"/>
    </row>
    <row r="333" spans="1:57" ht="15">
      <c r="A333" s="189"/>
      <c r="B333" s="665"/>
      <c r="C333" s="665"/>
      <c r="D333" s="665"/>
      <c r="E333" s="665"/>
      <c r="F333" s="665"/>
      <c r="G333" s="665"/>
      <c r="H333" s="665"/>
      <c r="I333" s="665"/>
      <c r="J333" s="665"/>
      <c r="K333" s="665"/>
      <c r="L333" s="665"/>
      <c r="M333" s="665"/>
      <c r="N333" s="665"/>
      <c r="O333" s="665"/>
      <c r="P333" s="665"/>
      <c r="Q333" s="665"/>
      <c r="R333" s="665"/>
      <c r="S333" s="665"/>
      <c r="T333" s="665"/>
      <c r="U333" s="665"/>
      <c r="V333" s="665"/>
      <c r="W333" s="665"/>
      <c r="X333" s="665"/>
      <c r="Y333" s="666"/>
      <c r="Z333" s="78"/>
      <c r="AA333" s="78"/>
      <c r="AB333" s="78"/>
      <c r="AC333" s="78"/>
      <c r="AD333" s="79"/>
      <c r="AE333" s="124"/>
      <c r="AF333" s="78"/>
      <c r="AG333" s="78"/>
      <c r="AH333" s="78"/>
      <c r="AI333" s="78"/>
      <c r="AJ333" s="78"/>
      <c r="AK333" s="78"/>
      <c r="AL333" s="78"/>
      <c r="AM333" s="78"/>
      <c r="AN333" s="664"/>
      <c r="AO333" s="666"/>
      <c r="AP333" s="78"/>
      <c r="AQ333" s="79"/>
      <c r="AR333" s="187"/>
      <c r="AS333" s="86"/>
      <c r="AT333" s="86"/>
      <c r="AU333" s="86"/>
      <c r="AV333" s="86"/>
      <c r="AW333" s="86"/>
      <c r="AX333" s="86"/>
      <c r="AY333" s="86"/>
      <c r="AZ333" s="86"/>
      <c r="BA333" s="188"/>
      <c r="BB333" s="187"/>
      <c r="BC333" s="703"/>
      <c r="BD333" s="704"/>
      <c r="BE333" s="705"/>
    </row>
    <row r="334" spans="1:57" ht="15">
      <c r="A334" s="102"/>
      <c r="B334" s="665"/>
      <c r="C334" s="665"/>
      <c r="D334" s="665"/>
      <c r="E334" s="665"/>
      <c r="F334" s="665"/>
      <c r="G334" s="665"/>
      <c r="H334" s="665"/>
      <c r="I334" s="665"/>
      <c r="J334" s="665"/>
      <c r="K334" s="665"/>
      <c r="L334" s="665"/>
      <c r="M334" s="665"/>
      <c r="N334" s="665"/>
      <c r="O334" s="665"/>
      <c r="P334" s="665"/>
      <c r="Q334" s="665"/>
      <c r="R334" s="665"/>
      <c r="S334" s="665"/>
      <c r="T334" s="665"/>
      <c r="U334" s="665"/>
      <c r="V334" s="665"/>
      <c r="W334" s="665"/>
      <c r="X334" s="665"/>
      <c r="Y334" s="666"/>
      <c r="Z334" s="78"/>
      <c r="AA334" s="78"/>
      <c r="AB334" s="78"/>
      <c r="AC334" s="78"/>
      <c r="AD334" s="79"/>
      <c r="AE334" s="124"/>
      <c r="AF334" s="78"/>
      <c r="AG334" s="78"/>
      <c r="AH334" s="78"/>
      <c r="AI334" s="78"/>
      <c r="AJ334" s="78"/>
      <c r="AK334" s="78"/>
      <c r="AL334" s="78"/>
      <c r="AM334" s="78"/>
      <c r="AN334" s="768"/>
      <c r="AO334" s="770"/>
      <c r="AP334" s="78"/>
      <c r="AQ334" s="79"/>
      <c r="AR334" s="187">
        <v>400</v>
      </c>
      <c r="AS334" s="86"/>
      <c r="AT334" s="86"/>
      <c r="AU334" s="86"/>
      <c r="AV334" s="86"/>
      <c r="AW334" s="86"/>
      <c r="AX334" s="86"/>
      <c r="AY334" s="86"/>
      <c r="AZ334" s="86"/>
      <c r="BA334" s="82"/>
      <c r="BB334" s="83"/>
      <c r="BC334" s="703"/>
      <c r="BD334" s="704"/>
      <c r="BE334" s="705"/>
    </row>
    <row r="335" spans="1:57" ht="15">
      <c r="A335" s="190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2"/>
      <c r="AB335" s="192"/>
      <c r="AC335" s="192"/>
      <c r="AD335" s="192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B335" s="167" t="s">
        <v>107</v>
      </c>
      <c r="BC335" s="658">
        <f>SUM(BC334:BE334)</f>
        <v>0</v>
      </c>
      <c r="BD335" s="659"/>
      <c r="BE335" s="660"/>
    </row>
    <row r="338" spans="1:57" ht="15">
      <c r="A338" s="641" t="s">
        <v>297</v>
      </c>
      <c r="B338" s="641"/>
      <c r="C338" s="641"/>
      <c r="D338" s="641"/>
      <c r="E338" s="641"/>
      <c r="F338" s="641"/>
      <c r="G338" s="641"/>
      <c r="H338" s="641"/>
      <c r="I338" s="641"/>
      <c r="J338" s="641"/>
      <c r="K338" s="641"/>
      <c r="L338" s="641"/>
      <c r="M338" s="641"/>
      <c r="N338" s="641"/>
      <c r="O338" s="641"/>
      <c r="P338" s="641"/>
      <c r="Q338" s="641"/>
      <c r="R338" s="641"/>
      <c r="S338" s="641"/>
      <c r="T338" s="641"/>
      <c r="U338" s="641"/>
      <c r="V338" s="641"/>
      <c r="W338" s="641"/>
      <c r="X338" s="641"/>
      <c r="Y338" s="641"/>
      <c r="Z338" s="641"/>
      <c r="AA338" s="641"/>
      <c r="AB338" s="641"/>
      <c r="AC338" s="641"/>
      <c r="AD338" s="641"/>
      <c r="AE338" s="641"/>
      <c r="AF338" s="641"/>
      <c r="AG338" s="641"/>
      <c r="AH338" s="641"/>
      <c r="AI338" s="641"/>
      <c r="AJ338" s="641"/>
      <c r="AK338" s="641"/>
      <c r="AL338" s="641"/>
      <c r="AM338" s="641"/>
      <c r="AN338" s="641"/>
      <c r="AO338" s="641"/>
      <c r="AP338" s="641"/>
      <c r="AQ338" s="641"/>
      <c r="AR338" s="641"/>
      <c r="AS338" s="641"/>
      <c r="AT338" s="641"/>
      <c r="AU338" s="641"/>
      <c r="AV338" s="641"/>
      <c r="AW338" s="641"/>
      <c r="AX338" s="641"/>
      <c r="AY338" s="641"/>
      <c r="AZ338" s="641"/>
      <c r="BA338" s="641"/>
      <c r="BB338" s="641"/>
      <c r="BC338" s="641"/>
      <c r="BD338" s="641"/>
      <c r="BE338" s="641"/>
    </row>
    <row r="339" spans="1:57" ht="1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</row>
    <row r="340" spans="1:57" ht="45" customHeight="1">
      <c r="A340" s="50" t="s">
        <v>96</v>
      </c>
      <c r="B340" s="665" t="s">
        <v>97</v>
      </c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65"/>
      <c r="N340" s="665"/>
      <c r="O340" s="665"/>
      <c r="P340" s="665"/>
      <c r="Q340" s="665"/>
      <c r="R340" s="665"/>
      <c r="S340" s="665"/>
      <c r="T340" s="665"/>
      <c r="U340" s="665"/>
      <c r="V340" s="665"/>
      <c r="W340" s="665"/>
      <c r="X340" s="665"/>
      <c r="Y340" s="666"/>
      <c r="Z340" s="78"/>
      <c r="AA340" s="78"/>
      <c r="AB340" s="78"/>
      <c r="AC340" s="78"/>
      <c r="AD340" s="79"/>
      <c r="AE340" s="124" t="s">
        <v>127</v>
      </c>
      <c r="AF340" s="78"/>
      <c r="AG340" s="78"/>
      <c r="AH340" s="78"/>
      <c r="AI340" s="78"/>
      <c r="AJ340" s="78"/>
      <c r="AK340" s="78"/>
      <c r="AL340" s="78"/>
      <c r="AM340" s="78"/>
      <c r="AN340" s="665" t="s">
        <v>179</v>
      </c>
      <c r="AO340" s="665"/>
      <c r="AP340" s="78"/>
      <c r="AQ340" s="79"/>
      <c r="AR340" s="124" t="s">
        <v>204</v>
      </c>
      <c r="AS340" s="78"/>
      <c r="AT340" s="78"/>
      <c r="AU340" s="78"/>
      <c r="AV340" s="78"/>
      <c r="AW340" s="78"/>
      <c r="AX340" s="78"/>
      <c r="AY340" s="78"/>
      <c r="AZ340" s="78"/>
      <c r="BA340" s="50" t="s">
        <v>204</v>
      </c>
      <c r="BB340" s="76" t="s">
        <v>275</v>
      </c>
      <c r="BC340" s="664" t="s">
        <v>293</v>
      </c>
      <c r="BD340" s="665"/>
      <c r="BE340" s="666"/>
    </row>
    <row r="341" spans="1:57" ht="15">
      <c r="A341" s="135">
        <v>1</v>
      </c>
      <c r="B341" s="771">
        <v>2</v>
      </c>
      <c r="C341" s="724"/>
      <c r="D341" s="724"/>
      <c r="E341" s="724"/>
      <c r="F341" s="724"/>
      <c r="G341" s="724"/>
      <c r="H341" s="724"/>
      <c r="I341" s="724"/>
      <c r="J341" s="724"/>
      <c r="K341" s="724"/>
      <c r="L341" s="724"/>
      <c r="M341" s="724"/>
      <c r="N341" s="724"/>
      <c r="O341" s="724"/>
      <c r="P341" s="724"/>
      <c r="Q341" s="724"/>
      <c r="R341" s="724"/>
      <c r="S341" s="724"/>
      <c r="T341" s="724"/>
      <c r="U341" s="724"/>
      <c r="V341" s="724"/>
      <c r="W341" s="724"/>
      <c r="X341" s="724"/>
      <c r="Y341" s="724"/>
      <c r="Z341" s="130"/>
      <c r="AA341" s="130"/>
      <c r="AB341" s="130"/>
      <c r="AC341" s="130"/>
      <c r="AD341" s="131"/>
      <c r="AE341" s="129">
        <v>2</v>
      </c>
      <c r="AF341" s="130"/>
      <c r="AG341" s="130"/>
      <c r="AH341" s="130"/>
      <c r="AI341" s="130"/>
      <c r="AJ341" s="130"/>
      <c r="AK341" s="130"/>
      <c r="AL341" s="130"/>
      <c r="AM341" s="130"/>
      <c r="AN341" s="771">
        <v>3</v>
      </c>
      <c r="AO341" s="724"/>
      <c r="AP341" s="135"/>
      <c r="AQ341" s="135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86">
        <v>4</v>
      </c>
      <c r="BB341" s="130">
        <v>5</v>
      </c>
      <c r="BC341" s="697">
        <v>6</v>
      </c>
      <c r="BD341" s="698"/>
      <c r="BE341" s="699"/>
    </row>
    <row r="342" spans="1:57" ht="36" customHeight="1">
      <c r="A342" s="196">
        <v>1</v>
      </c>
      <c r="B342" s="682" t="s">
        <v>298</v>
      </c>
      <c r="C342" s="682"/>
      <c r="D342" s="682"/>
      <c r="E342" s="682"/>
      <c r="F342" s="682"/>
      <c r="G342" s="682"/>
      <c r="H342" s="682"/>
      <c r="I342" s="682"/>
      <c r="J342" s="682"/>
      <c r="K342" s="682"/>
      <c r="L342" s="682"/>
      <c r="M342" s="682"/>
      <c r="N342" s="682"/>
      <c r="O342" s="682"/>
      <c r="P342" s="682"/>
      <c r="Q342" s="682"/>
      <c r="R342" s="682"/>
      <c r="S342" s="682"/>
      <c r="T342" s="682"/>
      <c r="U342" s="682"/>
      <c r="V342" s="682"/>
      <c r="W342" s="682"/>
      <c r="X342" s="682"/>
      <c r="Y342" s="683"/>
      <c r="Z342" s="78"/>
      <c r="AA342" s="78"/>
      <c r="AB342" s="78"/>
      <c r="AC342" s="78"/>
      <c r="AD342" s="79"/>
      <c r="AE342" s="124"/>
      <c r="AF342" s="78"/>
      <c r="AG342" s="78"/>
      <c r="AH342" s="78"/>
      <c r="AI342" s="78"/>
      <c r="AJ342" s="78"/>
      <c r="AK342" s="78"/>
      <c r="AL342" s="78"/>
      <c r="AM342" s="78"/>
      <c r="AN342" s="664"/>
      <c r="AO342" s="666"/>
      <c r="AP342" s="78"/>
      <c r="AQ342" s="79"/>
      <c r="AR342" s="187"/>
      <c r="AS342" s="86"/>
      <c r="AT342" s="86"/>
      <c r="AU342" s="86"/>
      <c r="AV342" s="86"/>
      <c r="AW342" s="86"/>
      <c r="AX342" s="86"/>
      <c r="AY342" s="86"/>
      <c r="AZ342" s="86"/>
      <c r="BA342" s="188"/>
      <c r="BB342" s="187"/>
      <c r="BC342" s="703"/>
      <c r="BD342" s="704"/>
      <c r="BE342" s="705"/>
    </row>
    <row r="343" spans="1:57" ht="78" customHeight="1">
      <c r="A343" s="197"/>
      <c r="B343" s="768" t="s">
        <v>299</v>
      </c>
      <c r="C343" s="769"/>
      <c r="D343" s="769"/>
      <c r="E343" s="769"/>
      <c r="F343" s="769"/>
      <c r="G343" s="769"/>
      <c r="H343" s="769"/>
      <c r="I343" s="769"/>
      <c r="J343" s="769"/>
      <c r="K343" s="769"/>
      <c r="L343" s="769"/>
      <c r="M343" s="769"/>
      <c r="N343" s="769"/>
      <c r="O343" s="769"/>
      <c r="P343" s="769"/>
      <c r="Q343" s="769"/>
      <c r="R343" s="769"/>
      <c r="S343" s="769"/>
      <c r="T343" s="769"/>
      <c r="U343" s="769"/>
      <c r="V343" s="769"/>
      <c r="W343" s="769"/>
      <c r="X343" s="769"/>
      <c r="Y343" s="770"/>
      <c r="Z343" s="78"/>
      <c r="AA343" s="78"/>
      <c r="AB343" s="78"/>
      <c r="AC343" s="78"/>
      <c r="AD343" s="79"/>
      <c r="AE343" s="124"/>
      <c r="AF343" s="78"/>
      <c r="AG343" s="78"/>
      <c r="AH343" s="78"/>
      <c r="AI343" s="78"/>
      <c r="AJ343" s="78"/>
      <c r="AK343" s="78"/>
      <c r="AL343" s="78"/>
      <c r="AM343" s="78"/>
      <c r="AN343" s="664"/>
      <c r="AO343" s="666"/>
      <c r="AP343" s="78"/>
      <c r="AQ343" s="79"/>
      <c r="AR343" s="187"/>
      <c r="AS343" s="86"/>
      <c r="AT343" s="86"/>
      <c r="AU343" s="86"/>
      <c r="AV343" s="86"/>
      <c r="AW343" s="86"/>
      <c r="AX343" s="86"/>
      <c r="AY343" s="86"/>
      <c r="AZ343" s="86"/>
      <c r="BA343" s="188"/>
      <c r="BB343" s="187"/>
      <c r="BC343" s="703"/>
      <c r="BD343" s="704"/>
      <c r="BE343" s="705"/>
    </row>
    <row r="344" spans="1:57" ht="15">
      <c r="A344" s="197"/>
      <c r="B344" s="682" t="s">
        <v>300</v>
      </c>
      <c r="C344" s="682"/>
      <c r="D344" s="682"/>
      <c r="E344" s="682"/>
      <c r="F344" s="682"/>
      <c r="G344" s="682"/>
      <c r="H344" s="682"/>
      <c r="I344" s="682"/>
      <c r="J344" s="682"/>
      <c r="K344" s="682"/>
      <c r="L344" s="682"/>
      <c r="M344" s="682"/>
      <c r="N344" s="682"/>
      <c r="O344" s="682"/>
      <c r="P344" s="682"/>
      <c r="Q344" s="682"/>
      <c r="R344" s="682"/>
      <c r="S344" s="682"/>
      <c r="T344" s="682"/>
      <c r="U344" s="682"/>
      <c r="V344" s="682"/>
      <c r="W344" s="682"/>
      <c r="X344" s="682"/>
      <c r="Y344" s="683"/>
      <c r="Z344" s="78"/>
      <c r="AA344" s="78"/>
      <c r="AB344" s="78"/>
      <c r="AC344" s="78"/>
      <c r="AD344" s="79"/>
      <c r="AE344" s="124"/>
      <c r="AF344" s="78"/>
      <c r="AG344" s="78"/>
      <c r="AH344" s="78"/>
      <c r="AI344" s="78"/>
      <c r="AJ344" s="78"/>
      <c r="AK344" s="78"/>
      <c r="AL344" s="78"/>
      <c r="AM344" s="78"/>
      <c r="AN344" s="664"/>
      <c r="AO344" s="834"/>
      <c r="AP344" s="78"/>
      <c r="AQ344" s="79"/>
      <c r="AR344" s="187"/>
      <c r="AS344" s="86"/>
      <c r="AT344" s="86"/>
      <c r="AU344" s="86"/>
      <c r="AV344" s="86"/>
      <c r="AW344" s="86"/>
      <c r="AX344" s="86"/>
      <c r="AY344" s="86"/>
      <c r="AZ344" s="86"/>
      <c r="BA344" s="188"/>
      <c r="BB344" s="187"/>
      <c r="BC344" s="703"/>
      <c r="BD344" s="708"/>
      <c r="BE344" s="709"/>
    </row>
    <row r="345" spans="1:57" ht="19.5" customHeight="1">
      <c r="A345" s="197"/>
      <c r="B345" s="681" t="s">
        <v>301</v>
      </c>
      <c r="C345" s="746"/>
      <c r="D345" s="746"/>
      <c r="E345" s="746"/>
      <c r="F345" s="746"/>
      <c r="G345" s="746"/>
      <c r="H345" s="746"/>
      <c r="I345" s="746"/>
      <c r="J345" s="746"/>
      <c r="K345" s="746"/>
      <c r="L345" s="746"/>
      <c r="M345" s="746"/>
      <c r="N345" s="746"/>
      <c r="O345" s="746"/>
      <c r="P345" s="746"/>
      <c r="Q345" s="746"/>
      <c r="R345" s="746"/>
      <c r="S345" s="746"/>
      <c r="T345" s="746"/>
      <c r="U345" s="746"/>
      <c r="V345" s="746"/>
      <c r="W345" s="746"/>
      <c r="X345" s="746"/>
      <c r="Y345" s="773"/>
      <c r="Z345" s="78"/>
      <c r="AA345" s="78"/>
      <c r="AB345" s="78"/>
      <c r="AC345" s="78"/>
      <c r="AD345" s="79"/>
      <c r="AE345" s="124"/>
      <c r="AF345" s="78"/>
      <c r="AG345" s="78"/>
      <c r="AH345" s="78"/>
      <c r="AI345" s="78"/>
      <c r="AJ345" s="78"/>
      <c r="AK345" s="78"/>
      <c r="AL345" s="78"/>
      <c r="AM345" s="78"/>
      <c r="AN345" s="664"/>
      <c r="AO345" s="834"/>
      <c r="AP345" s="78"/>
      <c r="AQ345" s="79"/>
      <c r="AR345" s="187"/>
      <c r="AS345" s="86"/>
      <c r="AT345" s="86"/>
      <c r="AU345" s="86"/>
      <c r="AV345" s="86"/>
      <c r="AW345" s="86"/>
      <c r="AX345" s="86"/>
      <c r="AY345" s="86"/>
      <c r="AZ345" s="86"/>
      <c r="BA345" s="188"/>
      <c r="BB345" s="187"/>
      <c r="BC345" s="703"/>
      <c r="BD345" s="708"/>
      <c r="BE345" s="709"/>
    </row>
    <row r="346" spans="1:57" ht="19.5" customHeight="1">
      <c r="A346" s="196"/>
      <c r="B346" s="682" t="s">
        <v>302</v>
      </c>
      <c r="C346" s="682"/>
      <c r="D346" s="682"/>
      <c r="E346" s="682"/>
      <c r="F346" s="682"/>
      <c r="G346" s="682"/>
      <c r="H346" s="682"/>
      <c r="I346" s="682"/>
      <c r="J346" s="682"/>
      <c r="K346" s="682"/>
      <c r="L346" s="682"/>
      <c r="M346" s="682"/>
      <c r="N346" s="682"/>
      <c r="O346" s="682"/>
      <c r="P346" s="682"/>
      <c r="Q346" s="682"/>
      <c r="R346" s="682"/>
      <c r="S346" s="682"/>
      <c r="T346" s="682"/>
      <c r="U346" s="682"/>
      <c r="V346" s="682"/>
      <c r="W346" s="682"/>
      <c r="X346" s="682"/>
      <c r="Y346" s="683"/>
      <c r="Z346" s="78"/>
      <c r="AA346" s="78"/>
      <c r="AB346" s="78"/>
      <c r="AC346" s="78"/>
      <c r="AD346" s="79"/>
      <c r="AE346" s="124"/>
      <c r="AF346" s="78"/>
      <c r="AG346" s="78"/>
      <c r="AH346" s="78"/>
      <c r="AI346" s="78"/>
      <c r="AJ346" s="78"/>
      <c r="AK346" s="78"/>
      <c r="AL346" s="78"/>
      <c r="AM346" s="78"/>
      <c r="AN346" s="768"/>
      <c r="AO346" s="770"/>
      <c r="AP346" s="78"/>
      <c r="AQ346" s="79"/>
      <c r="AR346" s="187">
        <v>400</v>
      </c>
      <c r="AS346" s="86"/>
      <c r="AT346" s="86"/>
      <c r="AU346" s="86"/>
      <c r="AV346" s="86"/>
      <c r="AW346" s="86"/>
      <c r="AX346" s="86"/>
      <c r="AY346" s="86"/>
      <c r="AZ346" s="86"/>
      <c r="BA346" s="82"/>
      <c r="BB346" s="83"/>
      <c r="BC346" s="703"/>
      <c r="BD346" s="704"/>
      <c r="BE346" s="705"/>
    </row>
    <row r="347" spans="1:57" ht="18.75" customHeight="1">
      <c r="A347" s="196"/>
      <c r="B347" s="681" t="s">
        <v>303</v>
      </c>
      <c r="C347" s="746"/>
      <c r="D347" s="746"/>
      <c r="E347" s="746"/>
      <c r="F347" s="746"/>
      <c r="G347" s="746"/>
      <c r="H347" s="746"/>
      <c r="I347" s="746"/>
      <c r="J347" s="746"/>
      <c r="K347" s="746"/>
      <c r="L347" s="746"/>
      <c r="M347" s="746"/>
      <c r="N347" s="746"/>
      <c r="O347" s="746"/>
      <c r="P347" s="746"/>
      <c r="Q347" s="746"/>
      <c r="R347" s="746"/>
      <c r="S347" s="746"/>
      <c r="T347" s="746"/>
      <c r="U347" s="746"/>
      <c r="V347" s="746"/>
      <c r="W347" s="746"/>
      <c r="X347" s="746"/>
      <c r="Y347" s="773"/>
      <c r="Z347" s="198"/>
      <c r="AA347" s="198"/>
      <c r="AB347" s="198"/>
      <c r="AC347" s="198"/>
      <c r="AD347" s="198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768"/>
      <c r="AO347" s="814"/>
      <c r="AP347" s="199"/>
      <c r="AQ347" s="199"/>
      <c r="AR347" s="200"/>
      <c r="AS347" s="200"/>
      <c r="AT347" s="200"/>
      <c r="AU347" s="200"/>
      <c r="AV347" s="200"/>
      <c r="AW347" s="200"/>
      <c r="AX347" s="200"/>
      <c r="AY347" s="200"/>
      <c r="AZ347" s="200"/>
      <c r="BA347" s="82"/>
      <c r="BB347" s="83"/>
      <c r="BC347" s="703"/>
      <c r="BD347" s="708"/>
      <c r="BE347" s="709"/>
    </row>
    <row r="348" spans="1:57" ht="16.5" customHeight="1">
      <c r="A348" s="196"/>
      <c r="B348" s="681" t="s">
        <v>304</v>
      </c>
      <c r="C348" s="746"/>
      <c r="D348" s="746"/>
      <c r="E348" s="746"/>
      <c r="F348" s="746"/>
      <c r="G348" s="746"/>
      <c r="H348" s="746"/>
      <c r="I348" s="746"/>
      <c r="J348" s="746"/>
      <c r="K348" s="746"/>
      <c r="L348" s="746"/>
      <c r="M348" s="746"/>
      <c r="N348" s="746"/>
      <c r="O348" s="746"/>
      <c r="P348" s="746"/>
      <c r="Q348" s="746"/>
      <c r="R348" s="746"/>
      <c r="S348" s="746"/>
      <c r="T348" s="746"/>
      <c r="U348" s="746"/>
      <c r="V348" s="746"/>
      <c r="W348" s="746"/>
      <c r="X348" s="746"/>
      <c r="Y348" s="773"/>
      <c r="Z348" s="198"/>
      <c r="AA348" s="198"/>
      <c r="AB348" s="198"/>
      <c r="AC348" s="198"/>
      <c r="AD348" s="198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768"/>
      <c r="AO348" s="814"/>
      <c r="AP348" s="199"/>
      <c r="AQ348" s="199"/>
      <c r="AR348" s="200"/>
      <c r="AS348" s="200"/>
      <c r="AT348" s="200"/>
      <c r="AU348" s="200"/>
      <c r="AV348" s="200"/>
      <c r="AW348" s="200"/>
      <c r="AX348" s="200"/>
      <c r="AY348" s="200"/>
      <c r="AZ348" s="200"/>
      <c r="BA348" s="82"/>
      <c r="BB348" s="83"/>
      <c r="BC348" s="703"/>
      <c r="BD348" s="708"/>
      <c r="BE348" s="709"/>
    </row>
    <row r="349" spans="1:57" ht="17.25" customHeight="1">
      <c r="A349" s="196"/>
      <c r="B349" s="681" t="s">
        <v>305</v>
      </c>
      <c r="C349" s="746"/>
      <c r="D349" s="746"/>
      <c r="E349" s="746"/>
      <c r="F349" s="746"/>
      <c r="G349" s="746"/>
      <c r="H349" s="746"/>
      <c r="I349" s="746"/>
      <c r="J349" s="746"/>
      <c r="K349" s="746"/>
      <c r="L349" s="746"/>
      <c r="M349" s="746"/>
      <c r="N349" s="746"/>
      <c r="O349" s="746"/>
      <c r="P349" s="746"/>
      <c r="Q349" s="746"/>
      <c r="R349" s="746"/>
      <c r="S349" s="746"/>
      <c r="T349" s="746"/>
      <c r="U349" s="746"/>
      <c r="V349" s="746"/>
      <c r="W349" s="746"/>
      <c r="X349" s="746"/>
      <c r="Y349" s="773"/>
      <c r="Z349" s="198"/>
      <c r="AA349" s="198"/>
      <c r="AB349" s="198"/>
      <c r="AC349" s="198"/>
      <c r="AD349" s="198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768"/>
      <c r="AO349" s="814"/>
      <c r="AP349" s="199"/>
      <c r="AQ349" s="199"/>
      <c r="AR349" s="200"/>
      <c r="AS349" s="200"/>
      <c r="AT349" s="200"/>
      <c r="AU349" s="200"/>
      <c r="AV349" s="200"/>
      <c r="AW349" s="200"/>
      <c r="AX349" s="200"/>
      <c r="AY349" s="200"/>
      <c r="AZ349" s="200"/>
      <c r="BA349" s="82"/>
      <c r="BB349" s="83"/>
      <c r="BC349" s="703"/>
      <c r="BD349" s="708"/>
      <c r="BE349" s="709"/>
    </row>
    <row r="350" spans="1:57" ht="17.25" customHeight="1">
      <c r="A350" s="196"/>
      <c r="B350" s="681" t="s">
        <v>306</v>
      </c>
      <c r="C350" s="746"/>
      <c r="D350" s="746"/>
      <c r="E350" s="746"/>
      <c r="F350" s="746"/>
      <c r="G350" s="746"/>
      <c r="H350" s="746"/>
      <c r="I350" s="746"/>
      <c r="J350" s="746"/>
      <c r="K350" s="746"/>
      <c r="L350" s="746"/>
      <c r="M350" s="746"/>
      <c r="N350" s="746"/>
      <c r="O350" s="746"/>
      <c r="P350" s="746"/>
      <c r="Q350" s="746"/>
      <c r="R350" s="746"/>
      <c r="S350" s="746"/>
      <c r="T350" s="746"/>
      <c r="U350" s="746"/>
      <c r="V350" s="746"/>
      <c r="W350" s="746"/>
      <c r="X350" s="746"/>
      <c r="Y350" s="773"/>
      <c r="Z350" s="198"/>
      <c r="AA350" s="198"/>
      <c r="AB350" s="198"/>
      <c r="AC350" s="198"/>
      <c r="AD350" s="198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768"/>
      <c r="AO350" s="814"/>
      <c r="AP350" s="199"/>
      <c r="AQ350" s="199"/>
      <c r="AR350" s="200"/>
      <c r="AS350" s="200"/>
      <c r="AT350" s="200"/>
      <c r="AU350" s="200"/>
      <c r="AV350" s="200"/>
      <c r="AW350" s="200"/>
      <c r="AX350" s="200"/>
      <c r="AY350" s="200"/>
      <c r="AZ350" s="200"/>
      <c r="BA350" s="82"/>
      <c r="BB350" s="83"/>
      <c r="BC350" s="703"/>
      <c r="BD350" s="708"/>
      <c r="BE350" s="709"/>
    </row>
    <row r="351" spans="1:57" ht="15">
      <c r="A351" s="196">
        <v>2</v>
      </c>
      <c r="B351" s="681" t="s">
        <v>148</v>
      </c>
      <c r="C351" s="746"/>
      <c r="D351" s="746"/>
      <c r="E351" s="746"/>
      <c r="F351" s="746"/>
      <c r="G351" s="746"/>
      <c r="H351" s="746"/>
      <c r="I351" s="746"/>
      <c r="J351" s="746"/>
      <c r="K351" s="746"/>
      <c r="L351" s="746"/>
      <c r="M351" s="746"/>
      <c r="N351" s="746"/>
      <c r="O351" s="746"/>
      <c r="P351" s="746"/>
      <c r="Q351" s="746"/>
      <c r="R351" s="746"/>
      <c r="S351" s="746"/>
      <c r="T351" s="746"/>
      <c r="U351" s="746"/>
      <c r="V351" s="746"/>
      <c r="W351" s="746"/>
      <c r="X351" s="746"/>
      <c r="Y351" s="773"/>
      <c r="Z351" s="198"/>
      <c r="AA351" s="198"/>
      <c r="AB351" s="198"/>
      <c r="AC351" s="198"/>
      <c r="AD351" s="198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700"/>
      <c r="AO351" s="706"/>
      <c r="AP351" s="199"/>
      <c r="AQ351" s="199"/>
      <c r="AR351" s="200"/>
      <c r="AS351" s="200"/>
      <c r="AT351" s="200"/>
      <c r="AU351" s="200"/>
      <c r="AV351" s="200"/>
      <c r="AW351" s="200"/>
      <c r="AX351" s="200"/>
      <c r="AY351" s="200"/>
      <c r="AZ351" s="200"/>
      <c r="BA351" s="82"/>
      <c r="BB351" s="82"/>
      <c r="BC351" s="703"/>
      <c r="BD351" s="708"/>
      <c r="BE351" s="709"/>
    </row>
    <row r="352" spans="1:57" ht="15">
      <c r="A352" s="190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2"/>
      <c r="AB352" s="192"/>
      <c r="AC352" s="192"/>
      <c r="AD352" s="192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B352" s="167" t="s">
        <v>107</v>
      </c>
      <c r="BC352" s="658">
        <f>SUM(BC346:BE346)</f>
        <v>0</v>
      </c>
      <c r="BD352" s="659"/>
      <c r="BE352" s="660"/>
    </row>
    <row r="355" spans="1:57" ht="15">
      <c r="A355" s="641" t="s">
        <v>307</v>
      </c>
      <c r="B355" s="641"/>
      <c r="C355" s="641"/>
      <c r="D355" s="641"/>
      <c r="E355" s="641"/>
      <c r="F355" s="641"/>
      <c r="G355" s="641"/>
      <c r="H355" s="641"/>
      <c r="I355" s="641"/>
      <c r="J355" s="641"/>
      <c r="K355" s="641"/>
      <c r="L355" s="641"/>
      <c r="M355" s="641"/>
      <c r="N355" s="641"/>
      <c r="O355" s="641"/>
      <c r="P355" s="641"/>
      <c r="Q355" s="641"/>
      <c r="R355" s="641"/>
      <c r="S355" s="641"/>
      <c r="T355" s="641"/>
      <c r="U355" s="641"/>
      <c r="V355" s="641"/>
      <c r="W355" s="641"/>
      <c r="X355" s="641"/>
      <c r="Y355" s="641"/>
      <c r="Z355" s="641"/>
      <c r="AA355" s="641"/>
      <c r="AB355" s="641"/>
      <c r="AC355" s="641"/>
      <c r="AD355" s="641"/>
      <c r="AE355" s="641"/>
      <c r="AF355" s="641"/>
      <c r="AG355" s="641"/>
      <c r="AH355" s="641"/>
      <c r="AI355" s="641"/>
      <c r="AJ355" s="641"/>
      <c r="AK355" s="641"/>
      <c r="AL355" s="641"/>
      <c r="AM355" s="641"/>
      <c r="AN355" s="641"/>
      <c r="AO355" s="641"/>
      <c r="AP355" s="641"/>
      <c r="AQ355" s="641"/>
      <c r="AR355" s="641"/>
      <c r="AS355" s="641"/>
      <c r="AT355" s="641"/>
      <c r="AU355" s="641"/>
      <c r="AV355" s="641"/>
      <c r="AW355" s="641"/>
      <c r="AX355" s="641"/>
      <c r="AY355" s="641"/>
      <c r="AZ355" s="641"/>
      <c r="BA355" s="641"/>
      <c r="BB355" s="641"/>
      <c r="BC355" s="641"/>
      <c r="BD355" s="641"/>
      <c r="BE355" s="641"/>
    </row>
    <row r="356" spans="1:57" ht="1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</row>
    <row r="357" spans="1:57" ht="45" customHeight="1">
      <c r="A357" s="50" t="s">
        <v>96</v>
      </c>
      <c r="B357" s="665" t="s">
        <v>97</v>
      </c>
      <c r="C357" s="665"/>
      <c r="D357" s="665"/>
      <c r="E357" s="665"/>
      <c r="F357" s="665"/>
      <c r="G357" s="665"/>
      <c r="H357" s="665"/>
      <c r="I357" s="665"/>
      <c r="J357" s="665"/>
      <c r="K357" s="665"/>
      <c r="L357" s="665"/>
      <c r="M357" s="665"/>
      <c r="N357" s="665"/>
      <c r="O357" s="665"/>
      <c r="P357" s="665"/>
      <c r="Q357" s="665"/>
      <c r="R357" s="665"/>
      <c r="S357" s="665"/>
      <c r="T357" s="665"/>
      <c r="U357" s="665"/>
      <c r="V357" s="665"/>
      <c r="W357" s="665"/>
      <c r="X357" s="665"/>
      <c r="Y357" s="666"/>
      <c r="Z357" s="78"/>
      <c r="AA357" s="78"/>
      <c r="AB357" s="78"/>
      <c r="AC357" s="78"/>
      <c r="AD357" s="79"/>
      <c r="AE357" s="124" t="s">
        <v>127</v>
      </c>
      <c r="AF357" s="78"/>
      <c r="AG357" s="78"/>
      <c r="AH357" s="78"/>
      <c r="AI357" s="78"/>
      <c r="AJ357" s="78"/>
      <c r="AK357" s="78"/>
      <c r="AL357" s="78"/>
      <c r="AM357" s="78"/>
      <c r="AN357" s="665" t="s">
        <v>179</v>
      </c>
      <c r="AO357" s="665"/>
      <c r="AP357" s="78"/>
      <c r="AQ357" s="79"/>
      <c r="AR357" s="124" t="s">
        <v>204</v>
      </c>
      <c r="AS357" s="78"/>
      <c r="AT357" s="78"/>
      <c r="AU357" s="78"/>
      <c r="AV357" s="78"/>
      <c r="AW357" s="78"/>
      <c r="AX357" s="78"/>
      <c r="AY357" s="78"/>
      <c r="AZ357" s="78"/>
      <c r="BA357" s="50" t="s">
        <v>204</v>
      </c>
      <c r="BB357" s="76" t="s">
        <v>275</v>
      </c>
      <c r="BC357" s="664" t="s">
        <v>293</v>
      </c>
      <c r="BD357" s="665"/>
      <c r="BE357" s="666"/>
    </row>
    <row r="358" spans="1:57" ht="15">
      <c r="A358" s="135">
        <v>1</v>
      </c>
      <c r="B358" s="771">
        <v>2</v>
      </c>
      <c r="C358" s="724"/>
      <c r="D358" s="724"/>
      <c r="E358" s="724"/>
      <c r="F358" s="724"/>
      <c r="G358" s="724"/>
      <c r="H358" s="724"/>
      <c r="I358" s="724"/>
      <c r="J358" s="724"/>
      <c r="K358" s="724"/>
      <c r="L358" s="724"/>
      <c r="M358" s="724"/>
      <c r="N358" s="724"/>
      <c r="O358" s="724"/>
      <c r="P358" s="724"/>
      <c r="Q358" s="724"/>
      <c r="R358" s="724"/>
      <c r="S358" s="724"/>
      <c r="T358" s="724"/>
      <c r="U358" s="724"/>
      <c r="V358" s="724"/>
      <c r="W358" s="724"/>
      <c r="X358" s="724"/>
      <c r="Y358" s="724"/>
      <c r="Z358" s="130"/>
      <c r="AA358" s="130"/>
      <c r="AB358" s="130"/>
      <c r="AC358" s="130"/>
      <c r="AD358" s="131"/>
      <c r="AE358" s="129">
        <v>2</v>
      </c>
      <c r="AF358" s="130"/>
      <c r="AG358" s="130"/>
      <c r="AH358" s="130"/>
      <c r="AI358" s="130"/>
      <c r="AJ358" s="130"/>
      <c r="AK358" s="130"/>
      <c r="AL358" s="130"/>
      <c r="AM358" s="130"/>
      <c r="AN358" s="771">
        <v>3</v>
      </c>
      <c r="AO358" s="724"/>
      <c r="AP358" s="135"/>
      <c r="AQ358" s="135"/>
      <c r="AR358" s="173"/>
      <c r="AS358" s="173"/>
      <c r="AT358" s="173"/>
      <c r="AU358" s="173"/>
      <c r="AV358" s="173"/>
      <c r="AW358" s="173"/>
      <c r="AX358" s="173"/>
      <c r="AY358" s="173"/>
      <c r="AZ358" s="173"/>
      <c r="BA358" s="186">
        <v>4</v>
      </c>
      <c r="BB358" s="130">
        <v>5</v>
      </c>
      <c r="BC358" s="697">
        <v>6</v>
      </c>
      <c r="BD358" s="698"/>
      <c r="BE358" s="699"/>
    </row>
    <row r="359" spans="1:57" ht="33.75" customHeight="1">
      <c r="A359" s="82">
        <v>1</v>
      </c>
      <c r="B359" s="681" t="s">
        <v>308</v>
      </c>
      <c r="C359" s="682"/>
      <c r="D359" s="682"/>
      <c r="E359" s="682"/>
      <c r="F359" s="682"/>
      <c r="G359" s="682"/>
      <c r="H359" s="682"/>
      <c r="I359" s="682"/>
      <c r="J359" s="682"/>
      <c r="K359" s="682"/>
      <c r="L359" s="682"/>
      <c r="M359" s="682"/>
      <c r="N359" s="682"/>
      <c r="O359" s="682"/>
      <c r="P359" s="682"/>
      <c r="Q359" s="682"/>
      <c r="R359" s="682"/>
      <c r="S359" s="682"/>
      <c r="T359" s="682"/>
      <c r="U359" s="682"/>
      <c r="V359" s="682"/>
      <c r="W359" s="682"/>
      <c r="X359" s="682"/>
      <c r="Y359" s="683"/>
      <c r="Z359" s="78"/>
      <c r="AA359" s="78"/>
      <c r="AB359" s="78"/>
      <c r="AC359" s="78"/>
      <c r="AD359" s="79"/>
      <c r="AE359" s="124"/>
      <c r="AF359" s="78"/>
      <c r="AG359" s="78"/>
      <c r="AH359" s="78"/>
      <c r="AI359" s="78"/>
      <c r="AJ359" s="78"/>
      <c r="AK359" s="78"/>
      <c r="AL359" s="78"/>
      <c r="AM359" s="78"/>
      <c r="AN359" s="664"/>
      <c r="AO359" s="666"/>
      <c r="AP359" s="78"/>
      <c r="AQ359" s="79"/>
      <c r="AR359" s="187"/>
      <c r="AS359" s="86"/>
      <c r="AT359" s="86"/>
      <c r="AU359" s="86"/>
      <c r="AV359" s="86"/>
      <c r="AW359" s="86"/>
      <c r="AX359" s="86"/>
      <c r="AY359" s="86"/>
      <c r="AZ359" s="86"/>
      <c r="BA359" s="188"/>
      <c r="BB359" s="187"/>
      <c r="BC359" s="703"/>
      <c r="BD359" s="704"/>
      <c r="BE359" s="705"/>
    </row>
    <row r="360" spans="1:57" ht="15">
      <c r="A360" s="189"/>
      <c r="B360" s="665"/>
      <c r="C360" s="665"/>
      <c r="D360" s="665"/>
      <c r="E360" s="665"/>
      <c r="F360" s="665"/>
      <c r="G360" s="665"/>
      <c r="H360" s="665"/>
      <c r="I360" s="665"/>
      <c r="J360" s="665"/>
      <c r="K360" s="665"/>
      <c r="L360" s="665"/>
      <c r="M360" s="665"/>
      <c r="N360" s="665"/>
      <c r="O360" s="665"/>
      <c r="P360" s="665"/>
      <c r="Q360" s="665"/>
      <c r="R360" s="665"/>
      <c r="S360" s="665"/>
      <c r="T360" s="665"/>
      <c r="U360" s="665"/>
      <c r="V360" s="665"/>
      <c r="W360" s="665"/>
      <c r="X360" s="665"/>
      <c r="Y360" s="666"/>
      <c r="Z360" s="78"/>
      <c r="AA360" s="78"/>
      <c r="AB360" s="78"/>
      <c r="AC360" s="78"/>
      <c r="AD360" s="79"/>
      <c r="AE360" s="124"/>
      <c r="AF360" s="78"/>
      <c r="AG360" s="78"/>
      <c r="AH360" s="78"/>
      <c r="AI360" s="78"/>
      <c r="AJ360" s="78"/>
      <c r="AK360" s="78"/>
      <c r="AL360" s="78"/>
      <c r="AM360" s="78"/>
      <c r="AN360" s="664"/>
      <c r="AO360" s="666"/>
      <c r="AP360" s="78"/>
      <c r="AQ360" s="79"/>
      <c r="AR360" s="187"/>
      <c r="AS360" s="86"/>
      <c r="AT360" s="86"/>
      <c r="AU360" s="86"/>
      <c r="AV360" s="86"/>
      <c r="AW360" s="86"/>
      <c r="AX360" s="86"/>
      <c r="AY360" s="86"/>
      <c r="AZ360" s="86"/>
      <c r="BA360" s="188"/>
      <c r="BB360" s="187"/>
      <c r="BC360" s="703"/>
      <c r="BD360" s="704"/>
      <c r="BE360" s="705"/>
    </row>
    <row r="361" spans="1:57" ht="15">
      <c r="A361" s="102"/>
      <c r="B361" s="665"/>
      <c r="C361" s="665"/>
      <c r="D361" s="665"/>
      <c r="E361" s="665"/>
      <c r="F361" s="665"/>
      <c r="G361" s="665"/>
      <c r="H361" s="665"/>
      <c r="I361" s="665"/>
      <c r="J361" s="665"/>
      <c r="K361" s="665"/>
      <c r="L361" s="665"/>
      <c r="M361" s="665"/>
      <c r="N361" s="665"/>
      <c r="O361" s="665"/>
      <c r="P361" s="665"/>
      <c r="Q361" s="665"/>
      <c r="R361" s="665"/>
      <c r="S361" s="665"/>
      <c r="T361" s="665"/>
      <c r="U361" s="665"/>
      <c r="V361" s="665"/>
      <c r="W361" s="665"/>
      <c r="X361" s="665"/>
      <c r="Y361" s="666"/>
      <c r="Z361" s="78"/>
      <c r="AA361" s="78"/>
      <c r="AB361" s="78"/>
      <c r="AC361" s="78"/>
      <c r="AD361" s="79"/>
      <c r="AE361" s="124"/>
      <c r="AF361" s="78"/>
      <c r="AG361" s="78"/>
      <c r="AH361" s="78"/>
      <c r="AI361" s="78"/>
      <c r="AJ361" s="78"/>
      <c r="AK361" s="78"/>
      <c r="AL361" s="78"/>
      <c r="AM361" s="78"/>
      <c r="AN361" s="768"/>
      <c r="AO361" s="770"/>
      <c r="AP361" s="78"/>
      <c r="AQ361" s="79"/>
      <c r="AR361" s="187">
        <v>400</v>
      </c>
      <c r="AS361" s="86"/>
      <c r="AT361" s="86"/>
      <c r="AU361" s="86"/>
      <c r="AV361" s="86"/>
      <c r="AW361" s="86"/>
      <c r="AX361" s="86"/>
      <c r="AY361" s="86"/>
      <c r="AZ361" s="86"/>
      <c r="BA361" s="82"/>
      <c r="BB361" s="83"/>
      <c r="BC361" s="703"/>
      <c r="BD361" s="704"/>
      <c r="BE361" s="705"/>
    </row>
    <row r="362" spans="1:57" ht="15">
      <c r="A362" s="190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2"/>
      <c r="AB362" s="192"/>
      <c r="AC362" s="192"/>
      <c r="AD362" s="192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B362" s="167" t="s">
        <v>107</v>
      </c>
      <c r="BC362" s="658">
        <f>SUM(BC361:BE361)</f>
        <v>0</v>
      </c>
      <c r="BD362" s="659"/>
      <c r="BE362" s="660"/>
    </row>
    <row r="363" spans="1:57" ht="15">
      <c r="A363" s="109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44"/>
      <c r="AB363" s="144"/>
      <c r="AC363" s="144"/>
      <c r="AD363" s="144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B363" s="147"/>
      <c r="BC363" s="147"/>
      <c r="BD363" s="147"/>
      <c r="BE363" s="147"/>
    </row>
    <row r="365" spans="1:57" ht="15">
      <c r="A365" s="641" t="s">
        <v>309</v>
      </c>
      <c r="B365" s="641"/>
      <c r="C365" s="641"/>
      <c r="D365" s="641"/>
      <c r="E365" s="641"/>
      <c r="F365" s="641"/>
      <c r="G365" s="641"/>
      <c r="H365" s="641"/>
      <c r="I365" s="641"/>
      <c r="J365" s="641"/>
      <c r="K365" s="641"/>
      <c r="L365" s="641"/>
      <c r="M365" s="641"/>
      <c r="N365" s="641"/>
      <c r="O365" s="641"/>
      <c r="P365" s="641"/>
      <c r="Q365" s="641"/>
      <c r="R365" s="641"/>
      <c r="S365" s="641"/>
      <c r="T365" s="641"/>
      <c r="U365" s="641"/>
      <c r="V365" s="641"/>
      <c r="W365" s="641"/>
      <c r="X365" s="641"/>
      <c r="Y365" s="641"/>
      <c r="Z365" s="641"/>
      <c r="AA365" s="641"/>
      <c r="AB365" s="641"/>
      <c r="AC365" s="641"/>
      <c r="AD365" s="641"/>
      <c r="AE365" s="641"/>
      <c r="AF365" s="641"/>
      <c r="AG365" s="641"/>
      <c r="AH365" s="641"/>
      <c r="AI365" s="641"/>
      <c r="AJ365" s="641"/>
      <c r="AK365" s="641"/>
      <c r="AL365" s="641"/>
      <c r="AM365" s="641"/>
      <c r="AN365" s="641"/>
      <c r="AO365" s="641"/>
      <c r="AP365" s="641"/>
      <c r="AQ365" s="641"/>
      <c r="AR365" s="641"/>
      <c r="AS365" s="641"/>
      <c r="AT365" s="641"/>
      <c r="AU365" s="641"/>
      <c r="AV365" s="641"/>
      <c r="AW365" s="641"/>
      <c r="AX365" s="641"/>
      <c r="AY365" s="641"/>
      <c r="AZ365" s="641"/>
      <c r="BA365" s="641"/>
      <c r="BB365" s="641"/>
      <c r="BC365" s="641"/>
      <c r="BD365" s="641"/>
      <c r="BE365" s="641"/>
    </row>
    <row r="366" spans="1:57" ht="1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</row>
    <row r="367" spans="1:57" ht="45">
      <c r="A367" s="50" t="s">
        <v>96</v>
      </c>
      <c r="B367" s="665" t="s">
        <v>97</v>
      </c>
      <c r="C367" s="665"/>
      <c r="D367" s="665"/>
      <c r="E367" s="665"/>
      <c r="F367" s="665"/>
      <c r="G367" s="665"/>
      <c r="H367" s="665"/>
      <c r="I367" s="665"/>
      <c r="J367" s="665"/>
      <c r="K367" s="665"/>
      <c r="L367" s="665"/>
      <c r="M367" s="665"/>
      <c r="N367" s="665"/>
      <c r="O367" s="665"/>
      <c r="P367" s="665"/>
      <c r="Q367" s="665"/>
      <c r="R367" s="665"/>
      <c r="S367" s="665"/>
      <c r="T367" s="665"/>
      <c r="U367" s="665"/>
      <c r="V367" s="665"/>
      <c r="W367" s="665"/>
      <c r="X367" s="665"/>
      <c r="Y367" s="666"/>
      <c r="Z367" s="78"/>
      <c r="AA367" s="78"/>
      <c r="AB367" s="78"/>
      <c r="AC367" s="78"/>
      <c r="AD367" s="79"/>
      <c r="AE367" s="124" t="s">
        <v>127</v>
      </c>
      <c r="AF367" s="78"/>
      <c r="AG367" s="78"/>
      <c r="AH367" s="78"/>
      <c r="AI367" s="78"/>
      <c r="AJ367" s="78"/>
      <c r="AK367" s="78"/>
      <c r="AL367" s="78"/>
      <c r="AM367" s="78"/>
      <c r="AN367" s="700" t="s">
        <v>203</v>
      </c>
      <c r="AO367" s="706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 t="s">
        <v>204</v>
      </c>
      <c r="BB367" s="76" t="s">
        <v>275</v>
      </c>
      <c r="BC367" s="664" t="s">
        <v>310</v>
      </c>
      <c r="BD367" s="665"/>
      <c r="BE367" s="666"/>
    </row>
    <row r="368" spans="1:57" ht="15">
      <c r="A368" s="135">
        <v>1</v>
      </c>
      <c r="B368" s="771">
        <v>2</v>
      </c>
      <c r="C368" s="724"/>
      <c r="D368" s="724"/>
      <c r="E368" s="724"/>
      <c r="F368" s="724"/>
      <c r="G368" s="724"/>
      <c r="H368" s="724"/>
      <c r="I368" s="724"/>
      <c r="J368" s="724"/>
      <c r="K368" s="724"/>
      <c r="L368" s="724"/>
      <c r="M368" s="724"/>
      <c r="N368" s="724"/>
      <c r="O368" s="724"/>
      <c r="P368" s="724"/>
      <c r="Q368" s="724"/>
      <c r="R368" s="724"/>
      <c r="S368" s="724"/>
      <c r="T368" s="724"/>
      <c r="U368" s="724"/>
      <c r="V368" s="724"/>
      <c r="W368" s="724"/>
      <c r="X368" s="724"/>
      <c r="Y368" s="724"/>
      <c r="Z368" s="130"/>
      <c r="AA368" s="130"/>
      <c r="AB368" s="130"/>
      <c r="AC368" s="130"/>
      <c r="AD368" s="131"/>
      <c r="AE368" s="129">
        <v>3</v>
      </c>
      <c r="AF368" s="130"/>
      <c r="AG368" s="130"/>
      <c r="AH368" s="130"/>
      <c r="AI368" s="130"/>
      <c r="AJ368" s="130"/>
      <c r="AK368" s="130"/>
      <c r="AL368" s="130"/>
      <c r="AM368" s="130"/>
      <c r="AN368" s="667">
        <v>3</v>
      </c>
      <c r="AO368" s="72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5">
        <v>4</v>
      </c>
      <c r="BB368" s="130">
        <v>5</v>
      </c>
      <c r="BC368" s="697">
        <v>6</v>
      </c>
      <c r="BD368" s="698"/>
      <c r="BE368" s="699"/>
    </row>
    <row r="369" spans="1:57" ht="36" customHeight="1">
      <c r="A369" s="102"/>
      <c r="B369" s="681" t="s">
        <v>311</v>
      </c>
      <c r="C369" s="682"/>
      <c r="D369" s="682"/>
      <c r="E369" s="682"/>
      <c r="F369" s="682"/>
      <c r="G369" s="682"/>
      <c r="H369" s="682"/>
      <c r="I369" s="682"/>
      <c r="J369" s="682"/>
      <c r="K369" s="682"/>
      <c r="L369" s="682"/>
      <c r="M369" s="682"/>
      <c r="N369" s="682"/>
      <c r="O369" s="682"/>
      <c r="P369" s="682"/>
      <c r="Q369" s="682"/>
      <c r="R369" s="682"/>
      <c r="S369" s="682"/>
      <c r="T369" s="682"/>
      <c r="U369" s="682"/>
      <c r="V369" s="682"/>
      <c r="W369" s="682"/>
      <c r="X369" s="682"/>
      <c r="Y369" s="683"/>
      <c r="Z369" s="78"/>
      <c r="AA369" s="78"/>
      <c r="AB369" s="78"/>
      <c r="AC369" s="78"/>
      <c r="AD369" s="79"/>
      <c r="AE369" s="124"/>
      <c r="AF369" s="78"/>
      <c r="AG369" s="78"/>
      <c r="AH369" s="78"/>
      <c r="AI369" s="78"/>
      <c r="AJ369" s="78"/>
      <c r="AK369" s="78"/>
      <c r="AL369" s="78"/>
      <c r="AM369" s="78"/>
      <c r="AN369" s="664"/>
      <c r="AO369" s="666"/>
      <c r="AP369" s="78"/>
      <c r="AQ369" s="79"/>
      <c r="AR369" s="187"/>
      <c r="AS369" s="86"/>
      <c r="AT369" s="86"/>
      <c r="AU369" s="86"/>
      <c r="AV369" s="86"/>
      <c r="AW369" s="86"/>
      <c r="AX369" s="86"/>
      <c r="AY369" s="86"/>
      <c r="AZ369" s="86"/>
      <c r="BA369" s="188"/>
      <c r="BB369" s="187"/>
      <c r="BC369" s="703"/>
      <c r="BD369" s="704"/>
      <c r="BE369" s="705"/>
    </row>
    <row r="370" spans="1:57" ht="16.5" customHeight="1">
      <c r="A370" s="189"/>
      <c r="B370" s="681" t="s">
        <v>312</v>
      </c>
      <c r="C370" s="682"/>
      <c r="D370" s="682"/>
      <c r="E370" s="682"/>
      <c r="F370" s="682"/>
      <c r="G370" s="682"/>
      <c r="H370" s="682"/>
      <c r="I370" s="682"/>
      <c r="J370" s="682"/>
      <c r="K370" s="682"/>
      <c r="L370" s="682"/>
      <c r="M370" s="682"/>
      <c r="N370" s="682"/>
      <c r="O370" s="682"/>
      <c r="P370" s="682"/>
      <c r="Q370" s="682"/>
      <c r="R370" s="682"/>
      <c r="S370" s="682"/>
      <c r="T370" s="682"/>
      <c r="U370" s="682"/>
      <c r="V370" s="682"/>
      <c r="W370" s="682"/>
      <c r="X370" s="682"/>
      <c r="Y370" s="683"/>
      <c r="Z370" s="78"/>
      <c r="AA370" s="78"/>
      <c r="AB370" s="78"/>
      <c r="AC370" s="78"/>
      <c r="AD370" s="79"/>
      <c r="AE370" s="124"/>
      <c r="AF370" s="78"/>
      <c r="AG370" s="78"/>
      <c r="AH370" s="78"/>
      <c r="AI370" s="78"/>
      <c r="AJ370" s="78"/>
      <c r="AK370" s="78"/>
      <c r="AL370" s="78"/>
      <c r="AM370" s="78"/>
      <c r="AN370" s="664"/>
      <c r="AO370" s="666"/>
      <c r="AP370" s="78"/>
      <c r="AQ370" s="79"/>
      <c r="AR370" s="187"/>
      <c r="AS370" s="86"/>
      <c r="AT370" s="86"/>
      <c r="AU370" s="86"/>
      <c r="AV370" s="86"/>
      <c r="AW370" s="86"/>
      <c r="AX370" s="86"/>
      <c r="AY370" s="86"/>
      <c r="AZ370" s="86"/>
      <c r="BA370" s="188"/>
      <c r="BB370" s="187"/>
      <c r="BC370" s="703"/>
      <c r="BD370" s="704"/>
      <c r="BE370" s="705"/>
    </row>
    <row r="371" spans="1:57" ht="47.25" customHeight="1">
      <c r="A371" s="102"/>
      <c r="B371" s="681" t="s">
        <v>313</v>
      </c>
      <c r="C371" s="682"/>
      <c r="D371" s="682"/>
      <c r="E371" s="682"/>
      <c r="F371" s="682"/>
      <c r="G371" s="682"/>
      <c r="H371" s="682"/>
      <c r="I371" s="682"/>
      <c r="J371" s="682"/>
      <c r="K371" s="682"/>
      <c r="L371" s="682"/>
      <c r="M371" s="682"/>
      <c r="N371" s="682"/>
      <c r="O371" s="682"/>
      <c r="P371" s="682"/>
      <c r="Q371" s="682"/>
      <c r="R371" s="682"/>
      <c r="S371" s="682"/>
      <c r="T371" s="682"/>
      <c r="U371" s="682"/>
      <c r="V371" s="682"/>
      <c r="W371" s="682"/>
      <c r="X371" s="682"/>
      <c r="Y371" s="683"/>
      <c r="Z371" s="78"/>
      <c r="AA371" s="78"/>
      <c r="AB371" s="78"/>
      <c r="AC371" s="78"/>
      <c r="AD371" s="79"/>
      <c r="AE371" s="124"/>
      <c r="AF371" s="78"/>
      <c r="AG371" s="78"/>
      <c r="AH371" s="78"/>
      <c r="AI371" s="78"/>
      <c r="AJ371" s="78"/>
      <c r="AK371" s="78"/>
      <c r="AL371" s="78"/>
      <c r="AM371" s="78"/>
      <c r="AN371" s="768"/>
      <c r="AO371" s="770"/>
      <c r="AP371" s="78"/>
      <c r="AQ371" s="79"/>
      <c r="AR371" s="187">
        <v>400</v>
      </c>
      <c r="AS371" s="86"/>
      <c r="AT371" s="86"/>
      <c r="AU371" s="86"/>
      <c r="AV371" s="86"/>
      <c r="AW371" s="86"/>
      <c r="AX371" s="86"/>
      <c r="AY371" s="86"/>
      <c r="AZ371" s="86"/>
      <c r="BA371" s="82"/>
      <c r="BB371" s="83"/>
      <c r="BC371" s="703"/>
      <c r="BD371" s="704"/>
      <c r="BE371" s="705"/>
    </row>
    <row r="372" spans="1:57" ht="15">
      <c r="A372" s="102"/>
      <c r="B372" s="681" t="s">
        <v>314</v>
      </c>
      <c r="C372" s="746"/>
      <c r="D372" s="746"/>
      <c r="E372" s="746"/>
      <c r="F372" s="746"/>
      <c r="G372" s="746"/>
      <c r="H372" s="746"/>
      <c r="I372" s="746"/>
      <c r="J372" s="746"/>
      <c r="K372" s="746"/>
      <c r="L372" s="746"/>
      <c r="M372" s="746"/>
      <c r="N372" s="746"/>
      <c r="O372" s="746"/>
      <c r="P372" s="746"/>
      <c r="Q372" s="746"/>
      <c r="R372" s="746"/>
      <c r="S372" s="746"/>
      <c r="T372" s="746"/>
      <c r="U372" s="746"/>
      <c r="V372" s="746"/>
      <c r="W372" s="746"/>
      <c r="X372" s="746"/>
      <c r="Y372" s="773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768"/>
      <c r="AO372" s="814"/>
      <c r="AP372" s="127"/>
      <c r="AQ372" s="127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82"/>
      <c r="BB372" s="82"/>
      <c r="BC372" s="703"/>
      <c r="BD372" s="708"/>
      <c r="BE372" s="709"/>
    </row>
    <row r="373" spans="1:57" ht="15">
      <c r="A373" s="102"/>
      <c r="B373" s="681" t="s">
        <v>315</v>
      </c>
      <c r="C373" s="746"/>
      <c r="D373" s="746"/>
      <c r="E373" s="746"/>
      <c r="F373" s="746"/>
      <c r="G373" s="746"/>
      <c r="H373" s="746"/>
      <c r="I373" s="746"/>
      <c r="J373" s="746"/>
      <c r="K373" s="746"/>
      <c r="L373" s="746"/>
      <c r="M373" s="746"/>
      <c r="N373" s="746"/>
      <c r="O373" s="746"/>
      <c r="P373" s="746"/>
      <c r="Q373" s="746"/>
      <c r="R373" s="746"/>
      <c r="S373" s="746"/>
      <c r="T373" s="746"/>
      <c r="U373" s="746"/>
      <c r="V373" s="746"/>
      <c r="W373" s="746"/>
      <c r="X373" s="746"/>
      <c r="Y373" s="773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768"/>
      <c r="AO373" s="814"/>
      <c r="AP373" s="127"/>
      <c r="AQ373" s="127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82"/>
      <c r="BB373" s="82"/>
      <c r="BC373" s="703"/>
      <c r="BD373" s="708"/>
      <c r="BE373" s="709"/>
    </row>
    <row r="374" spans="1:57" ht="15">
      <c r="A374" s="109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44"/>
      <c r="AB374" s="144"/>
      <c r="AC374" s="144"/>
      <c r="AD374" s="144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B374" s="147" t="s">
        <v>107</v>
      </c>
      <c r="BC374" s="836">
        <f>SUM(BC371:BE371)</f>
        <v>0</v>
      </c>
      <c r="BD374" s="837"/>
      <c r="BE374" s="838"/>
    </row>
    <row r="387" spans="1:57" ht="33.75" customHeight="1">
      <c r="A387" s="815" t="s">
        <v>316</v>
      </c>
      <c r="B387" s="815"/>
      <c r="C387" s="815"/>
      <c r="D387" s="815"/>
      <c r="E387" s="815"/>
      <c r="F387" s="815"/>
      <c r="G387" s="815"/>
      <c r="H387" s="815"/>
      <c r="I387" s="815"/>
      <c r="J387" s="815"/>
      <c r="K387" s="815"/>
      <c r="L387" s="815"/>
      <c r="M387" s="815"/>
      <c r="N387" s="815"/>
      <c r="O387" s="815"/>
      <c r="P387" s="815"/>
      <c r="Q387" s="815"/>
      <c r="R387" s="815"/>
      <c r="S387" s="815"/>
      <c r="T387" s="815"/>
      <c r="U387" s="815"/>
      <c r="V387" s="815"/>
      <c r="W387" s="815"/>
      <c r="X387" s="815"/>
      <c r="Y387" s="815"/>
      <c r="Z387" s="815"/>
      <c r="AA387" s="815"/>
      <c r="AB387" s="815"/>
      <c r="AC387" s="815"/>
      <c r="AD387" s="815"/>
      <c r="AE387" s="815"/>
      <c r="AF387" s="815"/>
      <c r="AG387" s="815"/>
      <c r="AH387" s="815"/>
      <c r="AI387" s="815"/>
      <c r="AJ387" s="815"/>
      <c r="AK387" s="815"/>
      <c r="AL387" s="815"/>
      <c r="AM387" s="815"/>
      <c r="AN387" s="815"/>
      <c r="AO387" s="815"/>
      <c r="AP387" s="815"/>
      <c r="AQ387" s="815"/>
      <c r="AR387" s="815"/>
      <c r="AS387" s="815"/>
      <c r="AT387" s="815"/>
      <c r="AU387" s="815"/>
      <c r="AV387" s="815"/>
      <c r="AW387" s="815"/>
      <c r="AX387" s="815"/>
      <c r="AY387" s="815"/>
      <c r="AZ387" s="815"/>
      <c r="BA387" s="815"/>
      <c r="BB387" s="815"/>
      <c r="BC387" s="815"/>
      <c r="BD387" s="815"/>
      <c r="BE387" s="815"/>
    </row>
    <row r="389" spans="1:57" ht="32.25" customHeight="1">
      <c r="A389" s="50" t="s">
        <v>96</v>
      </c>
      <c r="B389" s="663" t="s">
        <v>97</v>
      </c>
      <c r="C389" s="663"/>
      <c r="D389" s="663"/>
      <c r="E389" s="663"/>
      <c r="F389" s="663"/>
      <c r="G389" s="663"/>
      <c r="H389" s="663"/>
      <c r="I389" s="663"/>
      <c r="J389" s="663"/>
      <c r="K389" s="663"/>
      <c r="L389" s="663"/>
      <c r="M389" s="663"/>
      <c r="N389" s="663"/>
      <c r="O389" s="663"/>
      <c r="P389" s="663"/>
      <c r="Q389" s="663"/>
      <c r="R389" s="663"/>
      <c r="S389" s="663"/>
      <c r="T389" s="663"/>
      <c r="U389" s="663"/>
      <c r="V389" s="663"/>
      <c r="W389" s="663"/>
      <c r="X389" s="663"/>
      <c r="Y389" s="663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700" t="s">
        <v>203</v>
      </c>
      <c r="AO389" s="706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 t="s">
        <v>204</v>
      </c>
      <c r="BB389" s="78" t="s">
        <v>205</v>
      </c>
      <c r="BC389" s="664" t="s">
        <v>310</v>
      </c>
      <c r="BD389" s="665"/>
      <c r="BE389" s="666"/>
    </row>
    <row r="390" spans="1:57" ht="15">
      <c r="A390" s="82">
        <v>1</v>
      </c>
      <c r="B390" s="667">
        <v>2</v>
      </c>
      <c r="C390" s="724"/>
      <c r="D390" s="724"/>
      <c r="E390" s="724"/>
      <c r="F390" s="724"/>
      <c r="G390" s="724"/>
      <c r="H390" s="724"/>
      <c r="I390" s="724"/>
      <c r="J390" s="724"/>
      <c r="K390" s="724"/>
      <c r="L390" s="724"/>
      <c r="M390" s="724"/>
      <c r="N390" s="724"/>
      <c r="O390" s="724"/>
      <c r="P390" s="724"/>
      <c r="Q390" s="724"/>
      <c r="R390" s="724"/>
      <c r="S390" s="724"/>
      <c r="T390" s="724"/>
      <c r="U390" s="724"/>
      <c r="V390" s="724"/>
      <c r="W390" s="724"/>
      <c r="X390" s="724"/>
      <c r="Y390" s="72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667">
        <v>3</v>
      </c>
      <c r="AO390" s="72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5">
        <v>4</v>
      </c>
      <c r="BB390" s="84">
        <v>5</v>
      </c>
      <c r="BC390" s="670">
        <v>6</v>
      </c>
      <c r="BD390" s="671"/>
      <c r="BE390" s="672"/>
    </row>
    <row r="391" spans="1:57" ht="96.75" customHeight="1">
      <c r="A391" s="91" t="s">
        <v>154</v>
      </c>
      <c r="B391" s="826" t="s">
        <v>317</v>
      </c>
      <c r="C391" s="827"/>
      <c r="D391" s="827"/>
      <c r="E391" s="827"/>
      <c r="F391" s="827"/>
      <c r="G391" s="827"/>
      <c r="H391" s="827"/>
      <c r="I391" s="827"/>
      <c r="J391" s="827"/>
      <c r="K391" s="827"/>
      <c r="L391" s="827"/>
      <c r="M391" s="827"/>
      <c r="N391" s="827"/>
      <c r="O391" s="827"/>
      <c r="P391" s="827"/>
      <c r="Q391" s="827"/>
      <c r="R391" s="827"/>
      <c r="S391" s="827"/>
      <c r="T391" s="827"/>
      <c r="U391" s="827"/>
      <c r="V391" s="827"/>
      <c r="W391" s="827"/>
      <c r="X391" s="827"/>
      <c r="Y391" s="827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663"/>
      <c r="AO391" s="724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850"/>
      <c r="BD391" s="850"/>
      <c r="BE391" s="850"/>
    </row>
    <row r="392" spans="1:57" ht="15.75" customHeight="1">
      <c r="A392" s="82"/>
      <c r="B392" s="749"/>
      <c r="C392" s="749"/>
      <c r="D392" s="749"/>
      <c r="E392" s="749"/>
      <c r="F392" s="749"/>
      <c r="G392" s="749"/>
      <c r="H392" s="749"/>
      <c r="I392" s="749"/>
      <c r="J392" s="749"/>
      <c r="K392" s="749"/>
      <c r="L392" s="749"/>
      <c r="M392" s="749"/>
      <c r="N392" s="749"/>
      <c r="O392" s="749"/>
      <c r="P392" s="749"/>
      <c r="Q392" s="749"/>
      <c r="R392" s="749"/>
      <c r="S392" s="749"/>
      <c r="T392" s="749"/>
      <c r="U392" s="749"/>
      <c r="V392" s="749"/>
      <c r="W392" s="749"/>
      <c r="X392" s="749"/>
      <c r="Y392" s="749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749"/>
      <c r="AO392" s="749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749"/>
      <c r="BD392" s="749"/>
      <c r="BE392" s="749"/>
    </row>
    <row r="393" spans="54:57" ht="15">
      <c r="BB393" s="203" t="s">
        <v>107</v>
      </c>
      <c r="BC393" s="851">
        <f>SUM(BC391:BE392)</f>
        <v>0</v>
      </c>
      <c r="BD393" s="852"/>
      <c r="BE393" s="853"/>
    </row>
    <row r="396" spans="1:57" ht="39" customHeight="1">
      <c r="A396" s="815" t="s">
        <v>318</v>
      </c>
      <c r="B396" s="815"/>
      <c r="C396" s="815"/>
      <c r="D396" s="815"/>
      <c r="E396" s="815"/>
      <c r="F396" s="815"/>
      <c r="G396" s="815"/>
      <c r="H396" s="815"/>
      <c r="I396" s="815"/>
      <c r="J396" s="815"/>
      <c r="K396" s="815"/>
      <c r="L396" s="815"/>
      <c r="M396" s="815"/>
      <c r="N396" s="815"/>
      <c r="O396" s="815"/>
      <c r="P396" s="815"/>
      <c r="Q396" s="815"/>
      <c r="R396" s="815"/>
      <c r="S396" s="815"/>
      <c r="T396" s="815"/>
      <c r="U396" s="815"/>
      <c r="V396" s="815"/>
      <c r="W396" s="815"/>
      <c r="X396" s="815"/>
      <c r="Y396" s="815"/>
      <c r="Z396" s="815"/>
      <c r="AA396" s="815"/>
      <c r="AB396" s="815"/>
      <c r="AC396" s="815"/>
      <c r="AD396" s="815"/>
      <c r="AE396" s="815"/>
      <c r="AF396" s="815"/>
      <c r="AG396" s="815"/>
      <c r="AH396" s="815"/>
      <c r="AI396" s="815"/>
      <c r="AJ396" s="815"/>
      <c r="AK396" s="815"/>
      <c r="AL396" s="815"/>
      <c r="AM396" s="815"/>
      <c r="AN396" s="815"/>
      <c r="AO396" s="815"/>
      <c r="AP396" s="815"/>
      <c r="AQ396" s="815"/>
      <c r="AR396" s="815"/>
      <c r="AS396" s="815"/>
      <c r="AT396" s="815"/>
      <c r="AU396" s="815"/>
      <c r="AV396" s="815"/>
      <c r="AW396" s="815"/>
      <c r="AX396" s="815"/>
      <c r="AY396" s="815"/>
      <c r="AZ396" s="815"/>
      <c r="BA396" s="815"/>
      <c r="BB396" s="815"/>
      <c r="BC396" s="815"/>
      <c r="BD396" s="815"/>
      <c r="BE396" s="815"/>
    </row>
    <row r="398" spans="1:57" ht="33" customHeight="1">
      <c r="A398" s="50" t="s">
        <v>96</v>
      </c>
      <c r="B398" s="663" t="s">
        <v>97</v>
      </c>
      <c r="C398" s="663"/>
      <c r="D398" s="663"/>
      <c r="E398" s="663"/>
      <c r="F398" s="663"/>
      <c r="G398" s="663"/>
      <c r="H398" s="663"/>
      <c r="I398" s="663"/>
      <c r="J398" s="663"/>
      <c r="K398" s="663"/>
      <c r="L398" s="663"/>
      <c r="M398" s="663"/>
      <c r="N398" s="663"/>
      <c r="O398" s="663"/>
      <c r="P398" s="663"/>
      <c r="Q398" s="663"/>
      <c r="R398" s="663"/>
      <c r="S398" s="663"/>
      <c r="T398" s="663"/>
      <c r="U398" s="663"/>
      <c r="V398" s="663"/>
      <c r="W398" s="663"/>
      <c r="X398" s="663"/>
      <c r="Y398" s="663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700" t="s">
        <v>203</v>
      </c>
      <c r="AO398" s="706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 t="s">
        <v>204</v>
      </c>
      <c r="BB398" s="78" t="s">
        <v>205</v>
      </c>
      <c r="BC398" s="664" t="s">
        <v>310</v>
      </c>
      <c r="BD398" s="665"/>
      <c r="BE398" s="666"/>
    </row>
    <row r="399" spans="1:57" ht="15">
      <c r="A399" s="82">
        <v>1</v>
      </c>
      <c r="B399" s="667">
        <v>2</v>
      </c>
      <c r="C399" s="724"/>
      <c r="D399" s="724"/>
      <c r="E399" s="724"/>
      <c r="F399" s="724"/>
      <c r="G399" s="724"/>
      <c r="H399" s="724"/>
      <c r="I399" s="724"/>
      <c r="J399" s="724"/>
      <c r="K399" s="724"/>
      <c r="L399" s="724"/>
      <c r="M399" s="724"/>
      <c r="N399" s="724"/>
      <c r="O399" s="724"/>
      <c r="P399" s="724"/>
      <c r="Q399" s="724"/>
      <c r="R399" s="724"/>
      <c r="S399" s="724"/>
      <c r="T399" s="724"/>
      <c r="U399" s="724"/>
      <c r="V399" s="724"/>
      <c r="W399" s="724"/>
      <c r="X399" s="724"/>
      <c r="Y399" s="72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667">
        <v>3</v>
      </c>
      <c r="AO399" s="72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5">
        <v>4</v>
      </c>
      <c r="BB399" s="84">
        <v>5</v>
      </c>
      <c r="BC399" s="670">
        <v>6</v>
      </c>
      <c r="BD399" s="671"/>
      <c r="BE399" s="672"/>
    </row>
    <row r="400" spans="1:57" ht="96" customHeight="1">
      <c r="A400" s="91" t="s">
        <v>154</v>
      </c>
      <c r="B400" s="826" t="s">
        <v>319</v>
      </c>
      <c r="C400" s="827"/>
      <c r="D400" s="827"/>
      <c r="E400" s="827"/>
      <c r="F400" s="827"/>
      <c r="G400" s="827"/>
      <c r="H400" s="827"/>
      <c r="I400" s="827"/>
      <c r="J400" s="827"/>
      <c r="K400" s="827"/>
      <c r="L400" s="827"/>
      <c r="M400" s="827"/>
      <c r="N400" s="827"/>
      <c r="O400" s="827"/>
      <c r="P400" s="827"/>
      <c r="Q400" s="827"/>
      <c r="R400" s="827"/>
      <c r="S400" s="827"/>
      <c r="T400" s="827"/>
      <c r="U400" s="827"/>
      <c r="V400" s="827"/>
      <c r="W400" s="827"/>
      <c r="X400" s="827"/>
      <c r="Y400" s="827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663"/>
      <c r="AO400" s="724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7"/>
      <c r="BB400" s="96"/>
      <c r="BC400" s="715"/>
      <c r="BD400" s="716"/>
      <c r="BE400" s="717"/>
    </row>
    <row r="401" spans="1:57" ht="15">
      <c r="A401" s="82"/>
      <c r="B401" s="826"/>
      <c r="C401" s="827"/>
      <c r="D401" s="827"/>
      <c r="E401" s="827"/>
      <c r="F401" s="827"/>
      <c r="G401" s="827"/>
      <c r="H401" s="827"/>
      <c r="I401" s="827"/>
      <c r="J401" s="827"/>
      <c r="K401" s="827"/>
      <c r="L401" s="827"/>
      <c r="M401" s="827"/>
      <c r="N401" s="827"/>
      <c r="O401" s="827"/>
      <c r="P401" s="827"/>
      <c r="Q401" s="827"/>
      <c r="R401" s="827"/>
      <c r="S401" s="827"/>
      <c r="T401" s="827"/>
      <c r="U401" s="827"/>
      <c r="V401" s="827"/>
      <c r="W401" s="827"/>
      <c r="X401" s="827"/>
      <c r="Y401" s="827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629"/>
      <c r="AO401" s="629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5"/>
      <c r="BB401" s="84"/>
      <c r="BC401" s="670"/>
      <c r="BD401" s="671"/>
      <c r="BE401" s="672"/>
    </row>
    <row r="402" spans="54:57" ht="20.25" customHeight="1">
      <c r="BB402" s="203" t="s">
        <v>107</v>
      </c>
      <c r="BC402" s="851">
        <f>SUM(BC400:BE401)</f>
        <v>0</v>
      </c>
      <c r="BD402" s="852"/>
      <c r="BE402" s="853"/>
    </row>
    <row r="406" spans="1:54" ht="15.75">
      <c r="A406" s="58" t="s">
        <v>14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</row>
    <row r="407" spans="1:54" ht="15.75">
      <c r="A407" s="58" t="s">
        <v>15</v>
      </c>
      <c r="B407" s="58"/>
      <c r="C407" s="58"/>
      <c r="D407" s="58"/>
      <c r="E407" s="204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679"/>
      <c r="AO407" s="679"/>
      <c r="AP407" s="679"/>
      <c r="AQ407" s="679"/>
      <c r="AR407" s="679"/>
      <c r="AS407" s="679"/>
      <c r="AT407" s="679"/>
      <c r="AU407" s="679"/>
      <c r="AV407" s="679"/>
      <c r="AW407" s="679"/>
      <c r="AX407" s="679"/>
      <c r="AY407" s="679"/>
      <c r="AZ407" s="679"/>
      <c r="BA407" s="679"/>
      <c r="BB407" s="58"/>
    </row>
    <row r="408" spans="1:54" ht="15.75">
      <c r="A408" s="58"/>
      <c r="B408" s="58"/>
      <c r="C408" s="58"/>
      <c r="D408" s="58"/>
      <c r="E408" s="205" t="s">
        <v>320</v>
      </c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680" t="s">
        <v>321</v>
      </c>
      <c r="AO408" s="680"/>
      <c r="AP408" s="680"/>
      <c r="AQ408" s="680"/>
      <c r="AR408" s="680"/>
      <c r="AS408" s="680"/>
      <c r="AT408" s="680"/>
      <c r="AU408" s="680"/>
      <c r="AV408" s="680"/>
      <c r="AW408" s="680"/>
      <c r="AX408" s="680"/>
      <c r="AY408" s="680"/>
      <c r="AZ408" s="680"/>
      <c r="BA408" s="680"/>
      <c r="BB408" s="58"/>
    </row>
    <row r="409" spans="1:54" ht="15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</row>
    <row r="410" spans="1:54" ht="15.75">
      <c r="A410" s="58" t="s">
        <v>322</v>
      </c>
      <c r="B410" s="58"/>
      <c r="C410" s="58"/>
      <c r="D410" s="58"/>
      <c r="E410" s="204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679"/>
      <c r="AO410" s="679"/>
      <c r="AP410" s="679"/>
      <c r="AQ410" s="679"/>
      <c r="AR410" s="679"/>
      <c r="AS410" s="679"/>
      <c r="AT410" s="679"/>
      <c r="AU410" s="679"/>
      <c r="AV410" s="679"/>
      <c r="AW410" s="679"/>
      <c r="AX410" s="679"/>
      <c r="AY410" s="679"/>
      <c r="AZ410" s="679"/>
      <c r="BA410" s="679"/>
      <c r="BB410" s="58"/>
    </row>
    <row r="411" spans="1:54" ht="15.75">
      <c r="A411" s="58" t="s">
        <v>15</v>
      </c>
      <c r="B411" s="58"/>
      <c r="C411" s="58"/>
      <c r="D411" s="58"/>
      <c r="E411" s="205" t="s">
        <v>320</v>
      </c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680" t="s">
        <v>321</v>
      </c>
      <c r="AO411" s="680"/>
      <c r="AP411" s="680"/>
      <c r="AQ411" s="680"/>
      <c r="AR411" s="680"/>
      <c r="AS411" s="680"/>
      <c r="AT411" s="680"/>
      <c r="AU411" s="680"/>
      <c r="AV411" s="680"/>
      <c r="AW411" s="680"/>
      <c r="AX411" s="680"/>
      <c r="AY411" s="680"/>
      <c r="AZ411" s="680"/>
      <c r="BA411" s="680"/>
      <c r="BB411" s="58"/>
    </row>
    <row r="412" spans="1:54" ht="15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</row>
    <row r="413" spans="1:54" ht="15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</row>
    <row r="414" spans="1:54" ht="15.75">
      <c r="A414" s="58" t="s">
        <v>323</v>
      </c>
      <c r="B414" s="58"/>
      <c r="C414" s="58"/>
      <c r="D414" s="204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204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679"/>
      <c r="BB414" s="679"/>
    </row>
    <row r="415" spans="1:54" ht="15.75">
      <c r="A415" s="58"/>
      <c r="B415" s="58"/>
      <c r="C415" s="58"/>
      <c r="D415" s="58" t="s">
        <v>324</v>
      </c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 t="s">
        <v>320</v>
      </c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680" t="s">
        <v>321</v>
      </c>
      <c r="BB415" s="680"/>
    </row>
  </sheetData>
  <sheetProtection/>
  <mergeCells count="629">
    <mergeCell ref="AN410:BA410"/>
    <mergeCell ref="AN411:BA411"/>
    <mergeCell ref="BA414:BB414"/>
    <mergeCell ref="BA415:BB415"/>
    <mergeCell ref="B401:Y401"/>
    <mergeCell ref="AN401:AO401"/>
    <mergeCell ref="BC401:BE401"/>
    <mergeCell ref="BC402:BE402"/>
    <mergeCell ref="AN407:BA407"/>
    <mergeCell ref="AN408:BA408"/>
    <mergeCell ref="B399:Y399"/>
    <mergeCell ref="AN399:AO399"/>
    <mergeCell ref="BC399:BE399"/>
    <mergeCell ref="B400:Y400"/>
    <mergeCell ref="AN400:AO400"/>
    <mergeCell ref="BC400:BE400"/>
    <mergeCell ref="B392:Y392"/>
    <mergeCell ref="AN392:AO392"/>
    <mergeCell ref="BC392:BE392"/>
    <mergeCell ref="BC393:BE393"/>
    <mergeCell ref="A396:BE396"/>
    <mergeCell ref="B398:Y398"/>
    <mergeCell ref="AN398:AO398"/>
    <mergeCell ref="BC398:BE398"/>
    <mergeCell ref="B390:Y390"/>
    <mergeCell ref="AN390:AO390"/>
    <mergeCell ref="BC390:BE390"/>
    <mergeCell ref="B391:Y391"/>
    <mergeCell ref="AN391:AO391"/>
    <mergeCell ref="BC391:BE391"/>
    <mergeCell ref="B373:Y373"/>
    <mergeCell ref="AN373:AO373"/>
    <mergeCell ref="BC373:BE373"/>
    <mergeCell ref="BC374:BE374"/>
    <mergeCell ref="A387:BE387"/>
    <mergeCell ref="B389:Y389"/>
    <mergeCell ref="AN389:AO389"/>
    <mergeCell ref="BC389:BE389"/>
    <mergeCell ref="B371:Y371"/>
    <mergeCell ref="AN371:AO371"/>
    <mergeCell ref="BC371:BE371"/>
    <mergeCell ref="B372:Y372"/>
    <mergeCell ref="AN372:AO372"/>
    <mergeCell ref="BC372:BE372"/>
    <mergeCell ref="B369:Y369"/>
    <mergeCell ref="AN369:AO369"/>
    <mergeCell ref="BC369:BE369"/>
    <mergeCell ref="B370:Y370"/>
    <mergeCell ref="AN370:AO370"/>
    <mergeCell ref="BC370:BE370"/>
    <mergeCell ref="BC362:BE362"/>
    <mergeCell ref="A365:BE365"/>
    <mergeCell ref="B367:Y367"/>
    <mergeCell ref="AN367:AO367"/>
    <mergeCell ref="BC367:BE367"/>
    <mergeCell ref="B368:Y368"/>
    <mergeCell ref="AN368:AO368"/>
    <mergeCell ref="BC368:BE368"/>
    <mergeCell ref="B360:Y360"/>
    <mergeCell ref="AN360:AO360"/>
    <mergeCell ref="BC360:BE360"/>
    <mergeCell ref="B361:Y361"/>
    <mergeCell ref="AN361:AO361"/>
    <mergeCell ref="BC361:BE361"/>
    <mergeCell ref="B358:Y358"/>
    <mergeCell ref="AN358:AO358"/>
    <mergeCell ref="BC358:BE358"/>
    <mergeCell ref="B359:Y359"/>
    <mergeCell ref="AN359:AO359"/>
    <mergeCell ref="BC359:BE359"/>
    <mergeCell ref="B351:Y351"/>
    <mergeCell ref="AN351:AO351"/>
    <mergeCell ref="BC351:BE351"/>
    <mergeCell ref="BC352:BE352"/>
    <mergeCell ref="A355:BE355"/>
    <mergeCell ref="B357:Y357"/>
    <mergeCell ref="AN357:AO357"/>
    <mergeCell ref="BC357:BE357"/>
    <mergeCell ref="B349:Y349"/>
    <mergeCell ref="AN349:AO349"/>
    <mergeCell ref="BC349:BE349"/>
    <mergeCell ref="B350:Y350"/>
    <mergeCell ref="AN350:AO350"/>
    <mergeCell ref="BC350:BE350"/>
    <mergeCell ref="B347:Y347"/>
    <mergeCell ref="AN347:AO347"/>
    <mergeCell ref="BC347:BE347"/>
    <mergeCell ref="B348:Y348"/>
    <mergeCell ref="AN348:AO348"/>
    <mergeCell ref="BC348:BE348"/>
    <mergeCell ref="B345:Y345"/>
    <mergeCell ref="AN345:AO345"/>
    <mergeCell ref="BC345:BE345"/>
    <mergeCell ref="B346:Y346"/>
    <mergeCell ref="AN346:AO346"/>
    <mergeCell ref="BC346:BE346"/>
    <mergeCell ref="B343:Y343"/>
    <mergeCell ref="AN343:AO343"/>
    <mergeCell ref="BC343:BE343"/>
    <mergeCell ref="B344:Y344"/>
    <mergeCell ref="AN344:AO344"/>
    <mergeCell ref="BC344:BE344"/>
    <mergeCell ref="B341:Y341"/>
    <mergeCell ref="AN341:AO341"/>
    <mergeCell ref="BC341:BE341"/>
    <mergeCell ref="B342:Y342"/>
    <mergeCell ref="AN342:AO342"/>
    <mergeCell ref="BC342:BE342"/>
    <mergeCell ref="B334:Y334"/>
    <mergeCell ref="AN334:AO334"/>
    <mergeCell ref="BC334:BE334"/>
    <mergeCell ref="BC335:BE335"/>
    <mergeCell ref="A338:BE338"/>
    <mergeCell ref="B340:Y340"/>
    <mergeCell ref="AN340:AO340"/>
    <mergeCell ref="BC340:BE340"/>
    <mergeCell ref="B332:Y332"/>
    <mergeCell ref="AN332:AO332"/>
    <mergeCell ref="BC332:BE332"/>
    <mergeCell ref="B333:Y333"/>
    <mergeCell ref="AN333:AO333"/>
    <mergeCell ref="BC333:BE333"/>
    <mergeCell ref="BC326:BE326"/>
    <mergeCell ref="A328:BE328"/>
    <mergeCell ref="B330:Y330"/>
    <mergeCell ref="AN330:AO330"/>
    <mergeCell ref="BC330:BE330"/>
    <mergeCell ref="B331:Y331"/>
    <mergeCell ref="AN331:AO331"/>
    <mergeCell ref="BC331:BE331"/>
    <mergeCell ref="B324:Y324"/>
    <mergeCell ref="AN324:AO324"/>
    <mergeCell ref="BC324:BE324"/>
    <mergeCell ref="B325:Y325"/>
    <mergeCell ref="AN325:AO325"/>
    <mergeCell ref="BC325:BE325"/>
    <mergeCell ref="B322:Y322"/>
    <mergeCell ref="AN322:AO322"/>
    <mergeCell ref="BC322:BE322"/>
    <mergeCell ref="B323:Y323"/>
    <mergeCell ref="AN323:AO323"/>
    <mergeCell ref="BC323:BE323"/>
    <mergeCell ref="B316:C316"/>
    <mergeCell ref="AN316:AO316"/>
    <mergeCell ref="BC316:BE316"/>
    <mergeCell ref="BC317:BE317"/>
    <mergeCell ref="A319:BE319"/>
    <mergeCell ref="B321:Y321"/>
    <mergeCell ref="AN321:AO321"/>
    <mergeCell ref="BC321:BE321"/>
    <mergeCell ref="B314:C314"/>
    <mergeCell ref="AN314:AO314"/>
    <mergeCell ref="BC314:BE314"/>
    <mergeCell ref="B315:C315"/>
    <mergeCell ref="AN315:AO315"/>
    <mergeCell ref="BC315:BE315"/>
    <mergeCell ref="A310:BE310"/>
    <mergeCell ref="B312:C312"/>
    <mergeCell ref="AN312:AO312"/>
    <mergeCell ref="BC312:BE312"/>
    <mergeCell ref="B313:C313"/>
    <mergeCell ref="AN313:AO313"/>
    <mergeCell ref="BC313:BE313"/>
    <mergeCell ref="B298:Y298"/>
    <mergeCell ref="AN298:AO298"/>
    <mergeCell ref="BC298:BE298"/>
    <mergeCell ref="BC299:BE299"/>
    <mergeCell ref="A309:BA309"/>
    <mergeCell ref="BC309:BE309"/>
    <mergeCell ref="B296:Y296"/>
    <mergeCell ref="AN296:AO296"/>
    <mergeCell ref="BC296:BE296"/>
    <mergeCell ref="B297:Y297"/>
    <mergeCell ref="AN297:AO297"/>
    <mergeCell ref="BC297:BE297"/>
    <mergeCell ref="BC290:BE290"/>
    <mergeCell ref="A292:BE292"/>
    <mergeCell ref="B294:Y294"/>
    <mergeCell ref="AN294:AO294"/>
    <mergeCell ref="BC294:BE294"/>
    <mergeCell ref="B295:Y295"/>
    <mergeCell ref="AN295:AO295"/>
    <mergeCell ref="BC295:BE295"/>
    <mergeCell ref="B288:Y288"/>
    <mergeCell ref="AN288:AO288"/>
    <mergeCell ref="BC288:BE288"/>
    <mergeCell ref="B289:Y289"/>
    <mergeCell ref="AI289:AZ289"/>
    <mergeCell ref="BC289:BE289"/>
    <mergeCell ref="B286:Y286"/>
    <mergeCell ref="AI286:AZ286"/>
    <mergeCell ref="BC286:BE286"/>
    <mergeCell ref="B287:Y287"/>
    <mergeCell ref="AN287:AO287"/>
    <mergeCell ref="BC287:BE287"/>
    <mergeCell ref="B280:AO280"/>
    <mergeCell ref="BC280:BE280"/>
    <mergeCell ref="BC281:BE281"/>
    <mergeCell ref="A283:BE283"/>
    <mergeCell ref="B285:Y285"/>
    <mergeCell ref="AI285:AZ285"/>
    <mergeCell ref="BC285:BE285"/>
    <mergeCell ref="B277:AO277"/>
    <mergeCell ref="BC277:BE277"/>
    <mergeCell ref="B278:AO278"/>
    <mergeCell ref="BC278:BE278"/>
    <mergeCell ref="B279:AO279"/>
    <mergeCell ref="BC279:BE279"/>
    <mergeCell ref="B270:AO270"/>
    <mergeCell ref="BC270:BE270"/>
    <mergeCell ref="BC271:BE271"/>
    <mergeCell ref="A274:BE274"/>
    <mergeCell ref="B276:AO276"/>
    <mergeCell ref="BC276:BE276"/>
    <mergeCell ref="B267:AO267"/>
    <mergeCell ref="BC267:BE267"/>
    <mergeCell ref="B268:AO268"/>
    <mergeCell ref="BC268:BE268"/>
    <mergeCell ref="B269:AO269"/>
    <mergeCell ref="BC269:BE269"/>
    <mergeCell ref="BC260:BE260"/>
    <mergeCell ref="A263:BE263"/>
    <mergeCell ref="B265:AO265"/>
    <mergeCell ref="BC265:BE265"/>
    <mergeCell ref="B266:AO266"/>
    <mergeCell ref="BC266:BE266"/>
    <mergeCell ref="B257:BA257"/>
    <mergeCell ref="BC257:BE257"/>
    <mergeCell ref="B258:BA258"/>
    <mergeCell ref="BC258:BE258"/>
    <mergeCell ref="B259:BA259"/>
    <mergeCell ref="BC259:BE259"/>
    <mergeCell ref="B251:BA251"/>
    <mergeCell ref="BC251:BE251"/>
    <mergeCell ref="B252:BA252"/>
    <mergeCell ref="BC252:BE252"/>
    <mergeCell ref="BC253:BE253"/>
    <mergeCell ref="A255:BE255"/>
    <mergeCell ref="B244:BA244"/>
    <mergeCell ref="BC244:BE244"/>
    <mergeCell ref="BC245:BE245"/>
    <mergeCell ref="A248:BE248"/>
    <mergeCell ref="B250:BA250"/>
    <mergeCell ref="BC250:BE250"/>
    <mergeCell ref="A239:BE239"/>
    <mergeCell ref="B241:BA241"/>
    <mergeCell ref="BC241:BE241"/>
    <mergeCell ref="B242:BA242"/>
    <mergeCell ref="BC242:BE242"/>
    <mergeCell ref="B243:BA243"/>
    <mergeCell ref="BC243:BE243"/>
    <mergeCell ref="BC233:BE233"/>
    <mergeCell ref="BC234:BE234"/>
    <mergeCell ref="B235:BA235"/>
    <mergeCell ref="BC235:BE235"/>
    <mergeCell ref="B236:BA236"/>
    <mergeCell ref="BC236:BE236"/>
    <mergeCell ref="B230:BA230"/>
    <mergeCell ref="BC230:BE230"/>
    <mergeCell ref="B231:BA231"/>
    <mergeCell ref="BC231:BE231"/>
    <mergeCell ref="B232:BA232"/>
    <mergeCell ref="BC232:BE232"/>
    <mergeCell ref="B223:AO223"/>
    <mergeCell ref="BC223:BE223"/>
    <mergeCell ref="BC224:BE224"/>
    <mergeCell ref="A227:BE227"/>
    <mergeCell ref="B229:BA229"/>
    <mergeCell ref="BC229:BE229"/>
    <mergeCell ref="B220:AO220"/>
    <mergeCell ref="BC220:BE220"/>
    <mergeCell ref="B221:AO221"/>
    <mergeCell ref="BC221:BE221"/>
    <mergeCell ref="B222:AO222"/>
    <mergeCell ref="BC222:BE222"/>
    <mergeCell ref="BC213:BE213"/>
    <mergeCell ref="A216:BE216"/>
    <mergeCell ref="B218:AO218"/>
    <mergeCell ref="BC218:BE218"/>
    <mergeCell ref="B219:AO219"/>
    <mergeCell ref="BC219:BE219"/>
    <mergeCell ref="B210:AO210"/>
    <mergeCell ref="BC210:BE210"/>
    <mergeCell ref="B211:AO211"/>
    <mergeCell ref="BC211:BE211"/>
    <mergeCell ref="B212:AO212"/>
    <mergeCell ref="BC212:BE212"/>
    <mergeCell ref="BC202:BE202"/>
    <mergeCell ref="A206:BE206"/>
    <mergeCell ref="B208:AO208"/>
    <mergeCell ref="BC208:BE208"/>
    <mergeCell ref="B209:AO209"/>
    <mergeCell ref="BC209:BE209"/>
    <mergeCell ref="B199:AO199"/>
    <mergeCell ref="BC199:BE199"/>
    <mergeCell ref="B200:AO200"/>
    <mergeCell ref="BC200:BE200"/>
    <mergeCell ref="B201:AO201"/>
    <mergeCell ref="BC201:BE201"/>
    <mergeCell ref="BC193:BE193"/>
    <mergeCell ref="A195:BE195"/>
    <mergeCell ref="B197:AO197"/>
    <mergeCell ref="BC197:BE197"/>
    <mergeCell ref="B198:AO198"/>
    <mergeCell ref="BC198:BE198"/>
    <mergeCell ref="B191:D191"/>
    <mergeCell ref="AN191:AO191"/>
    <mergeCell ref="BC191:BE191"/>
    <mergeCell ref="B192:D192"/>
    <mergeCell ref="AN192:AO192"/>
    <mergeCell ref="BC192:BE192"/>
    <mergeCell ref="B184:Y184"/>
    <mergeCell ref="AN184:AO184"/>
    <mergeCell ref="BC185:BE185"/>
    <mergeCell ref="A188:BE188"/>
    <mergeCell ref="B190:D190"/>
    <mergeCell ref="AN190:AO190"/>
    <mergeCell ref="BC190:BE190"/>
    <mergeCell ref="B182:Y182"/>
    <mergeCell ref="AN182:AO182"/>
    <mergeCell ref="BC182:BE182"/>
    <mergeCell ref="B183:Y183"/>
    <mergeCell ref="AN183:AO183"/>
    <mergeCell ref="BC183:BE183"/>
    <mergeCell ref="B179:Y179"/>
    <mergeCell ref="AN179:AO179"/>
    <mergeCell ref="BC179:BE179"/>
    <mergeCell ref="B180:Y180"/>
    <mergeCell ref="B181:Y181"/>
    <mergeCell ref="AN181:AO181"/>
    <mergeCell ref="BC181:BE181"/>
    <mergeCell ref="B177:Y177"/>
    <mergeCell ref="AN177:AO177"/>
    <mergeCell ref="BC177:BE177"/>
    <mergeCell ref="B178:Y178"/>
    <mergeCell ref="AN178:AO178"/>
    <mergeCell ref="BC178:BE178"/>
    <mergeCell ref="BC172:BE172"/>
    <mergeCell ref="BC173:BE173"/>
    <mergeCell ref="A174:BE174"/>
    <mergeCell ref="B176:Y176"/>
    <mergeCell ref="AN176:AO176"/>
    <mergeCell ref="BC176:BE176"/>
    <mergeCell ref="B170:Y170"/>
    <mergeCell ref="AN170:AO170"/>
    <mergeCell ref="BC170:BE170"/>
    <mergeCell ref="B171:Y171"/>
    <mergeCell ref="AN171:AO171"/>
    <mergeCell ref="BC171:BE171"/>
    <mergeCell ref="BC164:BE164"/>
    <mergeCell ref="A166:BE166"/>
    <mergeCell ref="B168:Y168"/>
    <mergeCell ref="AN168:AO168"/>
    <mergeCell ref="BC168:BE168"/>
    <mergeCell ref="B169:Y169"/>
    <mergeCell ref="AN169:AO169"/>
    <mergeCell ref="BC169:BE169"/>
    <mergeCell ref="B161:Y161"/>
    <mergeCell ref="AN161:AO161"/>
    <mergeCell ref="B162:Y162"/>
    <mergeCell ref="B163:Y163"/>
    <mergeCell ref="AN163:AO163"/>
    <mergeCell ref="BC163:BE163"/>
    <mergeCell ref="B157:Y157"/>
    <mergeCell ref="AN157:AO157"/>
    <mergeCell ref="B158:Y158"/>
    <mergeCell ref="AN158:AO158"/>
    <mergeCell ref="B159:Y159"/>
    <mergeCell ref="B160:Y160"/>
    <mergeCell ref="AN160:AO160"/>
    <mergeCell ref="B155:Y155"/>
    <mergeCell ref="AN155:AO155"/>
    <mergeCell ref="BC155:BE155"/>
    <mergeCell ref="B156:Y156"/>
    <mergeCell ref="AN156:AO156"/>
    <mergeCell ref="BC156:BE156"/>
    <mergeCell ref="B153:Y153"/>
    <mergeCell ref="AN153:AO153"/>
    <mergeCell ref="BC153:BE153"/>
    <mergeCell ref="B154:Y154"/>
    <mergeCell ref="AN154:AO154"/>
    <mergeCell ref="BC154:BE154"/>
    <mergeCell ref="B150:Y150"/>
    <mergeCell ref="AN150:AO150"/>
    <mergeCell ref="BC150:BE150"/>
    <mergeCell ref="B151:Y151"/>
    <mergeCell ref="AN151:AO151"/>
    <mergeCell ref="B152:Y152"/>
    <mergeCell ref="AN152:AO152"/>
    <mergeCell ref="B148:Y148"/>
    <mergeCell ref="AN148:AO148"/>
    <mergeCell ref="BC148:BE148"/>
    <mergeCell ref="B149:Y149"/>
    <mergeCell ref="AN149:AO149"/>
    <mergeCell ref="BC149:BE149"/>
    <mergeCell ref="B146:Y146"/>
    <mergeCell ref="AN146:AO146"/>
    <mergeCell ref="BC146:BE146"/>
    <mergeCell ref="B147:Y147"/>
    <mergeCell ref="AN147:AO147"/>
    <mergeCell ref="BC147:BE147"/>
    <mergeCell ref="B140:Y140"/>
    <mergeCell ref="AN140:AO140"/>
    <mergeCell ref="BC140:BE140"/>
    <mergeCell ref="AO141:BA141"/>
    <mergeCell ref="BC141:BE141"/>
    <mergeCell ref="A144:BE144"/>
    <mergeCell ref="B138:Y138"/>
    <mergeCell ref="AN138:AO138"/>
    <mergeCell ref="BC138:BE138"/>
    <mergeCell ref="B139:Y139"/>
    <mergeCell ref="AN139:AO139"/>
    <mergeCell ref="BC139:BE139"/>
    <mergeCell ref="B136:Y136"/>
    <mergeCell ref="AN136:AO136"/>
    <mergeCell ref="BC136:BE136"/>
    <mergeCell ref="B137:Y137"/>
    <mergeCell ref="AN137:AO137"/>
    <mergeCell ref="BC137:BE137"/>
    <mergeCell ref="B134:Y134"/>
    <mergeCell ref="AN134:AO134"/>
    <mergeCell ref="BC134:BE134"/>
    <mergeCell ref="B135:Y135"/>
    <mergeCell ref="AN135:AO135"/>
    <mergeCell ref="BC135:BE135"/>
    <mergeCell ref="B132:Y132"/>
    <mergeCell ref="AN132:AO132"/>
    <mergeCell ref="BC132:BE132"/>
    <mergeCell ref="B133:Y133"/>
    <mergeCell ref="AN133:AO133"/>
    <mergeCell ref="BC133:BE133"/>
    <mergeCell ref="B130:Y130"/>
    <mergeCell ref="AN130:AO130"/>
    <mergeCell ref="BC130:BE130"/>
    <mergeCell ref="B131:Y131"/>
    <mergeCell ref="AN131:AO131"/>
    <mergeCell ref="BC131:BE131"/>
    <mergeCell ref="B126:Y126"/>
    <mergeCell ref="AN126:AO126"/>
    <mergeCell ref="BC126:BE126"/>
    <mergeCell ref="B127:Y127"/>
    <mergeCell ref="B128:Y128"/>
    <mergeCell ref="B129:Y129"/>
    <mergeCell ref="AN129:AO129"/>
    <mergeCell ref="BC129:BE129"/>
    <mergeCell ref="B123:Y123"/>
    <mergeCell ref="AN123:AO123"/>
    <mergeCell ref="BC123:BE123"/>
    <mergeCell ref="B124:Y124"/>
    <mergeCell ref="AN124:AO124"/>
    <mergeCell ref="B125:Y125"/>
    <mergeCell ref="AN125:AO125"/>
    <mergeCell ref="B121:Y121"/>
    <mergeCell ref="AN121:AO121"/>
    <mergeCell ref="BC121:BE121"/>
    <mergeCell ref="B122:Y122"/>
    <mergeCell ref="AN122:AO122"/>
    <mergeCell ref="BC122:BE122"/>
    <mergeCell ref="A117:BE117"/>
    <mergeCell ref="B119:Y119"/>
    <mergeCell ref="AN119:AO119"/>
    <mergeCell ref="BC119:BE119"/>
    <mergeCell ref="B120:Y120"/>
    <mergeCell ref="AN120:AO120"/>
    <mergeCell ref="BC120:BE120"/>
    <mergeCell ref="B113:D113"/>
    <mergeCell ref="AN113:BA113"/>
    <mergeCell ref="BC113:BE113"/>
    <mergeCell ref="D114:P114"/>
    <mergeCell ref="AN114:BA114"/>
    <mergeCell ref="BC114:BE114"/>
    <mergeCell ref="B111:D111"/>
    <mergeCell ref="AN111:BA111"/>
    <mergeCell ref="BC111:BE111"/>
    <mergeCell ref="B112:D112"/>
    <mergeCell ref="AN112:BA112"/>
    <mergeCell ref="BC112:BE112"/>
    <mergeCell ref="B105:Y105"/>
    <mergeCell ref="AN105:AO105"/>
    <mergeCell ref="BC105:BE105"/>
    <mergeCell ref="AN106:AO106"/>
    <mergeCell ref="BC106:BE106"/>
    <mergeCell ref="A109:BF109"/>
    <mergeCell ref="B103:Y103"/>
    <mergeCell ref="AN103:AO103"/>
    <mergeCell ref="BC103:BE103"/>
    <mergeCell ref="B104:Y104"/>
    <mergeCell ref="AN104:AO104"/>
    <mergeCell ref="BC104:BE104"/>
    <mergeCell ref="B101:Y101"/>
    <mergeCell ref="AN101:AO101"/>
    <mergeCell ref="BC101:BE101"/>
    <mergeCell ref="B102:Y102"/>
    <mergeCell ref="AN102:AO102"/>
    <mergeCell ref="BC102:BE102"/>
    <mergeCell ref="B99:Y99"/>
    <mergeCell ref="AN99:AO99"/>
    <mergeCell ref="BC99:BE99"/>
    <mergeCell ref="B100:Y100"/>
    <mergeCell ref="AN100:AO100"/>
    <mergeCell ref="BC100:BE100"/>
    <mergeCell ref="B97:Y97"/>
    <mergeCell ref="AN97:AO97"/>
    <mergeCell ref="BC97:BE97"/>
    <mergeCell ref="B98:Y98"/>
    <mergeCell ref="AN98:AO98"/>
    <mergeCell ref="BC98:BE98"/>
    <mergeCell ref="B89:Y89"/>
    <mergeCell ref="AN89:BA89"/>
    <mergeCell ref="BC89:BE89"/>
    <mergeCell ref="AO90:BA90"/>
    <mergeCell ref="BC90:BE90"/>
    <mergeCell ref="A95:BE95"/>
    <mergeCell ref="B87:Y87"/>
    <mergeCell ref="AN87:BA87"/>
    <mergeCell ref="BC87:BE87"/>
    <mergeCell ref="B88:Y88"/>
    <mergeCell ref="AN88:BA88"/>
    <mergeCell ref="BC88:BE88"/>
    <mergeCell ref="A83:BE83"/>
    <mergeCell ref="B85:Y85"/>
    <mergeCell ref="AN85:BA85"/>
    <mergeCell ref="BC85:BE85"/>
    <mergeCell ref="B86:Y86"/>
    <mergeCell ref="AN86:BA86"/>
    <mergeCell ref="BC86:BE86"/>
    <mergeCell ref="B79:AM79"/>
    <mergeCell ref="AN79:AO79"/>
    <mergeCell ref="AZ79:BA79"/>
    <mergeCell ref="BC79:BE79"/>
    <mergeCell ref="B80:AM80"/>
    <mergeCell ref="AN80:AO80"/>
    <mergeCell ref="AZ80:BA80"/>
    <mergeCell ref="BC80:BE80"/>
    <mergeCell ref="B77:Y77"/>
    <mergeCell ref="AN77:AO77"/>
    <mergeCell ref="BC77:BE77"/>
    <mergeCell ref="B78:Y78"/>
    <mergeCell ref="AN78:AO78"/>
    <mergeCell ref="BC78:BE78"/>
    <mergeCell ref="B75:Y75"/>
    <mergeCell ref="AN75:AO75"/>
    <mergeCell ref="BC75:BE75"/>
    <mergeCell ref="B76:Y76"/>
    <mergeCell ref="AN76:AO76"/>
    <mergeCell ref="BC76:BE76"/>
    <mergeCell ref="B73:Y73"/>
    <mergeCell ref="AN73:AO73"/>
    <mergeCell ref="BC73:BE73"/>
    <mergeCell ref="B74:Y74"/>
    <mergeCell ref="AN74:AO74"/>
    <mergeCell ref="BC74:BE74"/>
    <mergeCell ref="B71:Y71"/>
    <mergeCell ref="AN71:AO71"/>
    <mergeCell ref="BC71:BE71"/>
    <mergeCell ref="B72:AM72"/>
    <mergeCell ref="AN72:AO72"/>
    <mergeCell ref="AZ72:BA72"/>
    <mergeCell ref="BC72:BE72"/>
    <mergeCell ref="B69:AM69"/>
    <mergeCell ref="AN69:AO69"/>
    <mergeCell ref="AZ69:BA69"/>
    <mergeCell ref="BC69:BE69"/>
    <mergeCell ref="B70:AM70"/>
    <mergeCell ref="AN70:AO70"/>
    <mergeCell ref="AZ70:BA70"/>
    <mergeCell ref="BC70:BE70"/>
    <mergeCell ref="A62:BE62"/>
    <mergeCell ref="B64:AN64"/>
    <mergeCell ref="AO64:BA64"/>
    <mergeCell ref="B65:AN65"/>
    <mergeCell ref="AO65:BA65"/>
    <mergeCell ref="A67:BE67"/>
    <mergeCell ref="B57:D57"/>
    <mergeCell ref="AN57:AO57"/>
    <mergeCell ref="B58:D58"/>
    <mergeCell ref="AN58:AO58"/>
    <mergeCell ref="B59:D59"/>
    <mergeCell ref="AN59:AO59"/>
    <mergeCell ref="A46:C46"/>
    <mergeCell ref="A50:BE50"/>
    <mergeCell ref="A52:A56"/>
    <mergeCell ref="B52:D56"/>
    <mergeCell ref="E52:E56"/>
    <mergeCell ref="Y52:Y56"/>
    <mergeCell ref="AN52:AO56"/>
    <mergeCell ref="BA52:BA54"/>
    <mergeCell ref="B34:Y34"/>
    <mergeCell ref="AN34:AO34"/>
    <mergeCell ref="B42:C42"/>
    <mergeCell ref="B43:C43"/>
    <mergeCell ref="B44:C44"/>
    <mergeCell ref="B45:C45"/>
    <mergeCell ref="B31:Y31"/>
    <mergeCell ref="AN31:AO31"/>
    <mergeCell ref="B32:Y32"/>
    <mergeCell ref="AN32:AO32"/>
    <mergeCell ref="B33:Y33"/>
    <mergeCell ref="AN33:AO33"/>
    <mergeCell ref="B28:Y28"/>
    <mergeCell ref="AN28:AO28"/>
    <mergeCell ref="B29:Y29"/>
    <mergeCell ref="AN29:AO29"/>
    <mergeCell ref="B30:Y30"/>
    <mergeCell ref="AN30:AO30"/>
    <mergeCell ref="B25:Y25"/>
    <mergeCell ref="AN25:AO25"/>
    <mergeCell ref="B26:Y26"/>
    <mergeCell ref="AN26:AO26"/>
    <mergeCell ref="B27:Y27"/>
    <mergeCell ref="AN27:AO27"/>
    <mergeCell ref="B22:Y22"/>
    <mergeCell ref="AN22:AO22"/>
    <mergeCell ref="B23:Y23"/>
    <mergeCell ref="AN23:AO23"/>
    <mergeCell ref="B24:Y24"/>
    <mergeCell ref="AN24:AO24"/>
    <mergeCell ref="A12:D12"/>
    <mergeCell ref="E12:BA12"/>
    <mergeCell ref="A14:D14"/>
    <mergeCell ref="E14:BA14"/>
    <mergeCell ref="A19:BE19"/>
    <mergeCell ref="A20:BE20"/>
    <mergeCell ref="BA1:BD1"/>
    <mergeCell ref="BB2:BG2"/>
    <mergeCell ref="BB3:BG3"/>
    <mergeCell ref="A8:BE8"/>
    <mergeCell ref="A9:BE9"/>
    <mergeCell ref="AP10:AY10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391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121"/>
      <c r="BE15" s="121"/>
    </row>
    <row r="16" spans="1:57" ht="15">
      <c r="A16" s="641" t="s">
        <v>202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</row>
    <row r="17" spans="1:57" ht="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48" customHeight="1">
      <c r="A18" s="50" t="s">
        <v>96</v>
      </c>
      <c r="B18" s="663" t="s">
        <v>97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700" t="s">
        <v>203</v>
      </c>
      <c r="AO18" s="706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 t="s">
        <v>204</v>
      </c>
      <c r="BB18" s="78" t="s">
        <v>364</v>
      </c>
      <c r="BC18" s="664" t="s">
        <v>206</v>
      </c>
      <c r="BD18" s="665"/>
      <c r="BE18" s="666"/>
    </row>
    <row r="19" spans="1:57" ht="15">
      <c r="A19" s="82">
        <v>1</v>
      </c>
      <c r="B19" s="667">
        <v>2</v>
      </c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667">
        <v>3</v>
      </c>
      <c r="AO19" s="72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>
        <v>4</v>
      </c>
      <c r="BB19" s="84">
        <v>5</v>
      </c>
      <c r="BC19" s="670">
        <v>6</v>
      </c>
      <c r="BD19" s="671"/>
      <c r="BE19" s="672"/>
    </row>
    <row r="20" spans="1:57" ht="43.5" customHeight="1">
      <c r="A20" s="82">
        <v>1</v>
      </c>
      <c r="B20" s="757" t="s">
        <v>377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9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670" t="s">
        <v>31</v>
      </c>
      <c r="AO20" s="672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5" t="s">
        <v>31</v>
      </c>
      <c r="BB20" s="84" t="s">
        <v>31</v>
      </c>
      <c r="BC20" s="670">
        <v>7000</v>
      </c>
      <c r="BD20" s="671"/>
      <c r="BE20" s="672"/>
    </row>
    <row r="21" spans="1:57" ht="43.5" customHeight="1">
      <c r="A21" s="82">
        <v>2</v>
      </c>
      <c r="B21" s="757" t="s">
        <v>434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9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670" t="s">
        <v>31</v>
      </c>
      <c r="AO21" s="672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5" t="s">
        <v>31</v>
      </c>
      <c r="BB21" s="84" t="s">
        <v>31</v>
      </c>
      <c r="BC21" s="670">
        <v>-7000</v>
      </c>
      <c r="BD21" s="671"/>
      <c r="BE21" s="672"/>
    </row>
    <row r="22" spans="1:57" ht="15">
      <c r="A22" s="104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60"/>
      <c r="AT22" s="161" t="s">
        <v>107</v>
      </c>
      <c r="AU22" s="160"/>
      <c r="AV22" s="160"/>
      <c r="AW22" s="160"/>
      <c r="AX22" s="160"/>
      <c r="AY22" s="160"/>
      <c r="AZ22" s="160"/>
      <c r="BB22" s="162" t="s">
        <v>107</v>
      </c>
      <c r="BC22" s="737">
        <v>0</v>
      </c>
      <c r="BD22" s="738"/>
      <c r="BE22" s="739"/>
    </row>
    <row r="23" spans="1:5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772"/>
      <c r="BD23" s="772"/>
      <c r="BE23" s="772"/>
    </row>
    <row r="24" spans="1:5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70"/>
      <c r="BD24" s="70"/>
      <c r="BE24" s="70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79" t="s">
        <v>367</v>
      </c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58"/>
    </row>
    <row r="28" spans="1:54" ht="15.75">
      <c r="A28" s="58"/>
      <c r="B28" s="58"/>
      <c r="C28" s="58"/>
      <c r="D28" s="58"/>
      <c r="E28" s="215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80" t="s">
        <v>321</v>
      </c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79" t="s">
        <v>448</v>
      </c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58"/>
    </row>
    <row r="31" spans="1:54" ht="15.75">
      <c r="A31" s="58" t="s">
        <v>15</v>
      </c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80" t="s">
        <v>321</v>
      </c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79" t="s">
        <v>82</v>
      </c>
      <c r="BB34" s="679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80" t="s">
        <v>321</v>
      </c>
      <c r="BB35" s="680"/>
    </row>
  </sheetData>
  <sheetProtection/>
  <mergeCells count="31">
    <mergeCell ref="AN30:BA30"/>
    <mergeCell ref="AN31:BA31"/>
    <mergeCell ref="BA34:BB34"/>
    <mergeCell ref="BA35:BB35"/>
    <mergeCell ref="AN27:BA27"/>
    <mergeCell ref="AN28:BA28"/>
    <mergeCell ref="BC23:BE23"/>
    <mergeCell ref="B19:Y19"/>
    <mergeCell ref="AN19:AO19"/>
    <mergeCell ref="BC19:BE19"/>
    <mergeCell ref="B20:Y20"/>
    <mergeCell ref="AN20:AO20"/>
    <mergeCell ref="BC20:BE20"/>
    <mergeCell ref="B21:Y21"/>
    <mergeCell ref="AN21:AO21"/>
    <mergeCell ref="BC18:BE18"/>
    <mergeCell ref="A9:D9"/>
    <mergeCell ref="E9:BA9"/>
    <mergeCell ref="E12:BA12"/>
    <mergeCell ref="A14:BE14"/>
    <mergeCell ref="BC22:BE22"/>
    <mergeCell ref="BC21:BE21"/>
    <mergeCell ref="A16:BE16"/>
    <mergeCell ref="B18:Y18"/>
    <mergeCell ref="AN18:AO18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390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121"/>
      <c r="BE15" s="121"/>
    </row>
    <row r="16" spans="1:57" ht="15">
      <c r="A16" s="641" t="s">
        <v>202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</row>
    <row r="17" spans="1:57" ht="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48" customHeight="1">
      <c r="A18" s="50" t="s">
        <v>96</v>
      </c>
      <c r="B18" s="663" t="s">
        <v>97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700" t="s">
        <v>203</v>
      </c>
      <c r="AO18" s="706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 t="s">
        <v>204</v>
      </c>
      <c r="BB18" s="78" t="s">
        <v>364</v>
      </c>
      <c r="BC18" s="664" t="s">
        <v>206</v>
      </c>
      <c r="BD18" s="665"/>
      <c r="BE18" s="666"/>
    </row>
    <row r="19" spans="1:57" ht="15">
      <c r="A19" s="82">
        <v>1</v>
      </c>
      <c r="B19" s="667">
        <v>2</v>
      </c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667">
        <v>3</v>
      </c>
      <c r="AO19" s="72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>
        <v>4</v>
      </c>
      <c r="BB19" s="84">
        <v>5</v>
      </c>
      <c r="BC19" s="670">
        <v>6</v>
      </c>
      <c r="BD19" s="671"/>
      <c r="BE19" s="672"/>
    </row>
    <row r="20" spans="1:57" ht="32.25" customHeight="1">
      <c r="A20" s="82">
        <v>1</v>
      </c>
      <c r="B20" s="757" t="s">
        <v>398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9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670" t="s">
        <v>31</v>
      </c>
      <c r="AO20" s="672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5" t="s">
        <v>31</v>
      </c>
      <c r="BB20" s="84" t="s">
        <v>31</v>
      </c>
      <c r="BC20" s="670">
        <v>1000000</v>
      </c>
      <c r="BD20" s="671"/>
      <c r="BE20" s="672"/>
    </row>
    <row r="21" spans="1:57" ht="32.25" customHeight="1">
      <c r="A21" s="82">
        <v>2</v>
      </c>
      <c r="B21" s="757" t="s">
        <v>441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9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670" t="s">
        <v>31</v>
      </c>
      <c r="AO21" s="672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5" t="s">
        <v>31</v>
      </c>
      <c r="BB21" s="84" t="s">
        <v>31</v>
      </c>
      <c r="BC21" s="670">
        <v>-268782.01</v>
      </c>
      <c r="BD21" s="671"/>
      <c r="BE21" s="672"/>
    </row>
    <row r="22" spans="1:57" ht="15">
      <c r="A22" s="104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60"/>
      <c r="AT22" s="161" t="s">
        <v>107</v>
      </c>
      <c r="AU22" s="160"/>
      <c r="AV22" s="160"/>
      <c r="AW22" s="160"/>
      <c r="AX22" s="160"/>
      <c r="AY22" s="160"/>
      <c r="AZ22" s="160"/>
      <c r="BB22" s="162" t="s">
        <v>107</v>
      </c>
      <c r="BC22" s="737">
        <f>BC20+BC21</f>
        <v>731217.99</v>
      </c>
      <c r="BD22" s="738"/>
      <c r="BE22" s="739"/>
    </row>
    <row r="23" spans="1:5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772"/>
      <c r="BD23" s="772"/>
      <c r="BE23" s="772"/>
    </row>
    <row r="24" spans="1:5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70"/>
      <c r="BD24" s="70"/>
      <c r="BE24" s="70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79" t="s">
        <v>367</v>
      </c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58"/>
    </row>
    <row r="28" spans="1:54" ht="15.75">
      <c r="A28" s="58"/>
      <c r="B28" s="58"/>
      <c r="C28" s="58"/>
      <c r="D28" s="58"/>
      <c r="E28" s="215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80" t="s">
        <v>321</v>
      </c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79" t="s">
        <v>448</v>
      </c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58"/>
    </row>
    <row r="31" spans="1:54" ht="15.75">
      <c r="A31" s="58" t="s">
        <v>15</v>
      </c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80" t="s">
        <v>321</v>
      </c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79" t="s">
        <v>82</v>
      </c>
      <c r="BB34" s="679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80" t="s">
        <v>321</v>
      </c>
      <c r="BB35" s="680"/>
    </row>
  </sheetData>
  <sheetProtection/>
  <mergeCells count="31">
    <mergeCell ref="B18:Y18"/>
    <mergeCell ref="AN18:AO18"/>
    <mergeCell ref="B19:Y19"/>
    <mergeCell ref="BC22:BE22"/>
    <mergeCell ref="BC23:BE23"/>
    <mergeCell ref="AN27:BA27"/>
    <mergeCell ref="AN19:AO19"/>
    <mergeCell ref="BC19:BE19"/>
    <mergeCell ref="BC21:BE21"/>
    <mergeCell ref="B21:Y21"/>
    <mergeCell ref="AN20:AO20"/>
    <mergeCell ref="BC20:BE20"/>
    <mergeCell ref="B20:Y20"/>
    <mergeCell ref="E9:BA9"/>
    <mergeCell ref="AN21:AO21"/>
    <mergeCell ref="BA35:BB35"/>
    <mergeCell ref="AN30:BA30"/>
    <mergeCell ref="AN31:BA31"/>
    <mergeCell ref="BA34:BB34"/>
    <mergeCell ref="A14:BE14"/>
    <mergeCell ref="AN28:BA28"/>
    <mergeCell ref="BC18:BE18"/>
    <mergeCell ref="A16:BE16"/>
    <mergeCell ref="E12:BA12"/>
    <mergeCell ref="BA1:BD1"/>
    <mergeCell ref="AP5:AY5"/>
    <mergeCell ref="A7:D7"/>
    <mergeCell ref="E7:BA7"/>
    <mergeCell ref="A9:D9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E32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378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121"/>
      <c r="BE15" s="121"/>
    </row>
    <row r="16" spans="1:57" ht="15">
      <c r="A16" s="641" t="s">
        <v>178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</row>
    <row r="17" spans="1:57" ht="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48" customHeight="1">
      <c r="A18" s="50" t="s">
        <v>142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6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663" t="s">
        <v>179</v>
      </c>
      <c r="AO18" s="742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77" t="s">
        <v>180</v>
      </c>
      <c r="BB18" s="80" t="s">
        <v>181</v>
      </c>
      <c r="BC18" s="664" t="s">
        <v>182</v>
      </c>
      <c r="BD18" s="665"/>
      <c r="BE18" s="666"/>
    </row>
    <row r="19" spans="1:57" ht="15">
      <c r="A19" s="82">
        <v>1</v>
      </c>
      <c r="B19" s="671">
        <v>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2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670">
        <v>3</v>
      </c>
      <c r="AO19" s="709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>
        <v>4</v>
      </c>
      <c r="BB19" s="84">
        <v>5</v>
      </c>
      <c r="BC19" s="670">
        <v>6</v>
      </c>
      <c r="BD19" s="671"/>
      <c r="BE19" s="672"/>
    </row>
    <row r="20" spans="1:57" ht="24" customHeight="1">
      <c r="A20" s="113">
        <v>1</v>
      </c>
      <c r="B20" s="732" t="s">
        <v>379</v>
      </c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3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670" t="s">
        <v>31</v>
      </c>
      <c r="AO20" s="709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5" t="s">
        <v>31</v>
      </c>
      <c r="BB20" s="84" t="s">
        <v>31</v>
      </c>
      <c r="BC20" s="670">
        <v>140600</v>
      </c>
      <c r="BD20" s="708"/>
      <c r="BE20" s="709"/>
    </row>
    <row r="21" spans="1:57" ht="15">
      <c r="A21" s="10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120" t="s">
        <v>107</v>
      </c>
      <c r="BC21" s="718">
        <f>BC20</f>
        <v>140600</v>
      </c>
      <c r="BD21" s="719"/>
      <c r="BE21" s="720"/>
    </row>
    <row r="22" spans="1:57" ht="1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1"/>
      <c r="BD22" s="121"/>
      <c r="BE22" s="121"/>
    </row>
    <row r="23" spans="1:54" ht="15.75">
      <c r="A23" s="58" t="s">
        <v>14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ht="15.75">
      <c r="A24" s="58" t="s">
        <v>15</v>
      </c>
      <c r="B24" s="58"/>
      <c r="C24" s="58"/>
      <c r="D24" s="58"/>
      <c r="E24" s="204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79" t="s">
        <v>367</v>
      </c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79"/>
      <c r="AZ24" s="679"/>
      <c r="BA24" s="679"/>
      <c r="BB24" s="58"/>
    </row>
    <row r="25" spans="1:54" ht="15.75">
      <c r="A25" s="58"/>
      <c r="B25" s="58"/>
      <c r="C25" s="58"/>
      <c r="D25" s="58"/>
      <c r="E25" s="215" t="s">
        <v>320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80" t="s">
        <v>321</v>
      </c>
      <c r="AO25" s="680"/>
      <c r="AP25" s="680"/>
      <c r="AQ25" s="680"/>
      <c r="AR25" s="680"/>
      <c r="AS25" s="680"/>
      <c r="AT25" s="680"/>
      <c r="AU25" s="680"/>
      <c r="AV25" s="680"/>
      <c r="AW25" s="680"/>
      <c r="AX25" s="680"/>
      <c r="AY25" s="680"/>
      <c r="AZ25" s="680"/>
      <c r="BA25" s="680"/>
      <c r="BB25" s="58"/>
    </row>
    <row r="26" spans="1:5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322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79" t="s">
        <v>448</v>
      </c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58"/>
    </row>
    <row r="28" spans="1:54" ht="15.75">
      <c r="A28" s="58" t="s">
        <v>15</v>
      </c>
      <c r="B28" s="58"/>
      <c r="C28" s="58"/>
      <c r="D28" s="58"/>
      <c r="E28" s="277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80" t="s">
        <v>321</v>
      </c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5.75">
      <c r="A31" s="58" t="s">
        <v>323</v>
      </c>
      <c r="B31" s="58"/>
      <c r="C31" s="58"/>
      <c r="D31" s="204" t="s">
        <v>342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204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679" t="s">
        <v>82</v>
      </c>
      <c r="BB31" s="679"/>
    </row>
    <row r="32" spans="1:54" ht="15.75">
      <c r="A32" s="58"/>
      <c r="B32" s="58"/>
      <c r="C32" s="58"/>
      <c r="D32" s="58" t="s">
        <v>324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 t="s">
        <v>320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680" t="s">
        <v>321</v>
      </c>
      <c r="BB32" s="680"/>
    </row>
  </sheetData>
  <sheetProtection/>
  <mergeCells count="28">
    <mergeCell ref="AN25:BA25"/>
    <mergeCell ref="AN27:BA27"/>
    <mergeCell ref="AN28:BA28"/>
    <mergeCell ref="BA31:BB31"/>
    <mergeCell ref="BA32:BB32"/>
    <mergeCell ref="AN24:BA24"/>
    <mergeCell ref="AO21:BA21"/>
    <mergeCell ref="BC21:BE21"/>
    <mergeCell ref="B19:Y19"/>
    <mergeCell ref="AN19:AO19"/>
    <mergeCell ref="BC19:BE19"/>
    <mergeCell ref="B20:Y20"/>
    <mergeCell ref="AN20:AO20"/>
    <mergeCell ref="BC20:BE20"/>
    <mergeCell ref="A9:D9"/>
    <mergeCell ref="E9:BA9"/>
    <mergeCell ref="E12:BA12"/>
    <mergeCell ref="A14:BE14"/>
    <mergeCell ref="A16:BE16"/>
    <mergeCell ref="B18:Y18"/>
    <mergeCell ref="AN18:AO18"/>
    <mergeCell ref="BC18:BE18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Y32" sqref="Y32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430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1" t="s">
        <v>202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0" t="s">
        <v>203</v>
      </c>
      <c r="AO17" s="706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2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21" customHeight="1">
      <c r="A19" s="91"/>
      <c r="B19" s="778" t="s">
        <v>429</v>
      </c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6" t="s">
        <v>375</v>
      </c>
      <c r="AO19" s="766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>
        <v>50</v>
      </c>
      <c r="BB19" s="212"/>
      <c r="BC19" s="728">
        <v>66888</v>
      </c>
      <c r="BD19" s="729"/>
      <c r="BE19" s="730"/>
    </row>
    <row r="20" spans="1:57" ht="21" customHeight="1">
      <c r="A20" s="91"/>
      <c r="B20" s="778" t="s">
        <v>446</v>
      </c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66" t="s">
        <v>375</v>
      </c>
      <c r="AO20" s="766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>
        <v>50</v>
      </c>
      <c r="BB20" s="212"/>
      <c r="BC20" s="728">
        <v>-66888</v>
      </c>
      <c r="BD20" s="729"/>
      <c r="BE20" s="730"/>
    </row>
    <row r="21" spans="1:57" ht="15">
      <c r="A21" s="10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50"/>
      <c r="AT21" s="158" t="s">
        <v>107</v>
      </c>
      <c r="AU21" s="150"/>
      <c r="AV21" s="150"/>
      <c r="AW21" s="150"/>
      <c r="AX21" s="150"/>
      <c r="AY21" s="150"/>
      <c r="AZ21" s="150"/>
      <c r="BB21" s="159" t="s">
        <v>107</v>
      </c>
      <c r="BC21" s="718">
        <v>0</v>
      </c>
      <c r="BD21" s="719"/>
      <c r="BE21" s="720"/>
    </row>
    <row r="22" spans="1:57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772"/>
      <c r="BD22" s="772"/>
      <c r="BE22" s="772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79" t="s">
        <v>367</v>
      </c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58"/>
    </row>
    <row r="28" spans="1:54" ht="15.75">
      <c r="A28" s="58"/>
      <c r="B28" s="58"/>
      <c r="C28" s="58"/>
      <c r="D28" s="58"/>
      <c r="E28" s="257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80" t="s">
        <v>321</v>
      </c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79" t="s">
        <v>448</v>
      </c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58"/>
    </row>
    <row r="31" spans="1:54" ht="15.75">
      <c r="A31" s="58" t="s">
        <v>15</v>
      </c>
      <c r="B31" s="58"/>
      <c r="C31" s="58"/>
      <c r="D31" s="58"/>
      <c r="E31" s="25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80" t="s">
        <v>321</v>
      </c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79" t="s">
        <v>82</v>
      </c>
      <c r="BB34" s="679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80" t="s">
        <v>321</v>
      </c>
      <c r="BB35" s="680"/>
    </row>
  </sheetData>
  <sheetProtection/>
  <mergeCells count="31">
    <mergeCell ref="BA1:BD1"/>
    <mergeCell ref="AP5:AY5"/>
    <mergeCell ref="A7:D7"/>
    <mergeCell ref="E7:BA7"/>
    <mergeCell ref="A3:BB3"/>
    <mergeCell ref="A4:BB4"/>
    <mergeCell ref="BC19:BE19"/>
    <mergeCell ref="A9:D9"/>
    <mergeCell ref="E9:BA9"/>
    <mergeCell ref="E12:BA12"/>
    <mergeCell ref="A14:BE14"/>
    <mergeCell ref="A15:BE15"/>
    <mergeCell ref="B17:Y17"/>
    <mergeCell ref="AN17:AO17"/>
    <mergeCell ref="BC17:BE17"/>
    <mergeCell ref="BA34:BB34"/>
    <mergeCell ref="BA35:BB35"/>
    <mergeCell ref="BC21:BE21"/>
    <mergeCell ref="BC22:BE22"/>
    <mergeCell ref="AN27:BA27"/>
    <mergeCell ref="B18:Y18"/>
    <mergeCell ref="AN18:AO18"/>
    <mergeCell ref="BC18:BE18"/>
    <mergeCell ref="B19:Y19"/>
    <mergeCell ref="AN19:AO19"/>
    <mergeCell ref="B20:Y20"/>
    <mergeCell ref="AN20:AO20"/>
    <mergeCell ref="BC20:BE20"/>
    <mergeCell ref="AN28:BA28"/>
    <mergeCell ref="AN30:BA30"/>
    <mergeCell ref="AN31:BA3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431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1" t="s">
        <v>202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0" t="s">
        <v>203</v>
      </c>
      <c r="AO17" s="706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2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21" customHeight="1">
      <c r="A19" s="91"/>
      <c r="B19" s="778" t="s">
        <v>429</v>
      </c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6" t="s">
        <v>375</v>
      </c>
      <c r="AO19" s="766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>
        <v>50</v>
      </c>
      <c r="BB19" s="212"/>
      <c r="BC19" s="728">
        <v>67.4</v>
      </c>
      <c r="BD19" s="729"/>
      <c r="BE19" s="730"/>
    </row>
    <row r="20" spans="1:57" ht="21" customHeight="1">
      <c r="A20" s="91"/>
      <c r="B20" s="778" t="s">
        <v>446</v>
      </c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66" t="s">
        <v>375</v>
      </c>
      <c r="AO20" s="766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>
        <v>50</v>
      </c>
      <c r="BB20" s="212"/>
      <c r="BC20" s="728">
        <v>-67.4</v>
      </c>
      <c r="BD20" s="729"/>
      <c r="BE20" s="730"/>
    </row>
    <row r="21" spans="1:57" ht="15">
      <c r="A21" s="10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50"/>
      <c r="AT21" s="158" t="s">
        <v>107</v>
      </c>
      <c r="AU21" s="150"/>
      <c r="AV21" s="150"/>
      <c r="AW21" s="150"/>
      <c r="AX21" s="150"/>
      <c r="AY21" s="150"/>
      <c r="AZ21" s="150"/>
      <c r="BB21" s="159" t="s">
        <v>107</v>
      </c>
      <c r="BC21" s="718">
        <v>0</v>
      </c>
      <c r="BD21" s="719"/>
      <c r="BE21" s="720"/>
    </row>
    <row r="22" spans="1:57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772"/>
      <c r="BD22" s="772"/>
      <c r="BE22" s="772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79" t="s">
        <v>367</v>
      </c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58"/>
    </row>
    <row r="28" spans="1:54" ht="15.75">
      <c r="A28" s="58"/>
      <c r="B28" s="58"/>
      <c r="C28" s="58"/>
      <c r="D28" s="58"/>
      <c r="E28" s="257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80" t="s">
        <v>321</v>
      </c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79" t="s">
        <v>447</v>
      </c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58"/>
    </row>
    <row r="31" spans="1:54" ht="15.75">
      <c r="A31" s="58" t="s">
        <v>15</v>
      </c>
      <c r="B31" s="58"/>
      <c r="C31" s="58"/>
      <c r="D31" s="58"/>
      <c r="E31" s="25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80" t="s">
        <v>321</v>
      </c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79" t="s">
        <v>82</v>
      </c>
      <c r="BB34" s="679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80" t="s">
        <v>321</v>
      </c>
      <c r="BB35" s="680"/>
    </row>
  </sheetData>
  <sheetProtection/>
  <mergeCells count="31">
    <mergeCell ref="BC17:BE17"/>
    <mergeCell ref="BA1:BD1"/>
    <mergeCell ref="AP5:AY5"/>
    <mergeCell ref="A7:D7"/>
    <mergeCell ref="E7:BA7"/>
    <mergeCell ref="A3:BB3"/>
    <mergeCell ref="A4:BB4"/>
    <mergeCell ref="B20:Y20"/>
    <mergeCell ref="AN20:AO20"/>
    <mergeCell ref="BC20:BE20"/>
    <mergeCell ref="A9:D9"/>
    <mergeCell ref="E9:BA9"/>
    <mergeCell ref="E12:BA12"/>
    <mergeCell ref="A14:BE14"/>
    <mergeCell ref="A15:BE15"/>
    <mergeCell ref="B17:Y17"/>
    <mergeCell ref="AN17:AO17"/>
    <mergeCell ref="B18:Y18"/>
    <mergeCell ref="AN18:AO18"/>
    <mergeCell ref="BC18:BE18"/>
    <mergeCell ref="B19:Y19"/>
    <mergeCell ref="AN19:AO19"/>
    <mergeCell ref="BC19:BE19"/>
    <mergeCell ref="BA34:BB34"/>
    <mergeCell ref="BA35:BB35"/>
    <mergeCell ref="BC21:BE21"/>
    <mergeCell ref="BC22:BE22"/>
    <mergeCell ref="AN27:BA27"/>
    <mergeCell ref="AN28:BA28"/>
    <mergeCell ref="AN30:BA30"/>
    <mergeCell ref="AN31:BA3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3"/>
  <sheetViews>
    <sheetView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44.2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432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B15" s="147"/>
      <c r="BC15" s="168"/>
      <c r="BD15" s="168"/>
      <c r="BE15" s="168"/>
    </row>
    <row r="16" spans="1:57" ht="15">
      <c r="A16" s="641" t="s">
        <v>250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</row>
    <row r="17" spans="1:57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9" ht="44.25" customHeight="1">
      <c r="A18" s="50" t="s">
        <v>96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6"/>
      <c r="BB18" s="80" t="s">
        <v>251</v>
      </c>
      <c r="BC18" s="664" t="s">
        <v>365</v>
      </c>
      <c r="BD18" s="665"/>
      <c r="BE18" s="666"/>
      <c r="BF18" s="50" t="s">
        <v>120</v>
      </c>
      <c r="BG18" s="170"/>
    </row>
    <row r="19" spans="1:59" ht="15">
      <c r="A19" s="82">
        <v>1</v>
      </c>
      <c r="B19" s="671">
        <v>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1"/>
      <c r="BA19" s="672"/>
      <c r="BB19" s="84">
        <v>3</v>
      </c>
      <c r="BC19" s="670">
        <v>4</v>
      </c>
      <c r="BD19" s="671"/>
      <c r="BE19" s="672"/>
      <c r="BF19" s="82">
        <v>5</v>
      </c>
      <c r="BG19" s="107"/>
    </row>
    <row r="20" spans="1:59" ht="15" customHeight="1">
      <c r="A20" s="82">
        <v>1</v>
      </c>
      <c r="B20" s="721" t="s">
        <v>433</v>
      </c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  <c r="AD20" s="776"/>
      <c r="AE20" s="776"/>
      <c r="AF20" s="776"/>
      <c r="AG20" s="776"/>
      <c r="AH20" s="776"/>
      <c r="AI20" s="776"/>
      <c r="AJ20" s="776"/>
      <c r="AK20" s="776"/>
      <c r="AL20" s="776"/>
      <c r="AM20" s="776"/>
      <c r="AN20" s="776"/>
      <c r="AO20" s="776"/>
      <c r="AP20" s="776"/>
      <c r="AQ20" s="776"/>
      <c r="AR20" s="776"/>
      <c r="AS20" s="776"/>
      <c r="AT20" s="776"/>
      <c r="AU20" s="776"/>
      <c r="AV20" s="776"/>
      <c r="AW20" s="776"/>
      <c r="AX20" s="776"/>
      <c r="AY20" s="776"/>
      <c r="AZ20" s="776"/>
      <c r="BA20" s="777"/>
      <c r="BB20" s="84">
        <v>4</v>
      </c>
      <c r="BC20" s="670" t="s">
        <v>31</v>
      </c>
      <c r="BD20" s="708"/>
      <c r="BE20" s="709"/>
      <c r="BF20" s="207">
        <v>750</v>
      </c>
      <c r="BG20" s="174"/>
    </row>
    <row r="21" spans="1:59" ht="1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C21" s="147"/>
      <c r="BD21" s="147"/>
      <c r="BE21" s="147" t="s">
        <v>107</v>
      </c>
      <c r="BF21" s="179">
        <f>BF20</f>
        <v>750</v>
      </c>
      <c r="BG21" s="147"/>
    </row>
    <row r="22" spans="1:57" ht="1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47"/>
      <c r="BB22" s="147"/>
      <c r="BC22" s="147"/>
      <c r="BD22" s="147"/>
      <c r="BE22" s="147"/>
    </row>
    <row r="24" spans="1:54" ht="15.75">
      <c r="A24" s="58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15.75">
      <c r="A25" s="58" t="s">
        <v>15</v>
      </c>
      <c r="B25" s="58"/>
      <c r="C25" s="58"/>
      <c r="D25" s="58"/>
      <c r="E25" s="204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79" t="s">
        <v>367</v>
      </c>
      <c r="AO25" s="679"/>
      <c r="AP25" s="679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58"/>
    </row>
    <row r="26" spans="1:54" ht="15.75">
      <c r="A26" s="58"/>
      <c r="B26" s="58"/>
      <c r="C26" s="58"/>
      <c r="D26" s="58"/>
      <c r="E26" s="258" t="s">
        <v>320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80" t="s">
        <v>321</v>
      </c>
      <c r="AO26" s="680"/>
      <c r="AP26" s="680"/>
      <c r="AQ26" s="680"/>
      <c r="AR26" s="680"/>
      <c r="AS26" s="680"/>
      <c r="AT26" s="680"/>
      <c r="AU26" s="680"/>
      <c r="AV26" s="680"/>
      <c r="AW26" s="680"/>
      <c r="AX26" s="680"/>
      <c r="AY26" s="680"/>
      <c r="AZ26" s="680"/>
      <c r="BA26" s="680"/>
      <c r="BB26" s="58"/>
    </row>
    <row r="27" spans="1:5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 t="s">
        <v>322</v>
      </c>
      <c r="B28" s="58"/>
      <c r="C28" s="58"/>
      <c r="D28" s="58"/>
      <c r="E28" s="204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79" t="s">
        <v>448</v>
      </c>
      <c r="AO28" s="679"/>
      <c r="AP28" s="679"/>
      <c r="AQ28" s="679"/>
      <c r="AR28" s="679"/>
      <c r="AS28" s="679"/>
      <c r="AT28" s="679"/>
      <c r="AU28" s="679"/>
      <c r="AV28" s="679"/>
      <c r="AW28" s="679"/>
      <c r="AX28" s="679"/>
      <c r="AY28" s="679"/>
      <c r="AZ28" s="679"/>
      <c r="BA28" s="679"/>
      <c r="BB28" s="58"/>
    </row>
    <row r="29" spans="1:54" ht="15.75">
      <c r="A29" s="58" t="s">
        <v>15</v>
      </c>
      <c r="B29" s="58"/>
      <c r="C29" s="58"/>
      <c r="D29" s="58"/>
      <c r="E29" s="277" t="s">
        <v>320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80" t="s">
        <v>321</v>
      </c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0"/>
      <c r="BA29" s="680"/>
      <c r="BB29" s="58"/>
    </row>
    <row r="30" spans="1:5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 t="s">
        <v>323</v>
      </c>
      <c r="B32" s="58"/>
      <c r="C32" s="58"/>
      <c r="D32" s="204" t="s">
        <v>342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204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679" t="s">
        <v>82</v>
      </c>
      <c r="BB32" s="679"/>
    </row>
    <row r="33" spans="1:54" ht="15.75">
      <c r="A33" s="58"/>
      <c r="B33" s="58"/>
      <c r="C33" s="58"/>
      <c r="D33" s="58" t="s">
        <v>324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 t="s">
        <v>320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80" t="s">
        <v>321</v>
      </c>
      <c r="BB33" s="680"/>
    </row>
  </sheetData>
  <sheetProtection/>
  <mergeCells count="23">
    <mergeCell ref="AN28:BA28"/>
    <mergeCell ref="AN29:BA29"/>
    <mergeCell ref="BA32:BB32"/>
    <mergeCell ref="BA33:BB33"/>
    <mergeCell ref="B19:BA19"/>
    <mergeCell ref="BC19:BE19"/>
    <mergeCell ref="B20:BA20"/>
    <mergeCell ref="BC20:BE20"/>
    <mergeCell ref="AN25:BA25"/>
    <mergeCell ref="AN26:BA26"/>
    <mergeCell ref="A9:D9"/>
    <mergeCell ref="E9:BA9"/>
    <mergeCell ref="E12:BA12"/>
    <mergeCell ref="A14:BE14"/>
    <mergeCell ref="A16:BE16"/>
    <mergeCell ref="B18:BA18"/>
    <mergeCell ref="BC18:BE18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colBreaks count="1" manualBreakCount="1">
    <brk id="58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F36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44.2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425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B15" s="147"/>
      <c r="BC15" s="168"/>
      <c r="BD15" s="168"/>
      <c r="BE15" s="168"/>
    </row>
    <row r="16" spans="1:57" ht="15">
      <c r="A16" s="641" t="s">
        <v>272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</row>
    <row r="17" spans="1:57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44.25" customHeight="1">
      <c r="A18" s="50" t="s">
        <v>96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6"/>
      <c r="Z18" s="78"/>
      <c r="AA18" s="78"/>
      <c r="AB18" s="78"/>
      <c r="AC18" s="78"/>
      <c r="AD18" s="78"/>
      <c r="AE18" s="78"/>
      <c r="AF18" s="78"/>
      <c r="AG18" s="78"/>
      <c r="AH18" s="79"/>
      <c r="AI18" s="664" t="s">
        <v>273</v>
      </c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6"/>
      <c r="BA18" s="76" t="s">
        <v>274</v>
      </c>
      <c r="BB18" s="76" t="s">
        <v>275</v>
      </c>
      <c r="BC18" s="664" t="s">
        <v>276</v>
      </c>
      <c r="BD18" s="665"/>
      <c r="BE18" s="666"/>
      <c r="BF18" s="170"/>
    </row>
    <row r="19" spans="1:58" ht="15">
      <c r="A19" s="82">
        <v>1</v>
      </c>
      <c r="B19" s="725">
        <v>2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7"/>
      <c r="Z19" s="86"/>
      <c r="AA19" s="86"/>
      <c r="AB19" s="86"/>
      <c r="AC19" s="86"/>
      <c r="AD19" s="86"/>
      <c r="AE19" s="86"/>
      <c r="AF19" s="86"/>
      <c r="AG19" s="86"/>
      <c r="AH19" s="87"/>
      <c r="AI19" s="670">
        <v>3</v>
      </c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2"/>
      <c r="BA19" s="83">
        <v>4</v>
      </c>
      <c r="BB19" s="83">
        <v>5</v>
      </c>
      <c r="BC19" s="670">
        <v>6</v>
      </c>
      <c r="BD19" s="671"/>
      <c r="BE19" s="672"/>
      <c r="BF19" s="107"/>
    </row>
    <row r="20" spans="1:58" ht="15" customHeight="1">
      <c r="A20" s="82">
        <v>1</v>
      </c>
      <c r="B20" s="721" t="s">
        <v>277</v>
      </c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3"/>
      <c r="Z20" s="78"/>
      <c r="AA20" s="78"/>
      <c r="AB20" s="78"/>
      <c r="AC20" s="78"/>
      <c r="AD20" s="78"/>
      <c r="AE20" s="78"/>
      <c r="AF20" s="78"/>
      <c r="AG20" s="78"/>
      <c r="AH20" s="79"/>
      <c r="AI20" s="185"/>
      <c r="AJ20" s="96"/>
      <c r="AK20" s="96"/>
      <c r="AL20" s="96"/>
      <c r="AM20" s="96"/>
      <c r="AN20" s="712"/>
      <c r="AO20" s="714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99"/>
      <c r="BB20" s="99"/>
      <c r="BC20" s="715"/>
      <c r="BD20" s="716"/>
      <c r="BE20" s="717"/>
      <c r="BF20" s="174"/>
    </row>
    <row r="21" spans="1:58" ht="15">
      <c r="A21" s="102"/>
      <c r="B21" s="681" t="s">
        <v>426</v>
      </c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3"/>
      <c r="Z21" s="78"/>
      <c r="AA21" s="78"/>
      <c r="AB21" s="78"/>
      <c r="AC21" s="78"/>
      <c r="AD21" s="78"/>
      <c r="AE21" s="78"/>
      <c r="AF21" s="78"/>
      <c r="AG21" s="78"/>
      <c r="AH21" s="79"/>
      <c r="AI21" s="185"/>
      <c r="AJ21" s="96"/>
      <c r="AK21" s="96"/>
      <c r="AL21" s="96"/>
      <c r="AM21" s="96"/>
      <c r="AN21" s="713"/>
      <c r="AO21" s="713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99"/>
      <c r="BB21" s="99"/>
      <c r="BC21" s="715"/>
      <c r="BD21" s="716"/>
      <c r="BE21" s="717"/>
      <c r="BF21" s="147"/>
    </row>
    <row r="22" spans="1:58" ht="15">
      <c r="A22" s="102"/>
      <c r="B22" s="681" t="s">
        <v>427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3"/>
      <c r="Z22" s="78"/>
      <c r="AA22" s="78"/>
      <c r="AB22" s="78"/>
      <c r="AC22" s="78"/>
      <c r="AD22" s="78"/>
      <c r="AE22" s="78"/>
      <c r="AF22" s="78"/>
      <c r="AG22" s="78"/>
      <c r="AH22" s="79"/>
      <c r="AI22" s="712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4"/>
      <c r="BA22" s="99"/>
      <c r="BB22" s="99"/>
      <c r="BC22" s="715">
        <v>881400</v>
      </c>
      <c r="BD22" s="716"/>
      <c r="BE22" s="717"/>
      <c r="BF22" s="147"/>
    </row>
    <row r="23" spans="1:58" ht="15">
      <c r="A23" s="102"/>
      <c r="B23" s="681" t="s">
        <v>428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3"/>
      <c r="Z23" s="78"/>
      <c r="AA23" s="78"/>
      <c r="AB23" s="78"/>
      <c r="AC23" s="78"/>
      <c r="AD23" s="78"/>
      <c r="AE23" s="78"/>
      <c r="AF23" s="78"/>
      <c r="AG23" s="78"/>
      <c r="AH23" s="79"/>
      <c r="AI23" s="712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3"/>
      <c r="AW23" s="713"/>
      <c r="AX23" s="713"/>
      <c r="AY23" s="713"/>
      <c r="AZ23" s="714"/>
      <c r="BA23" s="99"/>
      <c r="BB23" s="99"/>
      <c r="BC23" s="715">
        <v>-881400</v>
      </c>
      <c r="BD23" s="716"/>
      <c r="BE23" s="717"/>
      <c r="BF23" s="147"/>
    </row>
    <row r="24" spans="1:58" ht="15">
      <c r="A24" s="104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17"/>
      <c r="BB24" s="117" t="s">
        <v>107</v>
      </c>
      <c r="BC24" s="718">
        <v>0</v>
      </c>
      <c r="BD24" s="719"/>
      <c r="BE24" s="720"/>
      <c r="BF24" s="147"/>
    </row>
    <row r="25" spans="1:58" ht="1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C25" s="147"/>
      <c r="BD25" s="147"/>
      <c r="BE25" s="147"/>
      <c r="BF25" s="147"/>
    </row>
    <row r="27" spans="1:54" ht="15.75">
      <c r="A27" s="58" t="s">
        <v>14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 t="s">
        <v>15</v>
      </c>
      <c r="B28" s="58"/>
      <c r="C28" s="58"/>
      <c r="D28" s="58"/>
      <c r="E28" s="204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79" t="s">
        <v>367</v>
      </c>
      <c r="AO28" s="679"/>
      <c r="AP28" s="679"/>
      <c r="AQ28" s="679"/>
      <c r="AR28" s="679"/>
      <c r="AS28" s="679"/>
      <c r="AT28" s="679"/>
      <c r="AU28" s="679"/>
      <c r="AV28" s="679"/>
      <c r="AW28" s="679"/>
      <c r="AX28" s="679"/>
      <c r="AY28" s="679"/>
      <c r="AZ28" s="679"/>
      <c r="BA28" s="679"/>
      <c r="BB28" s="58"/>
    </row>
    <row r="29" spans="1:54" ht="15.75">
      <c r="A29" s="58"/>
      <c r="B29" s="58"/>
      <c r="C29" s="58"/>
      <c r="D29" s="58"/>
      <c r="E29" s="256" t="s">
        <v>320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80" t="s">
        <v>321</v>
      </c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0"/>
      <c r="BA29" s="680"/>
      <c r="BB29" s="58"/>
    </row>
    <row r="30" spans="1:5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5.75">
      <c r="A31" s="58" t="s">
        <v>322</v>
      </c>
      <c r="B31" s="58"/>
      <c r="C31" s="58"/>
      <c r="D31" s="58"/>
      <c r="E31" s="204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79" t="s">
        <v>448</v>
      </c>
      <c r="AO31" s="679"/>
      <c r="AP31" s="679"/>
      <c r="AQ31" s="679"/>
      <c r="AR31" s="679"/>
      <c r="AS31" s="679"/>
      <c r="AT31" s="679"/>
      <c r="AU31" s="679"/>
      <c r="AV31" s="679"/>
      <c r="AW31" s="679"/>
      <c r="AX31" s="679"/>
      <c r="AY31" s="679"/>
      <c r="AZ31" s="679"/>
      <c r="BA31" s="679"/>
      <c r="BB31" s="58"/>
    </row>
    <row r="32" spans="1:54" ht="15.75">
      <c r="A32" s="58" t="s">
        <v>15</v>
      </c>
      <c r="B32" s="58"/>
      <c r="C32" s="58"/>
      <c r="D32" s="58"/>
      <c r="E32" s="277" t="s">
        <v>320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680" t="s">
        <v>321</v>
      </c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5.75">
      <c r="A35" s="58" t="s">
        <v>323</v>
      </c>
      <c r="B35" s="58"/>
      <c r="C35" s="58"/>
      <c r="D35" s="204" t="s">
        <v>342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04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79" t="s">
        <v>82</v>
      </c>
      <c r="BB35" s="679"/>
    </row>
    <row r="36" spans="1:54" ht="15.75">
      <c r="A36" s="58"/>
      <c r="B36" s="58"/>
      <c r="C36" s="58"/>
      <c r="D36" s="58" t="s">
        <v>324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 t="s">
        <v>320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80" t="s">
        <v>321</v>
      </c>
      <c r="BB36" s="680"/>
    </row>
  </sheetData>
  <sheetProtection/>
  <mergeCells count="36">
    <mergeCell ref="BA35:BB35"/>
    <mergeCell ref="BA36:BB36"/>
    <mergeCell ref="B18:Y18"/>
    <mergeCell ref="AI18:AZ18"/>
    <mergeCell ref="B19:Y19"/>
    <mergeCell ref="AI19:AZ19"/>
    <mergeCell ref="B20:Y20"/>
    <mergeCell ref="AN20:AO20"/>
    <mergeCell ref="AI22:AZ22"/>
    <mergeCell ref="AN31:BA31"/>
    <mergeCell ref="AN32:BA32"/>
    <mergeCell ref="BC19:BE19"/>
    <mergeCell ref="BC20:BE20"/>
    <mergeCell ref="AN28:BA28"/>
    <mergeCell ref="AN29:BA29"/>
    <mergeCell ref="B21:Y21"/>
    <mergeCell ref="AN21:AO21"/>
    <mergeCell ref="BC21:BE21"/>
    <mergeCell ref="B22:Y22"/>
    <mergeCell ref="BC22:BE22"/>
    <mergeCell ref="BC24:BE24"/>
    <mergeCell ref="A9:D9"/>
    <mergeCell ref="E9:BA9"/>
    <mergeCell ref="E12:BA12"/>
    <mergeCell ref="A14:BE14"/>
    <mergeCell ref="A16:BE16"/>
    <mergeCell ref="BC18:BE18"/>
    <mergeCell ref="B23:Y23"/>
    <mergeCell ref="AI23:AZ23"/>
    <mergeCell ref="BC23:BE23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colBreaks count="1" manualBreakCount="1">
    <brk id="57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0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4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438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2" t="s">
        <v>95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</row>
    <row r="16" spans="1:57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30">
      <c r="A17" s="50" t="s">
        <v>96</v>
      </c>
      <c r="B17" s="628" t="s">
        <v>97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651" t="s">
        <v>98</v>
      </c>
      <c r="AO17" s="629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3" t="s">
        <v>99</v>
      </c>
      <c r="BB17" s="263" t="s">
        <v>100</v>
      </c>
      <c r="BC17" s="266"/>
      <c r="BD17" s="266"/>
      <c r="BE17" s="266"/>
    </row>
    <row r="18" spans="1:57" ht="15">
      <c r="A18" s="52"/>
      <c r="B18" s="652">
        <v>1</v>
      </c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654">
        <v>2</v>
      </c>
      <c r="AO18" s="653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5">
        <v>3</v>
      </c>
      <c r="BB18" s="265">
        <v>4</v>
      </c>
      <c r="BC18" s="266"/>
      <c r="BD18" s="266"/>
      <c r="BE18" s="266"/>
    </row>
    <row r="19" spans="1:57" ht="15">
      <c r="A19" s="52">
        <v>1</v>
      </c>
      <c r="B19" s="644" t="s">
        <v>101</v>
      </c>
      <c r="C19" s="645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647"/>
      <c r="AO19" s="647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54" t="s">
        <v>31</v>
      </c>
      <c r="BB19" s="213" t="s">
        <v>31</v>
      </c>
      <c r="BC19" s="266"/>
      <c r="BD19" s="266"/>
      <c r="BE19" s="266"/>
    </row>
    <row r="20" spans="1:57" ht="15">
      <c r="A20" s="52">
        <v>2</v>
      </c>
      <c r="B20" s="644" t="s">
        <v>102</v>
      </c>
      <c r="C20" s="645"/>
      <c r="D20" s="645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647" t="s">
        <v>31</v>
      </c>
      <c r="AO20" s="647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54" t="s">
        <v>31</v>
      </c>
      <c r="BB20" s="213" t="s">
        <v>31</v>
      </c>
      <c r="BC20" s="266"/>
      <c r="BD20" s="266"/>
      <c r="BE20" s="266"/>
    </row>
    <row r="21" spans="1:57" ht="15">
      <c r="A21" s="52"/>
      <c r="B21" s="645" t="s">
        <v>103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649"/>
      <c r="AO21" s="650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54"/>
      <c r="BB21" s="213"/>
      <c r="BC21" s="266"/>
      <c r="BD21" s="266"/>
      <c r="BE21" s="266"/>
    </row>
    <row r="22" spans="1:57" ht="15">
      <c r="A22" s="52"/>
      <c r="B22" s="676" t="s">
        <v>330</v>
      </c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8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649"/>
      <c r="AO22" s="650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54"/>
      <c r="BB22" s="213"/>
      <c r="BC22" s="266"/>
      <c r="BD22" s="266"/>
      <c r="BE22" s="266"/>
    </row>
    <row r="23" spans="1:57" ht="31.5" customHeight="1">
      <c r="A23" s="52"/>
      <c r="B23" s="676" t="s">
        <v>331</v>
      </c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8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649"/>
      <c r="AO23" s="650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54"/>
      <c r="BB23" s="213"/>
      <c r="BC23" s="266"/>
      <c r="BD23" s="266"/>
      <c r="BE23" s="266"/>
    </row>
    <row r="24" spans="1:57" ht="15">
      <c r="A24" s="52"/>
      <c r="B24" s="676" t="s">
        <v>325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8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649"/>
      <c r="AO24" s="650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54"/>
      <c r="BB24" s="213"/>
      <c r="BC24" s="266"/>
      <c r="BD24" s="266"/>
      <c r="BE24" s="266"/>
    </row>
    <row r="25" spans="1:57" ht="33" customHeight="1">
      <c r="A25" s="52"/>
      <c r="B25" s="676" t="s">
        <v>326</v>
      </c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8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649"/>
      <c r="AO25" s="650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54"/>
      <c r="BB25" s="213"/>
      <c r="BC25" s="266"/>
      <c r="BD25" s="266"/>
      <c r="BE25" s="266"/>
    </row>
    <row r="26" spans="1:57" ht="30.75" customHeight="1">
      <c r="A26" s="52"/>
      <c r="B26" s="676" t="s">
        <v>332</v>
      </c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8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649"/>
      <c r="AO26" s="650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54"/>
      <c r="BB26" s="213"/>
      <c r="BC26" s="266"/>
      <c r="BD26" s="266"/>
      <c r="BE26" s="266"/>
    </row>
    <row r="27" spans="1:57" ht="15">
      <c r="A27" s="52"/>
      <c r="B27" s="676" t="s">
        <v>327</v>
      </c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8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649"/>
      <c r="AO27" s="650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54"/>
      <c r="BB27" s="213"/>
      <c r="BC27" s="266"/>
      <c r="BD27" s="266"/>
      <c r="BE27" s="266"/>
    </row>
    <row r="28" spans="1:57" ht="48.75" customHeight="1">
      <c r="A28" s="52"/>
      <c r="B28" s="676" t="s">
        <v>328</v>
      </c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8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649"/>
      <c r="AO28" s="650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54"/>
      <c r="BB28" s="213"/>
      <c r="BC28" s="266"/>
      <c r="BD28" s="266"/>
      <c r="BE28" s="266"/>
    </row>
    <row r="29" spans="1:57" ht="24.75" customHeight="1">
      <c r="A29" s="52"/>
      <c r="B29" s="676" t="s">
        <v>329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8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649"/>
      <c r="AO29" s="650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54"/>
      <c r="BB29" s="213"/>
      <c r="BC29" s="266"/>
      <c r="BD29" s="266"/>
      <c r="BE29" s="266"/>
    </row>
    <row r="30" spans="1:57" ht="15">
      <c r="A30" s="52">
        <v>3</v>
      </c>
      <c r="B30" s="645" t="s">
        <v>104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655" t="s">
        <v>31</v>
      </c>
      <c r="AO30" s="655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54" t="s">
        <v>31</v>
      </c>
      <c r="BB30" s="213" t="s">
        <v>31</v>
      </c>
      <c r="BC30" s="266"/>
      <c r="BD30" s="266"/>
      <c r="BE30" s="266"/>
    </row>
    <row r="31" spans="1:57" ht="15">
      <c r="A31" s="52"/>
      <c r="B31" s="645" t="s">
        <v>103</v>
      </c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630"/>
      <c r="AO31" s="631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54" t="s">
        <v>370</v>
      </c>
      <c r="BB31" s="213"/>
      <c r="BC31" s="266"/>
      <c r="BD31" s="266"/>
      <c r="BE31" s="266"/>
    </row>
    <row r="32" spans="1:57" ht="15">
      <c r="A32" s="52"/>
      <c r="B32" s="645" t="s">
        <v>333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630"/>
      <c r="AO32" s="631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54"/>
      <c r="BB32" s="213"/>
      <c r="BC32" s="266"/>
      <c r="BD32" s="266"/>
      <c r="BE32" s="266"/>
    </row>
    <row r="33" spans="1:57" ht="15">
      <c r="A33" s="52"/>
      <c r="B33" s="645" t="s">
        <v>334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630"/>
      <c r="AO33" s="631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54"/>
      <c r="BB33" s="54"/>
      <c r="BC33" s="266"/>
      <c r="BD33" s="266"/>
      <c r="BE33" s="266"/>
    </row>
    <row r="34" spans="1:57" ht="15">
      <c r="A34" s="52"/>
      <c r="B34" s="645" t="s">
        <v>335</v>
      </c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630"/>
      <c r="AO34" s="631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54"/>
      <c r="BB34" s="54"/>
      <c r="BC34" s="266"/>
      <c r="BD34" s="266"/>
      <c r="BE34" s="266"/>
    </row>
    <row r="35" spans="1:57" ht="15">
      <c r="A35" s="52"/>
      <c r="B35" s="645" t="s">
        <v>336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630"/>
      <c r="AO35" s="631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54"/>
      <c r="BB35" s="54"/>
      <c r="BC35" s="266"/>
      <c r="BD35" s="266"/>
      <c r="BE35" s="214"/>
    </row>
    <row r="36" spans="1:57" ht="15">
      <c r="A36" s="52"/>
      <c r="B36" s="645" t="s">
        <v>341</v>
      </c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630"/>
      <c r="AO36" s="631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54"/>
      <c r="BB36" s="54"/>
      <c r="BC36" s="266"/>
      <c r="BD36" s="266"/>
      <c r="BE36" s="266"/>
    </row>
    <row r="37" spans="1:57" ht="15">
      <c r="A37" s="52"/>
      <c r="B37" s="645" t="s">
        <v>337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630"/>
      <c r="AO37" s="631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54"/>
      <c r="BB37" s="54"/>
      <c r="BC37" s="266"/>
      <c r="BD37" s="266"/>
      <c r="BE37" s="266"/>
    </row>
    <row r="38" spans="1:57" ht="15">
      <c r="A38" s="52"/>
      <c r="B38" s="645" t="s">
        <v>338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630"/>
      <c r="AO38" s="631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54"/>
      <c r="BB38" s="54"/>
      <c r="BC38" s="266"/>
      <c r="BD38" s="266"/>
      <c r="BE38" s="266"/>
    </row>
    <row r="39" spans="1:57" ht="15">
      <c r="A39" s="52"/>
      <c r="B39" s="645" t="s">
        <v>105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630"/>
      <c r="AO39" s="631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54"/>
      <c r="BB39" s="54"/>
      <c r="BC39" s="266"/>
      <c r="BD39" s="266"/>
      <c r="BE39" s="266"/>
    </row>
    <row r="40" spans="1:57" ht="15">
      <c r="A40" s="52"/>
      <c r="B40" s="645" t="s">
        <v>103</v>
      </c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630"/>
      <c r="AO40" s="631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54"/>
      <c r="BB40" s="54"/>
      <c r="BC40" s="266"/>
      <c r="BD40" s="266"/>
      <c r="BE40" s="266"/>
    </row>
    <row r="41" spans="1:57" ht="15">
      <c r="A41" s="52"/>
      <c r="B41" s="645" t="s">
        <v>339</v>
      </c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630"/>
      <c r="AO41" s="631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54"/>
      <c r="BB41" s="54"/>
      <c r="BC41" s="266"/>
      <c r="BD41" s="266"/>
      <c r="BE41" s="266"/>
    </row>
    <row r="42" spans="1:57" ht="15">
      <c r="A42" s="52"/>
      <c r="B42" s="645" t="s">
        <v>340</v>
      </c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630"/>
      <c r="AO42" s="631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54"/>
      <c r="BB42" s="54"/>
      <c r="BC42" s="266"/>
      <c r="BD42" s="266"/>
      <c r="BE42" s="266"/>
    </row>
    <row r="43" spans="1:57" ht="15">
      <c r="A43" s="52"/>
      <c r="B43" s="628" t="s">
        <v>435</v>
      </c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630"/>
      <c r="AO43" s="631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54"/>
      <c r="BB43" s="54">
        <v>527200</v>
      </c>
      <c r="BC43" s="266"/>
      <c r="BD43" s="266"/>
      <c r="BE43" s="266"/>
    </row>
    <row r="44" spans="1:57" ht="15">
      <c r="A44" s="52"/>
      <c r="B44" s="628" t="s">
        <v>439</v>
      </c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630"/>
      <c r="AO44" s="631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54"/>
      <c r="BB44" s="54">
        <v>-527200</v>
      </c>
      <c r="BC44" s="269"/>
      <c r="BD44" s="269"/>
      <c r="BE44" s="269"/>
    </row>
    <row r="45" spans="1:57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55" t="s">
        <v>107</v>
      </c>
      <c r="BB45" s="56">
        <v>0</v>
      </c>
      <c r="BC45" s="266"/>
      <c r="BD45" s="266"/>
      <c r="BE45" s="266"/>
    </row>
    <row r="46" spans="1:57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</row>
    <row r="47" spans="1:57" ht="15">
      <c r="A47" s="57" t="s">
        <v>108</v>
      </c>
      <c r="B47" s="57"/>
      <c r="C47" s="57"/>
      <c r="D47" s="57"/>
      <c r="E47" s="57"/>
      <c r="F47" s="5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5">
      <c r="A48" s="57"/>
      <c r="B48" s="57"/>
      <c r="C48" s="57"/>
      <c r="D48" s="57"/>
      <c r="E48" s="57"/>
      <c r="F48" s="5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5">
      <c r="A49" s="57"/>
      <c r="B49" s="57"/>
      <c r="C49" s="57"/>
      <c r="D49" s="57"/>
      <c r="E49" s="57"/>
      <c r="F49" s="5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5.75">
      <c r="A50" s="58" t="s">
        <v>109</v>
      </c>
      <c r="B50" s="58"/>
      <c r="C50" s="58"/>
      <c r="D50" s="58"/>
      <c r="E50" s="57"/>
      <c r="F50" s="5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5">
      <c r="A51" s="57"/>
      <c r="B51" s="57"/>
      <c r="C51" s="57"/>
      <c r="D51" s="57"/>
      <c r="E51" s="57"/>
      <c r="F51" s="5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35">
      <c r="A52" s="59" t="s">
        <v>110</v>
      </c>
      <c r="B52" s="656" t="s">
        <v>111</v>
      </c>
      <c r="C52" s="657"/>
      <c r="D52" s="263" t="s">
        <v>112</v>
      </c>
      <c r="E52" s="263" t="s">
        <v>113</v>
      </c>
      <c r="F52" s="5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5">
      <c r="A53" s="264">
        <v>1</v>
      </c>
      <c r="B53" s="668">
        <v>2</v>
      </c>
      <c r="C53" s="669"/>
      <c r="D53" s="264">
        <v>3</v>
      </c>
      <c r="E53" s="264">
        <v>4</v>
      </c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5">
      <c r="A54" s="54"/>
      <c r="B54" s="630"/>
      <c r="C54" s="631"/>
      <c r="D54" s="54"/>
      <c r="E54" s="54"/>
      <c r="F54" s="5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5">
      <c r="A55" s="54"/>
      <c r="B55" s="630"/>
      <c r="C55" s="631"/>
      <c r="D55" s="54"/>
      <c r="E55" s="54"/>
      <c r="F55" s="5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5">
      <c r="A56" s="661" t="s">
        <v>114</v>
      </c>
      <c r="B56" s="662"/>
      <c r="C56" s="631"/>
      <c r="D56" s="61"/>
      <c r="E56" s="61"/>
      <c r="F56" s="5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</row>
    <row r="61" spans="1:54" ht="15.75">
      <c r="A61" s="58" t="s">
        <v>14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1:54" ht="15.75">
      <c r="A62" s="58" t="s">
        <v>15</v>
      </c>
      <c r="B62" s="58"/>
      <c r="C62" s="58"/>
      <c r="D62" s="58"/>
      <c r="E62" s="204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679" t="s">
        <v>367</v>
      </c>
      <c r="AO62" s="679"/>
      <c r="AP62" s="679"/>
      <c r="AQ62" s="679"/>
      <c r="AR62" s="679"/>
      <c r="AS62" s="679"/>
      <c r="AT62" s="679"/>
      <c r="AU62" s="679"/>
      <c r="AV62" s="679"/>
      <c r="AW62" s="679"/>
      <c r="AX62" s="679"/>
      <c r="AY62" s="679"/>
      <c r="AZ62" s="679"/>
      <c r="BA62" s="679"/>
      <c r="BB62" s="58"/>
    </row>
    <row r="63" spans="1:54" ht="15.75">
      <c r="A63" s="58"/>
      <c r="B63" s="58"/>
      <c r="C63" s="58"/>
      <c r="D63" s="58"/>
      <c r="E63" s="262" t="s">
        <v>320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680" t="s">
        <v>321</v>
      </c>
      <c r="AO63" s="680"/>
      <c r="AP63" s="680"/>
      <c r="AQ63" s="680"/>
      <c r="AR63" s="680"/>
      <c r="AS63" s="680"/>
      <c r="AT63" s="680"/>
      <c r="AU63" s="680"/>
      <c r="AV63" s="680"/>
      <c r="AW63" s="680"/>
      <c r="AX63" s="680"/>
      <c r="AY63" s="680"/>
      <c r="AZ63" s="680"/>
      <c r="BA63" s="680"/>
      <c r="BB63" s="58"/>
    </row>
    <row r="64" spans="1:54" ht="15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</row>
    <row r="65" spans="1:54" ht="15.75">
      <c r="A65" s="58" t="s">
        <v>322</v>
      </c>
      <c r="B65" s="58"/>
      <c r="C65" s="58"/>
      <c r="D65" s="58"/>
      <c r="E65" s="204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679" t="s">
        <v>448</v>
      </c>
      <c r="AO65" s="679"/>
      <c r="AP65" s="679"/>
      <c r="AQ65" s="679"/>
      <c r="AR65" s="679"/>
      <c r="AS65" s="679"/>
      <c r="AT65" s="679"/>
      <c r="AU65" s="679"/>
      <c r="AV65" s="679"/>
      <c r="AW65" s="679"/>
      <c r="AX65" s="679"/>
      <c r="AY65" s="679"/>
      <c r="AZ65" s="679"/>
      <c r="BA65" s="679"/>
      <c r="BB65" s="58"/>
    </row>
    <row r="66" spans="1:54" ht="15.75">
      <c r="A66" s="58" t="s">
        <v>15</v>
      </c>
      <c r="B66" s="58"/>
      <c r="C66" s="58"/>
      <c r="D66" s="58"/>
      <c r="E66" s="277" t="s">
        <v>320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680" t="s">
        <v>321</v>
      </c>
      <c r="AO66" s="680"/>
      <c r="AP66" s="680"/>
      <c r="AQ66" s="680"/>
      <c r="AR66" s="680"/>
      <c r="AS66" s="680"/>
      <c r="AT66" s="680"/>
      <c r="AU66" s="680"/>
      <c r="AV66" s="680"/>
      <c r="AW66" s="680"/>
      <c r="AX66" s="680"/>
      <c r="AY66" s="680"/>
      <c r="AZ66" s="680"/>
      <c r="BA66" s="680"/>
      <c r="BB66" s="58"/>
    </row>
    <row r="67" spans="1:54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ht="15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</row>
    <row r="69" spans="1:54" ht="15.75">
      <c r="A69" s="58" t="s">
        <v>323</v>
      </c>
      <c r="B69" s="58"/>
      <c r="C69" s="58"/>
      <c r="D69" s="204" t="s">
        <v>342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204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679" t="s">
        <v>82</v>
      </c>
      <c r="BB69" s="679"/>
    </row>
    <row r="70" spans="1:54" ht="15.75">
      <c r="A70" s="58"/>
      <c r="B70" s="58"/>
      <c r="C70" s="58"/>
      <c r="D70" s="58" t="s">
        <v>324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 t="s">
        <v>320</v>
      </c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680" t="s">
        <v>321</v>
      </c>
      <c r="BB70" s="680"/>
    </row>
  </sheetData>
  <sheetProtection/>
  <mergeCells count="78">
    <mergeCell ref="AN66:BA66"/>
    <mergeCell ref="BA69:BB69"/>
    <mergeCell ref="BA70:BB70"/>
    <mergeCell ref="AN62:BA62"/>
    <mergeCell ref="AN63:BA63"/>
    <mergeCell ref="AN65:BA65"/>
    <mergeCell ref="A56:C56"/>
    <mergeCell ref="B43:Y43"/>
    <mergeCell ref="AN43:AO43"/>
    <mergeCell ref="B52:C52"/>
    <mergeCell ref="B53:C53"/>
    <mergeCell ref="B54:C54"/>
    <mergeCell ref="B55:C55"/>
    <mergeCell ref="B44:Y44"/>
    <mergeCell ref="AN44:AO44"/>
    <mergeCell ref="B42:Y42"/>
    <mergeCell ref="AN42:AO42"/>
    <mergeCell ref="B39:Y39"/>
    <mergeCell ref="AN39:AO39"/>
    <mergeCell ref="B40:Y40"/>
    <mergeCell ref="AN40:AO40"/>
    <mergeCell ref="B41:Y41"/>
    <mergeCell ref="AN41:AO41"/>
    <mergeCell ref="B36:Y36"/>
    <mergeCell ref="AN36:AO36"/>
    <mergeCell ref="B37:Y37"/>
    <mergeCell ref="AN37:AO37"/>
    <mergeCell ref="B38:Y38"/>
    <mergeCell ref="AN38:AO38"/>
    <mergeCell ref="B33:Y33"/>
    <mergeCell ref="AN33:AO33"/>
    <mergeCell ref="B34:Y34"/>
    <mergeCell ref="AN34:AO34"/>
    <mergeCell ref="B35:Y35"/>
    <mergeCell ref="AN35:AO35"/>
    <mergeCell ref="B30:Y30"/>
    <mergeCell ref="AN30:AO30"/>
    <mergeCell ref="B31:Y31"/>
    <mergeCell ref="AN31:AO31"/>
    <mergeCell ref="B32:Y32"/>
    <mergeCell ref="AN32:AO32"/>
    <mergeCell ref="B27:Y27"/>
    <mergeCell ref="AN27:AO27"/>
    <mergeCell ref="B28:Y28"/>
    <mergeCell ref="AN28:AO28"/>
    <mergeCell ref="B29:Y29"/>
    <mergeCell ref="AN29:AO29"/>
    <mergeCell ref="B24:Y24"/>
    <mergeCell ref="AN24:AO24"/>
    <mergeCell ref="B25:Y25"/>
    <mergeCell ref="AN25:AO25"/>
    <mergeCell ref="B26:Y26"/>
    <mergeCell ref="AN26:AO26"/>
    <mergeCell ref="B21:Y21"/>
    <mergeCell ref="AN21:AO21"/>
    <mergeCell ref="B22:Y22"/>
    <mergeCell ref="AN22:AO22"/>
    <mergeCell ref="B23:Y23"/>
    <mergeCell ref="AN23:AO23"/>
    <mergeCell ref="B18:Y18"/>
    <mergeCell ref="AN18:AO18"/>
    <mergeCell ref="B19:Y19"/>
    <mergeCell ref="AN19:AO19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16384" width="9.125" style="36" customWidth="1"/>
  </cols>
  <sheetData>
    <row r="1" spans="1:5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</row>
    <row r="2" spans="1:5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</row>
    <row r="4" spans="1:56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</row>
    <row r="5" spans="1:56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</row>
    <row r="6" spans="1:56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46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</row>
    <row r="8" spans="1:56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</row>
    <row r="10" spans="1:56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ht="15">
      <c r="A12" s="45" t="s">
        <v>94</v>
      </c>
      <c r="B12" s="45"/>
      <c r="C12" s="45"/>
      <c r="D12" s="45"/>
      <c r="E12" s="648" t="s">
        <v>437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</row>
    <row r="13" spans="1:56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</row>
    <row r="15" spans="1:56" ht="15">
      <c r="A15" s="684" t="s">
        <v>123</v>
      </c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</row>
    <row r="16" spans="1:56" ht="15">
      <c r="A16" s="69"/>
      <c r="B16" s="70"/>
      <c r="C16" s="71"/>
      <c r="D16" s="71"/>
      <c r="E16" s="7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73"/>
      <c r="AO16" s="7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75"/>
      <c r="BB16" s="62"/>
      <c r="BC16" s="62"/>
      <c r="BD16" s="62"/>
    </row>
    <row r="17" spans="1:56" ht="45" customHeight="1">
      <c r="A17" s="69"/>
      <c r="B17" s="689" t="s">
        <v>97</v>
      </c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85" t="s">
        <v>124</v>
      </c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7"/>
      <c r="BB17" s="62"/>
      <c r="BC17" s="62"/>
      <c r="BD17" s="62"/>
    </row>
    <row r="18" spans="1:56" ht="43.5" customHeight="1">
      <c r="A18" s="69"/>
      <c r="B18" s="688" t="s">
        <v>436</v>
      </c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49">
        <v>159230</v>
      </c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0"/>
      <c r="BB18" s="62"/>
      <c r="BC18" s="62"/>
      <c r="BD18" s="62"/>
    </row>
    <row r="19" spans="1:56" ht="43.5" customHeight="1">
      <c r="A19" s="69"/>
      <c r="B19" s="688" t="s">
        <v>440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49">
        <v>-159230</v>
      </c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0"/>
      <c r="BB19" s="62"/>
      <c r="BC19" s="62"/>
      <c r="BD19" s="62"/>
    </row>
    <row r="20" spans="41:53" ht="15">
      <c r="AO20" s="691">
        <v>0</v>
      </c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</row>
    <row r="21" spans="1:54" ht="15.75">
      <c r="A21" s="58" t="s">
        <v>14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</row>
    <row r="22" spans="1:54" ht="15.75">
      <c r="A22" s="58" t="s">
        <v>15</v>
      </c>
      <c r="B22" s="58"/>
      <c r="C22" s="58"/>
      <c r="D22" s="58"/>
      <c r="E22" s="204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79" t="s">
        <v>367</v>
      </c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79"/>
      <c r="AZ22" s="679"/>
      <c r="BA22" s="679"/>
      <c r="BB22" s="58"/>
    </row>
    <row r="23" spans="1:54" ht="15.75">
      <c r="A23" s="58"/>
      <c r="B23" s="58"/>
      <c r="C23" s="58"/>
      <c r="D23" s="58"/>
      <c r="E23" s="262" t="s">
        <v>320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80" t="s">
        <v>321</v>
      </c>
      <c r="AO23" s="680"/>
      <c r="AP23" s="680"/>
      <c r="AQ23" s="680"/>
      <c r="AR23" s="680"/>
      <c r="AS23" s="680"/>
      <c r="AT23" s="680"/>
      <c r="AU23" s="680"/>
      <c r="AV23" s="680"/>
      <c r="AW23" s="680"/>
      <c r="AX23" s="680"/>
      <c r="AY23" s="680"/>
      <c r="AZ23" s="680"/>
      <c r="BA23" s="680"/>
      <c r="BB23" s="58"/>
    </row>
    <row r="24" spans="1:54" ht="15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15.75">
      <c r="A25" s="58" t="s">
        <v>322</v>
      </c>
      <c r="B25" s="58"/>
      <c r="C25" s="58"/>
      <c r="D25" s="58"/>
      <c r="E25" s="204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79" t="s">
        <v>448</v>
      </c>
      <c r="AO25" s="679"/>
      <c r="AP25" s="679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58"/>
    </row>
    <row r="26" spans="1:54" ht="15.75">
      <c r="A26" s="58" t="s">
        <v>15</v>
      </c>
      <c r="B26" s="58"/>
      <c r="C26" s="58"/>
      <c r="D26" s="58"/>
      <c r="E26" s="277" t="s">
        <v>320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80" t="s">
        <v>321</v>
      </c>
      <c r="AO26" s="680"/>
      <c r="AP26" s="680"/>
      <c r="AQ26" s="680"/>
      <c r="AR26" s="680"/>
      <c r="AS26" s="680"/>
      <c r="AT26" s="680"/>
      <c r="AU26" s="680"/>
      <c r="AV26" s="680"/>
      <c r="AW26" s="680"/>
      <c r="AX26" s="680"/>
      <c r="AY26" s="680"/>
      <c r="AZ26" s="680"/>
      <c r="BA26" s="680"/>
      <c r="BB26" s="58"/>
    </row>
    <row r="27" spans="1:5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323</v>
      </c>
      <c r="B29" s="58"/>
      <c r="C29" s="58"/>
      <c r="D29" s="204" t="s">
        <v>342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20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679" t="s">
        <v>82</v>
      </c>
      <c r="BB29" s="679"/>
    </row>
    <row r="30" spans="1:54" ht="15.75">
      <c r="A30" s="58"/>
      <c r="B30" s="58"/>
      <c r="C30" s="58"/>
      <c r="D30" s="58" t="s">
        <v>324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 t="s">
        <v>320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680" t="s">
        <v>321</v>
      </c>
      <c r="BB30" s="680"/>
    </row>
  </sheetData>
  <sheetProtection/>
  <mergeCells count="24">
    <mergeCell ref="AN26:BA26"/>
    <mergeCell ref="BA29:BB29"/>
    <mergeCell ref="BA30:BB30"/>
    <mergeCell ref="B18:AN18"/>
    <mergeCell ref="AO18:BA18"/>
    <mergeCell ref="AO20:BA20"/>
    <mergeCell ref="AN22:BA22"/>
    <mergeCell ref="B19:AN19"/>
    <mergeCell ref="B17:AN17"/>
    <mergeCell ref="AO17:BA17"/>
    <mergeCell ref="AN23:BA23"/>
    <mergeCell ref="AN25:BA25"/>
    <mergeCell ref="AO19:BA19"/>
    <mergeCell ref="A9:D9"/>
    <mergeCell ref="E9:BA9"/>
    <mergeCell ref="E12:BA12"/>
    <mergeCell ref="A14:BD14"/>
    <mergeCell ref="A15:BD15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114"/>
  <sheetViews>
    <sheetView showGridLines="0" view="pageBreakPreview" zoomScaleNormal="115" zoomScaleSheetLayoutView="100" workbookViewId="0" topLeftCell="A73">
      <selection activeCell="FR29" sqref="FR29"/>
    </sheetView>
  </sheetViews>
  <sheetFormatPr defaultColWidth="0.875" defaultRowHeight="12.75"/>
  <cols>
    <col min="1" max="18" width="0.875" style="6" customWidth="1"/>
    <col min="19" max="19" width="15.375" style="6" customWidth="1"/>
    <col min="20" max="20" width="5.00390625" style="6" customWidth="1"/>
    <col min="21" max="21" width="1.625" style="6" customWidth="1"/>
    <col min="22" max="25" width="0.875" style="6" customWidth="1"/>
    <col min="26" max="26" width="1.12109375" style="6" customWidth="1"/>
    <col min="27" max="29" width="0.875" style="6" customWidth="1"/>
    <col min="30" max="30" width="3.25390625" style="6" customWidth="1"/>
    <col min="31" max="41" width="0.875" style="6" customWidth="1"/>
    <col min="42" max="42" width="2.125" style="6" customWidth="1"/>
    <col min="43" max="53" width="0.875" style="6" customWidth="1"/>
    <col min="54" max="55" width="1.12109375" style="6" customWidth="1"/>
    <col min="56" max="97" width="0.875" style="6" customWidth="1"/>
    <col min="98" max="98" width="1.875" style="6" customWidth="1"/>
    <col min="99" max="103" width="0.875" style="6" hidden="1" customWidth="1"/>
    <col min="104" max="104" width="3.875" style="6" customWidth="1"/>
    <col min="105" max="113" width="0.875" style="6" customWidth="1"/>
    <col min="114" max="114" width="0.12890625" style="6" customWidth="1"/>
    <col min="115" max="120" width="0.875" style="6" hidden="1" customWidth="1"/>
    <col min="121" max="134" width="0.875" style="6" customWidth="1"/>
    <col min="135" max="135" width="4.625" style="6" bestFit="1" customWidth="1"/>
    <col min="136" max="146" width="0.875" style="6" customWidth="1"/>
    <col min="147" max="147" width="0.74609375" style="6" customWidth="1"/>
    <col min="148" max="149" width="0.875" style="6" hidden="1" customWidth="1"/>
    <col min="150" max="150" width="2.00390625" style="6" customWidth="1"/>
    <col min="151" max="151" width="1.75390625" style="6" customWidth="1"/>
    <col min="152" max="152" width="1.875" style="6" customWidth="1"/>
    <col min="153" max="155" width="1.625" style="6" customWidth="1"/>
    <col min="156" max="157" width="0.875" style="6" customWidth="1"/>
    <col min="158" max="158" width="0.74609375" style="6" customWidth="1"/>
    <col min="159" max="159" width="4.375" style="6" hidden="1" customWidth="1"/>
    <col min="160" max="160" width="0.12890625" style="6" customWidth="1"/>
    <col min="161" max="171" width="0.875" style="6" customWidth="1"/>
    <col min="172" max="172" width="12.75390625" style="6" customWidth="1"/>
    <col min="173" max="173" width="12.25390625" style="6" customWidth="1"/>
    <col min="174" max="174" width="14.75390625" style="6" customWidth="1"/>
    <col min="175" max="16384" width="0.875" style="6" customWidth="1"/>
  </cols>
  <sheetData>
    <row r="1" s="4" customFormat="1" ht="11.25">
      <c r="FD1" s="10" t="s">
        <v>25</v>
      </c>
    </row>
    <row r="2" ht="15.75" customHeight="1"/>
    <row r="3" spans="102:160" s="1" customFormat="1" ht="12">
      <c r="CX3" s="323" t="s">
        <v>19</v>
      </c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</row>
    <row r="4" spans="102:160" s="1" customFormat="1" ht="12.75">
      <c r="CX4" s="543" t="s">
        <v>368</v>
      </c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43"/>
      <c r="EF4" s="543"/>
      <c r="EG4" s="543"/>
      <c r="EH4" s="543"/>
      <c r="EI4" s="543"/>
      <c r="EJ4" s="543"/>
      <c r="EK4" s="543"/>
      <c r="EL4" s="543"/>
      <c r="EM4" s="543"/>
      <c r="EN4" s="543"/>
      <c r="EO4" s="543"/>
      <c r="EP4" s="543"/>
      <c r="EQ4" s="543"/>
      <c r="ER4" s="543"/>
      <c r="ES4" s="543"/>
      <c r="ET4" s="543"/>
      <c r="EU4" s="543"/>
      <c r="EV4" s="543"/>
      <c r="EW4" s="543"/>
      <c r="EX4" s="543"/>
      <c r="EY4" s="543"/>
      <c r="EZ4" s="543"/>
      <c r="FA4" s="543"/>
      <c r="FB4" s="543"/>
      <c r="FC4" s="543"/>
      <c r="FD4" s="543"/>
    </row>
    <row r="5" spans="102:160" s="1" customFormat="1" ht="12">
      <c r="CX5" s="325" t="s">
        <v>48</v>
      </c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</row>
    <row r="6" spans="102:160" s="1" customFormat="1" ht="39.75" customHeight="1">
      <c r="CX6" s="553" t="s">
        <v>366</v>
      </c>
      <c r="CY6" s="553"/>
      <c r="CZ6" s="553"/>
      <c r="DA6" s="553"/>
      <c r="DB6" s="553"/>
      <c r="DC6" s="553"/>
      <c r="DD6" s="553"/>
      <c r="DE6" s="553"/>
      <c r="DF6" s="553"/>
      <c r="DG6" s="553"/>
      <c r="DH6" s="553"/>
      <c r="DI6" s="553"/>
      <c r="DJ6" s="553"/>
      <c r="DK6" s="553"/>
      <c r="DL6" s="553"/>
      <c r="DM6" s="553"/>
      <c r="DN6" s="553"/>
      <c r="DO6" s="553"/>
      <c r="DP6" s="553"/>
      <c r="DQ6" s="553"/>
      <c r="DR6" s="553"/>
      <c r="DS6" s="553"/>
      <c r="DT6" s="553"/>
      <c r="DU6" s="553"/>
      <c r="DV6" s="553"/>
      <c r="DW6" s="553"/>
      <c r="DX6" s="553"/>
      <c r="DY6" s="553"/>
      <c r="DZ6" s="553"/>
      <c r="EA6" s="553"/>
      <c r="EB6" s="553"/>
      <c r="EC6" s="553"/>
      <c r="ED6" s="553"/>
      <c r="EE6" s="553"/>
      <c r="EF6" s="553"/>
      <c r="EG6" s="553"/>
      <c r="EH6" s="553"/>
      <c r="EI6" s="553"/>
      <c r="EJ6" s="553"/>
      <c r="EK6" s="553"/>
      <c r="EL6" s="553"/>
      <c r="EM6" s="553"/>
      <c r="EN6" s="553"/>
      <c r="EO6" s="553"/>
      <c r="EP6" s="553"/>
      <c r="EQ6" s="553"/>
      <c r="ER6" s="553"/>
      <c r="ES6" s="553"/>
      <c r="ET6" s="553"/>
      <c r="EU6" s="553"/>
      <c r="EV6" s="553"/>
      <c r="EW6" s="553"/>
      <c r="EX6" s="553"/>
      <c r="EY6" s="553"/>
      <c r="EZ6" s="553"/>
      <c r="FA6" s="553"/>
      <c r="FB6" s="553"/>
      <c r="FC6" s="553"/>
      <c r="FD6" s="553"/>
    </row>
    <row r="7" spans="102:160" s="1" customFormat="1" ht="12">
      <c r="CX7" s="325" t="s">
        <v>40</v>
      </c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</row>
    <row r="8" spans="106:156" s="1" customFormat="1" ht="12.75">
      <c r="DB8" s="554"/>
      <c r="DC8" s="554"/>
      <c r="DD8" s="554"/>
      <c r="DE8" s="554"/>
      <c r="DF8" s="554"/>
      <c r="DG8" s="554"/>
      <c r="DH8" s="554"/>
      <c r="DI8" s="554"/>
      <c r="DJ8" s="554"/>
      <c r="DK8" s="554"/>
      <c r="DL8" s="554"/>
      <c r="DM8" s="554"/>
      <c r="DN8" s="554"/>
      <c r="DO8" s="554"/>
      <c r="DP8" s="554"/>
      <c r="DQ8" s="554"/>
      <c r="DR8" s="554"/>
      <c r="DS8" s="554"/>
      <c r="DT8" s="554"/>
      <c r="DU8" s="554"/>
      <c r="DW8" s="543" t="s">
        <v>367</v>
      </c>
      <c r="DX8" s="543"/>
      <c r="DY8" s="543"/>
      <c r="DZ8" s="543"/>
      <c r="EA8" s="543"/>
      <c r="EB8" s="543"/>
      <c r="EC8" s="543"/>
      <c r="ED8" s="543"/>
      <c r="EE8" s="543"/>
      <c r="EF8" s="543"/>
      <c r="EG8" s="543"/>
      <c r="EH8" s="543"/>
      <c r="EI8" s="543"/>
      <c r="EJ8" s="543"/>
      <c r="EK8" s="543"/>
      <c r="EL8" s="543"/>
      <c r="EM8" s="543"/>
      <c r="EN8" s="543"/>
      <c r="EO8" s="543"/>
      <c r="EP8" s="543"/>
      <c r="EQ8" s="543"/>
      <c r="ER8" s="543"/>
      <c r="ES8" s="543"/>
      <c r="ET8" s="543"/>
      <c r="EU8" s="543"/>
      <c r="EV8" s="543"/>
      <c r="EW8" s="543"/>
      <c r="EX8" s="543"/>
      <c r="EY8" s="543"/>
      <c r="EZ8" s="543"/>
    </row>
    <row r="9" spans="106:156" s="1" customFormat="1" ht="12">
      <c r="DB9" s="325" t="s">
        <v>0</v>
      </c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W9" s="325" t="s">
        <v>1</v>
      </c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</row>
    <row r="10" spans="107:144" s="1" customFormat="1" ht="12.75" customHeight="1">
      <c r="DC10" s="2" t="s">
        <v>2</v>
      </c>
      <c r="DD10" s="514" t="s">
        <v>464</v>
      </c>
      <c r="DE10" s="514"/>
      <c r="DF10" s="514"/>
      <c r="DG10" s="514"/>
      <c r="DH10" s="1" t="s">
        <v>2</v>
      </c>
      <c r="DJ10" s="514" t="s">
        <v>57</v>
      </c>
      <c r="DK10" s="514"/>
      <c r="DL10" s="514"/>
      <c r="DM10" s="514"/>
      <c r="DN10" s="514"/>
      <c r="DO10" s="514"/>
      <c r="DP10" s="514"/>
      <c r="DQ10" s="514"/>
      <c r="DR10" s="514"/>
      <c r="DS10" s="514"/>
      <c r="DT10" s="514"/>
      <c r="DU10" s="514"/>
      <c r="DV10" s="514"/>
      <c r="DW10" s="514"/>
      <c r="DX10" s="514"/>
      <c r="DY10" s="514"/>
      <c r="DZ10" s="514"/>
      <c r="EA10" s="514"/>
      <c r="EB10" s="514"/>
      <c r="EC10" s="514"/>
      <c r="ED10" s="331">
        <v>20</v>
      </c>
      <c r="EE10" s="331"/>
      <c r="EF10" s="331"/>
      <c r="EG10" s="331"/>
      <c r="EH10" s="343" t="s">
        <v>386</v>
      </c>
      <c r="EI10" s="343"/>
      <c r="EJ10" s="343"/>
      <c r="EK10" s="333" t="s">
        <v>3</v>
      </c>
      <c r="EL10" s="333"/>
      <c r="EM10" s="333"/>
      <c r="EN10" s="333"/>
    </row>
    <row r="11" ht="6" customHeight="1"/>
    <row r="12" spans="143:160" s="11" customFormat="1" ht="8.25" customHeight="1">
      <c r="EM12" s="520" t="s">
        <v>4</v>
      </c>
      <c r="EN12" s="521"/>
      <c r="EO12" s="521"/>
      <c r="EP12" s="521"/>
      <c r="EQ12" s="521"/>
      <c r="ER12" s="521"/>
      <c r="ES12" s="521"/>
      <c r="ET12" s="521"/>
      <c r="EU12" s="521"/>
      <c r="EV12" s="521"/>
      <c r="EW12" s="521"/>
      <c r="EX12" s="521"/>
      <c r="EY12" s="521"/>
      <c r="EZ12" s="521"/>
      <c r="FA12" s="521"/>
      <c r="FB12" s="521"/>
      <c r="FC12" s="521"/>
      <c r="FD12" s="522"/>
    </row>
    <row r="13" spans="1:160" s="11" customFormat="1" ht="13.5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515" t="s">
        <v>348</v>
      </c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6"/>
      <c r="DF13" s="516"/>
      <c r="DG13" s="516"/>
      <c r="DH13" s="516"/>
      <c r="DJ13" s="22"/>
      <c r="DK13" s="22"/>
      <c r="DL13" s="22"/>
      <c r="DM13" s="22"/>
      <c r="DN13" s="22"/>
      <c r="DO13" s="22"/>
      <c r="DP13" s="22"/>
      <c r="DQ13" s="22"/>
      <c r="DR13" s="19"/>
      <c r="DS13" s="19"/>
      <c r="DT13" s="19"/>
      <c r="DU13" s="19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M13" s="523"/>
      <c r="EN13" s="524"/>
      <c r="EO13" s="524"/>
      <c r="EP13" s="524"/>
      <c r="EQ13" s="524"/>
      <c r="ER13" s="524"/>
      <c r="ES13" s="524"/>
      <c r="ET13" s="524"/>
      <c r="EU13" s="524"/>
      <c r="EV13" s="524"/>
      <c r="EW13" s="524"/>
      <c r="EX13" s="524"/>
      <c r="EY13" s="524"/>
      <c r="EZ13" s="524"/>
      <c r="FA13" s="524"/>
      <c r="FB13" s="524"/>
      <c r="FC13" s="524"/>
      <c r="FD13" s="525"/>
    </row>
    <row r="14" spans="1:160" s="13" customFormat="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495" t="s">
        <v>349</v>
      </c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6" t="s">
        <v>386</v>
      </c>
      <c r="BA14" s="496"/>
      <c r="BB14" s="496"/>
      <c r="BC14" s="496"/>
      <c r="BD14" s="495" t="s">
        <v>42</v>
      </c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6" t="s">
        <v>451</v>
      </c>
      <c r="CS14" s="496"/>
      <c r="CT14" s="496"/>
      <c r="CU14" s="496"/>
      <c r="CV14" s="495" t="s">
        <v>37</v>
      </c>
      <c r="CW14" s="495"/>
      <c r="CX14" s="495"/>
      <c r="CY14" s="495"/>
      <c r="CZ14" s="495"/>
      <c r="DA14" s="496" t="s">
        <v>463</v>
      </c>
      <c r="DB14" s="496"/>
      <c r="DC14" s="496"/>
      <c r="DD14" s="496"/>
      <c r="DE14" s="489" t="s">
        <v>51</v>
      </c>
      <c r="DF14" s="489"/>
      <c r="DG14" s="489"/>
      <c r="DH14" s="489"/>
      <c r="DI14" s="489"/>
      <c r="DJ14" s="489"/>
      <c r="DK14" s="489"/>
      <c r="DL14" s="489"/>
      <c r="DM14" s="489"/>
      <c r="DN14" s="23"/>
      <c r="DO14" s="23"/>
      <c r="DP14" s="23"/>
      <c r="DQ14" s="23"/>
      <c r="DR14" s="20"/>
      <c r="DS14" s="20"/>
      <c r="DT14" s="20"/>
      <c r="DU14" s="20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4" t="s">
        <v>6</v>
      </c>
      <c r="EM14" s="547" t="s">
        <v>41</v>
      </c>
      <c r="EN14" s="548"/>
      <c r="EO14" s="548"/>
      <c r="EP14" s="548"/>
      <c r="EQ14" s="548"/>
      <c r="ER14" s="548"/>
      <c r="ES14" s="548"/>
      <c r="ET14" s="548"/>
      <c r="EU14" s="548"/>
      <c r="EV14" s="548"/>
      <c r="EW14" s="548"/>
      <c r="EX14" s="548"/>
      <c r="EY14" s="548"/>
      <c r="EZ14" s="548"/>
      <c r="FA14" s="548"/>
      <c r="FB14" s="548"/>
      <c r="FC14" s="548"/>
      <c r="FD14" s="549"/>
    </row>
    <row r="15" spans="58:160" ht="12" customHeight="1">
      <c r="BF15" s="10"/>
      <c r="BG15" s="10"/>
      <c r="BJ15" s="490" t="s">
        <v>2</v>
      </c>
      <c r="BK15" s="490"/>
      <c r="BL15" s="491" t="s">
        <v>464</v>
      </c>
      <c r="BM15" s="491"/>
      <c r="BN15" s="491"/>
      <c r="BO15" s="492" t="s">
        <v>2</v>
      </c>
      <c r="BP15" s="492"/>
      <c r="BQ15" s="491" t="s">
        <v>56</v>
      </c>
      <c r="BR15" s="491"/>
      <c r="BS15" s="491"/>
      <c r="BT15" s="491"/>
      <c r="BU15" s="491"/>
      <c r="BV15" s="491"/>
      <c r="BW15" s="491"/>
      <c r="BX15" s="491"/>
      <c r="BY15" s="491"/>
      <c r="BZ15" s="491"/>
      <c r="CA15" s="490">
        <v>20</v>
      </c>
      <c r="CB15" s="490"/>
      <c r="CC15" s="490"/>
      <c r="CD15" s="493" t="s">
        <v>386</v>
      </c>
      <c r="CE15" s="493"/>
      <c r="CF15" s="493"/>
      <c r="CG15" s="494" t="s">
        <v>52</v>
      </c>
      <c r="CH15" s="494"/>
      <c r="CI15" s="494"/>
      <c r="CJ15" s="494"/>
      <c r="CK15" s="494"/>
      <c r="CL15" s="494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0" t="s">
        <v>7</v>
      </c>
      <c r="EM15" s="498" t="s">
        <v>465</v>
      </c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500"/>
    </row>
    <row r="16" spans="1:160" ht="26.25" customHeight="1">
      <c r="A16" s="6" t="s">
        <v>9</v>
      </c>
      <c r="AI16" s="350" t="s">
        <v>366</v>
      </c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0" t="s">
        <v>45</v>
      </c>
      <c r="EM16" s="550" t="s">
        <v>381</v>
      </c>
      <c r="EN16" s="551"/>
      <c r="EO16" s="551"/>
      <c r="EP16" s="551"/>
      <c r="EQ16" s="551"/>
      <c r="ER16" s="551"/>
      <c r="ES16" s="551"/>
      <c r="ET16" s="551"/>
      <c r="EU16" s="551"/>
      <c r="EV16" s="551"/>
      <c r="EW16" s="551"/>
      <c r="EX16" s="551"/>
      <c r="EY16" s="551"/>
      <c r="EZ16" s="551"/>
      <c r="FA16" s="551"/>
      <c r="FB16" s="551"/>
      <c r="FC16" s="551"/>
      <c r="FD16" s="552"/>
    </row>
    <row r="17" spans="1:160" ht="17.25" customHeight="1">
      <c r="A17" s="6" t="s">
        <v>10</v>
      </c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0" t="s">
        <v>45</v>
      </c>
      <c r="EM17" s="544"/>
      <c r="EN17" s="545"/>
      <c r="EO17" s="545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  <c r="EZ17" s="545"/>
      <c r="FA17" s="545"/>
      <c r="FB17" s="545"/>
      <c r="FC17" s="545"/>
      <c r="FD17" s="546"/>
    </row>
    <row r="18" spans="1:160" ht="30.75" customHeight="1">
      <c r="A18" s="6" t="s">
        <v>11</v>
      </c>
      <c r="AI18" s="356" t="s">
        <v>474</v>
      </c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0" t="s">
        <v>43</v>
      </c>
      <c r="EM18" s="498" t="s">
        <v>58</v>
      </c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500"/>
    </row>
    <row r="19" spans="1:160" ht="12" customHeight="1">
      <c r="A19" s="6" t="s">
        <v>12</v>
      </c>
      <c r="AI19" s="351" t="s">
        <v>380</v>
      </c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0" t="s">
        <v>20</v>
      </c>
      <c r="EM19" s="498" t="s">
        <v>59</v>
      </c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499"/>
      <c r="FD19" s="500"/>
    </row>
    <row r="20" spans="1:160" ht="12" customHeight="1" thickBot="1">
      <c r="A20" s="6" t="s">
        <v>13</v>
      </c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0" t="s">
        <v>8</v>
      </c>
      <c r="EL20" s="15"/>
      <c r="EM20" s="501" t="s">
        <v>5</v>
      </c>
      <c r="EN20" s="502"/>
      <c r="EO20" s="502"/>
      <c r="EP20" s="502"/>
      <c r="EQ20" s="502"/>
      <c r="ER20" s="502"/>
      <c r="ES20" s="502"/>
      <c r="ET20" s="502"/>
      <c r="EU20" s="502"/>
      <c r="EV20" s="502"/>
      <c r="EW20" s="502"/>
      <c r="EX20" s="502"/>
      <c r="EY20" s="502"/>
      <c r="EZ20" s="502"/>
      <c r="FA20" s="502"/>
      <c r="FB20" s="502"/>
      <c r="FC20" s="502"/>
      <c r="FD20" s="503"/>
    </row>
    <row r="21" ht="3" customHeight="1"/>
    <row r="22" spans="1:160" s="18" customFormat="1" ht="9.75" customHeight="1">
      <c r="A22" s="519" t="s">
        <v>32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/>
      <c r="BT22" s="519"/>
      <c r="BU22" s="519"/>
      <c r="BV22" s="519"/>
      <c r="BW22" s="519"/>
      <c r="BX22" s="519"/>
      <c r="BY22" s="519"/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/>
      <c r="CQ22" s="519"/>
      <c r="CR22" s="519"/>
      <c r="CS22" s="519"/>
      <c r="CT22" s="519"/>
      <c r="CU22" s="519"/>
      <c r="CV22" s="519"/>
      <c r="CW22" s="519"/>
      <c r="CX22" s="519"/>
      <c r="CY22" s="519"/>
      <c r="CZ22" s="519"/>
      <c r="DA22" s="519"/>
      <c r="DB22" s="519"/>
      <c r="DC22" s="519"/>
      <c r="DD22" s="519"/>
      <c r="DE22" s="519"/>
      <c r="DF22" s="519"/>
      <c r="DG22" s="519"/>
      <c r="DH22" s="519"/>
      <c r="DI22" s="519"/>
      <c r="DJ22" s="519"/>
      <c r="DK22" s="519"/>
      <c r="DL22" s="519"/>
      <c r="DM22" s="519"/>
      <c r="DN22" s="519"/>
      <c r="DO22" s="519"/>
      <c r="DP22" s="519"/>
      <c r="DQ22" s="519"/>
      <c r="DR22" s="519"/>
      <c r="DS22" s="519"/>
      <c r="DT22" s="519"/>
      <c r="DU22" s="519"/>
      <c r="DV22" s="519"/>
      <c r="DW22" s="519"/>
      <c r="DX22" s="519"/>
      <c r="DY22" s="519"/>
      <c r="DZ22" s="519"/>
      <c r="EA22" s="519"/>
      <c r="EB22" s="519"/>
      <c r="EC22" s="519"/>
      <c r="ED22" s="519"/>
      <c r="EE22" s="519"/>
      <c r="EF22" s="519"/>
      <c r="EG22" s="519"/>
      <c r="EH22" s="519"/>
      <c r="EI22" s="519"/>
      <c r="EJ22" s="519"/>
      <c r="EK22" s="519"/>
      <c r="EL22" s="519"/>
      <c r="EM22" s="519"/>
      <c r="EN22" s="519"/>
      <c r="EO22" s="519"/>
      <c r="EP22" s="519"/>
      <c r="EQ22" s="519"/>
      <c r="ER22" s="519"/>
      <c r="ES22" s="519"/>
      <c r="ET22" s="519"/>
      <c r="EU22" s="519"/>
      <c r="EV22" s="519"/>
      <c r="EW22" s="519"/>
      <c r="EX22" s="519"/>
      <c r="EY22" s="519"/>
      <c r="EZ22" s="519"/>
      <c r="FA22" s="519"/>
      <c r="FB22" s="519"/>
      <c r="FC22" s="519"/>
      <c r="FD22" s="519"/>
    </row>
    <row r="23" spans="81:88" s="16" customFormat="1" ht="6" customHeight="1">
      <c r="CC23" s="14"/>
      <c r="CD23" s="17"/>
      <c r="CE23" s="17"/>
      <c r="CF23" s="17"/>
      <c r="CG23" s="17"/>
      <c r="CH23" s="17"/>
      <c r="CI23" s="17"/>
      <c r="CJ23" s="11"/>
    </row>
    <row r="24" spans="1:160" ht="18" customHeight="1">
      <c r="A24" s="528" t="s">
        <v>26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9"/>
      <c r="AO24" s="527" t="s">
        <v>49</v>
      </c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9"/>
      <c r="BF24" s="541" t="s">
        <v>30</v>
      </c>
      <c r="BG24" s="542"/>
      <c r="BH24" s="542"/>
      <c r="BI24" s="542"/>
      <c r="BJ24" s="542"/>
      <c r="BK24" s="542"/>
      <c r="BL24" s="542"/>
      <c r="BM24" s="542"/>
      <c r="BN24" s="542"/>
      <c r="BO24" s="542"/>
      <c r="BP24" s="542"/>
      <c r="BQ24" s="542"/>
      <c r="BR24" s="542"/>
      <c r="BS24" s="542"/>
      <c r="BT24" s="542"/>
      <c r="BU24" s="542"/>
      <c r="BV24" s="542"/>
      <c r="BW24" s="542"/>
      <c r="BX24" s="542"/>
      <c r="BY24" s="542"/>
      <c r="BZ24" s="542"/>
      <c r="CA24" s="542"/>
      <c r="CB24" s="542"/>
      <c r="CC24" s="542"/>
      <c r="CD24" s="542"/>
      <c r="CE24" s="542"/>
      <c r="CF24" s="542"/>
      <c r="CG24" s="542"/>
      <c r="CH24" s="542"/>
      <c r="CI24" s="542"/>
      <c r="CJ24" s="542"/>
      <c r="CK24" s="542"/>
      <c r="CL24" s="542"/>
      <c r="CM24" s="542"/>
      <c r="CN24" s="542"/>
      <c r="CO24" s="542"/>
      <c r="CP24" s="542"/>
      <c r="CQ24" s="542"/>
      <c r="CR24" s="542"/>
      <c r="CS24" s="542"/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2"/>
      <c r="DE24" s="542"/>
      <c r="DF24" s="542"/>
      <c r="DG24" s="542"/>
      <c r="DH24" s="542"/>
      <c r="DI24" s="542"/>
      <c r="DJ24" s="542"/>
      <c r="DK24" s="542"/>
      <c r="DL24" s="542"/>
      <c r="DM24" s="542"/>
      <c r="DN24" s="542"/>
      <c r="DO24" s="542"/>
      <c r="DP24" s="542"/>
      <c r="DQ24" s="542"/>
      <c r="DR24" s="542"/>
      <c r="DS24" s="542"/>
      <c r="DT24" s="542"/>
      <c r="DU24" s="542"/>
      <c r="DV24" s="542"/>
      <c r="DW24" s="542"/>
      <c r="DX24" s="542"/>
      <c r="DY24" s="542"/>
      <c r="DZ24" s="542"/>
      <c r="EA24" s="542"/>
      <c r="EB24" s="542"/>
      <c r="EC24" s="542"/>
      <c r="ED24" s="542"/>
      <c r="EE24" s="542"/>
      <c r="EF24" s="542"/>
      <c r="EG24" s="542"/>
      <c r="EH24" s="542"/>
      <c r="EI24" s="542"/>
      <c r="EJ24" s="542"/>
      <c r="EK24" s="542"/>
      <c r="EL24" s="542"/>
      <c r="EM24" s="542"/>
      <c r="EN24" s="542"/>
      <c r="EO24" s="542"/>
      <c r="EP24" s="542"/>
      <c r="EQ24" s="542"/>
      <c r="ER24" s="542"/>
      <c r="ES24" s="542"/>
      <c r="ET24" s="542"/>
      <c r="EU24" s="542"/>
      <c r="EV24" s="542"/>
      <c r="EW24" s="542"/>
      <c r="EX24" s="542"/>
      <c r="EY24" s="542"/>
      <c r="EZ24" s="542"/>
      <c r="FA24" s="542"/>
      <c r="FB24" s="542"/>
      <c r="FC24" s="542"/>
      <c r="FD24" s="542"/>
    </row>
    <row r="25" spans="1:160" ht="12.75" customHeight="1">
      <c r="A25" s="531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2"/>
      <c r="AO25" s="530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  <c r="BF25" s="517" t="s">
        <v>36</v>
      </c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26" t="s">
        <v>386</v>
      </c>
      <c r="BW25" s="526"/>
      <c r="BX25" s="526"/>
      <c r="BY25" s="536" t="s">
        <v>21</v>
      </c>
      <c r="BZ25" s="536"/>
      <c r="CA25" s="536"/>
      <c r="CB25" s="536"/>
      <c r="CC25" s="536"/>
      <c r="CD25" s="536"/>
      <c r="CE25" s="536"/>
      <c r="CF25" s="536"/>
      <c r="CG25" s="536"/>
      <c r="CH25" s="536"/>
      <c r="CI25" s="536"/>
      <c r="CJ25" s="536"/>
      <c r="CK25" s="536"/>
      <c r="CL25" s="536"/>
      <c r="CM25" s="537"/>
      <c r="CN25" s="517" t="s">
        <v>36</v>
      </c>
      <c r="CO25" s="518"/>
      <c r="CP25" s="518"/>
      <c r="CQ25" s="518"/>
      <c r="CR25" s="518"/>
      <c r="CS25" s="518"/>
      <c r="CT25" s="518"/>
      <c r="CU25" s="518"/>
      <c r="CV25" s="518"/>
      <c r="CW25" s="518"/>
      <c r="CX25" s="518"/>
      <c r="CY25" s="518"/>
      <c r="CZ25" s="518"/>
      <c r="DA25" s="518"/>
      <c r="DB25" s="518"/>
      <c r="DC25" s="518"/>
      <c r="DD25" s="526" t="s">
        <v>451</v>
      </c>
      <c r="DE25" s="526"/>
      <c r="DF25" s="526"/>
      <c r="DG25" s="536" t="s">
        <v>21</v>
      </c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6"/>
      <c r="DS25" s="536"/>
      <c r="DT25" s="536"/>
      <c r="DU25" s="537"/>
      <c r="DV25" s="517" t="s">
        <v>36</v>
      </c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26" t="s">
        <v>463</v>
      </c>
      <c r="EM25" s="526"/>
      <c r="EN25" s="526"/>
      <c r="EO25" s="536" t="s">
        <v>21</v>
      </c>
      <c r="EP25" s="536"/>
      <c r="EQ25" s="536"/>
      <c r="ER25" s="536"/>
      <c r="ES25" s="536"/>
      <c r="ET25" s="536"/>
      <c r="EU25" s="536"/>
      <c r="EV25" s="536"/>
      <c r="EW25" s="536"/>
      <c r="EX25" s="536"/>
      <c r="EY25" s="536"/>
      <c r="EZ25" s="536"/>
      <c r="FA25" s="536"/>
      <c r="FB25" s="536"/>
      <c r="FC25" s="536"/>
      <c r="FD25" s="536"/>
    </row>
    <row r="26" spans="1:160" ht="12.75" customHeight="1">
      <c r="A26" s="534"/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5"/>
      <c r="AO26" s="530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2"/>
      <c r="BF26" s="538" t="s">
        <v>33</v>
      </c>
      <c r="BG26" s="539"/>
      <c r="BH26" s="539"/>
      <c r="BI26" s="539"/>
      <c r="BJ26" s="539"/>
      <c r="BK26" s="539"/>
      <c r="BL26" s="539"/>
      <c r="BM26" s="539"/>
      <c r="BN26" s="539"/>
      <c r="BO26" s="539"/>
      <c r="BP26" s="539"/>
      <c r="BQ26" s="539"/>
      <c r="BR26" s="539"/>
      <c r="BS26" s="539"/>
      <c r="BT26" s="539"/>
      <c r="BU26" s="539"/>
      <c r="BV26" s="539"/>
      <c r="BW26" s="539"/>
      <c r="BX26" s="539"/>
      <c r="BY26" s="539"/>
      <c r="BZ26" s="539"/>
      <c r="CA26" s="539"/>
      <c r="CB26" s="539"/>
      <c r="CC26" s="539"/>
      <c r="CD26" s="539"/>
      <c r="CE26" s="539"/>
      <c r="CF26" s="539"/>
      <c r="CG26" s="539"/>
      <c r="CH26" s="539"/>
      <c r="CI26" s="539"/>
      <c r="CJ26" s="539"/>
      <c r="CK26" s="539"/>
      <c r="CL26" s="539"/>
      <c r="CM26" s="540"/>
      <c r="CN26" s="538" t="s">
        <v>34</v>
      </c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39"/>
      <c r="DB26" s="539"/>
      <c r="DC26" s="539"/>
      <c r="DD26" s="539"/>
      <c r="DE26" s="539"/>
      <c r="DF26" s="539"/>
      <c r="DG26" s="539"/>
      <c r="DH26" s="539"/>
      <c r="DI26" s="539"/>
      <c r="DJ26" s="539"/>
      <c r="DK26" s="539"/>
      <c r="DL26" s="539"/>
      <c r="DM26" s="539"/>
      <c r="DN26" s="539"/>
      <c r="DO26" s="539"/>
      <c r="DP26" s="539"/>
      <c r="DQ26" s="539"/>
      <c r="DR26" s="539"/>
      <c r="DS26" s="539"/>
      <c r="DT26" s="539"/>
      <c r="DU26" s="540"/>
      <c r="DV26" s="538" t="s">
        <v>35</v>
      </c>
      <c r="DW26" s="539"/>
      <c r="DX26" s="539"/>
      <c r="DY26" s="539"/>
      <c r="DZ26" s="539"/>
      <c r="EA26" s="539"/>
      <c r="EB26" s="539"/>
      <c r="EC26" s="539"/>
      <c r="ED26" s="539"/>
      <c r="EE26" s="539"/>
      <c r="EF26" s="539"/>
      <c r="EG26" s="539"/>
      <c r="EH26" s="539"/>
      <c r="EI26" s="539"/>
      <c r="EJ26" s="539"/>
      <c r="EK26" s="539"/>
      <c r="EL26" s="539"/>
      <c r="EM26" s="539"/>
      <c r="EN26" s="539"/>
      <c r="EO26" s="539"/>
      <c r="EP26" s="539"/>
      <c r="EQ26" s="539"/>
      <c r="ER26" s="539"/>
      <c r="ES26" s="539"/>
      <c r="ET26" s="539"/>
      <c r="EU26" s="539"/>
      <c r="EV26" s="539"/>
      <c r="EW26" s="539"/>
      <c r="EX26" s="539"/>
      <c r="EY26" s="539"/>
      <c r="EZ26" s="539"/>
      <c r="FA26" s="539"/>
      <c r="FB26" s="539"/>
      <c r="FC26" s="539"/>
      <c r="FD26" s="539"/>
    </row>
    <row r="27" spans="1:160" ht="29.25" customHeight="1">
      <c r="A27" s="512" t="s">
        <v>22</v>
      </c>
      <c r="B27" s="512"/>
      <c r="C27" s="512"/>
      <c r="D27" s="512"/>
      <c r="E27" s="512"/>
      <c r="F27" s="512"/>
      <c r="G27" s="512"/>
      <c r="H27" s="512"/>
      <c r="I27" s="513"/>
      <c r="J27" s="511" t="s">
        <v>23</v>
      </c>
      <c r="K27" s="512"/>
      <c r="L27" s="512"/>
      <c r="M27" s="512"/>
      <c r="N27" s="512"/>
      <c r="O27" s="512"/>
      <c r="P27" s="512"/>
      <c r="Q27" s="512"/>
      <c r="R27" s="512"/>
      <c r="S27" s="513"/>
      <c r="T27" s="511" t="s">
        <v>24</v>
      </c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3"/>
      <c r="AF27" s="511" t="s">
        <v>27</v>
      </c>
      <c r="AG27" s="512"/>
      <c r="AH27" s="512"/>
      <c r="AI27" s="512"/>
      <c r="AJ27" s="512"/>
      <c r="AK27" s="512"/>
      <c r="AL27" s="512"/>
      <c r="AM27" s="512"/>
      <c r="AN27" s="513"/>
      <c r="AO27" s="533"/>
      <c r="AP27" s="534"/>
      <c r="AQ27" s="534"/>
      <c r="AR27" s="534"/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5"/>
      <c r="BF27" s="511"/>
      <c r="BG27" s="512"/>
      <c r="BH27" s="512"/>
      <c r="BI27" s="512"/>
      <c r="BJ27" s="512"/>
      <c r="BK27" s="512"/>
      <c r="BL27" s="512"/>
      <c r="BM27" s="512"/>
      <c r="BN27" s="512"/>
      <c r="BO27" s="512"/>
      <c r="BP27" s="512"/>
      <c r="BQ27" s="512"/>
      <c r="BR27" s="512"/>
      <c r="BS27" s="563"/>
      <c r="BT27" s="563"/>
      <c r="BU27" s="563"/>
      <c r="BV27" s="563"/>
      <c r="BW27" s="563"/>
      <c r="BX27" s="563"/>
      <c r="BY27" s="563"/>
      <c r="BZ27" s="563"/>
      <c r="CA27" s="563"/>
      <c r="CB27" s="563"/>
      <c r="CC27" s="563"/>
      <c r="CD27" s="563"/>
      <c r="CE27" s="563"/>
      <c r="CF27" s="563"/>
      <c r="CG27" s="563"/>
      <c r="CH27" s="563"/>
      <c r="CI27" s="563"/>
      <c r="CJ27" s="563"/>
      <c r="CK27" s="563"/>
      <c r="CL27" s="563"/>
      <c r="CM27" s="564"/>
      <c r="CN27" s="511"/>
      <c r="CO27" s="512"/>
      <c r="CP27" s="512"/>
      <c r="CQ27" s="512"/>
      <c r="CR27" s="512"/>
      <c r="CS27" s="512"/>
      <c r="CT27" s="512"/>
      <c r="CU27" s="512"/>
      <c r="CV27" s="512"/>
      <c r="CW27" s="512"/>
      <c r="CX27" s="512"/>
      <c r="CY27" s="512"/>
      <c r="CZ27" s="512"/>
      <c r="DA27" s="563"/>
      <c r="DB27" s="563"/>
      <c r="DC27" s="563"/>
      <c r="DD27" s="563"/>
      <c r="DE27" s="563"/>
      <c r="DF27" s="563"/>
      <c r="DG27" s="563"/>
      <c r="DH27" s="563"/>
      <c r="DI27" s="563"/>
      <c r="DJ27" s="563"/>
      <c r="DK27" s="563"/>
      <c r="DL27" s="563"/>
      <c r="DM27" s="563"/>
      <c r="DN27" s="563"/>
      <c r="DO27" s="563"/>
      <c r="DP27" s="563"/>
      <c r="DQ27" s="563"/>
      <c r="DR27" s="563"/>
      <c r="DS27" s="563"/>
      <c r="DT27" s="563"/>
      <c r="DU27" s="564"/>
      <c r="DV27" s="511"/>
      <c r="DW27" s="512"/>
      <c r="DX27" s="512"/>
      <c r="DY27" s="512"/>
      <c r="DZ27" s="512"/>
      <c r="EA27" s="512"/>
      <c r="EB27" s="512"/>
      <c r="EC27" s="512"/>
      <c r="ED27" s="512"/>
      <c r="EE27" s="512"/>
      <c r="EF27" s="512"/>
      <c r="EG27" s="512"/>
      <c r="EH27" s="512"/>
      <c r="EI27" s="563"/>
      <c r="EJ27" s="563"/>
      <c r="EK27" s="563"/>
      <c r="EL27" s="563"/>
      <c r="EM27" s="563"/>
      <c r="EN27" s="563"/>
      <c r="EO27" s="563"/>
      <c r="EP27" s="563"/>
      <c r="EQ27" s="563"/>
      <c r="ER27" s="563"/>
      <c r="ES27" s="563"/>
      <c r="ET27" s="563"/>
      <c r="EU27" s="563"/>
      <c r="EV27" s="563"/>
      <c r="EW27" s="563"/>
      <c r="EX27" s="563"/>
      <c r="EY27" s="563"/>
      <c r="EZ27" s="563"/>
      <c r="FA27" s="563"/>
      <c r="FB27" s="563"/>
      <c r="FC27" s="563"/>
      <c r="FD27" s="563"/>
    </row>
    <row r="28" spans="1:160" s="24" customFormat="1" ht="11.25" customHeight="1" thickBot="1">
      <c r="A28" s="556">
        <v>1</v>
      </c>
      <c r="B28" s="556"/>
      <c r="C28" s="556"/>
      <c r="D28" s="556"/>
      <c r="E28" s="556"/>
      <c r="F28" s="556"/>
      <c r="G28" s="556"/>
      <c r="H28" s="556"/>
      <c r="I28" s="562"/>
      <c r="J28" s="555">
        <v>2</v>
      </c>
      <c r="K28" s="556"/>
      <c r="L28" s="556"/>
      <c r="M28" s="556"/>
      <c r="N28" s="556"/>
      <c r="O28" s="556"/>
      <c r="P28" s="556"/>
      <c r="Q28" s="556"/>
      <c r="R28" s="556"/>
      <c r="S28" s="562"/>
      <c r="T28" s="555">
        <v>3</v>
      </c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62"/>
      <c r="AF28" s="555">
        <v>4</v>
      </c>
      <c r="AG28" s="556"/>
      <c r="AH28" s="556"/>
      <c r="AI28" s="556"/>
      <c r="AJ28" s="556"/>
      <c r="AK28" s="556"/>
      <c r="AL28" s="556"/>
      <c r="AM28" s="556"/>
      <c r="AN28" s="562"/>
      <c r="AO28" s="559">
        <v>5</v>
      </c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1"/>
      <c r="BF28" s="555">
        <v>6</v>
      </c>
      <c r="BG28" s="556"/>
      <c r="BH28" s="556"/>
      <c r="BI28" s="556"/>
      <c r="BJ28" s="556"/>
      <c r="BK28" s="556"/>
      <c r="BL28" s="556"/>
      <c r="BM28" s="556"/>
      <c r="BN28" s="556"/>
      <c r="BO28" s="556"/>
      <c r="BP28" s="556"/>
      <c r="BQ28" s="556"/>
      <c r="BR28" s="556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8"/>
      <c r="CN28" s="555">
        <v>7</v>
      </c>
      <c r="CO28" s="556"/>
      <c r="CP28" s="556"/>
      <c r="CQ28" s="556"/>
      <c r="CR28" s="556"/>
      <c r="CS28" s="556"/>
      <c r="CT28" s="556"/>
      <c r="CU28" s="556"/>
      <c r="CV28" s="556"/>
      <c r="CW28" s="556"/>
      <c r="CX28" s="556"/>
      <c r="CY28" s="556"/>
      <c r="CZ28" s="556"/>
      <c r="DA28" s="557"/>
      <c r="DB28" s="557"/>
      <c r="DC28" s="557"/>
      <c r="DD28" s="557"/>
      <c r="DE28" s="557"/>
      <c r="DF28" s="557"/>
      <c r="DG28" s="557"/>
      <c r="DH28" s="557"/>
      <c r="DI28" s="557"/>
      <c r="DJ28" s="557"/>
      <c r="DK28" s="557"/>
      <c r="DL28" s="557"/>
      <c r="DM28" s="557"/>
      <c r="DN28" s="557"/>
      <c r="DO28" s="557"/>
      <c r="DP28" s="557"/>
      <c r="DQ28" s="557"/>
      <c r="DR28" s="557"/>
      <c r="DS28" s="557"/>
      <c r="DT28" s="557"/>
      <c r="DU28" s="558"/>
      <c r="DV28" s="555">
        <v>8</v>
      </c>
      <c r="DW28" s="556"/>
      <c r="DX28" s="556"/>
      <c r="DY28" s="556"/>
      <c r="DZ28" s="556"/>
      <c r="EA28" s="556"/>
      <c r="EB28" s="556"/>
      <c r="EC28" s="556"/>
      <c r="ED28" s="556"/>
      <c r="EE28" s="556"/>
      <c r="EF28" s="556"/>
      <c r="EG28" s="556"/>
      <c r="EH28" s="556"/>
      <c r="EI28" s="557"/>
      <c r="EJ28" s="557"/>
      <c r="EK28" s="557"/>
      <c r="EL28" s="557"/>
      <c r="EM28" s="557"/>
      <c r="EN28" s="557"/>
      <c r="EO28" s="557"/>
      <c r="EP28" s="557"/>
      <c r="EQ28" s="557"/>
      <c r="ER28" s="557"/>
      <c r="ES28" s="557"/>
      <c r="ET28" s="557"/>
      <c r="EU28" s="557"/>
      <c r="EV28" s="557"/>
      <c r="EW28" s="557"/>
      <c r="EX28" s="557"/>
      <c r="EY28" s="557"/>
      <c r="EZ28" s="557"/>
      <c r="FA28" s="557"/>
      <c r="FB28" s="557"/>
      <c r="FC28" s="557"/>
      <c r="FD28" s="557"/>
    </row>
    <row r="29" spans="1:174" s="29" customFormat="1" ht="12" customHeight="1" thickBot="1">
      <c r="A29" s="504" t="s">
        <v>61</v>
      </c>
      <c r="B29" s="385"/>
      <c r="C29" s="385"/>
      <c r="D29" s="385"/>
      <c r="E29" s="385"/>
      <c r="F29" s="385"/>
      <c r="G29" s="385"/>
      <c r="H29" s="385"/>
      <c r="I29" s="386"/>
      <c r="J29" s="384" t="s">
        <v>68</v>
      </c>
      <c r="K29" s="385"/>
      <c r="L29" s="385"/>
      <c r="M29" s="385"/>
      <c r="N29" s="385"/>
      <c r="O29" s="385"/>
      <c r="P29" s="385"/>
      <c r="Q29" s="385"/>
      <c r="R29" s="385"/>
      <c r="S29" s="386"/>
      <c r="T29" s="384" t="s">
        <v>452</v>
      </c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6"/>
      <c r="AF29" s="384" t="s">
        <v>62</v>
      </c>
      <c r="AG29" s="385"/>
      <c r="AH29" s="385"/>
      <c r="AI29" s="385"/>
      <c r="AJ29" s="385"/>
      <c r="AK29" s="385"/>
      <c r="AL29" s="385"/>
      <c r="AM29" s="385"/>
      <c r="AN29" s="386"/>
      <c r="AO29" s="384" t="s">
        <v>63</v>
      </c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6"/>
      <c r="BF29" s="387">
        <v>4049000</v>
      </c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90"/>
      <c r="CN29" s="387">
        <v>4049000</v>
      </c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90"/>
      <c r="DV29" s="387">
        <v>4049000</v>
      </c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  <c r="EH29" s="388"/>
      <c r="EI29" s="392"/>
      <c r="EJ29" s="392"/>
      <c r="EK29" s="392"/>
      <c r="EL29" s="392"/>
      <c r="EM29" s="392"/>
      <c r="EN29" s="392"/>
      <c r="EO29" s="392"/>
      <c r="EP29" s="392"/>
      <c r="EQ29" s="392"/>
      <c r="ER29" s="392"/>
      <c r="ES29" s="392"/>
      <c r="ET29" s="392"/>
      <c r="EU29" s="392"/>
      <c r="EV29" s="392"/>
      <c r="EW29" s="392"/>
      <c r="EX29" s="392"/>
      <c r="EY29" s="392"/>
      <c r="EZ29" s="392"/>
      <c r="FA29" s="392"/>
      <c r="FB29" s="392"/>
      <c r="FC29" s="392"/>
      <c r="FD29" s="393"/>
      <c r="FP29" s="295">
        <f>BF29-CB66</f>
        <v>0</v>
      </c>
      <c r="FQ29" s="295">
        <f>CN29-DD66</f>
        <v>0</v>
      </c>
      <c r="FR29" s="295">
        <f>DV29-EF66</f>
        <v>0</v>
      </c>
    </row>
    <row r="30" spans="1:174" s="29" customFormat="1" ht="12" customHeight="1">
      <c r="A30" s="504" t="s">
        <v>61</v>
      </c>
      <c r="B30" s="385"/>
      <c r="C30" s="385"/>
      <c r="D30" s="385"/>
      <c r="E30" s="385"/>
      <c r="F30" s="385"/>
      <c r="G30" s="385"/>
      <c r="H30" s="385"/>
      <c r="I30" s="386"/>
      <c r="J30" s="305" t="s">
        <v>68</v>
      </c>
      <c r="K30" s="303"/>
      <c r="L30" s="303"/>
      <c r="M30" s="303"/>
      <c r="N30" s="303"/>
      <c r="O30" s="303"/>
      <c r="P30" s="303"/>
      <c r="Q30" s="303"/>
      <c r="R30" s="303"/>
      <c r="S30" s="304"/>
      <c r="T30" s="305" t="s">
        <v>452</v>
      </c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4"/>
      <c r="AF30" s="305" t="s">
        <v>62</v>
      </c>
      <c r="AG30" s="303"/>
      <c r="AH30" s="303"/>
      <c r="AI30" s="303"/>
      <c r="AJ30" s="303"/>
      <c r="AK30" s="303"/>
      <c r="AL30" s="303"/>
      <c r="AM30" s="303"/>
      <c r="AN30" s="304"/>
      <c r="AO30" s="305" t="s">
        <v>64</v>
      </c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4"/>
      <c r="BF30" s="309">
        <v>20000</v>
      </c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6"/>
      <c r="CN30" s="309">
        <v>20000</v>
      </c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6"/>
      <c r="DV30" s="309">
        <v>20000</v>
      </c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95"/>
      <c r="EJ30" s="395"/>
      <c r="EK30" s="395"/>
      <c r="EL30" s="395"/>
      <c r="EM30" s="395"/>
      <c r="EN30" s="395"/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7"/>
      <c r="FP30" s="295">
        <f aca="true" t="shared" si="0" ref="FP30:FP53">BF30-CB67</f>
        <v>0</v>
      </c>
      <c r="FQ30" s="295">
        <f aca="true" t="shared" si="1" ref="FQ30:FQ53">CN30-DD67</f>
        <v>0</v>
      </c>
      <c r="FR30" s="295">
        <f aca="true" t="shared" si="2" ref="FR30:FR53">DV30-EF67</f>
        <v>0</v>
      </c>
    </row>
    <row r="31" spans="1:174" s="29" customFormat="1" ht="12" customHeight="1">
      <c r="A31" s="302" t="s">
        <v>61</v>
      </c>
      <c r="B31" s="303"/>
      <c r="C31" s="303"/>
      <c r="D31" s="303"/>
      <c r="E31" s="303"/>
      <c r="F31" s="303"/>
      <c r="G31" s="303"/>
      <c r="H31" s="303"/>
      <c r="I31" s="304"/>
      <c r="J31" s="305" t="s">
        <v>68</v>
      </c>
      <c r="K31" s="303"/>
      <c r="L31" s="303"/>
      <c r="M31" s="303"/>
      <c r="N31" s="303"/>
      <c r="O31" s="303"/>
      <c r="P31" s="303"/>
      <c r="Q31" s="303"/>
      <c r="R31" s="303"/>
      <c r="S31" s="304"/>
      <c r="T31" s="305" t="s">
        <v>452</v>
      </c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4"/>
      <c r="AF31" s="305" t="s">
        <v>65</v>
      </c>
      <c r="AG31" s="303"/>
      <c r="AH31" s="303"/>
      <c r="AI31" s="303"/>
      <c r="AJ31" s="303"/>
      <c r="AK31" s="303"/>
      <c r="AL31" s="303"/>
      <c r="AM31" s="303"/>
      <c r="AN31" s="304"/>
      <c r="AO31" s="305" t="s">
        <v>66</v>
      </c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4"/>
      <c r="BF31" s="309">
        <v>1228800</v>
      </c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6"/>
      <c r="CN31" s="309">
        <v>1228800</v>
      </c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5"/>
      <c r="DR31" s="395"/>
      <c r="DS31" s="395"/>
      <c r="DT31" s="395"/>
      <c r="DU31" s="396"/>
      <c r="DV31" s="309">
        <v>1228800</v>
      </c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95"/>
      <c r="EJ31" s="395"/>
      <c r="EK31" s="395"/>
      <c r="EL31" s="395"/>
      <c r="EM31" s="395"/>
      <c r="EN31" s="395"/>
      <c r="EO31" s="395"/>
      <c r="EP31" s="395"/>
      <c r="EQ31" s="395"/>
      <c r="ER31" s="395"/>
      <c r="ES31" s="395"/>
      <c r="ET31" s="395"/>
      <c r="EU31" s="395"/>
      <c r="EV31" s="395"/>
      <c r="EW31" s="395"/>
      <c r="EX31" s="395"/>
      <c r="EY31" s="395"/>
      <c r="EZ31" s="395"/>
      <c r="FA31" s="395"/>
      <c r="FB31" s="395"/>
      <c r="FC31" s="395"/>
      <c r="FD31" s="397"/>
      <c r="FP31" s="295">
        <f t="shared" si="0"/>
        <v>0</v>
      </c>
      <c r="FQ31" s="295">
        <f t="shared" si="1"/>
        <v>0</v>
      </c>
      <c r="FR31" s="295">
        <f t="shared" si="2"/>
        <v>0</v>
      </c>
    </row>
    <row r="32" spans="1:174" s="29" customFormat="1" ht="12" customHeight="1">
      <c r="A32" s="302" t="s">
        <v>61</v>
      </c>
      <c r="B32" s="303"/>
      <c r="C32" s="303"/>
      <c r="D32" s="303"/>
      <c r="E32" s="303"/>
      <c r="F32" s="303"/>
      <c r="G32" s="303"/>
      <c r="H32" s="303"/>
      <c r="I32" s="304"/>
      <c r="J32" s="305" t="s">
        <v>68</v>
      </c>
      <c r="K32" s="303"/>
      <c r="L32" s="303"/>
      <c r="M32" s="303"/>
      <c r="N32" s="303"/>
      <c r="O32" s="303"/>
      <c r="P32" s="303"/>
      <c r="Q32" s="303"/>
      <c r="R32" s="303"/>
      <c r="S32" s="304"/>
      <c r="T32" s="305" t="s">
        <v>452</v>
      </c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F32" s="305" t="s">
        <v>67</v>
      </c>
      <c r="AG32" s="303"/>
      <c r="AH32" s="303"/>
      <c r="AI32" s="303"/>
      <c r="AJ32" s="303"/>
      <c r="AK32" s="303"/>
      <c r="AL32" s="303"/>
      <c r="AM32" s="303"/>
      <c r="AN32" s="304"/>
      <c r="AO32" s="305" t="s">
        <v>72</v>
      </c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4"/>
      <c r="BF32" s="309">
        <v>36300</v>
      </c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6"/>
      <c r="CN32" s="309">
        <v>36300</v>
      </c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95"/>
      <c r="DB32" s="395"/>
      <c r="DC32" s="395"/>
      <c r="DD32" s="395"/>
      <c r="DE32" s="395"/>
      <c r="DF32" s="395"/>
      <c r="DG32" s="395"/>
      <c r="DH32" s="395"/>
      <c r="DI32" s="395"/>
      <c r="DJ32" s="395"/>
      <c r="DK32" s="395"/>
      <c r="DL32" s="395"/>
      <c r="DM32" s="395"/>
      <c r="DN32" s="395"/>
      <c r="DO32" s="395"/>
      <c r="DP32" s="395"/>
      <c r="DQ32" s="395"/>
      <c r="DR32" s="395"/>
      <c r="DS32" s="395"/>
      <c r="DT32" s="395"/>
      <c r="DU32" s="396"/>
      <c r="DV32" s="309">
        <v>36300</v>
      </c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95"/>
      <c r="EJ32" s="395"/>
      <c r="EK32" s="395"/>
      <c r="EL32" s="395"/>
      <c r="EM32" s="395"/>
      <c r="EN32" s="395"/>
      <c r="EO32" s="395"/>
      <c r="EP32" s="395"/>
      <c r="EQ32" s="395"/>
      <c r="ER32" s="395"/>
      <c r="ES32" s="395"/>
      <c r="ET32" s="395"/>
      <c r="EU32" s="395"/>
      <c r="EV32" s="395"/>
      <c r="EW32" s="395"/>
      <c r="EX32" s="395"/>
      <c r="EY32" s="395"/>
      <c r="EZ32" s="395"/>
      <c r="FA32" s="395"/>
      <c r="FB32" s="395"/>
      <c r="FC32" s="395"/>
      <c r="FD32" s="397"/>
      <c r="FP32" s="295">
        <f t="shared" si="0"/>
        <v>0</v>
      </c>
      <c r="FQ32" s="295">
        <f t="shared" si="1"/>
        <v>0</v>
      </c>
      <c r="FR32" s="295">
        <f t="shared" si="2"/>
        <v>0</v>
      </c>
    </row>
    <row r="33" spans="1:174" s="29" customFormat="1" ht="12" customHeight="1">
      <c r="A33" s="302" t="s">
        <v>61</v>
      </c>
      <c r="B33" s="303"/>
      <c r="C33" s="303"/>
      <c r="D33" s="303"/>
      <c r="E33" s="303"/>
      <c r="F33" s="303"/>
      <c r="G33" s="303"/>
      <c r="H33" s="303"/>
      <c r="I33" s="304"/>
      <c r="J33" s="305" t="s">
        <v>68</v>
      </c>
      <c r="K33" s="303"/>
      <c r="L33" s="303"/>
      <c r="M33" s="303"/>
      <c r="N33" s="303"/>
      <c r="O33" s="303"/>
      <c r="P33" s="303"/>
      <c r="Q33" s="303"/>
      <c r="R33" s="303"/>
      <c r="S33" s="304"/>
      <c r="T33" s="305" t="s">
        <v>452</v>
      </c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4"/>
      <c r="AF33" s="305" t="s">
        <v>453</v>
      </c>
      <c r="AG33" s="303"/>
      <c r="AH33" s="303"/>
      <c r="AI33" s="303"/>
      <c r="AJ33" s="303"/>
      <c r="AK33" s="303"/>
      <c r="AL33" s="303"/>
      <c r="AM33" s="303"/>
      <c r="AN33" s="304"/>
      <c r="AO33" s="305" t="s">
        <v>73</v>
      </c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4"/>
      <c r="BF33" s="309">
        <v>666600</v>
      </c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1"/>
      <c r="CN33" s="309">
        <v>666600</v>
      </c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1"/>
      <c r="DV33" s="309">
        <v>666600</v>
      </c>
      <c r="DW33" s="310"/>
      <c r="DX33" s="310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222"/>
      <c r="FD33" s="223"/>
      <c r="FP33" s="295">
        <f t="shared" si="0"/>
        <v>0</v>
      </c>
      <c r="FQ33" s="295">
        <f t="shared" si="1"/>
        <v>0</v>
      </c>
      <c r="FR33" s="295">
        <f t="shared" si="2"/>
        <v>0</v>
      </c>
    </row>
    <row r="34" spans="1:174" s="29" customFormat="1" ht="12" customHeight="1">
      <c r="A34" s="302" t="s">
        <v>61</v>
      </c>
      <c r="B34" s="303"/>
      <c r="C34" s="303"/>
      <c r="D34" s="303"/>
      <c r="E34" s="303"/>
      <c r="F34" s="303"/>
      <c r="G34" s="303"/>
      <c r="H34" s="303"/>
      <c r="I34" s="304"/>
      <c r="J34" s="305" t="s">
        <v>68</v>
      </c>
      <c r="K34" s="303"/>
      <c r="L34" s="303"/>
      <c r="M34" s="303"/>
      <c r="N34" s="303"/>
      <c r="O34" s="303"/>
      <c r="P34" s="303"/>
      <c r="Q34" s="303"/>
      <c r="R34" s="303"/>
      <c r="S34" s="304"/>
      <c r="T34" s="305" t="s">
        <v>452</v>
      </c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4"/>
      <c r="AF34" s="305" t="s">
        <v>453</v>
      </c>
      <c r="AG34" s="303"/>
      <c r="AH34" s="303"/>
      <c r="AI34" s="303"/>
      <c r="AJ34" s="303"/>
      <c r="AK34" s="303"/>
      <c r="AL34" s="303"/>
      <c r="AM34" s="303"/>
      <c r="AN34" s="304"/>
      <c r="AO34" s="305" t="s">
        <v>74</v>
      </c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4"/>
      <c r="BF34" s="309">
        <v>88300</v>
      </c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1"/>
      <c r="CN34" s="309">
        <v>88300</v>
      </c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1"/>
      <c r="DV34" s="309">
        <v>88300</v>
      </c>
      <c r="DW34" s="310"/>
      <c r="DX34" s="310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222"/>
      <c r="FD34" s="223"/>
      <c r="FP34" s="295">
        <f t="shared" si="0"/>
        <v>0</v>
      </c>
      <c r="FQ34" s="295">
        <f t="shared" si="1"/>
        <v>0</v>
      </c>
      <c r="FR34" s="295">
        <f t="shared" si="2"/>
        <v>0</v>
      </c>
    </row>
    <row r="35" spans="1:174" s="29" customFormat="1" ht="12" customHeight="1">
      <c r="A35" s="302" t="s">
        <v>61</v>
      </c>
      <c r="B35" s="303"/>
      <c r="C35" s="303"/>
      <c r="D35" s="303"/>
      <c r="E35" s="303"/>
      <c r="F35" s="303"/>
      <c r="G35" s="303"/>
      <c r="H35" s="303"/>
      <c r="I35" s="304"/>
      <c r="J35" s="305" t="s">
        <v>68</v>
      </c>
      <c r="K35" s="303"/>
      <c r="L35" s="303"/>
      <c r="M35" s="303"/>
      <c r="N35" s="303"/>
      <c r="O35" s="303"/>
      <c r="P35" s="303"/>
      <c r="Q35" s="303"/>
      <c r="R35" s="303"/>
      <c r="S35" s="304"/>
      <c r="T35" s="305" t="s">
        <v>452</v>
      </c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4"/>
      <c r="AF35" s="305" t="s">
        <v>67</v>
      </c>
      <c r="AG35" s="303"/>
      <c r="AH35" s="303"/>
      <c r="AI35" s="303"/>
      <c r="AJ35" s="303"/>
      <c r="AK35" s="303"/>
      <c r="AL35" s="303"/>
      <c r="AM35" s="303"/>
      <c r="AN35" s="304"/>
      <c r="AO35" s="305" t="s">
        <v>75</v>
      </c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4"/>
      <c r="BF35" s="309">
        <v>10600</v>
      </c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1"/>
      <c r="CN35" s="309">
        <v>10600</v>
      </c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1"/>
      <c r="DV35" s="309">
        <v>10600</v>
      </c>
      <c r="DW35" s="310"/>
      <c r="DX35" s="310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0"/>
      <c r="EJ35" s="310"/>
      <c r="EK35" s="310"/>
      <c r="EL35" s="310"/>
      <c r="EM35" s="310"/>
      <c r="EN35" s="310"/>
      <c r="EO35" s="310"/>
      <c r="EP35" s="310"/>
      <c r="EQ35" s="310"/>
      <c r="ER35" s="310"/>
      <c r="ES35" s="310"/>
      <c r="ET35" s="310"/>
      <c r="EU35" s="310"/>
      <c r="EV35" s="310"/>
      <c r="EW35" s="310"/>
      <c r="EX35" s="310"/>
      <c r="EY35" s="310"/>
      <c r="EZ35" s="310"/>
      <c r="FA35" s="310"/>
      <c r="FB35" s="310"/>
      <c r="FC35" s="222"/>
      <c r="FD35" s="223"/>
      <c r="FP35" s="295">
        <f t="shared" si="0"/>
        <v>0</v>
      </c>
      <c r="FQ35" s="295">
        <f t="shared" si="1"/>
        <v>0</v>
      </c>
      <c r="FR35" s="295">
        <f t="shared" si="2"/>
        <v>0</v>
      </c>
    </row>
    <row r="36" spans="1:174" s="29" customFormat="1" ht="12" customHeight="1">
      <c r="A36" s="302" t="s">
        <v>61</v>
      </c>
      <c r="B36" s="303"/>
      <c r="C36" s="303"/>
      <c r="D36" s="303"/>
      <c r="E36" s="303"/>
      <c r="F36" s="303"/>
      <c r="G36" s="303"/>
      <c r="H36" s="303"/>
      <c r="I36" s="304"/>
      <c r="J36" s="305" t="s">
        <v>68</v>
      </c>
      <c r="K36" s="303"/>
      <c r="L36" s="303"/>
      <c r="M36" s="303"/>
      <c r="N36" s="303"/>
      <c r="O36" s="303"/>
      <c r="P36" s="303"/>
      <c r="Q36" s="303"/>
      <c r="R36" s="303"/>
      <c r="S36" s="304"/>
      <c r="T36" s="305" t="s">
        <v>452</v>
      </c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4"/>
      <c r="AF36" s="305" t="s">
        <v>67</v>
      </c>
      <c r="AG36" s="303"/>
      <c r="AH36" s="303"/>
      <c r="AI36" s="303"/>
      <c r="AJ36" s="303"/>
      <c r="AK36" s="303"/>
      <c r="AL36" s="303"/>
      <c r="AM36" s="303"/>
      <c r="AN36" s="304"/>
      <c r="AO36" s="305" t="s">
        <v>76</v>
      </c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4"/>
      <c r="BF36" s="309">
        <v>5200</v>
      </c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1"/>
      <c r="CN36" s="309">
        <v>6100</v>
      </c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1"/>
      <c r="DV36" s="309">
        <v>6100</v>
      </c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222"/>
      <c r="FD36" s="223"/>
      <c r="FP36" s="295">
        <f t="shared" si="0"/>
        <v>0</v>
      </c>
      <c r="FQ36" s="295">
        <f t="shared" si="1"/>
        <v>0</v>
      </c>
      <c r="FR36" s="295">
        <f t="shared" si="2"/>
        <v>0</v>
      </c>
    </row>
    <row r="37" spans="1:174" s="29" customFormat="1" ht="12" customHeight="1">
      <c r="A37" s="302" t="s">
        <v>61</v>
      </c>
      <c r="B37" s="303"/>
      <c r="C37" s="303"/>
      <c r="D37" s="303"/>
      <c r="E37" s="303"/>
      <c r="F37" s="303"/>
      <c r="G37" s="303"/>
      <c r="H37" s="303"/>
      <c r="I37" s="304"/>
      <c r="J37" s="305" t="s">
        <v>68</v>
      </c>
      <c r="K37" s="303"/>
      <c r="L37" s="303"/>
      <c r="M37" s="303"/>
      <c r="N37" s="303"/>
      <c r="O37" s="303"/>
      <c r="P37" s="303"/>
      <c r="Q37" s="303"/>
      <c r="R37" s="303"/>
      <c r="S37" s="304"/>
      <c r="T37" s="305" t="s">
        <v>452</v>
      </c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F37" s="305" t="s">
        <v>67</v>
      </c>
      <c r="AG37" s="303"/>
      <c r="AH37" s="303"/>
      <c r="AI37" s="303"/>
      <c r="AJ37" s="303"/>
      <c r="AK37" s="303"/>
      <c r="AL37" s="303"/>
      <c r="AM37" s="303"/>
      <c r="AN37" s="304"/>
      <c r="AO37" s="305" t="s">
        <v>77</v>
      </c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4"/>
      <c r="BF37" s="309">
        <v>34500</v>
      </c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1"/>
      <c r="CN37" s="309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1"/>
      <c r="DV37" s="309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222"/>
      <c r="FD37" s="223"/>
      <c r="FP37" s="295">
        <f t="shared" si="0"/>
        <v>0</v>
      </c>
      <c r="FQ37" s="295">
        <f t="shared" si="1"/>
        <v>0</v>
      </c>
      <c r="FR37" s="295">
        <f t="shared" si="2"/>
        <v>0</v>
      </c>
    </row>
    <row r="38" spans="1:174" s="29" customFormat="1" ht="12" customHeight="1">
      <c r="A38" s="302" t="s">
        <v>61</v>
      </c>
      <c r="B38" s="303"/>
      <c r="C38" s="303"/>
      <c r="D38" s="303"/>
      <c r="E38" s="303"/>
      <c r="F38" s="303"/>
      <c r="G38" s="303"/>
      <c r="H38" s="303"/>
      <c r="I38" s="304"/>
      <c r="J38" s="305" t="s">
        <v>68</v>
      </c>
      <c r="K38" s="303"/>
      <c r="L38" s="303"/>
      <c r="M38" s="303"/>
      <c r="N38" s="303"/>
      <c r="O38" s="303"/>
      <c r="P38" s="303"/>
      <c r="Q38" s="303"/>
      <c r="R38" s="303"/>
      <c r="S38" s="304"/>
      <c r="T38" s="305" t="s">
        <v>452</v>
      </c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4"/>
      <c r="AF38" s="305" t="s">
        <v>67</v>
      </c>
      <c r="AG38" s="303"/>
      <c r="AH38" s="303"/>
      <c r="AI38" s="303"/>
      <c r="AJ38" s="303"/>
      <c r="AK38" s="303"/>
      <c r="AL38" s="303"/>
      <c r="AM38" s="303"/>
      <c r="AN38" s="304"/>
      <c r="AO38" s="305" t="s">
        <v>78</v>
      </c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4"/>
      <c r="BF38" s="309">
        <v>1500</v>
      </c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1"/>
      <c r="CN38" s="309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1"/>
      <c r="DV38" s="309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222"/>
      <c r="FD38" s="223"/>
      <c r="FP38" s="295">
        <f t="shared" si="0"/>
        <v>0</v>
      </c>
      <c r="FQ38" s="295">
        <f t="shared" si="1"/>
        <v>0</v>
      </c>
      <c r="FR38" s="295">
        <f t="shared" si="2"/>
        <v>0</v>
      </c>
    </row>
    <row r="39" spans="1:174" s="29" customFormat="1" ht="12" customHeight="1">
      <c r="A39" s="302" t="s">
        <v>61</v>
      </c>
      <c r="B39" s="303"/>
      <c r="C39" s="303"/>
      <c r="D39" s="303"/>
      <c r="E39" s="303"/>
      <c r="F39" s="303"/>
      <c r="G39" s="303"/>
      <c r="H39" s="303"/>
      <c r="I39" s="304"/>
      <c r="J39" s="305" t="s">
        <v>68</v>
      </c>
      <c r="K39" s="303"/>
      <c r="L39" s="303"/>
      <c r="M39" s="303"/>
      <c r="N39" s="303"/>
      <c r="O39" s="303"/>
      <c r="P39" s="303"/>
      <c r="Q39" s="303"/>
      <c r="R39" s="303"/>
      <c r="S39" s="304"/>
      <c r="T39" s="305" t="s">
        <v>452</v>
      </c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4"/>
      <c r="AF39" s="305" t="s">
        <v>67</v>
      </c>
      <c r="AG39" s="303"/>
      <c r="AH39" s="303"/>
      <c r="AI39" s="303"/>
      <c r="AJ39" s="303"/>
      <c r="AK39" s="303"/>
      <c r="AL39" s="303"/>
      <c r="AM39" s="303"/>
      <c r="AN39" s="304"/>
      <c r="AO39" s="305" t="s">
        <v>69</v>
      </c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4"/>
      <c r="BF39" s="309">
        <v>26000</v>
      </c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1"/>
      <c r="CN39" s="309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1"/>
      <c r="DV39" s="309"/>
      <c r="DW39" s="310"/>
      <c r="DX39" s="310"/>
      <c r="DY39" s="310"/>
      <c r="DZ39" s="310"/>
      <c r="EA39" s="310"/>
      <c r="EB39" s="310"/>
      <c r="EC39" s="310"/>
      <c r="ED39" s="310"/>
      <c r="EE39" s="310"/>
      <c r="EF39" s="310"/>
      <c r="EG39" s="310"/>
      <c r="EH39" s="310"/>
      <c r="EI39" s="310"/>
      <c r="EJ39" s="310"/>
      <c r="EK39" s="310"/>
      <c r="EL39" s="310"/>
      <c r="EM39" s="310"/>
      <c r="EN39" s="310"/>
      <c r="EO39" s="310"/>
      <c r="EP39" s="310"/>
      <c r="EQ39" s="310"/>
      <c r="ER39" s="310"/>
      <c r="ES39" s="310"/>
      <c r="ET39" s="310"/>
      <c r="EU39" s="310"/>
      <c r="EV39" s="310"/>
      <c r="EW39" s="310"/>
      <c r="EX39" s="310"/>
      <c r="EY39" s="310"/>
      <c r="EZ39" s="310"/>
      <c r="FA39" s="310"/>
      <c r="FB39" s="310"/>
      <c r="FC39" s="222"/>
      <c r="FD39" s="223"/>
      <c r="FP39" s="295">
        <f t="shared" si="0"/>
        <v>0</v>
      </c>
      <c r="FQ39" s="295">
        <f t="shared" si="1"/>
        <v>0</v>
      </c>
      <c r="FR39" s="295">
        <f t="shared" si="2"/>
        <v>0</v>
      </c>
    </row>
    <row r="40" spans="1:174" s="29" customFormat="1" ht="12" customHeight="1">
      <c r="A40" s="302" t="s">
        <v>61</v>
      </c>
      <c r="B40" s="303"/>
      <c r="C40" s="303"/>
      <c r="D40" s="303"/>
      <c r="E40" s="303"/>
      <c r="F40" s="303"/>
      <c r="G40" s="303"/>
      <c r="H40" s="303"/>
      <c r="I40" s="304"/>
      <c r="J40" s="305" t="s">
        <v>68</v>
      </c>
      <c r="K40" s="303"/>
      <c r="L40" s="303"/>
      <c r="M40" s="303"/>
      <c r="N40" s="303"/>
      <c r="O40" s="303"/>
      <c r="P40" s="303"/>
      <c r="Q40" s="303"/>
      <c r="R40" s="303"/>
      <c r="S40" s="304"/>
      <c r="T40" s="305" t="s">
        <v>452</v>
      </c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4"/>
      <c r="AF40" s="305" t="s">
        <v>67</v>
      </c>
      <c r="AG40" s="303"/>
      <c r="AH40" s="303"/>
      <c r="AI40" s="303"/>
      <c r="AJ40" s="303"/>
      <c r="AK40" s="303"/>
      <c r="AL40" s="303"/>
      <c r="AM40" s="303"/>
      <c r="AN40" s="304"/>
      <c r="AO40" s="305" t="s">
        <v>79</v>
      </c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4"/>
      <c r="BF40" s="309">
        <v>15000</v>
      </c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1"/>
      <c r="CN40" s="309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1"/>
      <c r="DV40" s="309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0"/>
      <c r="EP40" s="310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222"/>
      <c r="FD40" s="223"/>
      <c r="FP40" s="295">
        <f t="shared" si="0"/>
        <v>0</v>
      </c>
      <c r="FQ40" s="295">
        <f t="shared" si="1"/>
        <v>0</v>
      </c>
      <c r="FR40" s="295">
        <f t="shared" si="2"/>
        <v>0</v>
      </c>
    </row>
    <row r="41" spans="1:174" s="29" customFormat="1" ht="12" customHeight="1">
      <c r="A41" s="302" t="s">
        <v>61</v>
      </c>
      <c r="B41" s="303"/>
      <c r="C41" s="303"/>
      <c r="D41" s="303"/>
      <c r="E41" s="303"/>
      <c r="F41" s="303"/>
      <c r="G41" s="303"/>
      <c r="H41" s="303"/>
      <c r="I41" s="304"/>
      <c r="J41" s="305" t="s">
        <v>68</v>
      </c>
      <c r="K41" s="303"/>
      <c r="L41" s="303"/>
      <c r="M41" s="303"/>
      <c r="N41" s="303"/>
      <c r="O41" s="303"/>
      <c r="P41" s="303"/>
      <c r="Q41" s="303"/>
      <c r="R41" s="303"/>
      <c r="S41" s="304"/>
      <c r="T41" s="305" t="s">
        <v>452</v>
      </c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4"/>
      <c r="AF41" s="305" t="s">
        <v>67</v>
      </c>
      <c r="AG41" s="303"/>
      <c r="AH41" s="303"/>
      <c r="AI41" s="303"/>
      <c r="AJ41" s="303"/>
      <c r="AK41" s="303"/>
      <c r="AL41" s="303"/>
      <c r="AM41" s="303"/>
      <c r="AN41" s="304"/>
      <c r="AO41" s="305" t="s">
        <v>80</v>
      </c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4"/>
      <c r="BF41" s="309">
        <v>26527.44</v>
      </c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1"/>
      <c r="CN41" s="309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1"/>
      <c r="DV41" s="309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222"/>
      <c r="FD41" s="223"/>
      <c r="FP41" s="295">
        <f t="shared" si="0"/>
        <v>0</v>
      </c>
      <c r="FQ41" s="295">
        <f t="shared" si="1"/>
        <v>0</v>
      </c>
      <c r="FR41" s="295">
        <f t="shared" si="2"/>
        <v>0</v>
      </c>
    </row>
    <row r="42" spans="1:174" s="29" customFormat="1" ht="12" customHeight="1">
      <c r="A42" s="302" t="s">
        <v>61</v>
      </c>
      <c r="B42" s="303"/>
      <c r="C42" s="303"/>
      <c r="D42" s="303"/>
      <c r="E42" s="303"/>
      <c r="F42" s="303"/>
      <c r="G42" s="303"/>
      <c r="H42" s="303"/>
      <c r="I42" s="304"/>
      <c r="J42" s="305" t="s">
        <v>68</v>
      </c>
      <c r="K42" s="303"/>
      <c r="L42" s="303"/>
      <c r="M42" s="303"/>
      <c r="N42" s="303"/>
      <c r="O42" s="303"/>
      <c r="P42" s="303"/>
      <c r="Q42" s="303"/>
      <c r="R42" s="303"/>
      <c r="S42" s="304"/>
      <c r="T42" s="305" t="s">
        <v>452</v>
      </c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F42" s="305" t="s">
        <v>67</v>
      </c>
      <c r="AG42" s="303"/>
      <c r="AH42" s="303"/>
      <c r="AI42" s="303"/>
      <c r="AJ42" s="303"/>
      <c r="AK42" s="303"/>
      <c r="AL42" s="303"/>
      <c r="AM42" s="303"/>
      <c r="AN42" s="304"/>
      <c r="AO42" s="305" t="s">
        <v>382</v>
      </c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4"/>
      <c r="BF42" s="309">
        <v>10900</v>
      </c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1"/>
      <c r="CN42" s="309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1"/>
      <c r="DV42" s="309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222"/>
      <c r="FD42" s="223"/>
      <c r="FP42" s="295">
        <f t="shared" si="0"/>
        <v>0</v>
      </c>
      <c r="FQ42" s="295">
        <f t="shared" si="1"/>
        <v>0</v>
      </c>
      <c r="FR42" s="295">
        <f t="shared" si="2"/>
        <v>0</v>
      </c>
    </row>
    <row r="43" spans="1:174" s="29" customFormat="1" ht="12" customHeight="1">
      <c r="A43" s="302" t="s">
        <v>61</v>
      </c>
      <c r="B43" s="303"/>
      <c r="C43" s="303"/>
      <c r="D43" s="303"/>
      <c r="E43" s="303"/>
      <c r="F43" s="303"/>
      <c r="G43" s="303"/>
      <c r="H43" s="303"/>
      <c r="I43" s="304"/>
      <c r="J43" s="305" t="s">
        <v>68</v>
      </c>
      <c r="K43" s="303"/>
      <c r="L43" s="303"/>
      <c r="M43" s="303"/>
      <c r="N43" s="303"/>
      <c r="O43" s="303"/>
      <c r="P43" s="303"/>
      <c r="Q43" s="303"/>
      <c r="R43" s="303"/>
      <c r="S43" s="304"/>
      <c r="T43" s="305" t="s">
        <v>452</v>
      </c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4"/>
      <c r="AF43" s="305" t="s">
        <v>67</v>
      </c>
      <c r="AG43" s="303"/>
      <c r="AH43" s="303"/>
      <c r="AI43" s="303"/>
      <c r="AJ43" s="303"/>
      <c r="AK43" s="303"/>
      <c r="AL43" s="303"/>
      <c r="AM43" s="303"/>
      <c r="AN43" s="304"/>
      <c r="AO43" s="305" t="s">
        <v>423</v>
      </c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4"/>
      <c r="BF43" s="309">
        <v>23500</v>
      </c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1"/>
      <c r="CN43" s="309"/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1"/>
      <c r="DV43" s="309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222"/>
      <c r="FD43" s="223"/>
      <c r="FP43" s="295">
        <f t="shared" si="0"/>
        <v>0</v>
      </c>
      <c r="FQ43" s="295">
        <f t="shared" si="1"/>
        <v>0</v>
      </c>
      <c r="FR43" s="295">
        <f t="shared" si="2"/>
        <v>0</v>
      </c>
    </row>
    <row r="44" spans="1:174" s="29" customFormat="1" ht="12" customHeight="1">
      <c r="A44" s="302" t="s">
        <v>61</v>
      </c>
      <c r="B44" s="303"/>
      <c r="C44" s="303"/>
      <c r="D44" s="303"/>
      <c r="E44" s="303"/>
      <c r="F44" s="303"/>
      <c r="G44" s="303"/>
      <c r="H44" s="303"/>
      <c r="I44" s="304"/>
      <c r="J44" s="305" t="s">
        <v>68</v>
      </c>
      <c r="K44" s="303"/>
      <c r="L44" s="303"/>
      <c r="M44" s="303"/>
      <c r="N44" s="303"/>
      <c r="O44" s="303"/>
      <c r="P44" s="303"/>
      <c r="Q44" s="303"/>
      <c r="R44" s="303"/>
      <c r="S44" s="304"/>
      <c r="T44" s="305" t="s">
        <v>452</v>
      </c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4"/>
      <c r="AF44" s="305" t="s">
        <v>67</v>
      </c>
      <c r="AG44" s="303"/>
      <c r="AH44" s="303"/>
      <c r="AI44" s="303"/>
      <c r="AJ44" s="303"/>
      <c r="AK44" s="303"/>
      <c r="AL44" s="303"/>
      <c r="AM44" s="303"/>
      <c r="AN44" s="304"/>
      <c r="AO44" s="305" t="s">
        <v>71</v>
      </c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4"/>
      <c r="BF44" s="309">
        <v>35872.56</v>
      </c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1"/>
      <c r="CN44" s="309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1"/>
      <c r="DV44" s="309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222"/>
      <c r="FD44" s="223"/>
      <c r="FP44" s="295">
        <f t="shared" si="0"/>
        <v>0</v>
      </c>
      <c r="FQ44" s="295">
        <f t="shared" si="1"/>
        <v>0</v>
      </c>
      <c r="FR44" s="295">
        <f t="shared" si="2"/>
        <v>0</v>
      </c>
    </row>
    <row r="45" spans="1:174" s="29" customFormat="1" ht="12" customHeight="1">
      <c r="A45" s="402" t="s">
        <v>61</v>
      </c>
      <c r="B45" s="403"/>
      <c r="C45" s="403"/>
      <c r="D45" s="403"/>
      <c r="E45" s="403"/>
      <c r="F45" s="403"/>
      <c r="G45" s="403"/>
      <c r="H45" s="403"/>
      <c r="I45" s="404"/>
      <c r="J45" s="405" t="s">
        <v>68</v>
      </c>
      <c r="K45" s="403"/>
      <c r="L45" s="403"/>
      <c r="M45" s="403"/>
      <c r="N45" s="403"/>
      <c r="O45" s="403"/>
      <c r="P45" s="403"/>
      <c r="Q45" s="403"/>
      <c r="R45" s="403"/>
      <c r="S45" s="404"/>
      <c r="T45" s="405" t="s">
        <v>452</v>
      </c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4"/>
      <c r="AF45" s="226"/>
      <c r="AG45" s="224"/>
      <c r="AH45" s="224"/>
      <c r="AI45" s="224"/>
      <c r="AJ45" s="224"/>
      <c r="AK45" s="224"/>
      <c r="AL45" s="224"/>
      <c r="AM45" s="224"/>
      <c r="AN45" s="225"/>
      <c r="AO45" s="226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5"/>
      <c r="BF45" s="398">
        <f>SUM(BF29:CM44)</f>
        <v>6278600</v>
      </c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399"/>
      <c r="CB45" s="399"/>
      <c r="CC45" s="399"/>
      <c r="CD45" s="399"/>
      <c r="CE45" s="399"/>
      <c r="CF45" s="399"/>
      <c r="CG45" s="399"/>
      <c r="CH45" s="399"/>
      <c r="CI45" s="399"/>
      <c r="CJ45" s="399"/>
      <c r="CK45" s="399"/>
      <c r="CL45" s="399"/>
      <c r="CM45" s="400"/>
      <c r="CN45" s="398">
        <f>SUM(CN29:DU44)</f>
        <v>6105700</v>
      </c>
      <c r="CO45" s="399"/>
      <c r="CP45" s="399"/>
      <c r="CQ45" s="399"/>
      <c r="CR45" s="399"/>
      <c r="CS45" s="399"/>
      <c r="CT45" s="399"/>
      <c r="CU45" s="399"/>
      <c r="CV45" s="399"/>
      <c r="CW45" s="399"/>
      <c r="CX45" s="399"/>
      <c r="CY45" s="399"/>
      <c r="CZ45" s="399"/>
      <c r="DA45" s="399"/>
      <c r="DB45" s="399"/>
      <c r="DC45" s="399"/>
      <c r="DD45" s="399"/>
      <c r="DE45" s="399"/>
      <c r="DF45" s="399"/>
      <c r="DG45" s="399"/>
      <c r="DH45" s="399"/>
      <c r="DI45" s="399"/>
      <c r="DJ45" s="399"/>
      <c r="DK45" s="399"/>
      <c r="DL45" s="399"/>
      <c r="DM45" s="399"/>
      <c r="DN45" s="399"/>
      <c r="DO45" s="399"/>
      <c r="DP45" s="399"/>
      <c r="DQ45" s="399"/>
      <c r="DR45" s="399"/>
      <c r="DS45" s="399"/>
      <c r="DT45" s="399"/>
      <c r="DU45" s="400"/>
      <c r="DV45" s="398">
        <f>SUM(DV29:FD44)</f>
        <v>6105700</v>
      </c>
      <c r="DW45" s="399"/>
      <c r="DX45" s="399"/>
      <c r="DY45" s="399"/>
      <c r="DZ45" s="399"/>
      <c r="EA45" s="399"/>
      <c r="EB45" s="399"/>
      <c r="EC45" s="399"/>
      <c r="ED45" s="399"/>
      <c r="EE45" s="399"/>
      <c r="EF45" s="399"/>
      <c r="EG45" s="399"/>
      <c r="EH45" s="399"/>
      <c r="EI45" s="399"/>
      <c r="EJ45" s="399"/>
      <c r="EK45" s="399"/>
      <c r="EL45" s="399"/>
      <c r="EM45" s="399"/>
      <c r="EN45" s="399"/>
      <c r="EO45" s="399"/>
      <c r="EP45" s="399"/>
      <c r="EQ45" s="399"/>
      <c r="ER45" s="399"/>
      <c r="ES45" s="399"/>
      <c r="ET45" s="399"/>
      <c r="EU45" s="399"/>
      <c r="EV45" s="399"/>
      <c r="EW45" s="399"/>
      <c r="EX45" s="399"/>
      <c r="EY45" s="399"/>
      <c r="EZ45" s="399"/>
      <c r="FA45" s="399"/>
      <c r="FB45" s="399"/>
      <c r="FC45" s="222"/>
      <c r="FD45" s="223"/>
      <c r="FP45" s="295">
        <f t="shared" si="0"/>
        <v>0</v>
      </c>
      <c r="FQ45" s="295">
        <f t="shared" si="1"/>
        <v>0</v>
      </c>
      <c r="FR45" s="295">
        <f t="shared" si="2"/>
        <v>0</v>
      </c>
    </row>
    <row r="46" spans="1:174" s="29" customFormat="1" ht="12" customHeight="1">
      <c r="A46" s="302" t="s">
        <v>61</v>
      </c>
      <c r="B46" s="303"/>
      <c r="C46" s="303"/>
      <c r="D46" s="303"/>
      <c r="E46" s="303"/>
      <c r="F46" s="303"/>
      <c r="G46" s="303"/>
      <c r="H46" s="303"/>
      <c r="I46" s="304"/>
      <c r="J46" s="305" t="s">
        <v>68</v>
      </c>
      <c r="K46" s="303"/>
      <c r="L46" s="303"/>
      <c r="M46" s="303"/>
      <c r="N46" s="303"/>
      <c r="O46" s="303"/>
      <c r="P46" s="303"/>
      <c r="Q46" s="303"/>
      <c r="R46" s="303"/>
      <c r="S46" s="304"/>
      <c r="T46" s="305" t="s">
        <v>466</v>
      </c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4"/>
      <c r="AF46" s="305" t="s">
        <v>70</v>
      </c>
      <c r="AG46" s="303"/>
      <c r="AH46" s="303"/>
      <c r="AI46" s="303"/>
      <c r="AJ46" s="303"/>
      <c r="AK46" s="303"/>
      <c r="AL46" s="303"/>
      <c r="AM46" s="303"/>
      <c r="AN46" s="304"/>
      <c r="AO46" s="305" t="s">
        <v>467</v>
      </c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4"/>
      <c r="BF46" s="309">
        <v>75700</v>
      </c>
      <c r="BG46" s="310"/>
      <c r="BH46" s="310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1"/>
      <c r="CN46" s="309">
        <v>75700</v>
      </c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0"/>
      <c r="DU46" s="311"/>
      <c r="DV46" s="309">
        <v>75700</v>
      </c>
      <c r="DW46" s="310"/>
      <c r="DX46" s="310"/>
      <c r="DY46" s="310"/>
      <c r="DZ46" s="310"/>
      <c r="EA46" s="310"/>
      <c r="EB46" s="310"/>
      <c r="EC46" s="310"/>
      <c r="ED46" s="310"/>
      <c r="EE46" s="310"/>
      <c r="EF46" s="310"/>
      <c r="EG46" s="310"/>
      <c r="EH46" s="310"/>
      <c r="EI46" s="310"/>
      <c r="EJ46" s="310"/>
      <c r="EK46" s="310"/>
      <c r="EL46" s="310"/>
      <c r="EM46" s="310"/>
      <c r="EN46" s="310"/>
      <c r="EO46" s="310"/>
      <c r="EP46" s="310"/>
      <c r="EQ46" s="310"/>
      <c r="ER46" s="310"/>
      <c r="ES46" s="310"/>
      <c r="ET46" s="310"/>
      <c r="EU46" s="310"/>
      <c r="EV46" s="310"/>
      <c r="EW46" s="310"/>
      <c r="EX46" s="310"/>
      <c r="EY46" s="310"/>
      <c r="EZ46" s="310"/>
      <c r="FA46" s="310"/>
      <c r="FB46" s="310"/>
      <c r="FC46" s="222"/>
      <c r="FD46" s="223"/>
      <c r="FP46" s="295">
        <f t="shared" si="0"/>
        <v>0</v>
      </c>
      <c r="FQ46" s="295">
        <f t="shared" si="1"/>
        <v>0</v>
      </c>
      <c r="FR46" s="295">
        <f t="shared" si="2"/>
        <v>0</v>
      </c>
    </row>
    <row r="47" spans="1:174" s="29" customFormat="1" ht="12" customHeight="1">
      <c r="A47" s="402" t="s">
        <v>61</v>
      </c>
      <c r="B47" s="403"/>
      <c r="C47" s="403"/>
      <c r="D47" s="403"/>
      <c r="E47" s="403"/>
      <c r="F47" s="403"/>
      <c r="G47" s="403"/>
      <c r="H47" s="403"/>
      <c r="I47" s="404"/>
      <c r="J47" s="405" t="s">
        <v>68</v>
      </c>
      <c r="K47" s="403"/>
      <c r="L47" s="403"/>
      <c r="M47" s="403"/>
      <c r="N47" s="403"/>
      <c r="O47" s="403"/>
      <c r="P47" s="403"/>
      <c r="Q47" s="403"/>
      <c r="R47" s="403"/>
      <c r="S47" s="404"/>
      <c r="T47" s="405" t="s">
        <v>466</v>
      </c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4"/>
      <c r="AF47" s="226"/>
      <c r="AG47" s="224"/>
      <c r="AH47" s="224"/>
      <c r="AI47" s="224"/>
      <c r="AJ47" s="224"/>
      <c r="AK47" s="224"/>
      <c r="AL47" s="224"/>
      <c r="AM47" s="224"/>
      <c r="AN47" s="225"/>
      <c r="AO47" s="226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5"/>
      <c r="BF47" s="398">
        <f>BF46</f>
        <v>75700</v>
      </c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399"/>
      <c r="CJ47" s="399"/>
      <c r="CK47" s="399"/>
      <c r="CL47" s="399"/>
      <c r="CM47" s="400"/>
      <c r="CN47" s="398">
        <f>CN46</f>
        <v>75700</v>
      </c>
      <c r="CO47" s="399"/>
      <c r="CP47" s="399"/>
      <c r="CQ47" s="399"/>
      <c r="CR47" s="399"/>
      <c r="CS47" s="399"/>
      <c r="CT47" s="399"/>
      <c r="CU47" s="399"/>
      <c r="CV47" s="399"/>
      <c r="CW47" s="399"/>
      <c r="CX47" s="399"/>
      <c r="CY47" s="399"/>
      <c r="CZ47" s="399"/>
      <c r="DA47" s="399"/>
      <c r="DB47" s="399"/>
      <c r="DC47" s="399"/>
      <c r="DD47" s="399"/>
      <c r="DE47" s="399"/>
      <c r="DF47" s="399"/>
      <c r="DG47" s="399"/>
      <c r="DH47" s="399"/>
      <c r="DI47" s="399"/>
      <c r="DJ47" s="399"/>
      <c r="DK47" s="399"/>
      <c r="DL47" s="399"/>
      <c r="DM47" s="399"/>
      <c r="DN47" s="399"/>
      <c r="DO47" s="399"/>
      <c r="DP47" s="399"/>
      <c r="DQ47" s="399"/>
      <c r="DR47" s="399"/>
      <c r="DS47" s="399"/>
      <c r="DT47" s="399"/>
      <c r="DU47" s="400"/>
      <c r="DV47" s="398">
        <f>DV46</f>
        <v>75700</v>
      </c>
      <c r="DW47" s="399"/>
      <c r="DX47" s="399"/>
      <c r="DY47" s="399"/>
      <c r="DZ47" s="399"/>
      <c r="EA47" s="399"/>
      <c r="EB47" s="399"/>
      <c r="EC47" s="399"/>
      <c r="ED47" s="399"/>
      <c r="EE47" s="399"/>
      <c r="EF47" s="399"/>
      <c r="EG47" s="399"/>
      <c r="EH47" s="399"/>
      <c r="EI47" s="399"/>
      <c r="EJ47" s="399"/>
      <c r="EK47" s="399"/>
      <c r="EL47" s="399"/>
      <c r="EM47" s="399"/>
      <c r="EN47" s="399"/>
      <c r="EO47" s="399"/>
      <c r="EP47" s="399"/>
      <c r="EQ47" s="399"/>
      <c r="ER47" s="399"/>
      <c r="ES47" s="399"/>
      <c r="ET47" s="399"/>
      <c r="EU47" s="399"/>
      <c r="EV47" s="399"/>
      <c r="EW47" s="399"/>
      <c r="EX47" s="399"/>
      <c r="EY47" s="399"/>
      <c r="EZ47" s="399"/>
      <c r="FA47" s="399"/>
      <c r="FB47" s="399"/>
      <c r="FC47" s="222"/>
      <c r="FD47" s="223"/>
      <c r="FP47" s="295">
        <f t="shared" si="0"/>
        <v>0</v>
      </c>
      <c r="FQ47" s="295">
        <f t="shared" si="1"/>
        <v>0</v>
      </c>
      <c r="FR47" s="295">
        <f t="shared" si="2"/>
        <v>0</v>
      </c>
    </row>
    <row r="48" spans="1:174" s="29" customFormat="1" ht="12" customHeight="1">
      <c r="A48" s="302" t="s">
        <v>61</v>
      </c>
      <c r="B48" s="303"/>
      <c r="C48" s="303"/>
      <c r="D48" s="303"/>
      <c r="E48" s="303"/>
      <c r="F48" s="303"/>
      <c r="G48" s="303"/>
      <c r="H48" s="303"/>
      <c r="I48" s="304"/>
      <c r="J48" s="305" t="s">
        <v>61</v>
      </c>
      <c r="K48" s="303"/>
      <c r="L48" s="303"/>
      <c r="M48" s="303"/>
      <c r="N48" s="303"/>
      <c r="O48" s="303"/>
      <c r="P48" s="303"/>
      <c r="Q48" s="303"/>
      <c r="R48" s="303"/>
      <c r="S48" s="304"/>
      <c r="T48" s="305" t="s">
        <v>387</v>
      </c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4"/>
      <c r="AF48" s="305" t="s">
        <v>67</v>
      </c>
      <c r="AG48" s="303"/>
      <c r="AH48" s="303"/>
      <c r="AI48" s="303"/>
      <c r="AJ48" s="303"/>
      <c r="AK48" s="303"/>
      <c r="AL48" s="303"/>
      <c r="AM48" s="303"/>
      <c r="AN48" s="304"/>
      <c r="AO48" s="305" t="s">
        <v>382</v>
      </c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4"/>
      <c r="BF48" s="309">
        <v>45460</v>
      </c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0"/>
      <c r="CJ48" s="310"/>
      <c r="CK48" s="310"/>
      <c r="CL48" s="310"/>
      <c r="CM48" s="311"/>
      <c r="CN48" s="309">
        <v>45460</v>
      </c>
      <c r="CO48" s="310"/>
      <c r="CP48" s="310"/>
      <c r="CQ48" s="310"/>
      <c r="CR48" s="310"/>
      <c r="CS48" s="310"/>
      <c r="CT48" s="310"/>
      <c r="CU48" s="310"/>
      <c r="CV48" s="310"/>
      <c r="CW48" s="310"/>
      <c r="CX48" s="310"/>
      <c r="CY48" s="310"/>
      <c r="CZ48" s="310"/>
      <c r="DA48" s="310"/>
      <c r="DB48" s="310"/>
      <c r="DC48" s="310"/>
      <c r="DD48" s="310"/>
      <c r="DE48" s="310"/>
      <c r="DF48" s="310"/>
      <c r="DG48" s="310"/>
      <c r="DH48" s="310"/>
      <c r="DI48" s="310"/>
      <c r="DJ48" s="310"/>
      <c r="DK48" s="310"/>
      <c r="DL48" s="310"/>
      <c r="DM48" s="310"/>
      <c r="DN48" s="310"/>
      <c r="DO48" s="310"/>
      <c r="DP48" s="310"/>
      <c r="DQ48" s="310"/>
      <c r="DR48" s="310"/>
      <c r="DS48" s="310"/>
      <c r="DT48" s="310"/>
      <c r="DU48" s="311"/>
      <c r="DV48" s="309">
        <v>45460</v>
      </c>
      <c r="DW48" s="310"/>
      <c r="DX48" s="310"/>
      <c r="DY48" s="310"/>
      <c r="DZ48" s="310"/>
      <c r="EA48" s="310"/>
      <c r="EB48" s="310"/>
      <c r="EC48" s="310"/>
      <c r="ED48" s="310"/>
      <c r="EE48" s="310"/>
      <c r="EF48" s="310"/>
      <c r="EG48" s="310"/>
      <c r="EH48" s="310"/>
      <c r="EI48" s="310"/>
      <c r="EJ48" s="310"/>
      <c r="EK48" s="310"/>
      <c r="EL48" s="310"/>
      <c r="EM48" s="310"/>
      <c r="EN48" s="310"/>
      <c r="EO48" s="310"/>
      <c r="EP48" s="310"/>
      <c r="EQ48" s="310"/>
      <c r="ER48" s="310"/>
      <c r="ES48" s="310"/>
      <c r="ET48" s="310"/>
      <c r="EU48" s="310"/>
      <c r="EV48" s="310"/>
      <c r="EW48" s="310"/>
      <c r="EX48" s="310"/>
      <c r="EY48" s="310"/>
      <c r="EZ48" s="310"/>
      <c r="FA48" s="310"/>
      <c r="FB48" s="310"/>
      <c r="FC48" s="222"/>
      <c r="FD48" s="223"/>
      <c r="FP48" s="295">
        <f t="shared" si="0"/>
        <v>0</v>
      </c>
      <c r="FQ48" s="295">
        <f t="shared" si="1"/>
        <v>0</v>
      </c>
      <c r="FR48" s="295">
        <f t="shared" si="2"/>
        <v>0</v>
      </c>
    </row>
    <row r="49" spans="1:174" s="29" customFormat="1" ht="12" customHeight="1">
      <c r="A49" s="319" t="s">
        <v>61</v>
      </c>
      <c r="B49" s="320"/>
      <c r="C49" s="320"/>
      <c r="D49" s="320"/>
      <c r="E49" s="320"/>
      <c r="F49" s="320"/>
      <c r="G49" s="320"/>
      <c r="H49" s="320"/>
      <c r="I49" s="321"/>
      <c r="J49" s="322" t="s">
        <v>61</v>
      </c>
      <c r="K49" s="320"/>
      <c r="L49" s="320"/>
      <c r="M49" s="320"/>
      <c r="N49" s="320"/>
      <c r="O49" s="320"/>
      <c r="P49" s="320"/>
      <c r="Q49" s="320"/>
      <c r="R49" s="320"/>
      <c r="S49" s="321"/>
      <c r="T49" s="322" t="s">
        <v>387</v>
      </c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1"/>
      <c r="AF49" s="322"/>
      <c r="AG49" s="320"/>
      <c r="AH49" s="320"/>
      <c r="AI49" s="320"/>
      <c r="AJ49" s="320"/>
      <c r="AK49" s="320"/>
      <c r="AL49" s="320"/>
      <c r="AM49" s="320"/>
      <c r="AN49" s="321"/>
      <c r="AO49" s="322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1"/>
      <c r="BF49" s="398">
        <f>BF48</f>
        <v>45460</v>
      </c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400"/>
      <c r="CN49" s="398">
        <f>CN48</f>
        <v>45460</v>
      </c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/>
      <c r="DF49" s="399"/>
      <c r="DG49" s="399"/>
      <c r="DH49" s="399"/>
      <c r="DI49" s="399"/>
      <c r="DJ49" s="399"/>
      <c r="DK49" s="399"/>
      <c r="DL49" s="399"/>
      <c r="DM49" s="399"/>
      <c r="DN49" s="399"/>
      <c r="DO49" s="399"/>
      <c r="DP49" s="399"/>
      <c r="DQ49" s="399"/>
      <c r="DR49" s="399"/>
      <c r="DS49" s="399"/>
      <c r="DT49" s="399"/>
      <c r="DU49" s="400"/>
      <c r="DV49" s="398">
        <f>DV48</f>
        <v>45460</v>
      </c>
      <c r="DW49" s="399"/>
      <c r="DX49" s="399"/>
      <c r="DY49" s="399"/>
      <c r="DZ49" s="399"/>
      <c r="EA49" s="399"/>
      <c r="EB49" s="399"/>
      <c r="EC49" s="399"/>
      <c r="ED49" s="399"/>
      <c r="EE49" s="399"/>
      <c r="EF49" s="399"/>
      <c r="EG49" s="399"/>
      <c r="EH49" s="399"/>
      <c r="EI49" s="399"/>
      <c r="EJ49" s="399"/>
      <c r="EK49" s="399"/>
      <c r="EL49" s="399"/>
      <c r="EM49" s="399"/>
      <c r="EN49" s="399"/>
      <c r="EO49" s="399"/>
      <c r="EP49" s="399"/>
      <c r="EQ49" s="399"/>
      <c r="ER49" s="399"/>
      <c r="ES49" s="399"/>
      <c r="ET49" s="399"/>
      <c r="EU49" s="399"/>
      <c r="EV49" s="399"/>
      <c r="EW49" s="399"/>
      <c r="EX49" s="399"/>
      <c r="EY49" s="399"/>
      <c r="EZ49" s="399"/>
      <c r="FA49" s="399"/>
      <c r="FB49" s="399"/>
      <c r="FC49" s="222"/>
      <c r="FD49" s="223"/>
      <c r="FP49" s="295">
        <f t="shared" si="0"/>
        <v>0</v>
      </c>
      <c r="FQ49" s="295">
        <f t="shared" si="1"/>
        <v>0</v>
      </c>
      <c r="FR49" s="295">
        <f t="shared" si="2"/>
        <v>0</v>
      </c>
    </row>
    <row r="50" spans="1:174" s="29" customFormat="1" ht="12" customHeight="1">
      <c r="A50" s="302" t="s">
        <v>61</v>
      </c>
      <c r="B50" s="303"/>
      <c r="C50" s="303"/>
      <c r="D50" s="303"/>
      <c r="E50" s="303"/>
      <c r="F50" s="303"/>
      <c r="G50" s="303"/>
      <c r="H50" s="303"/>
      <c r="I50" s="304"/>
      <c r="J50" s="305" t="s">
        <v>61</v>
      </c>
      <c r="K50" s="303"/>
      <c r="L50" s="303"/>
      <c r="M50" s="303"/>
      <c r="N50" s="303"/>
      <c r="O50" s="303"/>
      <c r="P50" s="303"/>
      <c r="Q50" s="303"/>
      <c r="R50" s="303"/>
      <c r="S50" s="304"/>
      <c r="T50" s="305" t="s">
        <v>388</v>
      </c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4"/>
      <c r="AF50" s="305" t="s">
        <v>67</v>
      </c>
      <c r="AG50" s="303"/>
      <c r="AH50" s="303"/>
      <c r="AI50" s="303"/>
      <c r="AJ50" s="303"/>
      <c r="AK50" s="303"/>
      <c r="AL50" s="303"/>
      <c r="AM50" s="303"/>
      <c r="AN50" s="304"/>
      <c r="AO50" s="305" t="s">
        <v>382</v>
      </c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4"/>
      <c r="BF50" s="309">
        <v>460</v>
      </c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1"/>
      <c r="CN50" s="309">
        <v>460</v>
      </c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0"/>
      <c r="DB50" s="310"/>
      <c r="DC50" s="310"/>
      <c r="DD50" s="310"/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1"/>
      <c r="DV50" s="309">
        <v>460</v>
      </c>
      <c r="DW50" s="310"/>
      <c r="DX50" s="310"/>
      <c r="DY50" s="310"/>
      <c r="DZ50" s="310"/>
      <c r="EA50" s="310"/>
      <c r="EB50" s="310"/>
      <c r="EC50" s="310"/>
      <c r="ED50" s="310"/>
      <c r="EE50" s="310"/>
      <c r="EF50" s="310"/>
      <c r="EG50" s="310"/>
      <c r="EH50" s="310"/>
      <c r="EI50" s="310"/>
      <c r="EJ50" s="310"/>
      <c r="EK50" s="310"/>
      <c r="EL50" s="310"/>
      <c r="EM50" s="310"/>
      <c r="EN50" s="310"/>
      <c r="EO50" s="310"/>
      <c r="EP50" s="310"/>
      <c r="EQ50" s="310"/>
      <c r="ER50" s="310"/>
      <c r="ES50" s="310"/>
      <c r="ET50" s="310"/>
      <c r="EU50" s="310"/>
      <c r="EV50" s="310"/>
      <c r="EW50" s="310"/>
      <c r="EX50" s="310"/>
      <c r="EY50" s="310"/>
      <c r="EZ50" s="310"/>
      <c r="FA50" s="310"/>
      <c r="FB50" s="310"/>
      <c r="FC50" s="222"/>
      <c r="FD50" s="223"/>
      <c r="FP50" s="295">
        <f t="shared" si="0"/>
        <v>0</v>
      </c>
      <c r="FQ50" s="295">
        <f t="shared" si="1"/>
        <v>0</v>
      </c>
      <c r="FR50" s="295">
        <f t="shared" si="2"/>
        <v>0</v>
      </c>
    </row>
    <row r="51" spans="1:174" s="29" customFormat="1" ht="12" customHeight="1">
      <c r="A51" s="319" t="s">
        <v>61</v>
      </c>
      <c r="B51" s="320"/>
      <c r="C51" s="320"/>
      <c r="D51" s="320"/>
      <c r="E51" s="320"/>
      <c r="F51" s="320"/>
      <c r="G51" s="320"/>
      <c r="H51" s="320"/>
      <c r="I51" s="321"/>
      <c r="J51" s="322" t="s">
        <v>61</v>
      </c>
      <c r="K51" s="320"/>
      <c r="L51" s="320"/>
      <c r="M51" s="320"/>
      <c r="N51" s="320"/>
      <c r="O51" s="320"/>
      <c r="P51" s="320"/>
      <c r="Q51" s="320"/>
      <c r="R51" s="320"/>
      <c r="S51" s="321"/>
      <c r="T51" s="322" t="s">
        <v>388</v>
      </c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1"/>
      <c r="AF51" s="322"/>
      <c r="AG51" s="320"/>
      <c r="AH51" s="320"/>
      <c r="AI51" s="320"/>
      <c r="AJ51" s="320"/>
      <c r="AK51" s="320"/>
      <c r="AL51" s="320"/>
      <c r="AM51" s="320"/>
      <c r="AN51" s="321"/>
      <c r="AO51" s="322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1"/>
      <c r="BF51" s="398">
        <f>BF50</f>
        <v>460</v>
      </c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399"/>
      <c r="CE51" s="399"/>
      <c r="CF51" s="399"/>
      <c r="CG51" s="399"/>
      <c r="CH51" s="399"/>
      <c r="CI51" s="399"/>
      <c r="CJ51" s="399"/>
      <c r="CK51" s="399"/>
      <c r="CL51" s="399"/>
      <c r="CM51" s="400"/>
      <c r="CN51" s="398">
        <f>CN50</f>
        <v>460</v>
      </c>
      <c r="CO51" s="399"/>
      <c r="CP51" s="399"/>
      <c r="CQ51" s="399"/>
      <c r="CR51" s="399"/>
      <c r="CS51" s="399"/>
      <c r="CT51" s="399"/>
      <c r="CU51" s="399"/>
      <c r="CV51" s="399"/>
      <c r="CW51" s="399"/>
      <c r="CX51" s="399"/>
      <c r="CY51" s="399"/>
      <c r="CZ51" s="399"/>
      <c r="DA51" s="399"/>
      <c r="DB51" s="399"/>
      <c r="DC51" s="399"/>
      <c r="DD51" s="399"/>
      <c r="DE51" s="399"/>
      <c r="DF51" s="399"/>
      <c r="DG51" s="399"/>
      <c r="DH51" s="399"/>
      <c r="DI51" s="399"/>
      <c r="DJ51" s="399"/>
      <c r="DK51" s="399"/>
      <c r="DL51" s="399"/>
      <c r="DM51" s="399"/>
      <c r="DN51" s="399"/>
      <c r="DO51" s="399"/>
      <c r="DP51" s="399"/>
      <c r="DQ51" s="399"/>
      <c r="DR51" s="399"/>
      <c r="DS51" s="399"/>
      <c r="DT51" s="399"/>
      <c r="DU51" s="400"/>
      <c r="DV51" s="398">
        <f>DV50</f>
        <v>460</v>
      </c>
      <c r="DW51" s="399"/>
      <c r="DX51" s="399"/>
      <c r="DY51" s="399"/>
      <c r="DZ51" s="399"/>
      <c r="EA51" s="399"/>
      <c r="EB51" s="399"/>
      <c r="EC51" s="399"/>
      <c r="ED51" s="399"/>
      <c r="EE51" s="399"/>
      <c r="EF51" s="399"/>
      <c r="EG51" s="399"/>
      <c r="EH51" s="399"/>
      <c r="EI51" s="399"/>
      <c r="EJ51" s="399"/>
      <c r="EK51" s="399"/>
      <c r="EL51" s="399"/>
      <c r="EM51" s="399"/>
      <c r="EN51" s="399"/>
      <c r="EO51" s="399"/>
      <c r="EP51" s="399"/>
      <c r="EQ51" s="399"/>
      <c r="ER51" s="399"/>
      <c r="ES51" s="399"/>
      <c r="ET51" s="399"/>
      <c r="EU51" s="399"/>
      <c r="EV51" s="399"/>
      <c r="EW51" s="399"/>
      <c r="EX51" s="399"/>
      <c r="EY51" s="399"/>
      <c r="EZ51" s="399"/>
      <c r="FA51" s="399"/>
      <c r="FB51" s="399"/>
      <c r="FC51" s="222"/>
      <c r="FD51" s="223"/>
      <c r="FP51" s="295">
        <f t="shared" si="0"/>
        <v>0</v>
      </c>
      <c r="FQ51" s="295">
        <f t="shared" si="1"/>
        <v>0</v>
      </c>
      <c r="FR51" s="295">
        <f t="shared" si="2"/>
        <v>0</v>
      </c>
    </row>
    <row r="52" spans="1:174" s="29" customFormat="1" ht="12" customHeight="1" thickBot="1">
      <c r="A52" s="302"/>
      <c r="B52" s="303"/>
      <c r="C52" s="303"/>
      <c r="D52" s="303"/>
      <c r="E52" s="303"/>
      <c r="F52" s="303"/>
      <c r="G52" s="303"/>
      <c r="H52" s="303"/>
      <c r="I52" s="304"/>
      <c r="J52" s="305"/>
      <c r="K52" s="303"/>
      <c r="L52" s="303"/>
      <c r="M52" s="303"/>
      <c r="N52" s="303"/>
      <c r="O52" s="303"/>
      <c r="P52" s="303"/>
      <c r="Q52" s="303"/>
      <c r="R52" s="303"/>
      <c r="S52" s="304"/>
      <c r="T52" s="305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4"/>
      <c r="AF52" s="505"/>
      <c r="AG52" s="506"/>
      <c r="AH52" s="506"/>
      <c r="AI52" s="506"/>
      <c r="AJ52" s="506"/>
      <c r="AK52" s="506"/>
      <c r="AL52" s="506"/>
      <c r="AM52" s="506"/>
      <c r="AN52" s="507"/>
      <c r="AO52" s="508" t="s">
        <v>29</v>
      </c>
      <c r="AP52" s="509"/>
      <c r="AQ52" s="509"/>
      <c r="AR52" s="509"/>
      <c r="AS52" s="509"/>
      <c r="AT52" s="509"/>
      <c r="AU52" s="509"/>
      <c r="AV52" s="509"/>
      <c r="AW52" s="509"/>
      <c r="AX52" s="509"/>
      <c r="AY52" s="509"/>
      <c r="AZ52" s="509"/>
      <c r="BA52" s="509"/>
      <c r="BB52" s="509"/>
      <c r="BC52" s="509"/>
      <c r="BD52" s="509"/>
      <c r="BE52" s="510"/>
      <c r="BF52" s="412">
        <f>BF45+BF49+BF51+BF47</f>
        <v>6400220</v>
      </c>
      <c r="BG52" s="413"/>
      <c r="BH52" s="413"/>
      <c r="BI52" s="413"/>
      <c r="BJ52" s="413"/>
      <c r="BK52" s="413"/>
      <c r="BL52" s="413"/>
      <c r="BM52" s="413"/>
      <c r="BN52" s="413"/>
      <c r="BO52" s="413"/>
      <c r="BP52" s="413"/>
      <c r="BQ52" s="413"/>
      <c r="BR52" s="413"/>
      <c r="BS52" s="414"/>
      <c r="BT52" s="414"/>
      <c r="BU52" s="414"/>
      <c r="BV52" s="414"/>
      <c r="BW52" s="414"/>
      <c r="BX52" s="414"/>
      <c r="BY52" s="414"/>
      <c r="BZ52" s="414"/>
      <c r="CA52" s="414"/>
      <c r="CB52" s="414"/>
      <c r="CC52" s="414"/>
      <c r="CD52" s="414"/>
      <c r="CE52" s="414"/>
      <c r="CF52" s="414"/>
      <c r="CG52" s="414"/>
      <c r="CH52" s="414"/>
      <c r="CI52" s="414"/>
      <c r="CJ52" s="414"/>
      <c r="CK52" s="414"/>
      <c r="CL52" s="414"/>
      <c r="CM52" s="415"/>
      <c r="CN52" s="412">
        <f>CN45+CN49+CN51+CN47</f>
        <v>6227320</v>
      </c>
      <c r="CO52" s="413"/>
      <c r="CP52" s="413"/>
      <c r="CQ52" s="413"/>
      <c r="CR52" s="413"/>
      <c r="CS52" s="413"/>
      <c r="CT52" s="413"/>
      <c r="CU52" s="413"/>
      <c r="CV52" s="413"/>
      <c r="CW52" s="413"/>
      <c r="CX52" s="413"/>
      <c r="CY52" s="413"/>
      <c r="CZ52" s="413"/>
      <c r="DA52" s="414"/>
      <c r="DB52" s="414"/>
      <c r="DC52" s="414"/>
      <c r="DD52" s="414"/>
      <c r="DE52" s="414"/>
      <c r="DF52" s="414"/>
      <c r="DG52" s="414"/>
      <c r="DH52" s="414"/>
      <c r="DI52" s="414"/>
      <c r="DJ52" s="414"/>
      <c r="DK52" s="414"/>
      <c r="DL52" s="414"/>
      <c r="DM52" s="414"/>
      <c r="DN52" s="414"/>
      <c r="DO52" s="414"/>
      <c r="DP52" s="414"/>
      <c r="DQ52" s="414"/>
      <c r="DR52" s="414"/>
      <c r="DS52" s="414"/>
      <c r="DT52" s="414"/>
      <c r="DU52" s="415"/>
      <c r="DV52" s="412">
        <f>DV45+DV47+DV49+DV51</f>
        <v>6227320</v>
      </c>
      <c r="DW52" s="419"/>
      <c r="DX52" s="419"/>
      <c r="DY52" s="419"/>
      <c r="DZ52" s="419"/>
      <c r="EA52" s="419"/>
      <c r="EB52" s="419"/>
      <c r="EC52" s="419"/>
      <c r="ED52" s="419"/>
      <c r="EE52" s="419"/>
      <c r="EF52" s="419"/>
      <c r="EG52" s="419"/>
      <c r="EH52" s="419"/>
      <c r="EI52" s="414"/>
      <c r="EJ52" s="414"/>
      <c r="EK52" s="414"/>
      <c r="EL52" s="414"/>
      <c r="EM52" s="414"/>
      <c r="EN52" s="414"/>
      <c r="EO52" s="414"/>
      <c r="EP52" s="414"/>
      <c r="EQ52" s="414"/>
      <c r="ER52" s="414"/>
      <c r="ES52" s="414"/>
      <c r="ET52" s="414"/>
      <c r="EU52" s="414"/>
      <c r="EV52" s="414"/>
      <c r="EW52" s="414"/>
      <c r="EX52" s="414"/>
      <c r="EY52" s="414"/>
      <c r="EZ52" s="414"/>
      <c r="FA52" s="414"/>
      <c r="FB52" s="414"/>
      <c r="FC52" s="414"/>
      <c r="FD52" s="420"/>
      <c r="FP52" s="295">
        <f t="shared" si="0"/>
        <v>0</v>
      </c>
      <c r="FQ52" s="295">
        <f t="shared" si="1"/>
        <v>0</v>
      </c>
      <c r="FR52" s="295">
        <f t="shared" si="2"/>
        <v>0</v>
      </c>
    </row>
    <row r="53" spans="1:174" s="29" customFormat="1" ht="12" customHeight="1" thickBot="1">
      <c r="A53" s="30" t="s">
        <v>44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497" t="s">
        <v>28</v>
      </c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24">
        <f>BF52</f>
        <v>6400220</v>
      </c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7"/>
      <c r="CN53" s="424">
        <f>CN52</f>
        <v>6227320</v>
      </c>
      <c r="CO53" s="425"/>
      <c r="CP53" s="425"/>
      <c r="CQ53" s="425"/>
      <c r="CR53" s="425"/>
      <c r="CS53" s="425"/>
      <c r="CT53" s="425"/>
      <c r="CU53" s="425"/>
      <c r="CV53" s="425"/>
      <c r="CW53" s="425"/>
      <c r="CX53" s="425"/>
      <c r="CY53" s="425"/>
      <c r="CZ53" s="425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6"/>
      <c r="DQ53" s="426"/>
      <c r="DR53" s="426"/>
      <c r="DS53" s="426"/>
      <c r="DT53" s="426"/>
      <c r="DU53" s="427"/>
      <c r="DV53" s="433">
        <f>DV52</f>
        <v>6227320</v>
      </c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26"/>
      <c r="EJ53" s="426"/>
      <c r="EK53" s="426"/>
      <c r="EL53" s="426"/>
      <c r="EM53" s="426"/>
      <c r="EN53" s="426"/>
      <c r="EO53" s="426"/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35"/>
      <c r="FP53" s="295">
        <f t="shared" si="0"/>
        <v>0</v>
      </c>
      <c r="FQ53" s="295">
        <f t="shared" si="1"/>
        <v>0</v>
      </c>
      <c r="FR53" s="295">
        <f t="shared" si="2"/>
        <v>0</v>
      </c>
    </row>
    <row r="54" ht="3" customHeight="1"/>
    <row r="55" s="3" customFormat="1" ht="11.25" customHeight="1"/>
    <row r="56" s="3" customFormat="1" ht="11.25" customHeight="1">
      <c r="A56" s="3" t="s">
        <v>53</v>
      </c>
    </row>
    <row r="57" ht="3" customHeight="1"/>
    <row r="58" ht="11.25" customHeight="1"/>
    <row r="59" spans="2:163" ht="24" customHeight="1">
      <c r="B59" s="565" t="s">
        <v>47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565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65"/>
      <c r="BM59" s="565"/>
      <c r="BN59" s="565"/>
      <c r="BO59" s="565"/>
      <c r="BP59" s="565"/>
      <c r="BQ59" s="565"/>
      <c r="BR59" s="565"/>
      <c r="BS59" s="565"/>
      <c r="BT59" s="565"/>
      <c r="BU59" s="565"/>
      <c r="BV59" s="565"/>
      <c r="BW59" s="565"/>
      <c r="BX59" s="565"/>
      <c r="BY59" s="565"/>
      <c r="BZ59" s="565"/>
      <c r="CA59" s="565"/>
      <c r="CB59" s="565"/>
      <c r="CC59" s="565"/>
      <c r="CD59" s="565"/>
      <c r="CE59" s="565"/>
      <c r="CF59" s="565"/>
      <c r="CG59" s="565"/>
      <c r="CH59" s="565"/>
      <c r="CI59" s="565"/>
      <c r="CJ59" s="565"/>
      <c r="CK59" s="565"/>
      <c r="CL59" s="565"/>
      <c r="CM59" s="565"/>
      <c r="CN59" s="565"/>
      <c r="CO59" s="565"/>
      <c r="CP59" s="565"/>
      <c r="CQ59" s="565"/>
      <c r="CR59" s="565"/>
      <c r="CS59" s="565"/>
      <c r="CT59" s="565"/>
      <c r="CU59" s="565"/>
      <c r="CV59" s="565"/>
      <c r="CW59" s="565"/>
      <c r="CX59" s="565"/>
      <c r="CY59" s="565"/>
      <c r="CZ59" s="565"/>
      <c r="DA59" s="565"/>
      <c r="DB59" s="565"/>
      <c r="DC59" s="565"/>
      <c r="DD59" s="565"/>
      <c r="DE59" s="565"/>
      <c r="DF59" s="565"/>
      <c r="DG59" s="565"/>
      <c r="DH59" s="565"/>
      <c r="DI59" s="565"/>
      <c r="DJ59" s="565"/>
      <c r="DK59" s="565"/>
      <c r="DL59" s="565"/>
      <c r="DM59" s="565"/>
      <c r="DN59" s="565"/>
      <c r="DO59" s="565"/>
      <c r="DP59" s="565"/>
      <c r="DQ59" s="565"/>
      <c r="DR59" s="565"/>
      <c r="DS59" s="565"/>
      <c r="DT59" s="565"/>
      <c r="DU59" s="565"/>
      <c r="DV59" s="565"/>
      <c r="DW59" s="565"/>
      <c r="DX59" s="565"/>
      <c r="DY59" s="565"/>
      <c r="DZ59" s="565"/>
      <c r="EA59" s="565"/>
      <c r="EB59" s="565"/>
      <c r="EC59" s="565"/>
      <c r="ED59" s="565"/>
      <c r="EE59" s="565"/>
      <c r="EF59" s="565"/>
      <c r="EG59" s="565"/>
      <c r="EH59" s="565"/>
      <c r="EI59" s="565"/>
      <c r="EJ59" s="565"/>
      <c r="EK59" s="565"/>
      <c r="EL59" s="565"/>
      <c r="EM59" s="565"/>
      <c r="EN59" s="565"/>
      <c r="EO59" s="565"/>
      <c r="EP59" s="565"/>
      <c r="EQ59" s="565"/>
      <c r="ER59" s="565"/>
      <c r="ES59" s="565"/>
      <c r="ET59" s="565"/>
      <c r="EU59" s="565"/>
      <c r="EV59" s="565"/>
      <c r="EW59" s="565"/>
      <c r="EX59" s="565"/>
      <c r="EY59" s="565"/>
      <c r="EZ59" s="565"/>
      <c r="FA59" s="565"/>
      <c r="FB59" s="565"/>
      <c r="FC59" s="565"/>
      <c r="FD59" s="565"/>
      <c r="FE59" s="565"/>
      <c r="FF59" s="565"/>
      <c r="FG59" s="25"/>
    </row>
    <row r="60" ht="11.25"/>
    <row r="61" spans="1:163" ht="11.25">
      <c r="A61" s="512" t="s">
        <v>46</v>
      </c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27" t="s">
        <v>38</v>
      </c>
      <c r="V61" s="528"/>
      <c r="W61" s="528"/>
      <c r="X61" s="528"/>
      <c r="Y61" s="528"/>
      <c r="Z61" s="528"/>
      <c r="AA61" s="529"/>
      <c r="AB61" s="528" t="s">
        <v>26</v>
      </c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9"/>
      <c r="BO61" s="527" t="s">
        <v>50</v>
      </c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9"/>
      <c r="CB61" s="541" t="s">
        <v>30</v>
      </c>
      <c r="CC61" s="542"/>
      <c r="CD61" s="542"/>
      <c r="CE61" s="542"/>
      <c r="CF61" s="542"/>
      <c r="CG61" s="542"/>
      <c r="CH61" s="542"/>
      <c r="CI61" s="542"/>
      <c r="CJ61" s="542"/>
      <c r="CK61" s="542"/>
      <c r="CL61" s="542"/>
      <c r="CM61" s="542"/>
      <c r="CN61" s="542"/>
      <c r="CO61" s="542"/>
      <c r="CP61" s="542"/>
      <c r="CQ61" s="542"/>
      <c r="CR61" s="542"/>
      <c r="CS61" s="542"/>
      <c r="CT61" s="542"/>
      <c r="CU61" s="542"/>
      <c r="CV61" s="542"/>
      <c r="CW61" s="542"/>
      <c r="CX61" s="542"/>
      <c r="CY61" s="542"/>
      <c r="CZ61" s="542"/>
      <c r="DA61" s="542"/>
      <c r="DB61" s="542"/>
      <c r="DC61" s="542"/>
      <c r="DD61" s="542"/>
      <c r="DE61" s="542"/>
      <c r="DF61" s="542"/>
      <c r="DG61" s="542"/>
      <c r="DH61" s="542"/>
      <c r="DI61" s="542"/>
      <c r="DJ61" s="542"/>
      <c r="DK61" s="542"/>
      <c r="DL61" s="542"/>
      <c r="DM61" s="542"/>
      <c r="DN61" s="542"/>
      <c r="DO61" s="542"/>
      <c r="DP61" s="542"/>
      <c r="DQ61" s="542"/>
      <c r="DR61" s="542"/>
      <c r="DS61" s="542"/>
      <c r="DT61" s="542"/>
      <c r="DU61" s="542"/>
      <c r="DV61" s="542"/>
      <c r="DW61" s="542"/>
      <c r="DX61" s="542"/>
      <c r="DY61" s="542"/>
      <c r="DZ61" s="542"/>
      <c r="EA61" s="542"/>
      <c r="EB61" s="542"/>
      <c r="EC61" s="542"/>
      <c r="ED61" s="542"/>
      <c r="EE61" s="542"/>
      <c r="EF61" s="542"/>
      <c r="EG61" s="542"/>
      <c r="EH61" s="542"/>
      <c r="EI61" s="542"/>
      <c r="EJ61" s="542"/>
      <c r="EK61" s="542"/>
      <c r="EL61" s="542"/>
      <c r="EM61" s="542"/>
      <c r="EN61" s="542"/>
      <c r="EO61" s="542"/>
      <c r="EP61" s="542"/>
      <c r="EQ61" s="542"/>
      <c r="ER61" s="542"/>
      <c r="ES61" s="542"/>
      <c r="ET61" s="542"/>
      <c r="EU61" s="542"/>
      <c r="EV61" s="542"/>
      <c r="EW61" s="542"/>
      <c r="EX61" s="542"/>
      <c r="EY61" s="542"/>
      <c r="EZ61" s="542"/>
      <c r="FA61" s="542"/>
      <c r="FB61" s="542"/>
      <c r="FC61" s="542"/>
      <c r="FD61" s="542"/>
      <c r="FE61" s="542"/>
      <c r="FF61" s="542"/>
      <c r="FG61" s="542"/>
    </row>
    <row r="62" spans="1:163" ht="11.25">
      <c r="A62" s="512"/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30"/>
      <c r="V62" s="531"/>
      <c r="W62" s="531"/>
      <c r="X62" s="531"/>
      <c r="Y62" s="531"/>
      <c r="Z62" s="531"/>
      <c r="AA62" s="532"/>
      <c r="AB62" s="531"/>
      <c r="AC62" s="531"/>
      <c r="AD62" s="531"/>
      <c r="AE62" s="531"/>
      <c r="AF62" s="531"/>
      <c r="AG62" s="531"/>
      <c r="AH62" s="531"/>
      <c r="AI62" s="531"/>
      <c r="AJ62" s="531"/>
      <c r="AK62" s="531"/>
      <c r="AL62" s="531"/>
      <c r="AM62" s="531"/>
      <c r="AN62" s="531"/>
      <c r="AO62" s="531"/>
      <c r="AP62" s="531"/>
      <c r="AQ62" s="531"/>
      <c r="AR62" s="531"/>
      <c r="AS62" s="531"/>
      <c r="AT62" s="531"/>
      <c r="AU62" s="531"/>
      <c r="AV62" s="531"/>
      <c r="AW62" s="531"/>
      <c r="AX62" s="531"/>
      <c r="AY62" s="531"/>
      <c r="AZ62" s="531"/>
      <c r="BA62" s="531"/>
      <c r="BB62" s="531"/>
      <c r="BC62" s="531"/>
      <c r="BD62" s="531"/>
      <c r="BE62" s="531"/>
      <c r="BF62" s="531"/>
      <c r="BG62" s="531"/>
      <c r="BH62" s="531"/>
      <c r="BI62" s="531"/>
      <c r="BJ62" s="531"/>
      <c r="BK62" s="531"/>
      <c r="BL62" s="531"/>
      <c r="BM62" s="531"/>
      <c r="BN62" s="532"/>
      <c r="BO62" s="530"/>
      <c r="BP62" s="531"/>
      <c r="BQ62" s="531"/>
      <c r="BR62" s="531"/>
      <c r="BS62" s="531"/>
      <c r="BT62" s="531"/>
      <c r="BU62" s="531"/>
      <c r="BV62" s="531"/>
      <c r="BW62" s="531"/>
      <c r="BX62" s="531"/>
      <c r="BY62" s="531"/>
      <c r="BZ62" s="531"/>
      <c r="CA62" s="532"/>
      <c r="CB62" s="517" t="s">
        <v>36</v>
      </c>
      <c r="CC62" s="518"/>
      <c r="CD62" s="518"/>
      <c r="CE62" s="518"/>
      <c r="CF62" s="518"/>
      <c r="CG62" s="518"/>
      <c r="CH62" s="518"/>
      <c r="CI62" s="518"/>
      <c r="CJ62" s="518"/>
      <c r="CK62" s="518"/>
      <c r="CL62" s="518"/>
      <c r="CM62" s="518"/>
      <c r="CN62" s="518"/>
      <c r="CO62" s="526" t="s">
        <v>55</v>
      </c>
      <c r="CP62" s="526"/>
      <c r="CQ62" s="526"/>
      <c r="CR62" s="536" t="s">
        <v>21</v>
      </c>
      <c r="CS62" s="536"/>
      <c r="CT62" s="536"/>
      <c r="CU62" s="536"/>
      <c r="CV62" s="536"/>
      <c r="CW62" s="536"/>
      <c r="CX62" s="536"/>
      <c r="CY62" s="536"/>
      <c r="CZ62" s="536"/>
      <c r="DA62" s="536"/>
      <c r="DB62" s="536"/>
      <c r="DC62" s="537"/>
      <c r="DD62" s="517" t="s">
        <v>36</v>
      </c>
      <c r="DE62" s="518"/>
      <c r="DF62" s="518"/>
      <c r="DG62" s="518"/>
      <c r="DH62" s="518"/>
      <c r="DI62" s="518"/>
      <c r="DJ62" s="518"/>
      <c r="DK62" s="518"/>
      <c r="DL62" s="518"/>
      <c r="DM62" s="518"/>
      <c r="DN62" s="518"/>
      <c r="DO62" s="518"/>
      <c r="DP62" s="518"/>
      <c r="DQ62" s="526" t="s">
        <v>386</v>
      </c>
      <c r="DR62" s="526"/>
      <c r="DS62" s="526"/>
      <c r="DT62" s="536" t="s">
        <v>21</v>
      </c>
      <c r="DU62" s="536"/>
      <c r="DV62" s="536"/>
      <c r="DW62" s="536"/>
      <c r="DX62" s="536"/>
      <c r="DY62" s="536"/>
      <c r="DZ62" s="536"/>
      <c r="EA62" s="536"/>
      <c r="EB62" s="536"/>
      <c r="EC62" s="536"/>
      <c r="ED62" s="536"/>
      <c r="EE62" s="537"/>
      <c r="EF62" s="517" t="s">
        <v>36</v>
      </c>
      <c r="EG62" s="518"/>
      <c r="EH62" s="518"/>
      <c r="EI62" s="518"/>
      <c r="EJ62" s="518"/>
      <c r="EK62" s="518"/>
      <c r="EL62" s="518"/>
      <c r="EM62" s="518"/>
      <c r="EN62" s="518"/>
      <c r="EO62" s="518"/>
      <c r="EP62" s="518"/>
      <c r="EQ62" s="518"/>
      <c r="ER62" s="518"/>
      <c r="ES62" s="526" t="s">
        <v>451</v>
      </c>
      <c r="ET62" s="526"/>
      <c r="EU62" s="526"/>
      <c r="EV62" s="536" t="s">
        <v>21</v>
      </c>
      <c r="EW62" s="536"/>
      <c r="EX62" s="536"/>
      <c r="EY62" s="536"/>
      <c r="EZ62" s="536"/>
      <c r="FA62" s="536"/>
      <c r="FB62" s="536"/>
      <c r="FC62" s="536"/>
      <c r="FD62" s="536"/>
      <c r="FE62" s="536"/>
      <c r="FF62" s="536"/>
      <c r="FG62" s="536"/>
    </row>
    <row r="63" spans="1:163" ht="11.25">
      <c r="A63" s="512"/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30"/>
      <c r="V63" s="531"/>
      <c r="W63" s="531"/>
      <c r="X63" s="531"/>
      <c r="Y63" s="531"/>
      <c r="Z63" s="531"/>
      <c r="AA63" s="532"/>
      <c r="AB63" s="534"/>
      <c r="AC63" s="534"/>
      <c r="AD63" s="534"/>
      <c r="AE63" s="534"/>
      <c r="AF63" s="534"/>
      <c r="AG63" s="534"/>
      <c r="AH63" s="534"/>
      <c r="AI63" s="534"/>
      <c r="AJ63" s="534"/>
      <c r="AK63" s="534"/>
      <c r="AL63" s="534"/>
      <c r="AM63" s="534"/>
      <c r="AN63" s="534"/>
      <c r="AO63" s="534"/>
      <c r="AP63" s="534"/>
      <c r="AQ63" s="534"/>
      <c r="AR63" s="534"/>
      <c r="AS63" s="534"/>
      <c r="AT63" s="534"/>
      <c r="AU63" s="534"/>
      <c r="AV63" s="534"/>
      <c r="AW63" s="534"/>
      <c r="AX63" s="534"/>
      <c r="AY63" s="534"/>
      <c r="AZ63" s="534"/>
      <c r="BA63" s="534"/>
      <c r="BB63" s="534"/>
      <c r="BC63" s="534"/>
      <c r="BD63" s="534"/>
      <c r="BE63" s="534"/>
      <c r="BF63" s="534"/>
      <c r="BG63" s="534"/>
      <c r="BH63" s="534"/>
      <c r="BI63" s="534"/>
      <c r="BJ63" s="534"/>
      <c r="BK63" s="534"/>
      <c r="BL63" s="534"/>
      <c r="BM63" s="534"/>
      <c r="BN63" s="535"/>
      <c r="BO63" s="530"/>
      <c r="BP63" s="531"/>
      <c r="BQ63" s="531"/>
      <c r="BR63" s="531"/>
      <c r="BS63" s="531"/>
      <c r="BT63" s="531"/>
      <c r="BU63" s="531"/>
      <c r="BV63" s="531"/>
      <c r="BW63" s="531"/>
      <c r="BX63" s="531"/>
      <c r="BY63" s="531"/>
      <c r="BZ63" s="531"/>
      <c r="CA63" s="532"/>
      <c r="CB63" s="566" t="s">
        <v>33</v>
      </c>
      <c r="CC63" s="567"/>
      <c r="CD63" s="567"/>
      <c r="CE63" s="567"/>
      <c r="CF63" s="567"/>
      <c r="CG63" s="567"/>
      <c r="CH63" s="567"/>
      <c r="CI63" s="567"/>
      <c r="CJ63" s="567"/>
      <c r="CK63" s="567"/>
      <c r="CL63" s="567"/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7"/>
      <c r="CZ63" s="567"/>
      <c r="DA63" s="567"/>
      <c r="DB63" s="567"/>
      <c r="DC63" s="568"/>
      <c r="DD63" s="566" t="s">
        <v>34</v>
      </c>
      <c r="DE63" s="567"/>
      <c r="DF63" s="567"/>
      <c r="DG63" s="567"/>
      <c r="DH63" s="567"/>
      <c r="DI63" s="567"/>
      <c r="DJ63" s="567"/>
      <c r="DK63" s="567"/>
      <c r="DL63" s="567"/>
      <c r="DM63" s="567"/>
      <c r="DN63" s="567"/>
      <c r="DO63" s="567"/>
      <c r="DP63" s="567"/>
      <c r="DQ63" s="567"/>
      <c r="DR63" s="567"/>
      <c r="DS63" s="567"/>
      <c r="DT63" s="567"/>
      <c r="DU63" s="567"/>
      <c r="DV63" s="567"/>
      <c r="DW63" s="567"/>
      <c r="DX63" s="567"/>
      <c r="DY63" s="567"/>
      <c r="DZ63" s="567"/>
      <c r="EA63" s="567"/>
      <c r="EB63" s="567"/>
      <c r="EC63" s="567"/>
      <c r="ED63" s="567"/>
      <c r="EE63" s="568"/>
      <c r="EF63" s="566" t="s">
        <v>35</v>
      </c>
      <c r="EG63" s="567"/>
      <c r="EH63" s="567"/>
      <c r="EI63" s="567"/>
      <c r="EJ63" s="567"/>
      <c r="EK63" s="567"/>
      <c r="EL63" s="567"/>
      <c r="EM63" s="567"/>
      <c r="EN63" s="567"/>
      <c r="EO63" s="567"/>
      <c r="EP63" s="567"/>
      <c r="EQ63" s="567"/>
      <c r="ER63" s="567"/>
      <c r="ES63" s="567"/>
      <c r="ET63" s="567"/>
      <c r="EU63" s="567"/>
      <c r="EV63" s="567"/>
      <c r="EW63" s="567"/>
      <c r="EX63" s="567"/>
      <c r="EY63" s="567"/>
      <c r="EZ63" s="567"/>
      <c r="FA63" s="567"/>
      <c r="FB63" s="567"/>
      <c r="FC63" s="567"/>
      <c r="FD63" s="567"/>
      <c r="FE63" s="567"/>
      <c r="FF63" s="567"/>
      <c r="FG63" s="567"/>
    </row>
    <row r="64" spans="1:163" ht="11.25">
      <c r="A64" s="512"/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33"/>
      <c r="V64" s="534"/>
      <c r="W64" s="534"/>
      <c r="X64" s="534"/>
      <c r="Y64" s="534"/>
      <c r="Z64" s="534"/>
      <c r="AA64" s="535"/>
      <c r="AB64" s="512" t="s">
        <v>22</v>
      </c>
      <c r="AC64" s="512"/>
      <c r="AD64" s="512"/>
      <c r="AE64" s="512"/>
      <c r="AF64" s="512"/>
      <c r="AG64" s="512"/>
      <c r="AH64" s="512"/>
      <c r="AI64" s="512"/>
      <c r="AJ64" s="513"/>
      <c r="AK64" s="511" t="s">
        <v>23</v>
      </c>
      <c r="AL64" s="512"/>
      <c r="AM64" s="512"/>
      <c r="AN64" s="512"/>
      <c r="AO64" s="512"/>
      <c r="AP64" s="512"/>
      <c r="AQ64" s="512"/>
      <c r="AR64" s="512"/>
      <c r="AS64" s="513"/>
      <c r="AT64" s="511" t="s">
        <v>24</v>
      </c>
      <c r="AU64" s="512"/>
      <c r="AV64" s="512"/>
      <c r="AW64" s="512"/>
      <c r="AX64" s="512"/>
      <c r="AY64" s="512"/>
      <c r="AZ64" s="512"/>
      <c r="BA64" s="512"/>
      <c r="BB64" s="512"/>
      <c r="BC64" s="512"/>
      <c r="BD64" s="512"/>
      <c r="BE64" s="513"/>
      <c r="BF64" s="511" t="s">
        <v>27</v>
      </c>
      <c r="BG64" s="512"/>
      <c r="BH64" s="512"/>
      <c r="BI64" s="512"/>
      <c r="BJ64" s="512"/>
      <c r="BK64" s="512"/>
      <c r="BL64" s="512"/>
      <c r="BM64" s="512"/>
      <c r="BN64" s="513"/>
      <c r="BO64" s="533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5"/>
      <c r="CB64" s="569"/>
      <c r="CC64" s="570"/>
      <c r="CD64" s="570"/>
      <c r="CE64" s="570"/>
      <c r="CF64" s="570"/>
      <c r="CG64" s="570"/>
      <c r="CH64" s="570"/>
      <c r="CI64" s="570"/>
      <c r="CJ64" s="570"/>
      <c r="CK64" s="570"/>
      <c r="CL64" s="570"/>
      <c r="CM64" s="570"/>
      <c r="CN64" s="570"/>
      <c r="CO64" s="570"/>
      <c r="CP64" s="570"/>
      <c r="CQ64" s="570"/>
      <c r="CR64" s="570"/>
      <c r="CS64" s="570"/>
      <c r="CT64" s="570"/>
      <c r="CU64" s="570"/>
      <c r="CV64" s="570"/>
      <c r="CW64" s="570"/>
      <c r="CX64" s="570"/>
      <c r="CY64" s="570"/>
      <c r="CZ64" s="570"/>
      <c r="DA64" s="570"/>
      <c r="DB64" s="570"/>
      <c r="DC64" s="571"/>
      <c r="DD64" s="569"/>
      <c r="DE64" s="570"/>
      <c r="DF64" s="570"/>
      <c r="DG64" s="570"/>
      <c r="DH64" s="570"/>
      <c r="DI64" s="570"/>
      <c r="DJ64" s="570"/>
      <c r="DK64" s="570"/>
      <c r="DL64" s="570"/>
      <c r="DM64" s="570"/>
      <c r="DN64" s="570"/>
      <c r="DO64" s="570"/>
      <c r="DP64" s="570"/>
      <c r="DQ64" s="570"/>
      <c r="DR64" s="570"/>
      <c r="DS64" s="570"/>
      <c r="DT64" s="570"/>
      <c r="DU64" s="570"/>
      <c r="DV64" s="570"/>
      <c r="DW64" s="570"/>
      <c r="DX64" s="570"/>
      <c r="DY64" s="570"/>
      <c r="DZ64" s="570"/>
      <c r="EA64" s="570"/>
      <c r="EB64" s="570"/>
      <c r="EC64" s="570"/>
      <c r="ED64" s="570"/>
      <c r="EE64" s="571"/>
      <c r="EF64" s="569"/>
      <c r="EG64" s="570"/>
      <c r="EH64" s="570"/>
      <c r="EI64" s="570"/>
      <c r="EJ64" s="570"/>
      <c r="EK64" s="570"/>
      <c r="EL64" s="570"/>
      <c r="EM64" s="570"/>
      <c r="EN64" s="570"/>
      <c r="EO64" s="570"/>
      <c r="EP64" s="570"/>
      <c r="EQ64" s="570"/>
      <c r="ER64" s="570"/>
      <c r="ES64" s="570"/>
      <c r="ET64" s="570"/>
      <c r="EU64" s="570"/>
      <c r="EV64" s="570"/>
      <c r="EW64" s="570"/>
      <c r="EX64" s="570"/>
      <c r="EY64" s="570"/>
      <c r="EZ64" s="570"/>
      <c r="FA64" s="570"/>
      <c r="FB64" s="570"/>
      <c r="FC64" s="570"/>
      <c r="FD64" s="570"/>
      <c r="FE64" s="570"/>
      <c r="FF64" s="570"/>
      <c r="FG64" s="570"/>
    </row>
    <row r="65" spans="1:163" ht="13.5" thickBot="1">
      <c r="A65" s="572">
        <v>1</v>
      </c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3"/>
      <c r="U65" s="555">
        <v>2</v>
      </c>
      <c r="V65" s="556"/>
      <c r="W65" s="556"/>
      <c r="X65" s="556"/>
      <c r="Y65" s="556"/>
      <c r="Z65" s="556"/>
      <c r="AA65" s="562"/>
      <c r="AB65" s="556">
        <v>3</v>
      </c>
      <c r="AC65" s="556"/>
      <c r="AD65" s="556"/>
      <c r="AE65" s="556"/>
      <c r="AF65" s="556"/>
      <c r="AG65" s="556"/>
      <c r="AH65" s="556"/>
      <c r="AI65" s="556"/>
      <c r="AJ65" s="562"/>
      <c r="AK65" s="555">
        <v>4</v>
      </c>
      <c r="AL65" s="556"/>
      <c r="AM65" s="556"/>
      <c r="AN65" s="556"/>
      <c r="AO65" s="556"/>
      <c r="AP65" s="556"/>
      <c r="AQ65" s="556"/>
      <c r="AR65" s="556"/>
      <c r="AS65" s="562"/>
      <c r="AT65" s="555">
        <v>5</v>
      </c>
      <c r="AU65" s="556"/>
      <c r="AV65" s="556"/>
      <c r="AW65" s="556"/>
      <c r="AX65" s="556"/>
      <c r="AY65" s="556"/>
      <c r="AZ65" s="556"/>
      <c r="BA65" s="556"/>
      <c r="BB65" s="556"/>
      <c r="BC65" s="556"/>
      <c r="BD65" s="556"/>
      <c r="BE65" s="562"/>
      <c r="BF65" s="555">
        <v>6</v>
      </c>
      <c r="BG65" s="556"/>
      <c r="BH65" s="556"/>
      <c r="BI65" s="556"/>
      <c r="BJ65" s="556"/>
      <c r="BK65" s="556"/>
      <c r="BL65" s="556"/>
      <c r="BM65" s="556"/>
      <c r="BN65" s="562"/>
      <c r="BO65" s="559">
        <v>7</v>
      </c>
      <c r="BP65" s="560"/>
      <c r="BQ65" s="560"/>
      <c r="BR65" s="560"/>
      <c r="BS65" s="560"/>
      <c r="BT65" s="560"/>
      <c r="BU65" s="560"/>
      <c r="BV65" s="560"/>
      <c r="BW65" s="560"/>
      <c r="BX65" s="560"/>
      <c r="BY65" s="560"/>
      <c r="BZ65" s="560"/>
      <c r="CA65" s="561"/>
      <c r="CB65" s="555">
        <v>8</v>
      </c>
      <c r="CC65" s="556"/>
      <c r="CD65" s="556"/>
      <c r="CE65" s="556"/>
      <c r="CF65" s="556"/>
      <c r="CG65" s="556"/>
      <c r="CH65" s="556"/>
      <c r="CI65" s="556"/>
      <c r="CJ65" s="556"/>
      <c r="CK65" s="556"/>
      <c r="CL65" s="556"/>
      <c r="CM65" s="557"/>
      <c r="CN65" s="557"/>
      <c r="CO65" s="557"/>
      <c r="CP65" s="557"/>
      <c r="CQ65" s="557"/>
      <c r="CR65" s="557"/>
      <c r="CS65" s="557"/>
      <c r="CT65" s="557"/>
      <c r="CU65" s="557"/>
      <c r="CV65" s="557"/>
      <c r="CW65" s="557"/>
      <c r="CX65" s="557"/>
      <c r="CY65" s="557"/>
      <c r="CZ65" s="557"/>
      <c r="DA65" s="557"/>
      <c r="DB65" s="557"/>
      <c r="DC65" s="558"/>
      <c r="DD65" s="555">
        <v>9</v>
      </c>
      <c r="DE65" s="556"/>
      <c r="DF65" s="556"/>
      <c r="DG65" s="556"/>
      <c r="DH65" s="556"/>
      <c r="DI65" s="556"/>
      <c r="DJ65" s="556"/>
      <c r="DK65" s="556"/>
      <c r="DL65" s="556"/>
      <c r="DM65" s="556"/>
      <c r="DN65" s="556"/>
      <c r="DO65" s="557"/>
      <c r="DP65" s="557"/>
      <c r="DQ65" s="557"/>
      <c r="DR65" s="557"/>
      <c r="DS65" s="557"/>
      <c r="DT65" s="557"/>
      <c r="DU65" s="557"/>
      <c r="DV65" s="557"/>
      <c r="DW65" s="557"/>
      <c r="DX65" s="557"/>
      <c r="DY65" s="557"/>
      <c r="DZ65" s="557"/>
      <c r="EA65" s="557"/>
      <c r="EB65" s="557"/>
      <c r="EC65" s="557"/>
      <c r="ED65" s="557"/>
      <c r="EE65" s="558"/>
      <c r="EF65" s="555">
        <v>10</v>
      </c>
      <c r="EG65" s="556"/>
      <c r="EH65" s="556"/>
      <c r="EI65" s="556"/>
      <c r="EJ65" s="556"/>
      <c r="EK65" s="556"/>
      <c r="EL65" s="556"/>
      <c r="EM65" s="556"/>
      <c r="EN65" s="556"/>
      <c r="EO65" s="556"/>
      <c r="EP65" s="556"/>
      <c r="EQ65" s="557"/>
      <c r="ER65" s="557"/>
      <c r="ES65" s="557"/>
      <c r="ET65" s="557"/>
      <c r="EU65" s="557"/>
      <c r="EV65" s="557"/>
      <c r="EW65" s="557"/>
      <c r="EX65" s="557"/>
      <c r="EY65" s="557"/>
      <c r="EZ65" s="557"/>
      <c r="FA65" s="557"/>
      <c r="FB65" s="557"/>
      <c r="FC65" s="557"/>
      <c r="FD65" s="557"/>
      <c r="FE65" s="557"/>
      <c r="FF65" s="557"/>
      <c r="FG65" s="557"/>
    </row>
    <row r="66" spans="1:163" ht="12.75" customHeight="1">
      <c r="A66" s="299" t="s">
        <v>350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300"/>
      <c r="U66" s="574"/>
      <c r="V66" s="575"/>
      <c r="W66" s="575"/>
      <c r="X66" s="575"/>
      <c r="Y66" s="575"/>
      <c r="Z66" s="575"/>
      <c r="AA66" s="576"/>
      <c r="AB66" s="577" t="s">
        <v>61</v>
      </c>
      <c r="AC66" s="575"/>
      <c r="AD66" s="575"/>
      <c r="AE66" s="575"/>
      <c r="AF66" s="575"/>
      <c r="AG66" s="575"/>
      <c r="AH66" s="575"/>
      <c r="AI66" s="575"/>
      <c r="AJ66" s="576"/>
      <c r="AK66" s="384" t="s">
        <v>68</v>
      </c>
      <c r="AL66" s="385"/>
      <c r="AM66" s="385"/>
      <c r="AN66" s="385"/>
      <c r="AO66" s="385"/>
      <c r="AP66" s="385"/>
      <c r="AQ66" s="385"/>
      <c r="AR66" s="385"/>
      <c r="AS66" s="386"/>
      <c r="AT66" s="384" t="s">
        <v>452</v>
      </c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6"/>
      <c r="BF66" s="384" t="s">
        <v>62</v>
      </c>
      <c r="BG66" s="385"/>
      <c r="BH66" s="385"/>
      <c r="BI66" s="385"/>
      <c r="BJ66" s="385"/>
      <c r="BK66" s="385"/>
      <c r="BL66" s="385"/>
      <c r="BM66" s="385"/>
      <c r="BN66" s="386"/>
      <c r="BO66" s="577" t="s">
        <v>63</v>
      </c>
      <c r="BP66" s="575"/>
      <c r="BQ66" s="575"/>
      <c r="BR66" s="575"/>
      <c r="BS66" s="575"/>
      <c r="BT66" s="575"/>
      <c r="BU66" s="575"/>
      <c r="BV66" s="575"/>
      <c r="BW66" s="575"/>
      <c r="BX66" s="575"/>
      <c r="BY66" s="575"/>
      <c r="BZ66" s="575"/>
      <c r="CA66" s="576"/>
      <c r="CB66" s="617">
        <f aca="true" t="shared" si="3" ref="CB66:CB71">BF29</f>
        <v>4049000</v>
      </c>
      <c r="CC66" s="618"/>
      <c r="CD66" s="618"/>
      <c r="CE66" s="618"/>
      <c r="CF66" s="618"/>
      <c r="CG66" s="618"/>
      <c r="CH66" s="618"/>
      <c r="CI66" s="618"/>
      <c r="CJ66" s="618"/>
      <c r="CK66" s="618"/>
      <c r="CL66" s="618"/>
      <c r="CM66" s="618"/>
      <c r="CN66" s="618"/>
      <c r="CO66" s="618"/>
      <c r="CP66" s="618"/>
      <c r="CQ66" s="618"/>
      <c r="CR66" s="618"/>
      <c r="CS66" s="618"/>
      <c r="CT66" s="618"/>
      <c r="CU66" s="618"/>
      <c r="CV66" s="618"/>
      <c r="CW66" s="618"/>
      <c r="CX66" s="618"/>
      <c r="CY66" s="618"/>
      <c r="CZ66" s="618"/>
      <c r="DA66" s="618"/>
      <c r="DB66" s="618"/>
      <c r="DC66" s="619"/>
      <c r="DD66" s="617">
        <f aca="true" t="shared" si="4" ref="DD66:DD71">CN29</f>
        <v>4049000</v>
      </c>
      <c r="DE66" s="618"/>
      <c r="DF66" s="618"/>
      <c r="DG66" s="618"/>
      <c r="DH66" s="618"/>
      <c r="DI66" s="618"/>
      <c r="DJ66" s="618"/>
      <c r="DK66" s="618"/>
      <c r="DL66" s="618"/>
      <c r="DM66" s="618"/>
      <c r="DN66" s="618"/>
      <c r="DO66" s="618"/>
      <c r="DP66" s="618"/>
      <c r="DQ66" s="618"/>
      <c r="DR66" s="618"/>
      <c r="DS66" s="618"/>
      <c r="DT66" s="618"/>
      <c r="DU66" s="618"/>
      <c r="DV66" s="618"/>
      <c r="DW66" s="618"/>
      <c r="DX66" s="618"/>
      <c r="DY66" s="618"/>
      <c r="DZ66" s="618"/>
      <c r="EA66" s="618"/>
      <c r="EB66" s="618"/>
      <c r="EC66" s="618"/>
      <c r="ED66" s="618"/>
      <c r="EE66" s="619"/>
      <c r="EF66" s="617">
        <f aca="true" t="shared" si="5" ref="EF66:EF71">DV29</f>
        <v>4049000</v>
      </c>
      <c r="EG66" s="618"/>
      <c r="EH66" s="618"/>
      <c r="EI66" s="618"/>
      <c r="EJ66" s="618"/>
      <c r="EK66" s="618"/>
      <c r="EL66" s="618"/>
      <c r="EM66" s="618"/>
      <c r="EN66" s="618"/>
      <c r="EO66" s="618"/>
      <c r="EP66" s="618"/>
      <c r="EQ66" s="618"/>
      <c r="ER66" s="618"/>
      <c r="ES66" s="618"/>
      <c r="ET66" s="618"/>
      <c r="EU66" s="618"/>
      <c r="EV66" s="618"/>
      <c r="EW66" s="618"/>
      <c r="EX66" s="618"/>
      <c r="EY66" s="618"/>
      <c r="EZ66" s="618"/>
      <c r="FA66" s="618"/>
      <c r="FB66" s="618"/>
      <c r="FC66" s="618"/>
      <c r="FD66" s="618"/>
      <c r="FE66" s="618"/>
      <c r="FF66" s="618"/>
      <c r="FG66" s="620"/>
    </row>
    <row r="67" spans="1:163" ht="24" customHeight="1">
      <c r="A67" s="299" t="s">
        <v>351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300"/>
      <c r="U67" s="578"/>
      <c r="V67" s="579"/>
      <c r="W67" s="579"/>
      <c r="X67" s="579"/>
      <c r="Y67" s="579"/>
      <c r="Z67" s="579"/>
      <c r="AA67" s="580"/>
      <c r="AB67" s="581" t="s">
        <v>61</v>
      </c>
      <c r="AC67" s="579"/>
      <c r="AD67" s="579"/>
      <c r="AE67" s="579"/>
      <c r="AF67" s="579"/>
      <c r="AG67" s="579"/>
      <c r="AH67" s="579"/>
      <c r="AI67" s="579"/>
      <c r="AJ67" s="580"/>
      <c r="AK67" s="305" t="s">
        <v>68</v>
      </c>
      <c r="AL67" s="303"/>
      <c r="AM67" s="303"/>
      <c r="AN67" s="303"/>
      <c r="AO67" s="303"/>
      <c r="AP67" s="303"/>
      <c r="AQ67" s="303"/>
      <c r="AR67" s="303"/>
      <c r="AS67" s="304"/>
      <c r="AT67" s="305" t="s">
        <v>452</v>
      </c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4"/>
      <c r="BF67" s="305" t="s">
        <v>62</v>
      </c>
      <c r="BG67" s="303"/>
      <c r="BH67" s="303"/>
      <c r="BI67" s="303"/>
      <c r="BJ67" s="303"/>
      <c r="BK67" s="303"/>
      <c r="BL67" s="303"/>
      <c r="BM67" s="303"/>
      <c r="BN67" s="304"/>
      <c r="BO67" s="581" t="s">
        <v>64</v>
      </c>
      <c r="BP67" s="579"/>
      <c r="BQ67" s="579"/>
      <c r="BR67" s="579"/>
      <c r="BS67" s="579"/>
      <c r="BT67" s="579"/>
      <c r="BU67" s="579"/>
      <c r="BV67" s="579"/>
      <c r="BW67" s="579"/>
      <c r="BX67" s="579"/>
      <c r="BY67" s="579"/>
      <c r="BZ67" s="579"/>
      <c r="CA67" s="580"/>
      <c r="CB67" s="587">
        <f t="shared" si="3"/>
        <v>20000</v>
      </c>
      <c r="CC67" s="588"/>
      <c r="CD67" s="588"/>
      <c r="CE67" s="588"/>
      <c r="CF67" s="588"/>
      <c r="CG67" s="588"/>
      <c r="CH67" s="588"/>
      <c r="CI67" s="588"/>
      <c r="CJ67" s="588"/>
      <c r="CK67" s="588"/>
      <c r="CL67" s="588"/>
      <c r="CM67" s="588"/>
      <c r="CN67" s="588"/>
      <c r="CO67" s="588"/>
      <c r="CP67" s="588"/>
      <c r="CQ67" s="588"/>
      <c r="CR67" s="588"/>
      <c r="CS67" s="588"/>
      <c r="CT67" s="588"/>
      <c r="CU67" s="588"/>
      <c r="CV67" s="588"/>
      <c r="CW67" s="588"/>
      <c r="CX67" s="588"/>
      <c r="CY67" s="588"/>
      <c r="CZ67" s="588"/>
      <c r="DA67" s="588"/>
      <c r="DB67" s="588"/>
      <c r="DC67" s="596"/>
      <c r="DD67" s="587">
        <f t="shared" si="4"/>
        <v>20000</v>
      </c>
      <c r="DE67" s="588"/>
      <c r="DF67" s="588"/>
      <c r="DG67" s="588"/>
      <c r="DH67" s="588"/>
      <c r="DI67" s="588"/>
      <c r="DJ67" s="588"/>
      <c r="DK67" s="588"/>
      <c r="DL67" s="588"/>
      <c r="DM67" s="588"/>
      <c r="DN67" s="588"/>
      <c r="DO67" s="588"/>
      <c r="DP67" s="588"/>
      <c r="DQ67" s="588"/>
      <c r="DR67" s="588"/>
      <c r="DS67" s="588"/>
      <c r="DT67" s="588"/>
      <c r="DU67" s="588"/>
      <c r="DV67" s="588"/>
      <c r="DW67" s="588"/>
      <c r="DX67" s="588"/>
      <c r="DY67" s="588"/>
      <c r="DZ67" s="588"/>
      <c r="EA67" s="588"/>
      <c r="EB67" s="588"/>
      <c r="EC67" s="588"/>
      <c r="ED67" s="588"/>
      <c r="EE67" s="596"/>
      <c r="EF67" s="587">
        <f t="shared" si="5"/>
        <v>20000</v>
      </c>
      <c r="EG67" s="588"/>
      <c r="EH67" s="588"/>
      <c r="EI67" s="588"/>
      <c r="EJ67" s="588"/>
      <c r="EK67" s="588"/>
      <c r="EL67" s="588"/>
      <c r="EM67" s="588"/>
      <c r="EN67" s="588"/>
      <c r="EO67" s="588"/>
      <c r="EP67" s="588"/>
      <c r="EQ67" s="588"/>
      <c r="ER67" s="588"/>
      <c r="ES67" s="588"/>
      <c r="ET67" s="588"/>
      <c r="EU67" s="588"/>
      <c r="EV67" s="588"/>
      <c r="EW67" s="588"/>
      <c r="EX67" s="588"/>
      <c r="EY67" s="588"/>
      <c r="EZ67" s="588"/>
      <c r="FA67" s="588"/>
      <c r="FB67" s="588"/>
      <c r="FC67" s="588"/>
      <c r="FD67" s="588"/>
      <c r="FE67" s="588"/>
      <c r="FF67" s="588"/>
      <c r="FG67" s="589"/>
    </row>
    <row r="68" spans="1:163" ht="11.25">
      <c r="A68" s="299" t="s">
        <v>352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300"/>
      <c r="U68" s="578"/>
      <c r="V68" s="579"/>
      <c r="W68" s="579"/>
      <c r="X68" s="579"/>
      <c r="Y68" s="579"/>
      <c r="Z68" s="579"/>
      <c r="AA68" s="580"/>
      <c r="AB68" s="581" t="s">
        <v>61</v>
      </c>
      <c r="AC68" s="579"/>
      <c r="AD68" s="579"/>
      <c r="AE68" s="579"/>
      <c r="AF68" s="579"/>
      <c r="AG68" s="579"/>
      <c r="AH68" s="579"/>
      <c r="AI68" s="579"/>
      <c r="AJ68" s="580"/>
      <c r="AK68" s="305" t="s">
        <v>68</v>
      </c>
      <c r="AL68" s="303"/>
      <c r="AM68" s="303"/>
      <c r="AN68" s="303"/>
      <c r="AO68" s="303"/>
      <c r="AP68" s="303"/>
      <c r="AQ68" s="303"/>
      <c r="AR68" s="303"/>
      <c r="AS68" s="304"/>
      <c r="AT68" s="305" t="s">
        <v>452</v>
      </c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4"/>
      <c r="BF68" s="305" t="s">
        <v>65</v>
      </c>
      <c r="BG68" s="303"/>
      <c r="BH68" s="303"/>
      <c r="BI68" s="303"/>
      <c r="BJ68" s="303"/>
      <c r="BK68" s="303"/>
      <c r="BL68" s="303"/>
      <c r="BM68" s="303"/>
      <c r="BN68" s="304"/>
      <c r="BO68" s="581" t="s">
        <v>66</v>
      </c>
      <c r="BP68" s="579"/>
      <c r="BQ68" s="579"/>
      <c r="BR68" s="579"/>
      <c r="BS68" s="579"/>
      <c r="BT68" s="579"/>
      <c r="BU68" s="579"/>
      <c r="BV68" s="579"/>
      <c r="BW68" s="579"/>
      <c r="BX68" s="579"/>
      <c r="BY68" s="579"/>
      <c r="BZ68" s="579"/>
      <c r="CA68" s="580"/>
      <c r="CB68" s="587">
        <f t="shared" si="3"/>
        <v>1228800</v>
      </c>
      <c r="CC68" s="588"/>
      <c r="CD68" s="588"/>
      <c r="CE68" s="588"/>
      <c r="CF68" s="588"/>
      <c r="CG68" s="588"/>
      <c r="CH68" s="588"/>
      <c r="CI68" s="588"/>
      <c r="CJ68" s="588"/>
      <c r="CK68" s="588"/>
      <c r="CL68" s="588"/>
      <c r="CM68" s="588"/>
      <c r="CN68" s="588"/>
      <c r="CO68" s="588"/>
      <c r="CP68" s="588"/>
      <c r="CQ68" s="588"/>
      <c r="CR68" s="588"/>
      <c r="CS68" s="588"/>
      <c r="CT68" s="588"/>
      <c r="CU68" s="588"/>
      <c r="CV68" s="588"/>
      <c r="CW68" s="588"/>
      <c r="CX68" s="588"/>
      <c r="CY68" s="588"/>
      <c r="CZ68" s="588"/>
      <c r="DA68" s="588"/>
      <c r="DB68" s="588"/>
      <c r="DC68" s="596"/>
      <c r="DD68" s="587">
        <f t="shared" si="4"/>
        <v>1228800</v>
      </c>
      <c r="DE68" s="588"/>
      <c r="DF68" s="588"/>
      <c r="DG68" s="588"/>
      <c r="DH68" s="588"/>
      <c r="DI68" s="588"/>
      <c r="DJ68" s="588"/>
      <c r="DK68" s="588"/>
      <c r="DL68" s="588"/>
      <c r="DM68" s="588"/>
      <c r="DN68" s="588"/>
      <c r="DO68" s="588"/>
      <c r="DP68" s="588"/>
      <c r="DQ68" s="588"/>
      <c r="DR68" s="588"/>
      <c r="DS68" s="588"/>
      <c r="DT68" s="588"/>
      <c r="DU68" s="588"/>
      <c r="DV68" s="588"/>
      <c r="DW68" s="588"/>
      <c r="DX68" s="588"/>
      <c r="DY68" s="588"/>
      <c r="DZ68" s="588"/>
      <c r="EA68" s="588"/>
      <c r="EB68" s="588"/>
      <c r="EC68" s="588"/>
      <c r="ED68" s="588"/>
      <c r="EE68" s="596"/>
      <c r="EF68" s="587">
        <f t="shared" si="5"/>
        <v>1228800</v>
      </c>
      <c r="EG68" s="588"/>
      <c r="EH68" s="588"/>
      <c r="EI68" s="588"/>
      <c r="EJ68" s="588"/>
      <c r="EK68" s="588"/>
      <c r="EL68" s="588"/>
      <c r="EM68" s="588"/>
      <c r="EN68" s="588"/>
      <c r="EO68" s="588"/>
      <c r="EP68" s="588"/>
      <c r="EQ68" s="588"/>
      <c r="ER68" s="588"/>
      <c r="ES68" s="588"/>
      <c r="ET68" s="588"/>
      <c r="EU68" s="588"/>
      <c r="EV68" s="588"/>
      <c r="EW68" s="588"/>
      <c r="EX68" s="588"/>
      <c r="EY68" s="588"/>
      <c r="EZ68" s="588"/>
      <c r="FA68" s="588"/>
      <c r="FB68" s="588"/>
      <c r="FC68" s="588"/>
      <c r="FD68" s="588"/>
      <c r="FE68" s="588"/>
      <c r="FF68" s="588"/>
      <c r="FG68" s="589"/>
    </row>
    <row r="69" spans="1:163" ht="11.25">
      <c r="A69" s="299" t="s">
        <v>353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300"/>
      <c r="U69" s="578"/>
      <c r="V69" s="579"/>
      <c r="W69" s="579"/>
      <c r="X69" s="579"/>
      <c r="Y69" s="579"/>
      <c r="Z69" s="579"/>
      <c r="AA69" s="580"/>
      <c r="AB69" s="581" t="s">
        <v>61</v>
      </c>
      <c r="AC69" s="579"/>
      <c r="AD69" s="579"/>
      <c r="AE69" s="579"/>
      <c r="AF69" s="579"/>
      <c r="AG69" s="579"/>
      <c r="AH69" s="579"/>
      <c r="AI69" s="579"/>
      <c r="AJ69" s="580"/>
      <c r="AK69" s="305" t="s">
        <v>68</v>
      </c>
      <c r="AL69" s="303"/>
      <c r="AM69" s="303"/>
      <c r="AN69" s="303"/>
      <c r="AO69" s="303"/>
      <c r="AP69" s="303"/>
      <c r="AQ69" s="303"/>
      <c r="AR69" s="303"/>
      <c r="AS69" s="304"/>
      <c r="AT69" s="305" t="s">
        <v>452</v>
      </c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4"/>
      <c r="BF69" s="305" t="s">
        <v>67</v>
      </c>
      <c r="BG69" s="303"/>
      <c r="BH69" s="303"/>
      <c r="BI69" s="303"/>
      <c r="BJ69" s="303"/>
      <c r="BK69" s="303"/>
      <c r="BL69" s="303"/>
      <c r="BM69" s="303"/>
      <c r="BN69" s="304"/>
      <c r="BO69" s="581" t="s">
        <v>72</v>
      </c>
      <c r="BP69" s="579"/>
      <c r="BQ69" s="579"/>
      <c r="BR69" s="579"/>
      <c r="BS69" s="579"/>
      <c r="BT69" s="579"/>
      <c r="BU69" s="579"/>
      <c r="BV69" s="579"/>
      <c r="BW69" s="579"/>
      <c r="BX69" s="579"/>
      <c r="BY69" s="579"/>
      <c r="BZ69" s="579"/>
      <c r="CA69" s="580"/>
      <c r="CB69" s="587">
        <f t="shared" si="3"/>
        <v>36300</v>
      </c>
      <c r="CC69" s="588"/>
      <c r="CD69" s="588"/>
      <c r="CE69" s="588"/>
      <c r="CF69" s="588"/>
      <c r="CG69" s="588"/>
      <c r="CH69" s="588"/>
      <c r="CI69" s="588"/>
      <c r="CJ69" s="588"/>
      <c r="CK69" s="588"/>
      <c r="CL69" s="588"/>
      <c r="CM69" s="588"/>
      <c r="CN69" s="588"/>
      <c r="CO69" s="588"/>
      <c r="CP69" s="588"/>
      <c r="CQ69" s="588"/>
      <c r="CR69" s="588"/>
      <c r="CS69" s="588"/>
      <c r="CT69" s="588"/>
      <c r="CU69" s="588"/>
      <c r="CV69" s="588"/>
      <c r="CW69" s="588"/>
      <c r="CX69" s="588"/>
      <c r="CY69" s="588"/>
      <c r="CZ69" s="588"/>
      <c r="DA69" s="588"/>
      <c r="DB69" s="588"/>
      <c r="DC69" s="596"/>
      <c r="DD69" s="587">
        <f t="shared" si="4"/>
        <v>36300</v>
      </c>
      <c r="DE69" s="588"/>
      <c r="DF69" s="588"/>
      <c r="DG69" s="588"/>
      <c r="DH69" s="588"/>
      <c r="DI69" s="588"/>
      <c r="DJ69" s="588"/>
      <c r="DK69" s="588"/>
      <c r="DL69" s="588"/>
      <c r="DM69" s="588"/>
      <c r="DN69" s="588"/>
      <c r="DO69" s="588"/>
      <c r="DP69" s="588"/>
      <c r="DQ69" s="588"/>
      <c r="DR69" s="588"/>
      <c r="DS69" s="588"/>
      <c r="DT69" s="588"/>
      <c r="DU69" s="588"/>
      <c r="DV69" s="588"/>
      <c r="DW69" s="588"/>
      <c r="DX69" s="588"/>
      <c r="DY69" s="588"/>
      <c r="DZ69" s="588"/>
      <c r="EA69" s="588"/>
      <c r="EB69" s="588"/>
      <c r="EC69" s="588"/>
      <c r="ED69" s="588"/>
      <c r="EE69" s="596"/>
      <c r="EF69" s="587">
        <f t="shared" si="5"/>
        <v>36300</v>
      </c>
      <c r="EG69" s="588"/>
      <c r="EH69" s="588"/>
      <c r="EI69" s="588"/>
      <c r="EJ69" s="588"/>
      <c r="EK69" s="588"/>
      <c r="EL69" s="588"/>
      <c r="EM69" s="588"/>
      <c r="EN69" s="588"/>
      <c r="EO69" s="588"/>
      <c r="EP69" s="588"/>
      <c r="EQ69" s="588"/>
      <c r="ER69" s="588"/>
      <c r="ES69" s="588"/>
      <c r="ET69" s="588"/>
      <c r="EU69" s="588"/>
      <c r="EV69" s="588"/>
      <c r="EW69" s="588"/>
      <c r="EX69" s="588"/>
      <c r="EY69" s="588"/>
      <c r="EZ69" s="588"/>
      <c r="FA69" s="588"/>
      <c r="FB69" s="588"/>
      <c r="FC69" s="588"/>
      <c r="FD69" s="588"/>
      <c r="FE69" s="588"/>
      <c r="FF69" s="588"/>
      <c r="FG69" s="589"/>
    </row>
    <row r="70" spans="1:163" ht="11.25">
      <c r="A70" s="299" t="s">
        <v>354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300"/>
      <c r="U70" s="578"/>
      <c r="V70" s="579"/>
      <c r="W70" s="579"/>
      <c r="X70" s="579"/>
      <c r="Y70" s="579"/>
      <c r="Z70" s="579"/>
      <c r="AA70" s="580"/>
      <c r="AB70" s="581" t="s">
        <v>61</v>
      </c>
      <c r="AC70" s="579"/>
      <c r="AD70" s="579"/>
      <c r="AE70" s="579"/>
      <c r="AF70" s="579"/>
      <c r="AG70" s="579"/>
      <c r="AH70" s="579"/>
      <c r="AI70" s="579"/>
      <c r="AJ70" s="580"/>
      <c r="AK70" s="305" t="s">
        <v>68</v>
      </c>
      <c r="AL70" s="303"/>
      <c r="AM70" s="303"/>
      <c r="AN70" s="303"/>
      <c r="AO70" s="303"/>
      <c r="AP70" s="303"/>
      <c r="AQ70" s="303"/>
      <c r="AR70" s="303"/>
      <c r="AS70" s="304"/>
      <c r="AT70" s="305" t="s">
        <v>452</v>
      </c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4"/>
      <c r="BF70" s="305" t="s">
        <v>67</v>
      </c>
      <c r="BG70" s="303"/>
      <c r="BH70" s="303"/>
      <c r="BI70" s="303"/>
      <c r="BJ70" s="303"/>
      <c r="BK70" s="303"/>
      <c r="BL70" s="303"/>
      <c r="BM70" s="303"/>
      <c r="BN70" s="304"/>
      <c r="BO70" s="581" t="s">
        <v>73</v>
      </c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80"/>
      <c r="CB70" s="587">
        <f t="shared" si="3"/>
        <v>666600</v>
      </c>
      <c r="CC70" s="588"/>
      <c r="CD70" s="588"/>
      <c r="CE70" s="588"/>
      <c r="CF70" s="588"/>
      <c r="CG70" s="588"/>
      <c r="CH70" s="588"/>
      <c r="CI70" s="588"/>
      <c r="CJ70" s="588"/>
      <c r="CK70" s="588"/>
      <c r="CL70" s="588"/>
      <c r="CM70" s="588"/>
      <c r="CN70" s="588"/>
      <c r="CO70" s="588"/>
      <c r="CP70" s="588"/>
      <c r="CQ70" s="588"/>
      <c r="CR70" s="588"/>
      <c r="CS70" s="588"/>
      <c r="CT70" s="588"/>
      <c r="CU70" s="588"/>
      <c r="CV70" s="588"/>
      <c r="CW70" s="588"/>
      <c r="CX70" s="588"/>
      <c r="CY70" s="588"/>
      <c r="CZ70" s="588"/>
      <c r="DA70" s="588"/>
      <c r="DB70" s="588"/>
      <c r="DC70" s="596"/>
      <c r="DD70" s="587">
        <f t="shared" si="4"/>
        <v>666600</v>
      </c>
      <c r="DE70" s="588"/>
      <c r="DF70" s="588"/>
      <c r="DG70" s="588"/>
      <c r="DH70" s="588"/>
      <c r="DI70" s="588"/>
      <c r="DJ70" s="588"/>
      <c r="DK70" s="588"/>
      <c r="DL70" s="588"/>
      <c r="DM70" s="588"/>
      <c r="DN70" s="588"/>
      <c r="DO70" s="588"/>
      <c r="DP70" s="588"/>
      <c r="DQ70" s="588"/>
      <c r="DR70" s="588"/>
      <c r="DS70" s="588"/>
      <c r="DT70" s="588"/>
      <c r="DU70" s="588"/>
      <c r="DV70" s="588"/>
      <c r="DW70" s="588"/>
      <c r="DX70" s="588"/>
      <c r="DY70" s="588"/>
      <c r="DZ70" s="588"/>
      <c r="EA70" s="588"/>
      <c r="EB70" s="588"/>
      <c r="EC70" s="588"/>
      <c r="ED70" s="588"/>
      <c r="EE70" s="596"/>
      <c r="EF70" s="587">
        <f t="shared" si="5"/>
        <v>666600</v>
      </c>
      <c r="EG70" s="588"/>
      <c r="EH70" s="588"/>
      <c r="EI70" s="588"/>
      <c r="EJ70" s="588"/>
      <c r="EK70" s="588"/>
      <c r="EL70" s="588"/>
      <c r="EM70" s="588"/>
      <c r="EN70" s="588"/>
      <c r="EO70" s="588"/>
      <c r="EP70" s="588"/>
      <c r="EQ70" s="588"/>
      <c r="ER70" s="588"/>
      <c r="ES70" s="588"/>
      <c r="ET70" s="588"/>
      <c r="EU70" s="588"/>
      <c r="EV70" s="588"/>
      <c r="EW70" s="588"/>
      <c r="EX70" s="588"/>
      <c r="EY70" s="588"/>
      <c r="EZ70" s="588"/>
      <c r="FA70" s="588"/>
      <c r="FB70" s="588"/>
      <c r="FC70" s="588"/>
      <c r="FD70" s="588"/>
      <c r="FE70" s="588"/>
      <c r="FF70" s="588"/>
      <c r="FG70" s="589"/>
    </row>
    <row r="71" spans="1:163" ht="11.25">
      <c r="A71" s="299" t="s">
        <v>354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300"/>
      <c r="U71" s="578"/>
      <c r="V71" s="579"/>
      <c r="W71" s="579"/>
      <c r="X71" s="579"/>
      <c r="Y71" s="579"/>
      <c r="Z71" s="579"/>
      <c r="AA71" s="580"/>
      <c r="AB71" s="581" t="s">
        <v>61</v>
      </c>
      <c r="AC71" s="579"/>
      <c r="AD71" s="579"/>
      <c r="AE71" s="579"/>
      <c r="AF71" s="579"/>
      <c r="AG71" s="579"/>
      <c r="AH71" s="579"/>
      <c r="AI71" s="579"/>
      <c r="AJ71" s="580"/>
      <c r="AK71" s="305" t="s">
        <v>68</v>
      </c>
      <c r="AL71" s="303"/>
      <c r="AM71" s="303"/>
      <c r="AN71" s="303"/>
      <c r="AO71" s="303"/>
      <c r="AP71" s="303"/>
      <c r="AQ71" s="303"/>
      <c r="AR71" s="303"/>
      <c r="AS71" s="304"/>
      <c r="AT71" s="305" t="s">
        <v>452</v>
      </c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4"/>
      <c r="BF71" s="305" t="s">
        <v>67</v>
      </c>
      <c r="BG71" s="303"/>
      <c r="BH71" s="303"/>
      <c r="BI71" s="303"/>
      <c r="BJ71" s="303"/>
      <c r="BK71" s="303"/>
      <c r="BL71" s="303"/>
      <c r="BM71" s="303"/>
      <c r="BN71" s="304"/>
      <c r="BO71" s="581" t="s">
        <v>74</v>
      </c>
      <c r="BP71" s="579"/>
      <c r="BQ71" s="579"/>
      <c r="BR71" s="579"/>
      <c r="BS71" s="579"/>
      <c r="BT71" s="579"/>
      <c r="BU71" s="579"/>
      <c r="BV71" s="579"/>
      <c r="BW71" s="579"/>
      <c r="BX71" s="579"/>
      <c r="BY71" s="579"/>
      <c r="BZ71" s="579"/>
      <c r="CA71" s="580"/>
      <c r="CB71" s="587">
        <f t="shared" si="3"/>
        <v>88300</v>
      </c>
      <c r="CC71" s="588"/>
      <c r="CD71" s="588"/>
      <c r="CE71" s="588"/>
      <c r="CF71" s="588"/>
      <c r="CG71" s="588"/>
      <c r="CH71" s="588"/>
      <c r="CI71" s="588"/>
      <c r="CJ71" s="588"/>
      <c r="CK71" s="588"/>
      <c r="CL71" s="588"/>
      <c r="CM71" s="588"/>
      <c r="CN71" s="588"/>
      <c r="CO71" s="588"/>
      <c r="CP71" s="588"/>
      <c r="CQ71" s="588"/>
      <c r="CR71" s="588"/>
      <c r="CS71" s="588"/>
      <c r="CT71" s="588"/>
      <c r="CU71" s="588"/>
      <c r="CV71" s="588"/>
      <c r="CW71" s="588"/>
      <c r="CX71" s="588"/>
      <c r="CY71" s="588"/>
      <c r="CZ71" s="588"/>
      <c r="DA71" s="588"/>
      <c r="DB71" s="588"/>
      <c r="DC71" s="596"/>
      <c r="DD71" s="587">
        <f t="shared" si="4"/>
        <v>88300</v>
      </c>
      <c r="DE71" s="588"/>
      <c r="DF71" s="588"/>
      <c r="DG71" s="588"/>
      <c r="DH71" s="588"/>
      <c r="DI71" s="588"/>
      <c r="DJ71" s="588"/>
      <c r="DK71" s="588"/>
      <c r="DL71" s="588"/>
      <c r="DM71" s="588"/>
      <c r="DN71" s="588"/>
      <c r="DO71" s="588"/>
      <c r="DP71" s="588"/>
      <c r="DQ71" s="588"/>
      <c r="DR71" s="588"/>
      <c r="DS71" s="588"/>
      <c r="DT71" s="588"/>
      <c r="DU71" s="588"/>
      <c r="DV71" s="588"/>
      <c r="DW71" s="588"/>
      <c r="DX71" s="588"/>
      <c r="DY71" s="588"/>
      <c r="DZ71" s="588"/>
      <c r="EA71" s="588"/>
      <c r="EB71" s="588"/>
      <c r="EC71" s="588"/>
      <c r="ED71" s="588"/>
      <c r="EE71" s="596"/>
      <c r="EF71" s="587">
        <f t="shared" si="5"/>
        <v>88300</v>
      </c>
      <c r="EG71" s="588"/>
      <c r="EH71" s="588"/>
      <c r="EI71" s="588"/>
      <c r="EJ71" s="588"/>
      <c r="EK71" s="588"/>
      <c r="EL71" s="588"/>
      <c r="EM71" s="588"/>
      <c r="EN71" s="588"/>
      <c r="EO71" s="588"/>
      <c r="EP71" s="588"/>
      <c r="EQ71" s="588"/>
      <c r="ER71" s="588"/>
      <c r="ES71" s="588"/>
      <c r="ET71" s="588"/>
      <c r="EU71" s="588"/>
      <c r="EV71" s="588"/>
      <c r="EW71" s="588"/>
      <c r="EX71" s="588"/>
      <c r="EY71" s="588"/>
      <c r="EZ71" s="588"/>
      <c r="FA71" s="588"/>
      <c r="FB71" s="588"/>
      <c r="FC71" s="588"/>
      <c r="FD71" s="588"/>
      <c r="FE71" s="588"/>
      <c r="FF71" s="588"/>
      <c r="FG71" s="589"/>
    </row>
    <row r="72" spans="1:163" ht="11.25">
      <c r="A72" s="299" t="s">
        <v>354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300"/>
      <c r="U72" s="578"/>
      <c r="V72" s="579"/>
      <c r="W72" s="579"/>
      <c r="X72" s="579"/>
      <c r="Y72" s="579"/>
      <c r="Z72" s="579"/>
      <c r="AA72" s="580"/>
      <c r="AB72" s="581" t="s">
        <v>61</v>
      </c>
      <c r="AC72" s="579"/>
      <c r="AD72" s="579"/>
      <c r="AE72" s="579"/>
      <c r="AF72" s="579"/>
      <c r="AG72" s="579"/>
      <c r="AH72" s="579"/>
      <c r="AI72" s="579"/>
      <c r="AJ72" s="580"/>
      <c r="AK72" s="305" t="s">
        <v>68</v>
      </c>
      <c r="AL72" s="303"/>
      <c r="AM72" s="303"/>
      <c r="AN72" s="303"/>
      <c r="AO72" s="303"/>
      <c r="AP72" s="303"/>
      <c r="AQ72" s="303"/>
      <c r="AR72" s="303"/>
      <c r="AS72" s="304"/>
      <c r="AT72" s="305" t="s">
        <v>452</v>
      </c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4"/>
      <c r="BF72" s="305" t="s">
        <v>67</v>
      </c>
      <c r="BG72" s="303"/>
      <c r="BH72" s="303"/>
      <c r="BI72" s="303"/>
      <c r="BJ72" s="303"/>
      <c r="BK72" s="303"/>
      <c r="BL72" s="303"/>
      <c r="BM72" s="303"/>
      <c r="BN72" s="304"/>
      <c r="BO72" s="581" t="s">
        <v>75</v>
      </c>
      <c r="BP72" s="579"/>
      <c r="BQ72" s="579"/>
      <c r="BR72" s="579"/>
      <c r="BS72" s="579"/>
      <c r="BT72" s="579"/>
      <c r="BU72" s="579"/>
      <c r="BV72" s="579"/>
      <c r="BW72" s="579"/>
      <c r="BX72" s="579"/>
      <c r="BY72" s="579"/>
      <c r="BZ72" s="579"/>
      <c r="CA72" s="580"/>
      <c r="CB72" s="587">
        <f aca="true" t="shared" si="6" ref="CB72:CB88">BF35</f>
        <v>10600</v>
      </c>
      <c r="CC72" s="588"/>
      <c r="CD72" s="588"/>
      <c r="CE72" s="588"/>
      <c r="CF72" s="588"/>
      <c r="CG72" s="588"/>
      <c r="CH72" s="588"/>
      <c r="CI72" s="588"/>
      <c r="CJ72" s="588"/>
      <c r="CK72" s="588"/>
      <c r="CL72" s="588"/>
      <c r="CM72" s="588"/>
      <c r="CN72" s="588"/>
      <c r="CO72" s="588"/>
      <c r="CP72" s="588"/>
      <c r="CQ72" s="588"/>
      <c r="CR72" s="588"/>
      <c r="CS72" s="588"/>
      <c r="CT72" s="588"/>
      <c r="CU72" s="588"/>
      <c r="CV72" s="588"/>
      <c r="CW72" s="588"/>
      <c r="CX72" s="588"/>
      <c r="CY72" s="588"/>
      <c r="CZ72" s="588"/>
      <c r="DA72" s="588"/>
      <c r="DB72" s="588"/>
      <c r="DC72" s="596"/>
      <c r="DD72" s="587">
        <f aca="true" t="shared" si="7" ref="DD72:DD88">CN35</f>
        <v>10600</v>
      </c>
      <c r="DE72" s="588"/>
      <c r="DF72" s="588"/>
      <c r="DG72" s="588"/>
      <c r="DH72" s="588"/>
      <c r="DI72" s="588"/>
      <c r="DJ72" s="588"/>
      <c r="DK72" s="588"/>
      <c r="DL72" s="588"/>
      <c r="DM72" s="588"/>
      <c r="DN72" s="588"/>
      <c r="DO72" s="588"/>
      <c r="DP72" s="588"/>
      <c r="DQ72" s="588"/>
      <c r="DR72" s="588"/>
      <c r="DS72" s="588"/>
      <c r="DT72" s="588"/>
      <c r="DU72" s="588"/>
      <c r="DV72" s="588"/>
      <c r="DW72" s="588"/>
      <c r="DX72" s="588"/>
      <c r="DY72" s="588"/>
      <c r="DZ72" s="588"/>
      <c r="EA72" s="588"/>
      <c r="EB72" s="588"/>
      <c r="EC72" s="588"/>
      <c r="ED72" s="588"/>
      <c r="EE72" s="596"/>
      <c r="EF72" s="587">
        <f aca="true" t="shared" si="8" ref="EF72:EF88">DV35</f>
        <v>10600</v>
      </c>
      <c r="EG72" s="588"/>
      <c r="EH72" s="588"/>
      <c r="EI72" s="588"/>
      <c r="EJ72" s="588"/>
      <c r="EK72" s="588"/>
      <c r="EL72" s="588"/>
      <c r="EM72" s="588"/>
      <c r="EN72" s="588"/>
      <c r="EO72" s="588"/>
      <c r="EP72" s="588"/>
      <c r="EQ72" s="588"/>
      <c r="ER72" s="588"/>
      <c r="ES72" s="588"/>
      <c r="ET72" s="588"/>
      <c r="EU72" s="588"/>
      <c r="EV72" s="588"/>
      <c r="EW72" s="588"/>
      <c r="EX72" s="588"/>
      <c r="EY72" s="588"/>
      <c r="EZ72" s="588"/>
      <c r="FA72" s="588"/>
      <c r="FB72" s="588"/>
      <c r="FC72" s="588"/>
      <c r="FD72" s="588"/>
      <c r="FE72" s="588"/>
      <c r="FF72" s="588"/>
      <c r="FG72" s="589"/>
    </row>
    <row r="73" spans="1:163" ht="11.25">
      <c r="A73" s="299" t="s">
        <v>354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300"/>
      <c r="U73" s="578"/>
      <c r="V73" s="579"/>
      <c r="W73" s="579"/>
      <c r="X73" s="579"/>
      <c r="Y73" s="579"/>
      <c r="Z73" s="579"/>
      <c r="AA73" s="580"/>
      <c r="AB73" s="581" t="s">
        <v>61</v>
      </c>
      <c r="AC73" s="579"/>
      <c r="AD73" s="579"/>
      <c r="AE73" s="579"/>
      <c r="AF73" s="579"/>
      <c r="AG73" s="579"/>
      <c r="AH73" s="579"/>
      <c r="AI73" s="579"/>
      <c r="AJ73" s="580"/>
      <c r="AK73" s="305" t="s">
        <v>68</v>
      </c>
      <c r="AL73" s="303"/>
      <c r="AM73" s="303"/>
      <c r="AN73" s="303"/>
      <c r="AO73" s="303"/>
      <c r="AP73" s="303"/>
      <c r="AQ73" s="303"/>
      <c r="AR73" s="303"/>
      <c r="AS73" s="304"/>
      <c r="AT73" s="305" t="s">
        <v>452</v>
      </c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4"/>
      <c r="BF73" s="305" t="s">
        <v>67</v>
      </c>
      <c r="BG73" s="303"/>
      <c r="BH73" s="303"/>
      <c r="BI73" s="303"/>
      <c r="BJ73" s="303"/>
      <c r="BK73" s="303"/>
      <c r="BL73" s="303"/>
      <c r="BM73" s="303"/>
      <c r="BN73" s="304"/>
      <c r="BO73" s="581" t="s">
        <v>76</v>
      </c>
      <c r="BP73" s="579"/>
      <c r="BQ73" s="579"/>
      <c r="BR73" s="579"/>
      <c r="BS73" s="579"/>
      <c r="BT73" s="579"/>
      <c r="BU73" s="579"/>
      <c r="BV73" s="579"/>
      <c r="BW73" s="579"/>
      <c r="BX73" s="579"/>
      <c r="BY73" s="579"/>
      <c r="BZ73" s="579"/>
      <c r="CA73" s="580"/>
      <c r="CB73" s="587">
        <f t="shared" si="6"/>
        <v>5200</v>
      </c>
      <c r="CC73" s="588"/>
      <c r="CD73" s="588"/>
      <c r="CE73" s="588"/>
      <c r="CF73" s="588"/>
      <c r="CG73" s="588"/>
      <c r="CH73" s="588"/>
      <c r="CI73" s="588"/>
      <c r="CJ73" s="588"/>
      <c r="CK73" s="588"/>
      <c r="CL73" s="588"/>
      <c r="CM73" s="588"/>
      <c r="CN73" s="588"/>
      <c r="CO73" s="588"/>
      <c r="CP73" s="588"/>
      <c r="CQ73" s="588"/>
      <c r="CR73" s="588"/>
      <c r="CS73" s="588"/>
      <c r="CT73" s="588"/>
      <c r="CU73" s="588"/>
      <c r="CV73" s="588"/>
      <c r="CW73" s="588"/>
      <c r="CX73" s="588"/>
      <c r="CY73" s="588"/>
      <c r="CZ73" s="588"/>
      <c r="DA73" s="588"/>
      <c r="DB73" s="588"/>
      <c r="DC73" s="596"/>
      <c r="DD73" s="587">
        <f t="shared" si="7"/>
        <v>6100</v>
      </c>
      <c r="DE73" s="588"/>
      <c r="DF73" s="588"/>
      <c r="DG73" s="588"/>
      <c r="DH73" s="588"/>
      <c r="DI73" s="588"/>
      <c r="DJ73" s="588"/>
      <c r="DK73" s="588"/>
      <c r="DL73" s="588"/>
      <c r="DM73" s="588"/>
      <c r="DN73" s="588"/>
      <c r="DO73" s="588"/>
      <c r="DP73" s="588"/>
      <c r="DQ73" s="588"/>
      <c r="DR73" s="588"/>
      <c r="DS73" s="588"/>
      <c r="DT73" s="588"/>
      <c r="DU73" s="588"/>
      <c r="DV73" s="588"/>
      <c r="DW73" s="588"/>
      <c r="DX73" s="588"/>
      <c r="DY73" s="588"/>
      <c r="DZ73" s="588"/>
      <c r="EA73" s="588"/>
      <c r="EB73" s="588"/>
      <c r="EC73" s="588"/>
      <c r="ED73" s="588"/>
      <c r="EE73" s="596"/>
      <c r="EF73" s="587">
        <f t="shared" si="8"/>
        <v>6100</v>
      </c>
      <c r="EG73" s="588"/>
      <c r="EH73" s="588"/>
      <c r="EI73" s="588"/>
      <c r="EJ73" s="588"/>
      <c r="EK73" s="588"/>
      <c r="EL73" s="588"/>
      <c r="EM73" s="588"/>
      <c r="EN73" s="588"/>
      <c r="EO73" s="588"/>
      <c r="EP73" s="588"/>
      <c r="EQ73" s="588"/>
      <c r="ER73" s="588"/>
      <c r="ES73" s="588"/>
      <c r="ET73" s="588"/>
      <c r="EU73" s="588"/>
      <c r="EV73" s="588"/>
      <c r="EW73" s="588"/>
      <c r="EX73" s="588"/>
      <c r="EY73" s="588"/>
      <c r="EZ73" s="588"/>
      <c r="FA73" s="588"/>
      <c r="FB73" s="588"/>
      <c r="FC73" s="588"/>
      <c r="FD73" s="588"/>
      <c r="FE73" s="588"/>
      <c r="FF73" s="588"/>
      <c r="FG73" s="589"/>
    </row>
    <row r="74" spans="1:163" ht="15.75" customHeight="1">
      <c r="A74" s="299" t="s">
        <v>355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300"/>
      <c r="U74" s="578"/>
      <c r="V74" s="579"/>
      <c r="W74" s="579"/>
      <c r="X74" s="579"/>
      <c r="Y74" s="579"/>
      <c r="Z74" s="579"/>
      <c r="AA74" s="580"/>
      <c r="AB74" s="581" t="s">
        <v>61</v>
      </c>
      <c r="AC74" s="579"/>
      <c r="AD74" s="579"/>
      <c r="AE74" s="579"/>
      <c r="AF74" s="579"/>
      <c r="AG74" s="579"/>
      <c r="AH74" s="579"/>
      <c r="AI74" s="579"/>
      <c r="AJ74" s="580"/>
      <c r="AK74" s="305" t="s">
        <v>68</v>
      </c>
      <c r="AL74" s="303"/>
      <c r="AM74" s="303"/>
      <c r="AN74" s="303"/>
      <c r="AO74" s="303"/>
      <c r="AP74" s="303"/>
      <c r="AQ74" s="303"/>
      <c r="AR74" s="303"/>
      <c r="AS74" s="304"/>
      <c r="AT74" s="305" t="s">
        <v>452</v>
      </c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4"/>
      <c r="BF74" s="305" t="s">
        <v>67</v>
      </c>
      <c r="BG74" s="303"/>
      <c r="BH74" s="303"/>
      <c r="BI74" s="303"/>
      <c r="BJ74" s="303"/>
      <c r="BK74" s="303"/>
      <c r="BL74" s="303"/>
      <c r="BM74" s="303"/>
      <c r="BN74" s="304"/>
      <c r="BO74" s="581" t="s">
        <v>77</v>
      </c>
      <c r="BP74" s="579"/>
      <c r="BQ74" s="579"/>
      <c r="BR74" s="579"/>
      <c r="BS74" s="579"/>
      <c r="BT74" s="579"/>
      <c r="BU74" s="579"/>
      <c r="BV74" s="579"/>
      <c r="BW74" s="579"/>
      <c r="BX74" s="579"/>
      <c r="BY74" s="579"/>
      <c r="BZ74" s="579"/>
      <c r="CA74" s="580"/>
      <c r="CB74" s="587">
        <f t="shared" si="6"/>
        <v>34500</v>
      </c>
      <c r="CC74" s="588"/>
      <c r="CD74" s="588"/>
      <c r="CE74" s="588"/>
      <c r="CF74" s="588"/>
      <c r="CG74" s="588"/>
      <c r="CH74" s="588"/>
      <c r="CI74" s="588"/>
      <c r="CJ74" s="588"/>
      <c r="CK74" s="588"/>
      <c r="CL74" s="588"/>
      <c r="CM74" s="588"/>
      <c r="CN74" s="588"/>
      <c r="CO74" s="588"/>
      <c r="CP74" s="588"/>
      <c r="CQ74" s="588"/>
      <c r="CR74" s="588"/>
      <c r="CS74" s="588"/>
      <c r="CT74" s="588"/>
      <c r="CU74" s="588"/>
      <c r="CV74" s="588"/>
      <c r="CW74" s="588"/>
      <c r="CX74" s="588"/>
      <c r="CY74" s="588"/>
      <c r="CZ74" s="588"/>
      <c r="DA74" s="588"/>
      <c r="DB74" s="588"/>
      <c r="DC74" s="596"/>
      <c r="DD74" s="587">
        <f t="shared" si="7"/>
        <v>0</v>
      </c>
      <c r="DE74" s="588"/>
      <c r="DF74" s="588"/>
      <c r="DG74" s="588"/>
      <c r="DH74" s="588"/>
      <c r="DI74" s="588"/>
      <c r="DJ74" s="588"/>
      <c r="DK74" s="588"/>
      <c r="DL74" s="588"/>
      <c r="DM74" s="588"/>
      <c r="DN74" s="588"/>
      <c r="DO74" s="588"/>
      <c r="DP74" s="588"/>
      <c r="DQ74" s="588"/>
      <c r="DR74" s="588"/>
      <c r="DS74" s="588"/>
      <c r="DT74" s="588"/>
      <c r="DU74" s="588"/>
      <c r="DV74" s="588"/>
      <c r="DW74" s="588"/>
      <c r="DX74" s="588"/>
      <c r="DY74" s="588"/>
      <c r="DZ74" s="588"/>
      <c r="EA74" s="588"/>
      <c r="EB74" s="588"/>
      <c r="EC74" s="588"/>
      <c r="ED74" s="588"/>
      <c r="EE74" s="596"/>
      <c r="EF74" s="587">
        <f t="shared" si="8"/>
        <v>0</v>
      </c>
      <c r="EG74" s="588"/>
      <c r="EH74" s="588"/>
      <c r="EI74" s="588"/>
      <c r="EJ74" s="588"/>
      <c r="EK74" s="588"/>
      <c r="EL74" s="588"/>
      <c r="EM74" s="588"/>
      <c r="EN74" s="588"/>
      <c r="EO74" s="588"/>
      <c r="EP74" s="588"/>
      <c r="EQ74" s="588"/>
      <c r="ER74" s="588"/>
      <c r="ES74" s="588"/>
      <c r="ET74" s="588"/>
      <c r="EU74" s="588"/>
      <c r="EV74" s="588"/>
      <c r="EW74" s="588"/>
      <c r="EX74" s="588"/>
      <c r="EY74" s="588"/>
      <c r="EZ74" s="588"/>
      <c r="FA74" s="588"/>
      <c r="FB74" s="588"/>
      <c r="FC74" s="588"/>
      <c r="FD74" s="588"/>
      <c r="FE74" s="588"/>
      <c r="FF74" s="588"/>
      <c r="FG74" s="589"/>
    </row>
    <row r="75" spans="1:163" ht="15.75" customHeight="1">
      <c r="A75" s="299" t="s">
        <v>355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300"/>
      <c r="U75" s="578"/>
      <c r="V75" s="579"/>
      <c r="W75" s="579"/>
      <c r="X75" s="579"/>
      <c r="Y75" s="579"/>
      <c r="Z75" s="579"/>
      <c r="AA75" s="580"/>
      <c r="AB75" s="581" t="s">
        <v>61</v>
      </c>
      <c r="AC75" s="579"/>
      <c r="AD75" s="579"/>
      <c r="AE75" s="579"/>
      <c r="AF75" s="579"/>
      <c r="AG75" s="579"/>
      <c r="AH75" s="579"/>
      <c r="AI75" s="579"/>
      <c r="AJ75" s="580"/>
      <c r="AK75" s="305" t="s">
        <v>68</v>
      </c>
      <c r="AL75" s="303"/>
      <c r="AM75" s="303"/>
      <c r="AN75" s="303"/>
      <c r="AO75" s="303"/>
      <c r="AP75" s="303"/>
      <c r="AQ75" s="303"/>
      <c r="AR75" s="303"/>
      <c r="AS75" s="304"/>
      <c r="AT75" s="305" t="s">
        <v>452</v>
      </c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4"/>
      <c r="BF75" s="305" t="s">
        <v>67</v>
      </c>
      <c r="BG75" s="303"/>
      <c r="BH75" s="303"/>
      <c r="BI75" s="303"/>
      <c r="BJ75" s="303"/>
      <c r="BK75" s="303"/>
      <c r="BL75" s="303"/>
      <c r="BM75" s="303"/>
      <c r="BN75" s="304"/>
      <c r="BO75" s="581" t="s">
        <v>78</v>
      </c>
      <c r="BP75" s="579"/>
      <c r="BQ75" s="579"/>
      <c r="BR75" s="579"/>
      <c r="BS75" s="579"/>
      <c r="BT75" s="579"/>
      <c r="BU75" s="579"/>
      <c r="BV75" s="579"/>
      <c r="BW75" s="579"/>
      <c r="BX75" s="579"/>
      <c r="BY75" s="579"/>
      <c r="BZ75" s="579"/>
      <c r="CA75" s="580"/>
      <c r="CB75" s="587">
        <f t="shared" si="6"/>
        <v>1500</v>
      </c>
      <c r="CC75" s="588"/>
      <c r="CD75" s="588"/>
      <c r="CE75" s="588"/>
      <c r="CF75" s="588"/>
      <c r="CG75" s="588"/>
      <c r="CH75" s="588"/>
      <c r="CI75" s="588"/>
      <c r="CJ75" s="588"/>
      <c r="CK75" s="588"/>
      <c r="CL75" s="588"/>
      <c r="CM75" s="588"/>
      <c r="CN75" s="588"/>
      <c r="CO75" s="588"/>
      <c r="CP75" s="588"/>
      <c r="CQ75" s="588"/>
      <c r="CR75" s="588"/>
      <c r="CS75" s="588"/>
      <c r="CT75" s="588"/>
      <c r="CU75" s="588"/>
      <c r="CV75" s="588"/>
      <c r="CW75" s="588"/>
      <c r="CX75" s="588"/>
      <c r="CY75" s="588"/>
      <c r="CZ75" s="588"/>
      <c r="DA75" s="588"/>
      <c r="DB75" s="588"/>
      <c r="DC75" s="596"/>
      <c r="DD75" s="587">
        <f t="shared" si="7"/>
        <v>0</v>
      </c>
      <c r="DE75" s="588"/>
      <c r="DF75" s="588"/>
      <c r="DG75" s="588"/>
      <c r="DH75" s="588"/>
      <c r="DI75" s="588"/>
      <c r="DJ75" s="588"/>
      <c r="DK75" s="588"/>
      <c r="DL75" s="588"/>
      <c r="DM75" s="588"/>
      <c r="DN75" s="588"/>
      <c r="DO75" s="588"/>
      <c r="DP75" s="588"/>
      <c r="DQ75" s="588"/>
      <c r="DR75" s="588"/>
      <c r="DS75" s="588"/>
      <c r="DT75" s="588"/>
      <c r="DU75" s="588"/>
      <c r="DV75" s="588"/>
      <c r="DW75" s="588"/>
      <c r="DX75" s="588"/>
      <c r="DY75" s="588"/>
      <c r="DZ75" s="588"/>
      <c r="EA75" s="588"/>
      <c r="EB75" s="588"/>
      <c r="EC75" s="588"/>
      <c r="ED75" s="588"/>
      <c r="EE75" s="596"/>
      <c r="EF75" s="587">
        <f t="shared" si="8"/>
        <v>0</v>
      </c>
      <c r="EG75" s="588"/>
      <c r="EH75" s="588"/>
      <c r="EI75" s="588"/>
      <c r="EJ75" s="588"/>
      <c r="EK75" s="588"/>
      <c r="EL75" s="588"/>
      <c r="EM75" s="588"/>
      <c r="EN75" s="588"/>
      <c r="EO75" s="588"/>
      <c r="EP75" s="588"/>
      <c r="EQ75" s="588"/>
      <c r="ER75" s="588"/>
      <c r="ES75" s="588"/>
      <c r="ET75" s="588"/>
      <c r="EU75" s="588"/>
      <c r="EV75" s="588"/>
      <c r="EW75" s="588"/>
      <c r="EX75" s="588"/>
      <c r="EY75" s="588"/>
      <c r="EZ75" s="588"/>
      <c r="FA75" s="588"/>
      <c r="FB75" s="588"/>
      <c r="FC75" s="588"/>
      <c r="FD75" s="588"/>
      <c r="FE75" s="588"/>
      <c r="FF75" s="588"/>
      <c r="FG75" s="589"/>
    </row>
    <row r="76" spans="1:163" ht="11.25" customHeight="1">
      <c r="A76" s="299" t="s">
        <v>355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300"/>
      <c r="U76" s="578"/>
      <c r="V76" s="579"/>
      <c r="W76" s="579"/>
      <c r="X76" s="579"/>
      <c r="Y76" s="579"/>
      <c r="Z76" s="579"/>
      <c r="AA76" s="580"/>
      <c r="AB76" s="581" t="s">
        <v>61</v>
      </c>
      <c r="AC76" s="579"/>
      <c r="AD76" s="579"/>
      <c r="AE76" s="579"/>
      <c r="AF76" s="579"/>
      <c r="AG76" s="579"/>
      <c r="AH76" s="579"/>
      <c r="AI76" s="579"/>
      <c r="AJ76" s="580"/>
      <c r="AK76" s="305" t="s">
        <v>68</v>
      </c>
      <c r="AL76" s="303"/>
      <c r="AM76" s="303"/>
      <c r="AN76" s="303"/>
      <c r="AO76" s="303"/>
      <c r="AP76" s="303"/>
      <c r="AQ76" s="303"/>
      <c r="AR76" s="303"/>
      <c r="AS76" s="304"/>
      <c r="AT76" s="305" t="s">
        <v>452</v>
      </c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  <c r="BE76" s="304"/>
      <c r="BF76" s="305" t="s">
        <v>67</v>
      </c>
      <c r="BG76" s="303"/>
      <c r="BH76" s="303"/>
      <c r="BI76" s="303"/>
      <c r="BJ76" s="303"/>
      <c r="BK76" s="303"/>
      <c r="BL76" s="303"/>
      <c r="BM76" s="303"/>
      <c r="BN76" s="304"/>
      <c r="BO76" s="581" t="s">
        <v>69</v>
      </c>
      <c r="BP76" s="579"/>
      <c r="BQ76" s="579"/>
      <c r="BR76" s="579"/>
      <c r="BS76" s="579"/>
      <c r="BT76" s="579"/>
      <c r="BU76" s="579"/>
      <c r="BV76" s="579"/>
      <c r="BW76" s="579"/>
      <c r="BX76" s="579"/>
      <c r="BY76" s="579"/>
      <c r="BZ76" s="579"/>
      <c r="CA76" s="580"/>
      <c r="CB76" s="587">
        <f t="shared" si="6"/>
        <v>26000</v>
      </c>
      <c r="CC76" s="588"/>
      <c r="CD76" s="588"/>
      <c r="CE76" s="588"/>
      <c r="CF76" s="588"/>
      <c r="CG76" s="588"/>
      <c r="CH76" s="588"/>
      <c r="CI76" s="588"/>
      <c r="CJ76" s="588"/>
      <c r="CK76" s="588"/>
      <c r="CL76" s="588"/>
      <c r="CM76" s="588"/>
      <c r="CN76" s="588"/>
      <c r="CO76" s="588"/>
      <c r="CP76" s="588"/>
      <c r="CQ76" s="588"/>
      <c r="CR76" s="588"/>
      <c r="CS76" s="588"/>
      <c r="CT76" s="588"/>
      <c r="CU76" s="588"/>
      <c r="CV76" s="588"/>
      <c r="CW76" s="588"/>
      <c r="CX76" s="588"/>
      <c r="CY76" s="588"/>
      <c r="CZ76" s="588"/>
      <c r="DA76" s="588"/>
      <c r="DB76" s="588"/>
      <c r="DC76" s="596"/>
      <c r="DD76" s="587">
        <f t="shared" si="7"/>
        <v>0</v>
      </c>
      <c r="DE76" s="588"/>
      <c r="DF76" s="588"/>
      <c r="DG76" s="588"/>
      <c r="DH76" s="588"/>
      <c r="DI76" s="588"/>
      <c r="DJ76" s="588"/>
      <c r="DK76" s="588"/>
      <c r="DL76" s="588"/>
      <c r="DM76" s="588"/>
      <c r="DN76" s="588"/>
      <c r="DO76" s="588"/>
      <c r="DP76" s="588"/>
      <c r="DQ76" s="588"/>
      <c r="DR76" s="588"/>
      <c r="DS76" s="588"/>
      <c r="DT76" s="588"/>
      <c r="DU76" s="588"/>
      <c r="DV76" s="588"/>
      <c r="DW76" s="588"/>
      <c r="DX76" s="588"/>
      <c r="DY76" s="588"/>
      <c r="DZ76" s="588"/>
      <c r="EA76" s="588"/>
      <c r="EB76" s="588"/>
      <c r="EC76" s="588"/>
      <c r="ED76" s="588"/>
      <c r="EE76" s="596"/>
      <c r="EF76" s="587">
        <f t="shared" si="8"/>
        <v>0</v>
      </c>
      <c r="EG76" s="588"/>
      <c r="EH76" s="588"/>
      <c r="EI76" s="588"/>
      <c r="EJ76" s="588"/>
      <c r="EK76" s="588"/>
      <c r="EL76" s="588"/>
      <c r="EM76" s="588"/>
      <c r="EN76" s="588"/>
      <c r="EO76" s="588"/>
      <c r="EP76" s="588"/>
      <c r="EQ76" s="588"/>
      <c r="ER76" s="588"/>
      <c r="ES76" s="588"/>
      <c r="ET76" s="588"/>
      <c r="EU76" s="588"/>
      <c r="EV76" s="588"/>
      <c r="EW76" s="588"/>
      <c r="EX76" s="588"/>
      <c r="EY76" s="588"/>
      <c r="EZ76" s="588"/>
      <c r="FA76" s="588"/>
      <c r="FB76" s="588"/>
      <c r="FC76" s="588"/>
      <c r="FD76" s="588"/>
      <c r="FE76" s="588"/>
      <c r="FF76" s="588"/>
      <c r="FG76" s="589"/>
    </row>
    <row r="77" spans="1:163" ht="11.25" customHeight="1">
      <c r="A77" s="299" t="s">
        <v>356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300"/>
      <c r="U77" s="578"/>
      <c r="V77" s="579"/>
      <c r="W77" s="579"/>
      <c r="X77" s="579"/>
      <c r="Y77" s="579"/>
      <c r="Z77" s="579"/>
      <c r="AA77" s="580"/>
      <c r="AB77" s="581" t="s">
        <v>61</v>
      </c>
      <c r="AC77" s="579"/>
      <c r="AD77" s="579"/>
      <c r="AE77" s="579"/>
      <c r="AF77" s="579"/>
      <c r="AG77" s="579"/>
      <c r="AH77" s="579"/>
      <c r="AI77" s="579"/>
      <c r="AJ77" s="580"/>
      <c r="AK77" s="305" t="s">
        <v>68</v>
      </c>
      <c r="AL77" s="303"/>
      <c r="AM77" s="303"/>
      <c r="AN77" s="303"/>
      <c r="AO77" s="303"/>
      <c r="AP77" s="303"/>
      <c r="AQ77" s="303"/>
      <c r="AR77" s="303"/>
      <c r="AS77" s="304"/>
      <c r="AT77" s="305" t="s">
        <v>452</v>
      </c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4"/>
      <c r="BF77" s="305" t="s">
        <v>67</v>
      </c>
      <c r="BG77" s="303"/>
      <c r="BH77" s="303"/>
      <c r="BI77" s="303"/>
      <c r="BJ77" s="303"/>
      <c r="BK77" s="303"/>
      <c r="BL77" s="303"/>
      <c r="BM77" s="303"/>
      <c r="BN77" s="304"/>
      <c r="BO77" s="581" t="s">
        <v>79</v>
      </c>
      <c r="BP77" s="579"/>
      <c r="BQ77" s="579"/>
      <c r="BR77" s="579"/>
      <c r="BS77" s="579"/>
      <c r="BT77" s="579"/>
      <c r="BU77" s="579"/>
      <c r="BV77" s="579"/>
      <c r="BW77" s="579"/>
      <c r="BX77" s="579"/>
      <c r="BY77" s="579"/>
      <c r="BZ77" s="579"/>
      <c r="CA77" s="580"/>
      <c r="CB77" s="587">
        <f t="shared" si="6"/>
        <v>15000</v>
      </c>
      <c r="CC77" s="588"/>
      <c r="CD77" s="588"/>
      <c r="CE77" s="588"/>
      <c r="CF77" s="588"/>
      <c r="CG77" s="588"/>
      <c r="CH77" s="588"/>
      <c r="CI77" s="588"/>
      <c r="CJ77" s="588"/>
      <c r="CK77" s="588"/>
      <c r="CL77" s="588"/>
      <c r="CM77" s="588"/>
      <c r="CN77" s="588"/>
      <c r="CO77" s="588"/>
      <c r="CP77" s="588"/>
      <c r="CQ77" s="588"/>
      <c r="CR77" s="588"/>
      <c r="CS77" s="588"/>
      <c r="CT77" s="588"/>
      <c r="CU77" s="588"/>
      <c r="CV77" s="588"/>
      <c r="CW77" s="588"/>
      <c r="CX77" s="588"/>
      <c r="CY77" s="588"/>
      <c r="CZ77" s="588"/>
      <c r="DA77" s="588"/>
      <c r="DB77" s="588"/>
      <c r="DC77" s="596"/>
      <c r="DD77" s="587">
        <f t="shared" si="7"/>
        <v>0</v>
      </c>
      <c r="DE77" s="588"/>
      <c r="DF77" s="588"/>
      <c r="DG77" s="588"/>
      <c r="DH77" s="588"/>
      <c r="DI77" s="588"/>
      <c r="DJ77" s="588"/>
      <c r="DK77" s="588"/>
      <c r="DL77" s="588"/>
      <c r="DM77" s="588"/>
      <c r="DN77" s="588"/>
      <c r="DO77" s="588"/>
      <c r="DP77" s="588"/>
      <c r="DQ77" s="588"/>
      <c r="DR77" s="588"/>
      <c r="DS77" s="588"/>
      <c r="DT77" s="588"/>
      <c r="DU77" s="588"/>
      <c r="DV77" s="588"/>
      <c r="DW77" s="588"/>
      <c r="DX77" s="588"/>
      <c r="DY77" s="588"/>
      <c r="DZ77" s="588"/>
      <c r="EA77" s="588"/>
      <c r="EB77" s="588"/>
      <c r="EC77" s="588"/>
      <c r="ED77" s="588"/>
      <c r="EE77" s="596"/>
      <c r="EF77" s="587">
        <f t="shared" si="8"/>
        <v>0</v>
      </c>
      <c r="EG77" s="588"/>
      <c r="EH77" s="588"/>
      <c r="EI77" s="588"/>
      <c r="EJ77" s="588"/>
      <c r="EK77" s="588"/>
      <c r="EL77" s="588"/>
      <c r="EM77" s="588"/>
      <c r="EN77" s="588"/>
      <c r="EO77" s="588"/>
      <c r="EP77" s="588"/>
      <c r="EQ77" s="588"/>
      <c r="ER77" s="588"/>
      <c r="ES77" s="588"/>
      <c r="ET77" s="588"/>
      <c r="EU77" s="588"/>
      <c r="EV77" s="588"/>
      <c r="EW77" s="588"/>
      <c r="EX77" s="588"/>
      <c r="EY77" s="588"/>
      <c r="EZ77" s="588"/>
      <c r="FA77" s="588"/>
      <c r="FB77" s="588"/>
      <c r="FC77" s="588"/>
      <c r="FD77" s="588"/>
      <c r="FE77" s="588"/>
      <c r="FF77" s="588"/>
      <c r="FG77" s="589"/>
    </row>
    <row r="78" spans="1:163" ht="13.5" customHeight="1">
      <c r="A78" s="299" t="s">
        <v>356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300"/>
      <c r="U78" s="231"/>
      <c r="V78" s="219"/>
      <c r="W78" s="219"/>
      <c r="X78" s="219"/>
      <c r="Y78" s="219"/>
      <c r="Z78" s="219"/>
      <c r="AA78" s="220"/>
      <c r="AB78" s="625" t="s">
        <v>61</v>
      </c>
      <c r="AC78" s="626"/>
      <c r="AD78" s="626"/>
      <c r="AE78" s="626"/>
      <c r="AF78" s="626"/>
      <c r="AG78" s="626"/>
      <c r="AH78" s="626"/>
      <c r="AI78" s="626"/>
      <c r="AJ78" s="627"/>
      <c r="AK78" s="305" t="s">
        <v>68</v>
      </c>
      <c r="AL78" s="303"/>
      <c r="AM78" s="303"/>
      <c r="AN78" s="303"/>
      <c r="AO78" s="303"/>
      <c r="AP78" s="303"/>
      <c r="AQ78" s="303"/>
      <c r="AR78" s="303"/>
      <c r="AS78" s="304"/>
      <c r="AT78" s="305" t="s">
        <v>452</v>
      </c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4"/>
      <c r="BF78" s="305" t="s">
        <v>67</v>
      </c>
      <c r="BG78" s="303"/>
      <c r="BH78" s="303"/>
      <c r="BI78" s="303"/>
      <c r="BJ78" s="303"/>
      <c r="BK78" s="303"/>
      <c r="BL78" s="303"/>
      <c r="BM78" s="303"/>
      <c r="BN78" s="304"/>
      <c r="BO78" s="581" t="s">
        <v>80</v>
      </c>
      <c r="BP78" s="579"/>
      <c r="BQ78" s="579"/>
      <c r="BR78" s="579"/>
      <c r="BS78" s="579"/>
      <c r="BT78" s="579"/>
      <c r="BU78" s="579"/>
      <c r="BV78" s="579"/>
      <c r="BW78" s="579"/>
      <c r="BX78" s="579"/>
      <c r="BY78" s="579"/>
      <c r="BZ78" s="579"/>
      <c r="CA78" s="580"/>
      <c r="CB78" s="587">
        <f t="shared" si="6"/>
        <v>26527.44</v>
      </c>
      <c r="CC78" s="588"/>
      <c r="CD78" s="588"/>
      <c r="CE78" s="588"/>
      <c r="CF78" s="588"/>
      <c r="CG78" s="588"/>
      <c r="CH78" s="588"/>
      <c r="CI78" s="588"/>
      <c r="CJ78" s="588"/>
      <c r="CK78" s="588"/>
      <c r="CL78" s="588"/>
      <c r="CM78" s="588"/>
      <c r="CN78" s="588"/>
      <c r="CO78" s="588"/>
      <c r="CP78" s="588"/>
      <c r="CQ78" s="588"/>
      <c r="CR78" s="588"/>
      <c r="CS78" s="588"/>
      <c r="CT78" s="588"/>
      <c r="CU78" s="588"/>
      <c r="CV78" s="588"/>
      <c r="CW78" s="588"/>
      <c r="CX78" s="588"/>
      <c r="CY78" s="588"/>
      <c r="CZ78" s="588"/>
      <c r="DA78" s="588"/>
      <c r="DB78" s="588"/>
      <c r="DC78" s="596"/>
      <c r="DD78" s="587">
        <f t="shared" si="7"/>
        <v>0</v>
      </c>
      <c r="DE78" s="588"/>
      <c r="DF78" s="588"/>
      <c r="DG78" s="588"/>
      <c r="DH78" s="588"/>
      <c r="DI78" s="588"/>
      <c r="DJ78" s="588"/>
      <c r="DK78" s="588"/>
      <c r="DL78" s="588"/>
      <c r="DM78" s="588"/>
      <c r="DN78" s="588"/>
      <c r="DO78" s="588"/>
      <c r="DP78" s="588"/>
      <c r="DQ78" s="588"/>
      <c r="DR78" s="588"/>
      <c r="DS78" s="588"/>
      <c r="DT78" s="588"/>
      <c r="DU78" s="588"/>
      <c r="DV78" s="588"/>
      <c r="DW78" s="588"/>
      <c r="DX78" s="588"/>
      <c r="DY78" s="588"/>
      <c r="DZ78" s="588"/>
      <c r="EA78" s="588"/>
      <c r="EB78" s="588"/>
      <c r="EC78" s="588"/>
      <c r="ED78" s="588"/>
      <c r="EE78" s="596"/>
      <c r="EF78" s="587">
        <f t="shared" si="8"/>
        <v>0</v>
      </c>
      <c r="EG78" s="588"/>
      <c r="EH78" s="588"/>
      <c r="EI78" s="588"/>
      <c r="EJ78" s="588"/>
      <c r="EK78" s="588"/>
      <c r="EL78" s="588"/>
      <c r="EM78" s="588"/>
      <c r="EN78" s="588"/>
      <c r="EO78" s="588"/>
      <c r="EP78" s="588"/>
      <c r="EQ78" s="588"/>
      <c r="ER78" s="588"/>
      <c r="ES78" s="588"/>
      <c r="ET78" s="588"/>
      <c r="EU78" s="588"/>
      <c r="EV78" s="588"/>
      <c r="EW78" s="588"/>
      <c r="EX78" s="588"/>
      <c r="EY78" s="588"/>
      <c r="EZ78" s="588"/>
      <c r="FA78" s="588"/>
      <c r="FB78" s="588"/>
      <c r="FC78" s="588"/>
      <c r="FD78" s="588"/>
      <c r="FE78" s="588"/>
      <c r="FF78" s="588"/>
      <c r="FG78" s="589"/>
    </row>
    <row r="79" spans="1:163" ht="13.5" customHeight="1">
      <c r="A79" s="299" t="s">
        <v>356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300"/>
      <c r="U79" s="231"/>
      <c r="V79" s="219"/>
      <c r="W79" s="219"/>
      <c r="X79" s="219"/>
      <c r="Y79" s="219"/>
      <c r="Z79" s="219"/>
      <c r="AA79" s="220"/>
      <c r="AB79" s="625" t="s">
        <v>61</v>
      </c>
      <c r="AC79" s="626"/>
      <c r="AD79" s="626"/>
      <c r="AE79" s="626"/>
      <c r="AF79" s="626"/>
      <c r="AG79" s="626"/>
      <c r="AH79" s="626"/>
      <c r="AI79" s="626"/>
      <c r="AJ79" s="627"/>
      <c r="AK79" s="305" t="s">
        <v>68</v>
      </c>
      <c r="AL79" s="303"/>
      <c r="AM79" s="303"/>
      <c r="AN79" s="303"/>
      <c r="AO79" s="303"/>
      <c r="AP79" s="303"/>
      <c r="AQ79" s="303"/>
      <c r="AR79" s="303"/>
      <c r="AS79" s="304"/>
      <c r="AT79" s="305" t="s">
        <v>452</v>
      </c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4"/>
      <c r="BF79" s="305" t="s">
        <v>67</v>
      </c>
      <c r="BG79" s="303"/>
      <c r="BH79" s="303"/>
      <c r="BI79" s="303"/>
      <c r="BJ79" s="303"/>
      <c r="BK79" s="303"/>
      <c r="BL79" s="303"/>
      <c r="BM79" s="303"/>
      <c r="BN79" s="304"/>
      <c r="BO79" s="581" t="s">
        <v>382</v>
      </c>
      <c r="BP79" s="579"/>
      <c r="BQ79" s="579"/>
      <c r="BR79" s="579"/>
      <c r="BS79" s="579"/>
      <c r="BT79" s="579"/>
      <c r="BU79" s="579"/>
      <c r="BV79" s="579"/>
      <c r="BW79" s="579"/>
      <c r="BX79" s="579"/>
      <c r="BY79" s="579"/>
      <c r="BZ79" s="579"/>
      <c r="CA79" s="580"/>
      <c r="CB79" s="587">
        <f t="shared" si="6"/>
        <v>10900</v>
      </c>
      <c r="CC79" s="588"/>
      <c r="CD79" s="588"/>
      <c r="CE79" s="588"/>
      <c r="CF79" s="588"/>
      <c r="CG79" s="588"/>
      <c r="CH79" s="588"/>
      <c r="CI79" s="588"/>
      <c r="CJ79" s="588"/>
      <c r="CK79" s="588"/>
      <c r="CL79" s="588"/>
      <c r="CM79" s="588"/>
      <c r="CN79" s="588"/>
      <c r="CO79" s="588"/>
      <c r="CP79" s="588"/>
      <c r="CQ79" s="588"/>
      <c r="CR79" s="588"/>
      <c r="CS79" s="588"/>
      <c r="CT79" s="588"/>
      <c r="CU79" s="588"/>
      <c r="CV79" s="588"/>
      <c r="CW79" s="588"/>
      <c r="CX79" s="588"/>
      <c r="CY79" s="588"/>
      <c r="CZ79" s="588"/>
      <c r="DA79" s="588"/>
      <c r="DB79" s="588"/>
      <c r="DC79" s="596"/>
      <c r="DD79" s="587">
        <f t="shared" si="7"/>
        <v>0</v>
      </c>
      <c r="DE79" s="588"/>
      <c r="DF79" s="588"/>
      <c r="DG79" s="588"/>
      <c r="DH79" s="588"/>
      <c r="DI79" s="588"/>
      <c r="DJ79" s="588"/>
      <c r="DK79" s="588"/>
      <c r="DL79" s="588"/>
      <c r="DM79" s="588"/>
      <c r="DN79" s="588"/>
      <c r="DO79" s="588"/>
      <c r="DP79" s="588"/>
      <c r="DQ79" s="588"/>
      <c r="DR79" s="588"/>
      <c r="DS79" s="588"/>
      <c r="DT79" s="588"/>
      <c r="DU79" s="588"/>
      <c r="DV79" s="588"/>
      <c r="DW79" s="588"/>
      <c r="DX79" s="588"/>
      <c r="DY79" s="588"/>
      <c r="DZ79" s="588"/>
      <c r="EA79" s="588"/>
      <c r="EB79" s="588"/>
      <c r="EC79" s="588"/>
      <c r="ED79" s="588"/>
      <c r="EE79" s="596"/>
      <c r="EF79" s="587">
        <f t="shared" si="8"/>
        <v>0</v>
      </c>
      <c r="EG79" s="588"/>
      <c r="EH79" s="588"/>
      <c r="EI79" s="588"/>
      <c r="EJ79" s="588"/>
      <c r="EK79" s="588"/>
      <c r="EL79" s="588"/>
      <c r="EM79" s="588"/>
      <c r="EN79" s="588"/>
      <c r="EO79" s="588"/>
      <c r="EP79" s="588"/>
      <c r="EQ79" s="588"/>
      <c r="ER79" s="588"/>
      <c r="ES79" s="588"/>
      <c r="ET79" s="588"/>
      <c r="EU79" s="588"/>
      <c r="EV79" s="588"/>
      <c r="EW79" s="588"/>
      <c r="EX79" s="588"/>
      <c r="EY79" s="588"/>
      <c r="EZ79" s="588"/>
      <c r="FA79" s="588"/>
      <c r="FB79" s="588"/>
      <c r="FC79" s="588"/>
      <c r="FD79" s="588"/>
      <c r="FE79" s="588"/>
      <c r="FF79" s="588"/>
      <c r="FG79" s="589"/>
    </row>
    <row r="80" spans="1:163" ht="13.5" customHeight="1">
      <c r="A80" s="299" t="s">
        <v>424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300"/>
      <c r="U80" s="231"/>
      <c r="V80" s="219"/>
      <c r="W80" s="219"/>
      <c r="X80" s="219"/>
      <c r="Y80" s="219"/>
      <c r="Z80" s="219"/>
      <c r="AA80" s="220"/>
      <c r="AB80" s="625" t="s">
        <v>61</v>
      </c>
      <c r="AC80" s="626"/>
      <c r="AD80" s="626"/>
      <c r="AE80" s="626"/>
      <c r="AF80" s="626"/>
      <c r="AG80" s="626"/>
      <c r="AH80" s="626"/>
      <c r="AI80" s="626"/>
      <c r="AJ80" s="627"/>
      <c r="AK80" s="305" t="s">
        <v>68</v>
      </c>
      <c r="AL80" s="303"/>
      <c r="AM80" s="303"/>
      <c r="AN80" s="303"/>
      <c r="AO80" s="303"/>
      <c r="AP80" s="303"/>
      <c r="AQ80" s="303"/>
      <c r="AR80" s="303"/>
      <c r="AS80" s="304"/>
      <c r="AT80" s="305" t="s">
        <v>452</v>
      </c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4"/>
      <c r="BF80" s="305" t="s">
        <v>67</v>
      </c>
      <c r="BG80" s="303"/>
      <c r="BH80" s="303"/>
      <c r="BI80" s="303"/>
      <c r="BJ80" s="303"/>
      <c r="BK80" s="303"/>
      <c r="BL80" s="303"/>
      <c r="BM80" s="303"/>
      <c r="BN80" s="304"/>
      <c r="BO80" s="581" t="s">
        <v>423</v>
      </c>
      <c r="BP80" s="579"/>
      <c r="BQ80" s="579"/>
      <c r="BR80" s="579"/>
      <c r="BS80" s="579"/>
      <c r="BT80" s="579"/>
      <c r="BU80" s="579"/>
      <c r="BV80" s="579"/>
      <c r="BW80" s="579"/>
      <c r="BX80" s="579"/>
      <c r="BY80" s="579"/>
      <c r="BZ80" s="579"/>
      <c r="CA80" s="580"/>
      <c r="CB80" s="587">
        <f t="shared" si="6"/>
        <v>23500</v>
      </c>
      <c r="CC80" s="588"/>
      <c r="CD80" s="588"/>
      <c r="CE80" s="588"/>
      <c r="CF80" s="588"/>
      <c r="CG80" s="588"/>
      <c r="CH80" s="588"/>
      <c r="CI80" s="588"/>
      <c r="CJ80" s="588"/>
      <c r="CK80" s="588"/>
      <c r="CL80" s="588"/>
      <c r="CM80" s="588"/>
      <c r="CN80" s="588"/>
      <c r="CO80" s="588"/>
      <c r="CP80" s="588"/>
      <c r="CQ80" s="588"/>
      <c r="CR80" s="588"/>
      <c r="CS80" s="588"/>
      <c r="CT80" s="588"/>
      <c r="CU80" s="588"/>
      <c r="CV80" s="588"/>
      <c r="CW80" s="588"/>
      <c r="CX80" s="588"/>
      <c r="CY80" s="588"/>
      <c r="CZ80" s="588"/>
      <c r="DA80" s="588"/>
      <c r="DB80" s="588"/>
      <c r="DC80" s="596"/>
      <c r="DD80" s="587">
        <f t="shared" si="7"/>
        <v>0</v>
      </c>
      <c r="DE80" s="588"/>
      <c r="DF80" s="588"/>
      <c r="DG80" s="588"/>
      <c r="DH80" s="588"/>
      <c r="DI80" s="588"/>
      <c r="DJ80" s="588"/>
      <c r="DK80" s="588"/>
      <c r="DL80" s="588"/>
      <c r="DM80" s="588"/>
      <c r="DN80" s="588"/>
      <c r="DO80" s="588"/>
      <c r="DP80" s="588"/>
      <c r="DQ80" s="588"/>
      <c r="DR80" s="588"/>
      <c r="DS80" s="588"/>
      <c r="DT80" s="588"/>
      <c r="DU80" s="588"/>
      <c r="DV80" s="588"/>
      <c r="DW80" s="588"/>
      <c r="DX80" s="588"/>
      <c r="DY80" s="588"/>
      <c r="DZ80" s="588"/>
      <c r="EA80" s="588"/>
      <c r="EB80" s="588"/>
      <c r="EC80" s="588"/>
      <c r="ED80" s="588"/>
      <c r="EE80" s="596"/>
      <c r="EF80" s="587">
        <f t="shared" si="8"/>
        <v>0</v>
      </c>
      <c r="EG80" s="588"/>
      <c r="EH80" s="588"/>
      <c r="EI80" s="588"/>
      <c r="EJ80" s="588"/>
      <c r="EK80" s="588"/>
      <c r="EL80" s="588"/>
      <c r="EM80" s="588"/>
      <c r="EN80" s="588"/>
      <c r="EO80" s="588"/>
      <c r="EP80" s="588"/>
      <c r="EQ80" s="588"/>
      <c r="ER80" s="588"/>
      <c r="ES80" s="588"/>
      <c r="ET80" s="588"/>
      <c r="EU80" s="588"/>
      <c r="EV80" s="588"/>
      <c r="EW80" s="588"/>
      <c r="EX80" s="588"/>
      <c r="EY80" s="588"/>
      <c r="EZ80" s="588"/>
      <c r="FA80" s="588"/>
      <c r="FB80" s="588"/>
      <c r="FC80" s="588"/>
      <c r="FD80" s="588"/>
      <c r="FE80" s="588"/>
      <c r="FF80" s="588"/>
      <c r="FG80" s="589"/>
    </row>
    <row r="81" spans="1:163" ht="21" customHeight="1">
      <c r="A81" s="299" t="s">
        <v>358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300"/>
      <c r="U81" s="578"/>
      <c r="V81" s="579"/>
      <c r="W81" s="579"/>
      <c r="X81" s="579"/>
      <c r="Y81" s="579"/>
      <c r="Z81" s="579"/>
      <c r="AA81" s="580"/>
      <c r="AB81" s="581" t="s">
        <v>61</v>
      </c>
      <c r="AC81" s="579"/>
      <c r="AD81" s="579"/>
      <c r="AE81" s="579"/>
      <c r="AF81" s="579"/>
      <c r="AG81" s="579"/>
      <c r="AH81" s="579"/>
      <c r="AI81" s="579"/>
      <c r="AJ81" s="580"/>
      <c r="AK81" s="305" t="s">
        <v>68</v>
      </c>
      <c r="AL81" s="303"/>
      <c r="AM81" s="303"/>
      <c r="AN81" s="303"/>
      <c r="AO81" s="303"/>
      <c r="AP81" s="303"/>
      <c r="AQ81" s="303"/>
      <c r="AR81" s="303"/>
      <c r="AS81" s="304"/>
      <c r="AT81" s="305" t="s">
        <v>452</v>
      </c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4"/>
      <c r="BF81" s="305" t="s">
        <v>67</v>
      </c>
      <c r="BG81" s="303"/>
      <c r="BH81" s="303"/>
      <c r="BI81" s="303"/>
      <c r="BJ81" s="303"/>
      <c r="BK81" s="303"/>
      <c r="BL81" s="303"/>
      <c r="BM81" s="303"/>
      <c r="BN81" s="304"/>
      <c r="BO81" s="581" t="s">
        <v>71</v>
      </c>
      <c r="BP81" s="579"/>
      <c r="BQ81" s="579"/>
      <c r="BR81" s="579"/>
      <c r="BS81" s="579"/>
      <c r="BT81" s="579"/>
      <c r="BU81" s="579"/>
      <c r="BV81" s="579"/>
      <c r="BW81" s="579"/>
      <c r="BX81" s="579"/>
      <c r="BY81" s="579"/>
      <c r="BZ81" s="579"/>
      <c r="CA81" s="580"/>
      <c r="CB81" s="587">
        <f t="shared" si="6"/>
        <v>35872.56</v>
      </c>
      <c r="CC81" s="588"/>
      <c r="CD81" s="588"/>
      <c r="CE81" s="588"/>
      <c r="CF81" s="588"/>
      <c r="CG81" s="588"/>
      <c r="CH81" s="588"/>
      <c r="CI81" s="588"/>
      <c r="CJ81" s="588"/>
      <c r="CK81" s="588"/>
      <c r="CL81" s="588"/>
      <c r="CM81" s="588"/>
      <c r="CN81" s="588"/>
      <c r="CO81" s="588"/>
      <c r="CP81" s="588"/>
      <c r="CQ81" s="588"/>
      <c r="CR81" s="588"/>
      <c r="CS81" s="588"/>
      <c r="CT81" s="588"/>
      <c r="CU81" s="588"/>
      <c r="CV81" s="588"/>
      <c r="CW81" s="588"/>
      <c r="CX81" s="588"/>
      <c r="CY81" s="588"/>
      <c r="CZ81" s="588"/>
      <c r="DA81" s="588"/>
      <c r="DB81" s="588"/>
      <c r="DC81" s="596"/>
      <c r="DD81" s="587">
        <f t="shared" si="7"/>
        <v>0</v>
      </c>
      <c r="DE81" s="588"/>
      <c r="DF81" s="588"/>
      <c r="DG81" s="588"/>
      <c r="DH81" s="588"/>
      <c r="DI81" s="588"/>
      <c r="DJ81" s="588"/>
      <c r="DK81" s="588"/>
      <c r="DL81" s="588"/>
      <c r="DM81" s="588"/>
      <c r="DN81" s="588"/>
      <c r="DO81" s="588"/>
      <c r="DP81" s="588"/>
      <c r="DQ81" s="588"/>
      <c r="DR81" s="588"/>
      <c r="DS81" s="588"/>
      <c r="DT81" s="588"/>
      <c r="DU81" s="588"/>
      <c r="DV81" s="588"/>
      <c r="DW81" s="588"/>
      <c r="DX81" s="588"/>
      <c r="DY81" s="588"/>
      <c r="DZ81" s="588"/>
      <c r="EA81" s="588"/>
      <c r="EB81" s="588"/>
      <c r="EC81" s="588"/>
      <c r="ED81" s="588"/>
      <c r="EE81" s="596"/>
      <c r="EF81" s="587">
        <f t="shared" si="8"/>
        <v>0</v>
      </c>
      <c r="EG81" s="588"/>
      <c r="EH81" s="588"/>
      <c r="EI81" s="588"/>
      <c r="EJ81" s="588"/>
      <c r="EK81" s="588"/>
      <c r="EL81" s="588"/>
      <c r="EM81" s="588"/>
      <c r="EN81" s="588"/>
      <c r="EO81" s="588"/>
      <c r="EP81" s="588"/>
      <c r="EQ81" s="588"/>
      <c r="ER81" s="588"/>
      <c r="ES81" s="588"/>
      <c r="ET81" s="588"/>
      <c r="EU81" s="588"/>
      <c r="EV81" s="588"/>
      <c r="EW81" s="588"/>
      <c r="EX81" s="588"/>
      <c r="EY81" s="588"/>
      <c r="EZ81" s="588"/>
      <c r="FA81" s="588"/>
      <c r="FB81" s="588"/>
      <c r="FC81" s="588"/>
      <c r="FD81" s="588"/>
      <c r="FE81" s="588"/>
      <c r="FF81" s="588"/>
      <c r="FG81" s="589"/>
    </row>
    <row r="82" spans="1:163" ht="12.75">
      <c r="A82" s="484"/>
      <c r="B82" s="484"/>
      <c r="C82" s="484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5"/>
      <c r="U82" s="621"/>
      <c r="V82" s="622"/>
      <c r="W82" s="622"/>
      <c r="X82" s="622"/>
      <c r="Y82" s="622"/>
      <c r="Z82" s="622"/>
      <c r="AA82" s="623"/>
      <c r="AB82" s="624" t="s">
        <v>61</v>
      </c>
      <c r="AC82" s="622"/>
      <c r="AD82" s="622"/>
      <c r="AE82" s="622"/>
      <c r="AF82" s="622"/>
      <c r="AG82" s="622"/>
      <c r="AH82" s="622"/>
      <c r="AI82" s="622"/>
      <c r="AJ82" s="623"/>
      <c r="AK82" s="322" t="s">
        <v>68</v>
      </c>
      <c r="AL82" s="320"/>
      <c r="AM82" s="320"/>
      <c r="AN82" s="320"/>
      <c r="AO82" s="320"/>
      <c r="AP82" s="320"/>
      <c r="AQ82" s="320"/>
      <c r="AR82" s="320"/>
      <c r="AS82" s="321"/>
      <c r="AT82" s="405" t="s">
        <v>452</v>
      </c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  <c r="BE82" s="404"/>
      <c r="BF82" s="405"/>
      <c r="BG82" s="403"/>
      <c r="BH82" s="403"/>
      <c r="BI82" s="403"/>
      <c r="BJ82" s="403"/>
      <c r="BK82" s="403"/>
      <c r="BL82" s="403"/>
      <c r="BM82" s="403"/>
      <c r="BN82" s="404"/>
      <c r="BO82" s="405"/>
      <c r="BP82" s="403"/>
      <c r="BQ82" s="403"/>
      <c r="BR82" s="403"/>
      <c r="BS82" s="403"/>
      <c r="BT82" s="403"/>
      <c r="BU82" s="403"/>
      <c r="BV82" s="403"/>
      <c r="BW82" s="403"/>
      <c r="BX82" s="403"/>
      <c r="BY82" s="403"/>
      <c r="BZ82" s="403"/>
      <c r="CA82" s="404"/>
      <c r="CB82" s="398">
        <f t="shared" si="6"/>
        <v>6278600</v>
      </c>
      <c r="CC82" s="399"/>
      <c r="CD82" s="399"/>
      <c r="CE82" s="399"/>
      <c r="CF82" s="399"/>
      <c r="CG82" s="399"/>
      <c r="CH82" s="399"/>
      <c r="CI82" s="399"/>
      <c r="CJ82" s="399"/>
      <c r="CK82" s="399"/>
      <c r="CL82" s="399"/>
      <c r="CM82" s="399"/>
      <c r="CN82" s="399"/>
      <c r="CO82" s="399"/>
      <c r="CP82" s="399"/>
      <c r="CQ82" s="399"/>
      <c r="CR82" s="399"/>
      <c r="CS82" s="399"/>
      <c r="CT82" s="399"/>
      <c r="CU82" s="399"/>
      <c r="CV82" s="399"/>
      <c r="CW82" s="399"/>
      <c r="CX82" s="399"/>
      <c r="CY82" s="399"/>
      <c r="CZ82" s="399"/>
      <c r="DA82" s="399"/>
      <c r="DB82" s="399"/>
      <c r="DC82" s="400"/>
      <c r="DD82" s="398">
        <f t="shared" si="7"/>
        <v>6105700</v>
      </c>
      <c r="DE82" s="399"/>
      <c r="DF82" s="399"/>
      <c r="DG82" s="399"/>
      <c r="DH82" s="399"/>
      <c r="DI82" s="399"/>
      <c r="DJ82" s="399"/>
      <c r="DK82" s="399"/>
      <c r="DL82" s="399"/>
      <c r="DM82" s="399"/>
      <c r="DN82" s="399"/>
      <c r="DO82" s="399"/>
      <c r="DP82" s="399"/>
      <c r="DQ82" s="399"/>
      <c r="DR82" s="399"/>
      <c r="DS82" s="399"/>
      <c r="DT82" s="399"/>
      <c r="DU82" s="399"/>
      <c r="DV82" s="399"/>
      <c r="DW82" s="399"/>
      <c r="DX82" s="399"/>
      <c r="DY82" s="399"/>
      <c r="DZ82" s="399"/>
      <c r="EA82" s="399"/>
      <c r="EB82" s="399"/>
      <c r="EC82" s="399"/>
      <c r="ED82" s="399"/>
      <c r="EE82" s="400"/>
      <c r="EF82" s="398">
        <f t="shared" si="8"/>
        <v>6105700</v>
      </c>
      <c r="EG82" s="399"/>
      <c r="EH82" s="399"/>
      <c r="EI82" s="399"/>
      <c r="EJ82" s="399"/>
      <c r="EK82" s="399"/>
      <c r="EL82" s="399"/>
      <c r="EM82" s="399"/>
      <c r="EN82" s="399"/>
      <c r="EO82" s="399"/>
      <c r="EP82" s="399"/>
      <c r="EQ82" s="399"/>
      <c r="ER82" s="399"/>
      <c r="ES82" s="399"/>
      <c r="ET82" s="399"/>
      <c r="EU82" s="399"/>
      <c r="EV82" s="399"/>
      <c r="EW82" s="399"/>
      <c r="EX82" s="399"/>
      <c r="EY82" s="399"/>
      <c r="EZ82" s="399"/>
      <c r="FA82" s="399"/>
      <c r="FB82" s="399"/>
      <c r="FC82" s="399"/>
      <c r="FD82" s="399"/>
      <c r="FE82" s="399"/>
      <c r="FF82" s="399"/>
      <c r="FG82" s="598"/>
    </row>
    <row r="83" spans="1:163" ht="12.75">
      <c r="A83" s="299" t="s">
        <v>461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300"/>
      <c r="U83" s="578"/>
      <c r="V83" s="579"/>
      <c r="W83" s="579"/>
      <c r="X83" s="579"/>
      <c r="Y83" s="579"/>
      <c r="Z83" s="579"/>
      <c r="AA83" s="580"/>
      <c r="AB83" s="581" t="s">
        <v>61</v>
      </c>
      <c r="AC83" s="579"/>
      <c r="AD83" s="579"/>
      <c r="AE83" s="579"/>
      <c r="AF83" s="579"/>
      <c r="AG83" s="579"/>
      <c r="AH83" s="579"/>
      <c r="AI83" s="579"/>
      <c r="AJ83" s="580"/>
      <c r="AK83" s="625" t="s">
        <v>68</v>
      </c>
      <c r="AL83" s="626"/>
      <c r="AM83" s="626"/>
      <c r="AN83" s="626"/>
      <c r="AO83" s="626"/>
      <c r="AP83" s="626"/>
      <c r="AQ83" s="626"/>
      <c r="AR83" s="626"/>
      <c r="AS83" s="627"/>
      <c r="AT83" s="305" t="s">
        <v>452</v>
      </c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4"/>
      <c r="BF83" s="305" t="s">
        <v>70</v>
      </c>
      <c r="BG83" s="303"/>
      <c r="BH83" s="303"/>
      <c r="BI83" s="303"/>
      <c r="BJ83" s="303"/>
      <c r="BK83" s="303"/>
      <c r="BL83" s="303"/>
      <c r="BM83" s="303"/>
      <c r="BN83" s="304"/>
      <c r="BO83" s="581" t="s">
        <v>383</v>
      </c>
      <c r="BP83" s="579"/>
      <c r="BQ83" s="579"/>
      <c r="BR83" s="579"/>
      <c r="BS83" s="579"/>
      <c r="BT83" s="579"/>
      <c r="BU83" s="579"/>
      <c r="BV83" s="579"/>
      <c r="BW83" s="579"/>
      <c r="BX83" s="579"/>
      <c r="BY83" s="579"/>
      <c r="BZ83" s="579"/>
      <c r="CA83" s="580"/>
      <c r="CB83" s="587">
        <f t="shared" si="6"/>
        <v>75700</v>
      </c>
      <c r="CC83" s="588"/>
      <c r="CD83" s="588"/>
      <c r="CE83" s="588"/>
      <c r="CF83" s="588"/>
      <c r="CG83" s="588"/>
      <c r="CH83" s="588"/>
      <c r="CI83" s="588"/>
      <c r="CJ83" s="588"/>
      <c r="CK83" s="588"/>
      <c r="CL83" s="588"/>
      <c r="CM83" s="588"/>
      <c r="CN83" s="588"/>
      <c r="CO83" s="588"/>
      <c r="CP83" s="588"/>
      <c r="CQ83" s="588"/>
      <c r="CR83" s="588"/>
      <c r="CS83" s="588"/>
      <c r="CT83" s="588"/>
      <c r="CU83" s="588"/>
      <c r="CV83" s="588"/>
      <c r="CW83" s="588"/>
      <c r="CX83" s="588"/>
      <c r="CY83" s="588"/>
      <c r="CZ83" s="588"/>
      <c r="DA83" s="588"/>
      <c r="DB83" s="588"/>
      <c r="DC83" s="596"/>
      <c r="DD83" s="587">
        <f t="shared" si="7"/>
        <v>75700</v>
      </c>
      <c r="DE83" s="588"/>
      <c r="DF83" s="588"/>
      <c r="DG83" s="588"/>
      <c r="DH83" s="588"/>
      <c r="DI83" s="588"/>
      <c r="DJ83" s="588"/>
      <c r="DK83" s="588"/>
      <c r="DL83" s="588"/>
      <c r="DM83" s="588"/>
      <c r="DN83" s="588"/>
      <c r="DO83" s="588"/>
      <c r="DP83" s="588"/>
      <c r="DQ83" s="588"/>
      <c r="DR83" s="588"/>
      <c r="DS83" s="588"/>
      <c r="DT83" s="588"/>
      <c r="DU83" s="588"/>
      <c r="DV83" s="588"/>
      <c r="DW83" s="588"/>
      <c r="DX83" s="588"/>
      <c r="DY83" s="588"/>
      <c r="DZ83" s="588"/>
      <c r="EA83" s="588"/>
      <c r="EB83" s="588"/>
      <c r="EC83" s="588"/>
      <c r="ED83" s="588"/>
      <c r="EE83" s="596"/>
      <c r="EF83" s="587">
        <f t="shared" si="8"/>
        <v>75700</v>
      </c>
      <c r="EG83" s="588"/>
      <c r="EH83" s="588"/>
      <c r="EI83" s="588"/>
      <c r="EJ83" s="588"/>
      <c r="EK83" s="588"/>
      <c r="EL83" s="588"/>
      <c r="EM83" s="588"/>
      <c r="EN83" s="588"/>
      <c r="EO83" s="588"/>
      <c r="EP83" s="588"/>
      <c r="EQ83" s="588"/>
      <c r="ER83" s="588"/>
      <c r="ES83" s="588"/>
      <c r="ET83" s="588"/>
      <c r="EU83" s="588"/>
      <c r="EV83" s="588"/>
      <c r="EW83" s="588"/>
      <c r="EX83" s="588"/>
      <c r="EY83" s="588"/>
      <c r="EZ83" s="588"/>
      <c r="FA83" s="588"/>
      <c r="FB83" s="588"/>
      <c r="FC83" s="588"/>
      <c r="FD83" s="588"/>
      <c r="FE83" s="588"/>
      <c r="FF83" s="588"/>
      <c r="FG83" s="589"/>
    </row>
    <row r="84" spans="1:163" ht="12.75">
      <c r="A84" s="484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5"/>
      <c r="U84" s="621"/>
      <c r="V84" s="622"/>
      <c r="W84" s="622"/>
      <c r="X84" s="622"/>
      <c r="Y84" s="622"/>
      <c r="Z84" s="622"/>
      <c r="AA84" s="623"/>
      <c r="AB84" s="624" t="s">
        <v>61</v>
      </c>
      <c r="AC84" s="622"/>
      <c r="AD84" s="622"/>
      <c r="AE84" s="622"/>
      <c r="AF84" s="622"/>
      <c r="AG84" s="622"/>
      <c r="AH84" s="622"/>
      <c r="AI84" s="622"/>
      <c r="AJ84" s="623"/>
      <c r="AK84" s="322" t="s">
        <v>68</v>
      </c>
      <c r="AL84" s="320"/>
      <c r="AM84" s="320"/>
      <c r="AN84" s="320"/>
      <c r="AO84" s="320"/>
      <c r="AP84" s="320"/>
      <c r="AQ84" s="320"/>
      <c r="AR84" s="320"/>
      <c r="AS84" s="321"/>
      <c r="AT84" s="405" t="s">
        <v>452</v>
      </c>
      <c r="AU84" s="403"/>
      <c r="AV84" s="403"/>
      <c r="AW84" s="403"/>
      <c r="AX84" s="403"/>
      <c r="AY84" s="403"/>
      <c r="AZ84" s="403"/>
      <c r="BA84" s="403"/>
      <c r="BB84" s="403"/>
      <c r="BC84" s="403"/>
      <c r="BD84" s="403"/>
      <c r="BE84" s="404"/>
      <c r="BF84" s="405"/>
      <c r="BG84" s="403"/>
      <c r="BH84" s="403"/>
      <c r="BI84" s="403"/>
      <c r="BJ84" s="403"/>
      <c r="BK84" s="403"/>
      <c r="BL84" s="403"/>
      <c r="BM84" s="403"/>
      <c r="BN84" s="404"/>
      <c r="BO84" s="405"/>
      <c r="BP84" s="403"/>
      <c r="BQ84" s="403"/>
      <c r="BR84" s="403"/>
      <c r="BS84" s="403"/>
      <c r="BT84" s="403"/>
      <c r="BU84" s="403"/>
      <c r="BV84" s="403"/>
      <c r="BW84" s="403"/>
      <c r="BX84" s="403"/>
      <c r="BY84" s="403"/>
      <c r="BZ84" s="403"/>
      <c r="CA84" s="404"/>
      <c r="CB84" s="398">
        <f t="shared" si="6"/>
        <v>75700</v>
      </c>
      <c r="CC84" s="399"/>
      <c r="CD84" s="399"/>
      <c r="CE84" s="399"/>
      <c r="CF84" s="399"/>
      <c r="CG84" s="399"/>
      <c r="CH84" s="399"/>
      <c r="CI84" s="399"/>
      <c r="CJ84" s="399"/>
      <c r="CK84" s="399"/>
      <c r="CL84" s="399"/>
      <c r="CM84" s="399"/>
      <c r="CN84" s="399"/>
      <c r="CO84" s="399"/>
      <c r="CP84" s="399"/>
      <c r="CQ84" s="399"/>
      <c r="CR84" s="399"/>
      <c r="CS84" s="399"/>
      <c r="CT84" s="399"/>
      <c r="CU84" s="399"/>
      <c r="CV84" s="399"/>
      <c r="CW84" s="399"/>
      <c r="CX84" s="399"/>
      <c r="CY84" s="399"/>
      <c r="CZ84" s="399"/>
      <c r="DA84" s="399"/>
      <c r="DB84" s="399"/>
      <c r="DC84" s="400"/>
      <c r="DD84" s="398">
        <f t="shared" si="7"/>
        <v>75700</v>
      </c>
      <c r="DE84" s="399"/>
      <c r="DF84" s="399"/>
      <c r="DG84" s="399"/>
      <c r="DH84" s="399"/>
      <c r="DI84" s="399"/>
      <c r="DJ84" s="399"/>
      <c r="DK84" s="399"/>
      <c r="DL84" s="399"/>
      <c r="DM84" s="399"/>
      <c r="DN84" s="399"/>
      <c r="DO84" s="399"/>
      <c r="DP84" s="399"/>
      <c r="DQ84" s="399"/>
      <c r="DR84" s="399"/>
      <c r="DS84" s="399"/>
      <c r="DT84" s="399"/>
      <c r="DU84" s="399"/>
      <c r="DV84" s="399"/>
      <c r="DW84" s="399"/>
      <c r="DX84" s="399"/>
      <c r="DY84" s="399"/>
      <c r="DZ84" s="399"/>
      <c r="EA84" s="399"/>
      <c r="EB84" s="399"/>
      <c r="EC84" s="399"/>
      <c r="ED84" s="399"/>
      <c r="EE84" s="400"/>
      <c r="EF84" s="398">
        <f t="shared" si="8"/>
        <v>75700</v>
      </c>
      <c r="EG84" s="399"/>
      <c r="EH84" s="399"/>
      <c r="EI84" s="399"/>
      <c r="EJ84" s="399"/>
      <c r="EK84" s="399"/>
      <c r="EL84" s="399"/>
      <c r="EM84" s="399"/>
      <c r="EN84" s="399"/>
      <c r="EO84" s="399"/>
      <c r="EP84" s="399"/>
      <c r="EQ84" s="399"/>
      <c r="ER84" s="399"/>
      <c r="ES84" s="399"/>
      <c r="ET84" s="399"/>
      <c r="EU84" s="399"/>
      <c r="EV84" s="399"/>
      <c r="EW84" s="399"/>
      <c r="EX84" s="399"/>
      <c r="EY84" s="399"/>
      <c r="EZ84" s="399"/>
      <c r="FA84" s="399"/>
      <c r="FB84" s="399"/>
      <c r="FC84" s="399"/>
      <c r="FD84" s="399"/>
      <c r="FE84" s="399"/>
      <c r="FF84" s="399"/>
      <c r="FG84" s="598"/>
    </row>
    <row r="85" spans="1:163" ht="11.25" customHeight="1">
      <c r="A85" s="299" t="s">
        <v>356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300"/>
      <c r="U85" s="578"/>
      <c r="V85" s="579"/>
      <c r="W85" s="579"/>
      <c r="X85" s="579"/>
      <c r="Y85" s="579"/>
      <c r="Z85" s="579"/>
      <c r="AA85" s="580"/>
      <c r="AB85" s="581" t="s">
        <v>61</v>
      </c>
      <c r="AC85" s="579"/>
      <c r="AD85" s="579"/>
      <c r="AE85" s="579"/>
      <c r="AF85" s="579"/>
      <c r="AG85" s="579"/>
      <c r="AH85" s="579"/>
      <c r="AI85" s="579"/>
      <c r="AJ85" s="580"/>
      <c r="AK85" s="305" t="s">
        <v>61</v>
      </c>
      <c r="AL85" s="303"/>
      <c r="AM85" s="303"/>
      <c r="AN85" s="303"/>
      <c r="AO85" s="303"/>
      <c r="AP85" s="303"/>
      <c r="AQ85" s="303"/>
      <c r="AR85" s="303"/>
      <c r="AS85" s="304"/>
      <c r="AT85" s="305" t="s">
        <v>387</v>
      </c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4"/>
      <c r="BF85" s="305" t="s">
        <v>67</v>
      </c>
      <c r="BG85" s="303"/>
      <c r="BH85" s="303"/>
      <c r="BI85" s="303"/>
      <c r="BJ85" s="303"/>
      <c r="BK85" s="303"/>
      <c r="BL85" s="303"/>
      <c r="BM85" s="303"/>
      <c r="BN85" s="304"/>
      <c r="BO85" s="581" t="s">
        <v>382</v>
      </c>
      <c r="BP85" s="579"/>
      <c r="BQ85" s="579"/>
      <c r="BR85" s="579"/>
      <c r="BS85" s="579"/>
      <c r="BT85" s="579"/>
      <c r="BU85" s="579"/>
      <c r="BV85" s="579"/>
      <c r="BW85" s="579"/>
      <c r="BX85" s="579"/>
      <c r="BY85" s="579"/>
      <c r="BZ85" s="579"/>
      <c r="CA85" s="580"/>
      <c r="CB85" s="587">
        <f t="shared" si="6"/>
        <v>45460</v>
      </c>
      <c r="CC85" s="588"/>
      <c r="CD85" s="588"/>
      <c r="CE85" s="588"/>
      <c r="CF85" s="588"/>
      <c r="CG85" s="588"/>
      <c r="CH85" s="588"/>
      <c r="CI85" s="588"/>
      <c r="CJ85" s="588"/>
      <c r="CK85" s="588"/>
      <c r="CL85" s="588"/>
      <c r="CM85" s="588"/>
      <c r="CN85" s="588"/>
      <c r="CO85" s="588"/>
      <c r="CP85" s="588"/>
      <c r="CQ85" s="588"/>
      <c r="CR85" s="588"/>
      <c r="CS85" s="588"/>
      <c r="CT85" s="588"/>
      <c r="CU85" s="588"/>
      <c r="CV85" s="588"/>
      <c r="CW85" s="588"/>
      <c r="CX85" s="588"/>
      <c r="CY85" s="588"/>
      <c r="CZ85" s="588"/>
      <c r="DA85" s="588"/>
      <c r="DB85" s="588"/>
      <c r="DC85" s="596"/>
      <c r="DD85" s="587">
        <f t="shared" si="7"/>
        <v>45460</v>
      </c>
      <c r="DE85" s="588"/>
      <c r="DF85" s="588"/>
      <c r="DG85" s="588"/>
      <c r="DH85" s="588"/>
      <c r="DI85" s="588"/>
      <c r="DJ85" s="588"/>
      <c r="DK85" s="588"/>
      <c r="DL85" s="588"/>
      <c r="DM85" s="588"/>
      <c r="DN85" s="588"/>
      <c r="DO85" s="588"/>
      <c r="DP85" s="588"/>
      <c r="DQ85" s="588"/>
      <c r="DR85" s="588"/>
      <c r="DS85" s="588"/>
      <c r="DT85" s="588"/>
      <c r="DU85" s="588"/>
      <c r="DV85" s="588"/>
      <c r="DW85" s="588"/>
      <c r="DX85" s="588"/>
      <c r="DY85" s="588"/>
      <c r="DZ85" s="588"/>
      <c r="EA85" s="588"/>
      <c r="EB85" s="588"/>
      <c r="EC85" s="588"/>
      <c r="ED85" s="588"/>
      <c r="EE85" s="596"/>
      <c r="EF85" s="587">
        <f t="shared" si="8"/>
        <v>45460</v>
      </c>
      <c r="EG85" s="588"/>
      <c r="EH85" s="588"/>
      <c r="EI85" s="588"/>
      <c r="EJ85" s="588"/>
      <c r="EK85" s="588"/>
      <c r="EL85" s="588"/>
      <c r="EM85" s="588"/>
      <c r="EN85" s="588"/>
      <c r="EO85" s="588"/>
      <c r="EP85" s="588"/>
      <c r="EQ85" s="588"/>
      <c r="ER85" s="588"/>
      <c r="ES85" s="588"/>
      <c r="ET85" s="588"/>
      <c r="EU85" s="588"/>
      <c r="EV85" s="588"/>
      <c r="EW85" s="588"/>
      <c r="EX85" s="588"/>
      <c r="EY85" s="588"/>
      <c r="EZ85" s="588"/>
      <c r="FA85" s="588"/>
      <c r="FB85" s="588"/>
      <c r="FC85" s="588"/>
      <c r="FD85" s="588"/>
      <c r="FE85" s="588"/>
      <c r="FF85" s="588"/>
      <c r="FG85" s="589"/>
    </row>
    <row r="86" spans="1:163" ht="12.75">
      <c r="A86" s="484"/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5"/>
      <c r="U86" s="621"/>
      <c r="V86" s="622"/>
      <c r="W86" s="622"/>
      <c r="X86" s="622"/>
      <c r="Y86" s="622"/>
      <c r="Z86" s="622"/>
      <c r="AA86" s="623"/>
      <c r="AB86" s="624" t="s">
        <v>61</v>
      </c>
      <c r="AC86" s="622"/>
      <c r="AD86" s="622"/>
      <c r="AE86" s="622"/>
      <c r="AF86" s="622"/>
      <c r="AG86" s="622"/>
      <c r="AH86" s="622"/>
      <c r="AI86" s="622"/>
      <c r="AJ86" s="623"/>
      <c r="AK86" s="322" t="s">
        <v>61</v>
      </c>
      <c r="AL86" s="320"/>
      <c r="AM86" s="320"/>
      <c r="AN86" s="320"/>
      <c r="AO86" s="320"/>
      <c r="AP86" s="320"/>
      <c r="AQ86" s="320"/>
      <c r="AR86" s="320"/>
      <c r="AS86" s="321"/>
      <c r="AT86" s="405" t="s">
        <v>387</v>
      </c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  <c r="BE86" s="404"/>
      <c r="BF86" s="405"/>
      <c r="BG86" s="403"/>
      <c r="BH86" s="403"/>
      <c r="BI86" s="403"/>
      <c r="BJ86" s="403"/>
      <c r="BK86" s="403"/>
      <c r="BL86" s="403"/>
      <c r="BM86" s="403"/>
      <c r="BN86" s="404"/>
      <c r="BO86" s="405"/>
      <c r="BP86" s="403"/>
      <c r="BQ86" s="403"/>
      <c r="BR86" s="403"/>
      <c r="BS86" s="403"/>
      <c r="BT86" s="403"/>
      <c r="BU86" s="403"/>
      <c r="BV86" s="403"/>
      <c r="BW86" s="403"/>
      <c r="BX86" s="403"/>
      <c r="BY86" s="403"/>
      <c r="BZ86" s="403"/>
      <c r="CA86" s="404"/>
      <c r="CB86" s="398">
        <f t="shared" si="6"/>
        <v>45460</v>
      </c>
      <c r="CC86" s="399"/>
      <c r="CD86" s="399"/>
      <c r="CE86" s="399"/>
      <c r="CF86" s="399"/>
      <c r="CG86" s="399"/>
      <c r="CH86" s="399"/>
      <c r="CI86" s="399"/>
      <c r="CJ86" s="399"/>
      <c r="CK86" s="399"/>
      <c r="CL86" s="399"/>
      <c r="CM86" s="399"/>
      <c r="CN86" s="399"/>
      <c r="CO86" s="399"/>
      <c r="CP86" s="399"/>
      <c r="CQ86" s="399"/>
      <c r="CR86" s="399"/>
      <c r="CS86" s="399"/>
      <c r="CT86" s="399"/>
      <c r="CU86" s="399"/>
      <c r="CV86" s="399"/>
      <c r="CW86" s="399"/>
      <c r="CX86" s="399"/>
      <c r="CY86" s="399"/>
      <c r="CZ86" s="399"/>
      <c r="DA86" s="399"/>
      <c r="DB86" s="399"/>
      <c r="DC86" s="400"/>
      <c r="DD86" s="398">
        <f t="shared" si="7"/>
        <v>45460</v>
      </c>
      <c r="DE86" s="399"/>
      <c r="DF86" s="399"/>
      <c r="DG86" s="399"/>
      <c r="DH86" s="399"/>
      <c r="DI86" s="399"/>
      <c r="DJ86" s="399"/>
      <c r="DK86" s="399"/>
      <c r="DL86" s="399"/>
      <c r="DM86" s="399"/>
      <c r="DN86" s="399"/>
      <c r="DO86" s="399"/>
      <c r="DP86" s="399"/>
      <c r="DQ86" s="399"/>
      <c r="DR86" s="399"/>
      <c r="DS86" s="399"/>
      <c r="DT86" s="399"/>
      <c r="DU86" s="399"/>
      <c r="DV86" s="399"/>
      <c r="DW86" s="399"/>
      <c r="DX86" s="399"/>
      <c r="DY86" s="399"/>
      <c r="DZ86" s="399"/>
      <c r="EA86" s="399"/>
      <c r="EB86" s="399"/>
      <c r="EC86" s="399"/>
      <c r="ED86" s="399"/>
      <c r="EE86" s="400"/>
      <c r="EF86" s="398">
        <f t="shared" si="8"/>
        <v>45460</v>
      </c>
      <c r="EG86" s="399"/>
      <c r="EH86" s="399"/>
      <c r="EI86" s="399"/>
      <c r="EJ86" s="399"/>
      <c r="EK86" s="399"/>
      <c r="EL86" s="399"/>
      <c r="EM86" s="399"/>
      <c r="EN86" s="399"/>
      <c r="EO86" s="399"/>
      <c r="EP86" s="399"/>
      <c r="EQ86" s="399"/>
      <c r="ER86" s="399"/>
      <c r="ES86" s="399"/>
      <c r="ET86" s="399"/>
      <c r="EU86" s="399"/>
      <c r="EV86" s="399"/>
      <c r="EW86" s="399"/>
      <c r="EX86" s="399"/>
      <c r="EY86" s="399"/>
      <c r="EZ86" s="399"/>
      <c r="FA86" s="399"/>
      <c r="FB86" s="399"/>
      <c r="FC86" s="399"/>
      <c r="FD86" s="399"/>
      <c r="FE86" s="399"/>
      <c r="FF86" s="399"/>
      <c r="FG86" s="598"/>
    </row>
    <row r="87" spans="1:163" ht="21" customHeight="1">
      <c r="A87" s="299" t="s">
        <v>356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300"/>
      <c r="U87" s="578"/>
      <c r="V87" s="579"/>
      <c r="W87" s="579"/>
      <c r="X87" s="579"/>
      <c r="Y87" s="579"/>
      <c r="Z87" s="579"/>
      <c r="AA87" s="580"/>
      <c r="AB87" s="581" t="s">
        <v>61</v>
      </c>
      <c r="AC87" s="579"/>
      <c r="AD87" s="579"/>
      <c r="AE87" s="579"/>
      <c r="AF87" s="579"/>
      <c r="AG87" s="579"/>
      <c r="AH87" s="579"/>
      <c r="AI87" s="579"/>
      <c r="AJ87" s="580"/>
      <c r="AK87" s="305" t="s">
        <v>61</v>
      </c>
      <c r="AL87" s="303"/>
      <c r="AM87" s="303"/>
      <c r="AN87" s="303"/>
      <c r="AO87" s="303"/>
      <c r="AP87" s="303"/>
      <c r="AQ87" s="303"/>
      <c r="AR87" s="303"/>
      <c r="AS87" s="304"/>
      <c r="AT87" s="305" t="s">
        <v>388</v>
      </c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4"/>
      <c r="BF87" s="305"/>
      <c r="BG87" s="303"/>
      <c r="BH87" s="303"/>
      <c r="BI87" s="303"/>
      <c r="BJ87" s="303"/>
      <c r="BK87" s="303"/>
      <c r="BL87" s="303"/>
      <c r="BM87" s="303"/>
      <c r="BN87" s="304"/>
      <c r="BO87" s="581" t="s">
        <v>382</v>
      </c>
      <c r="BP87" s="579"/>
      <c r="BQ87" s="579"/>
      <c r="BR87" s="579"/>
      <c r="BS87" s="579"/>
      <c r="BT87" s="579"/>
      <c r="BU87" s="579"/>
      <c r="BV87" s="579"/>
      <c r="BW87" s="579"/>
      <c r="BX87" s="579"/>
      <c r="BY87" s="579"/>
      <c r="BZ87" s="579"/>
      <c r="CA87" s="580"/>
      <c r="CB87" s="587">
        <f t="shared" si="6"/>
        <v>460</v>
      </c>
      <c r="CC87" s="588"/>
      <c r="CD87" s="588"/>
      <c r="CE87" s="588"/>
      <c r="CF87" s="588"/>
      <c r="CG87" s="588"/>
      <c r="CH87" s="588"/>
      <c r="CI87" s="588"/>
      <c r="CJ87" s="588"/>
      <c r="CK87" s="588"/>
      <c r="CL87" s="588"/>
      <c r="CM87" s="588"/>
      <c r="CN87" s="588"/>
      <c r="CO87" s="588"/>
      <c r="CP87" s="588"/>
      <c r="CQ87" s="588"/>
      <c r="CR87" s="588"/>
      <c r="CS87" s="588"/>
      <c r="CT87" s="588"/>
      <c r="CU87" s="588"/>
      <c r="CV87" s="588"/>
      <c r="CW87" s="588"/>
      <c r="CX87" s="588"/>
      <c r="CY87" s="588"/>
      <c r="CZ87" s="588"/>
      <c r="DA87" s="588"/>
      <c r="DB87" s="588"/>
      <c r="DC87" s="596"/>
      <c r="DD87" s="587">
        <f t="shared" si="7"/>
        <v>460</v>
      </c>
      <c r="DE87" s="588"/>
      <c r="DF87" s="588"/>
      <c r="DG87" s="588"/>
      <c r="DH87" s="588"/>
      <c r="DI87" s="588"/>
      <c r="DJ87" s="588"/>
      <c r="DK87" s="588"/>
      <c r="DL87" s="588"/>
      <c r="DM87" s="588"/>
      <c r="DN87" s="588"/>
      <c r="DO87" s="588"/>
      <c r="DP87" s="588"/>
      <c r="DQ87" s="588"/>
      <c r="DR87" s="588"/>
      <c r="DS87" s="588"/>
      <c r="DT87" s="588"/>
      <c r="DU87" s="588"/>
      <c r="DV87" s="588"/>
      <c r="DW87" s="588"/>
      <c r="DX87" s="588"/>
      <c r="DY87" s="588"/>
      <c r="DZ87" s="588"/>
      <c r="EA87" s="588"/>
      <c r="EB87" s="588"/>
      <c r="EC87" s="588"/>
      <c r="ED87" s="588"/>
      <c r="EE87" s="596"/>
      <c r="EF87" s="587">
        <f t="shared" si="8"/>
        <v>460</v>
      </c>
      <c r="EG87" s="588"/>
      <c r="EH87" s="588"/>
      <c r="EI87" s="588"/>
      <c r="EJ87" s="588"/>
      <c r="EK87" s="588"/>
      <c r="EL87" s="588"/>
      <c r="EM87" s="588"/>
      <c r="EN87" s="588"/>
      <c r="EO87" s="588"/>
      <c r="EP87" s="588"/>
      <c r="EQ87" s="588"/>
      <c r="ER87" s="588"/>
      <c r="ES87" s="588"/>
      <c r="ET87" s="588"/>
      <c r="EU87" s="588"/>
      <c r="EV87" s="588"/>
      <c r="EW87" s="588"/>
      <c r="EX87" s="588"/>
      <c r="EY87" s="588"/>
      <c r="EZ87" s="588"/>
      <c r="FA87" s="588"/>
      <c r="FB87" s="588"/>
      <c r="FC87" s="588"/>
      <c r="FD87" s="588"/>
      <c r="FE87" s="588"/>
      <c r="FF87" s="588"/>
      <c r="FG87" s="589"/>
    </row>
    <row r="88" spans="1:163" ht="12.7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8"/>
      <c r="V88" s="228"/>
      <c r="W88" s="228"/>
      <c r="X88" s="228"/>
      <c r="Y88" s="228"/>
      <c r="Z88" s="228"/>
      <c r="AA88" s="228"/>
      <c r="AB88" s="624" t="s">
        <v>61</v>
      </c>
      <c r="AC88" s="622"/>
      <c r="AD88" s="622"/>
      <c r="AE88" s="622"/>
      <c r="AF88" s="622"/>
      <c r="AG88" s="622"/>
      <c r="AH88" s="622"/>
      <c r="AI88" s="622"/>
      <c r="AJ88" s="623"/>
      <c r="AK88" s="322" t="s">
        <v>61</v>
      </c>
      <c r="AL88" s="320"/>
      <c r="AM88" s="320"/>
      <c r="AN88" s="320"/>
      <c r="AO88" s="320"/>
      <c r="AP88" s="320"/>
      <c r="AQ88" s="320"/>
      <c r="AR88" s="320"/>
      <c r="AS88" s="321"/>
      <c r="AT88" s="405" t="s">
        <v>388</v>
      </c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  <c r="BE88" s="404"/>
      <c r="BF88" s="405"/>
      <c r="BG88" s="403"/>
      <c r="BH88" s="403"/>
      <c r="BI88" s="403"/>
      <c r="BJ88" s="403"/>
      <c r="BK88" s="403"/>
      <c r="BL88" s="403"/>
      <c r="BM88" s="403"/>
      <c r="BN88" s="404"/>
      <c r="BO88" s="405"/>
      <c r="BP88" s="403"/>
      <c r="BQ88" s="403"/>
      <c r="BR88" s="403"/>
      <c r="BS88" s="403"/>
      <c r="BT88" s="403"/>
      <c r="BU88" s="403"/>
      <c r="BV88" s="403"/>
      <c r="BW88" s="403"/>
      <c r="BX88" s="403"/>
      <c r="BY88" s="403"/>
      <c r="BZ88" s="403"/>
      <c r="CA88" s="404"/>
      <c r="CB88" s="398">
        <f t="shared" si="6"/>
        <v>460</v>
      </c>
      <c r="CC88" s="399"/>
      <c r="CD88" s="399"/>
      <c r="CE88" s="399"/>
      <c r="CF88" s="399"/>
      <c r="CG88" s="399"/>
      <c r="CH88" s="399"/>
      <c r="CI88" s="399"/>
      <c r="CJ88" s="399"/>
      <c r="CK88" s="399"/>
      <c r="CL88" s="399"/>
      <c r="CM88" s="399"/>
      <c r="CN88" s="399"/>
      <c r="CO88" s="399"/>
      <c r="CP88" s="399"/>
      <c r="CQ88" s="399"/>
      <c r="CR88" s="399"/>
      <c r="CS88" s="399"/>
      <c r="CT88" s="399"/>
      <c r="CU88" s="399"/>
      <c r="CV88" s="399"/>
      <c r="CW88" s="399"/>
      <c r="CX88" s="399"/>
      <c r="CY88" s="399"/>
      <c r="CZ88" s="399"/>
      <c r="DA88" s="399"/>
      <c r="DB88" s="399"/>
      <c r="DC88" s="400"/>
      <c r="DD88" s="398">
        <f t="shared" si="7"/>
        <v>460</v>
      </c>
      <c r="DE88" s="399"/>
      <c r="DF88" s="399"/>
      <c r="DG88" s="399"/>
      <c r="DH88" s="399"/>
      <c r="DI88" s="399"/>
      <c r="DJ88" s="399"/>
      <c r="DK88" s="399"/>
      <c r="DL88" s="399"/>
      <c r="DM88" s="399"/>
      <c r="DN88" s="399"/>
      <c r="DO88" s="399"/>
      <c r="DP88" s="399"/>
      <c r="DQ88" s="399"/>
      <c r="DR88" s="399"/>
      <c r="DS88" s="399"/>
      <c r="DT88" s="399"/>
      <c r="DU88" s="399"/>
      <c r="DV88" s="399"/>
      <c r="DW88" s="399"/>
      <c r="DX88" s="399"/>
      <c r="DY88" s="399"/>
      <c r="DZ88" s="399"/>
      <c r="EA88" s="399"/>
      <c r="EB88" s="399"/>
      <c r="EC88" s="399"/>
      <c r="ED88" s="399"/>
      <c r="EE88" s="400"/>
      <c r="EF88" s="398">
        <f t="shared" si="8"/>
        <v>460</v>
      </c>
      <c r="EG88" s="399"/>
      <c r="EH88" s="399"/>
      <c r="EI88" s="399"/>
      <c r="EJ88" s="399"/>
      <c r="EK88" s="399"/>
      <c r="EL88" s="399"/>
      <c r="EM88" s="399"/>
      <c r="EN88" s="399"/>
      <c r="EO88" s="399"/>
      <c r="EP88" s="399"/>
      <c r="EQ88" s="399"/>
      <c r="ER88" s="399"/>
      <c r="ES88" s="399"/>
      <c r="ET88" s="399"/>
      <c r="EU88" s="399"/>
      <c r="EV88" s="399"/>
      <c r="EW88" s="399"/>
      <c r="EX88" s="399"/>
      <c r="EY88" s="399"/>
      <c r="EZ88" s="399"/>
      <c r="FA88" s="399"/>
      <c r="FB88" s="399"/>
      <c r="FC88" s="399"/>
      <c r="FD88" s="399"/>
      <c r="FE88" s="399"/>
      <c r="FF88" s="399"/>
      <c r="FG88" s="598"/>
    </row>
    <row r="89" spans="1:163" ht="13.5" thickBot="1">
      <c r="A89" s="582" t="s">
        <v>29</v>
      </c>
      <c r="B89" s="582"/>
      <c r="C89" s="582"/>
      <c r="D89" s="582"/>
      <c r="E89" s="582"/>
      <c r="F89" s="582"/>
      <c r="G89" s="582"/>
      <c r="H89" s="582"/>
      <c r="I89" s="582"/>
      <c r="J89" s="582"/>
      <c r="K89" s="582"/>
      <c r="L89" s="582"/>
      <c r="M89" s="582"/>
      <c r="N89" s="582"/>
      <c r="O89" s="582"/>
      <c r="P89" s="582"/>
      <c r="Q89" s="582"/>
      <c r="R89" s="582"/>
      <c r="S89" s="582"/>
      <c r="T89" s="582"/>
      <c r="U89" s="582"/>
      <c r="V89" s="582"/>
      <c r="W89" s="582"/>
      <c r="X89" s="582"/>
      <c r="Y89" s="582"/>
      <c r="Z89" s="582"/>
      <c r="AA89" s="582"/>
      <c r="AB89" s="583"/>
      <c r="AC89" s="584"/>
      <c r="AD89" s="584"/>
      <c r="AE89" s="584"/>
      <c r="AF89" s="584"/>
      <c r="AG89" s="584"/>
      <c r="AH89" s="584"/>
      <c r="AI89" s="584"/>
      <c r="AJ89" s="585"/>
      <c r="AK89" s="586"/>
      <c r="AL89" s="584"/>
      <c r="AM89" s="584"/>
      <c r="AN89" s="584"/>
      <c r="AO89" s="584"/>
      <c r="AP89" s="584"/>
      <c r="AQ89" s="584"/>
      <c r="AR89" s="584"/>
      <c r="AS89" s="585"/>
      <c r="AT89" s="586"/>
      <c r="AU89" s="584"/>
      <c r="AV89" s="584"/>
      <c r="AW89" s="584"/>
      <c r="AX89" s="584"/>
      <c r="AY89" s="584"/>
      <c r="AZ89" s="584"/>
      <c r="BA89" s="584"/>
      <c r="BB89" s="584"/>
      <c r="BC89" s="584"/>
      <c r="BD89" s="584"/>
      <c r="BE89" s="585"/>
      <c r="BF89" s="586"/>
      <c r="BG89" s="584"/>
      <c r="BH89" s="584"/>
      <c r="BI89" s="584"/>
      <c r="BJ89" s="584"/>
      <c r="BK89" s="584"/>
      <c r="BL89" s="584"/>
      <c r="BM89" s="584"/>
      <c r="BN89" s="585"/>
      <c r="BO89" s="584" t="s">
        <v>31</v>
      </c>
      <c r="BP89" s="584"/>
      <c r="BQ89" s="584"/>
      <c r="BR89" s="584"/>
      <c r="BS89" s="584"/>
      <c r="BT89" s="584"/>
      <c r="BU89" s="584"/>
      <c r="BV89" s="584"/>
      <c r="BW89" s="584"/>
      <c r="BX89" s="584"/>
      <c r="BY89" s="584"/>
      <c r="BZ89" s="584"/>
      <c r="CA89" s="584"/>
      <c r="CB89" s="590">
        <f>BF52</f>
        <v>6400220</v>
      </c>
      <c r="CC89" s="591"/>
      <c r="CD89" s="591"/>
      <c r="CE89" s="591"/>
      <c r="CF89" s="591"/>
      <c r="CG89" s="591"/>
      <c r="CH89" s="591"/>
      <c r="CI89" s="591"/>
      <c r="CJ89" s="591"/>
      <c r="CK89" s="591"/>
      <c r="CL89" s="591"/>
      <c r="CM89" s="395"/>
      <c r="CN89" s="395"/>
      <c r="CO89" s="395"/>
      <c r="CP89" s="395"/>
      <c r="CQ89" s="395"/>
      <c r="CR89" s="395"/>
      <c r="CS89" s="395"/>
      <c r="CT89" s="395"/>
      <c r="CU89" s="395"/>
      <c r="CV89" s="395"/>
      <c r="CW89" s="395"/>
      <c r="CX89" s="395"/>
      <c r="CY89" s="395"/>
      <c r="CZ89" s="395"/>
      <c r="DA89" s="395"/>
      <c r="DB89" s="395"/>
      <c r="DC89" s="396"/>
      <c r="DD89" s="590">
        <f>CN52</f>
        <v>6227320</v>
      </c>
      <c r="DE89" s="591"/>
      <c r="DF89" s="591"/>
      <c r="DG89" s="591"/>
      <c r="DH89" s="591"/>
      <c r="DI89" s="591"/>
      <c r="DJ89" s="591"/>
      <c r="DK89" s="591"/>
      <c r="DL89" s="591"/>
      <c r="DM89" s="591"/>
      <c r="DN89" s="591"/>
      <c r="DO89" s="395"/>
      <c r="DP89" s="395"/>
      <c r="DQ89" s="395"/>
      <c r="DR89" s="395"/>
      <c r="DS89" s="395"/>
      <c r="DT89" s="395"/>
      <c r="DU89" s="395"/>
      <c r="DV89" s="395"/>
      <c r="DW89" s="395"/>
      <c r="DX89" s="395"/>
      <c r="DY89" s="395"/>
      <c r="DZ89" s="395"/>
      <c r="EA89" s="395"/>
      <c r="EB89" s="395"/>
      <c r="EC89" s="395"/>
      <c r="ED89" s="395"/>
      <c r="EE89" s="396"/>
      <c r="EF89" s="590">
        <f>DV52</f>
        <v>6227320</v>
      </c>
      <c r="EG89" s="591"/>
      <c r="EH89" s="591"/>
      <c r="EI89" s="591"/>
      <c r="EJ89" s="591"/>
      <c r="EK89" s="591"/>
      <c r="EL89" s="591"/>
      <c r="EM89" s="591"/>
      <c r="EN89" s="591"/>
      <c r="EO89" s="591"/>
      <c r="EP89" s="591"/>
      <c r="EQ89" s="395"/>
      <c r="ER89" s="395"/>
      <c r="ES89" s="395"/>
      <c r="ET89" s="395"/>
      <c r="EU89" s="395"/>
      <c r="EV89" s="395"/>
      <c r="EW89" s="395"/>
      <c r="EX89" s="395"/>
      <c r="EY89" s="395"/>
      <c r="EZ89" s="395"/>
      <c r="FA89" s="395"/>
      <c r="FB89" s="395"/>
      <c r="FC89" s="395"/>
      <c r="FD89" s="395"/>
      <c r="FE89" s="395"/>
      <c r="FF89" s="395"/>
      <c r="FG89" s="397"/>
    </row>
    <row r="90" spans="1:163" ht="13.5" thickBo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497" t="s">
        <v>28</v>
      </c>
      <c r="BP90" s="497"/>
      <c r="BQ90" s="497"/>
      <c r="BR90" s="497"/>
      <c r="BS90" s="497"/>
      <c r="BT90" s="497"/>
      <c r="BU90" s="497"/>
      <c r="BV90" s="497"/>
      <c r="BW90" s="497"/>
      <c r="BX90" s="497"/>
      <c r="BY90" s="497"/>
      <c r="BZ90" s="497"/>
      <c r="CA90" s="497"/>
      <c r="CB90" s="592">
        <f>CB89</f>
        <v>6400220</v>
      </c>
      <c r="CC90" s="593"/>
      <c r="CD90" s="593"/>
      <c r="CE90" s="593"/>
      <c r="CF90" s="593"/>
      <c r="CG90" s="593"/>
      <c r="CH90" s="593"/>
      <c r="CI90" s="593"/>
      <c r="CJ90" s="593"/>
      <c r="CK90" s="593"/>
      <c r="CL90" s="593"/>
      <c r="CM90" s="594"/>
      <c r="CN90" s="594"/>
      <c r="CO90" s="594"/>
      <c r="CP90" s="594"/>
      <c r="CQ90" s="594"/>
      <c r="CR90" s="594"/>
      <c r="CS90" s="594"/>
      <c r="CT90" s="594"/>
      <c r="CU90" s="594"/>
      <c r="CV90" s="594"/>
      <c r="CW90" s="594"/>
      <c r="CX90" s="594"/>
      <c r="CY90" s="594"/>
      <c r="CZ90" s="594"/>
      <c r="DA90" s="594"/>
      <c r="DB90" s="594"/>
      <c r="DC90" s="595"/>
      <c r="DD90" s="592">
        <f>DD89</f>
        <v>6227320</v>
      </c>
      <c r="DE90" s="593"/>
      <c r="DF90" s="593"/>
      <c r="DG90" s="593"/>
      <c r="DH90" s="593"/>
      <c r="DI90" s="593"/>
      <c r="DJ90" s="593"/>
      <c r="DK90" s="593"/>
      <c r="DL90" s="593"/>
      <c r="DM90" s="593"/>
      <c r="DN90" s="593"/>
      <c r="DO90" s="594"/>
      <c r="DP90" s="594"/>
      <c r="DQ90" s="594"/>
      <c r="DR90" s="594"/>
      <c r="DS90" s="594"/>
      <c r="DT90" s="594"/>
      <c r="DU90" s="594"/>
      <c r="DV90" s="594"/>
      <c r="DW90" s="594"/>
      <c r="DX90" s="594"/>
      <c r="DY90" s="594"/>
      <c r="DZ90" s="594"/>
      <c r="EA90" s="594"/>
      <c r="EB90" s="594"/>
      <c r="EC90" s="594"/>
      <c r="ED90" s="594"/>
      <c r="EE90" s="595"/>
      <c r="EF90" s="592">
        <f>EF89</f>
        <v>6227320</v>
      </c>
      <c r="EG90" s="593"/>
      <c r="EH90" s="593"/>
      <c r="EI90" s="593"/>
      <c r="EJ90" s="593"/>
      <c r="EK90" s="593"/>
      <c r="EL90" s="593"/>
      <c r="EM90" s="593"/>
      <c r="EN90" s="593"/>
      <c r="EO90" s="593"/>
      <c r="EP90" s="593"/>
      <c r="EQ90" s="594"/>
      <c r="ER90" s="594"/>
      <c r="ES90" s="594"/>
      <c r="ET90" s="594"/>
      <c r="EU90" s="594"/>
      <c r="EV90" s="594"/>
      <c r="EW90" s="594"/>
      <c r="EX90" s="594"/>
      <c r="EY90" s="594"/>
      <c r="EZ90" s="594"/>
      <c r="FA90" s="594"/>
      <c r="FB90" s="594"/>
      <c r="FC90" s="594"/>
      <c r="FD90" s="594"/>
      <c r="FE90" s="594"/>
      <c r="FF90" s="594"/>
      <c r="FG90" s="595"/>
    </row>
    <row r="92" spans="1:163" ht="11.25">
      <c r="A92" s="603" t="s">
        <v>385</v>
      </c>
      <c r="B92" s="603"/>
      <c r="C92" s="603"/>
      <c r="D92" s="603"/>
      <c r="E92" s="603"/>
      <c r="F92" s="603"/>
      <c r="G92" s="603"/>
      <c r="H92" s="603"/>
      <c r="I92" s="603"/>
      <c r="J92" s="603"/>
      <c r="K92" s="603"/>
      <c r="L92" s="603"/>
      <c r="M92" s="603"/>
      <c r="N92" s="603"/>
      <c r="O92" s="603"/>
      <c r="P92" s="603"/>
      <c r="Q92" s="603"/>
      <c r="R92" s="603"/>
      <c r="S92" s="603"/>
      <c r="T92" s="603"/>
      <c r="U92" s="603"/>
      <c r="V92" s="603"/>
      <c r="W92" s="603"/>
      <c r="X92" s="603"/>
      <c r="Y92" s="603"/>
      <c r="Z92" s="603"/>
      <c r="AA92" s="603"/>
      <c r="AB92" s="603"/>
      <c r="AC92" s="603"/>
      <c r="AD92" s="603"/>
      <c r="AE92" s="603"/>
      <c r="AF92" s="603"/>
      <c r="AG92" s="603"/>
      <c r="AH92" s="603"/>
      <c r="AI92" s="603"/>
      <c r="AJ92" s="603"/>
      <c r="AK92" s="603"/>
      <c r="AL92" s="603"/>
      <c r="AM92" s="603"/>
      <c r="AN92" s="603"/>
      <c r="AO92" s="603"/>
      <c r="AP92" s="603"/>
      <c r="AQ92" s="603"/>
      <c r="AR92" s="603"/>
      <c r="AS92" s="603"/>
      <c r="AT92" s="603"/>
      <c r="AU92" s="603"/>
      <c r="AV92" s="603"/>
      <c r="AW92" s="603"/>
      <c r="AX92" s="603"/>
      <c r="AY92" s="603"/>
      <c r="AZ92" s="603"/>
      <c r="BA92" s="603"/>
      <c r="BB92" s="603"/>
      <c r="BC92" s="603"/>
      <c r="BD92" s="603"/>
      <c r="BE92" s="603"/>
      <c r="BF92" s="603"/>
      <c r="BG92" s="603"/>
      <c r="BH92" s="603"/>
      <c r="BI92" s="603"/>
      <c r="BJ92" s="603"/>
      <c r="BK92" s="603"/>
      <c r="BL92" s="603"/>
      <c r="BM92" s="603"/>
      <c r="BN92" s="603"/>
      <c r="BO92" s="603"/>
      <c r="BP92" s="603"/>
      <c r="BQ92" s="603"/>
      <c r="BR92" s="603"/>
      <c r="BS92" s="603"/>
      <c r="BT92" s="603"/>
      <c r="BU92" s="603"/>
      <c r="BV92" s="603"/>
      <c r="BW92" s="603"/>
      <c r="BX92" s="603"/>
      <c r="BY92" s="603"/>
      <c r="BZ92" s="603"/>
      <c r="CA92" s="603"/>
      <c r="CB92" s="603"/>
      <c r="CC92" s="603"/>
      <c r="CD92" s="603"/>
      <c r="CE92" s="603"/>
      <c r="CF92" s="603"/>
      <c r="CG92" s="603"/>
      <c r="CH92" s="603"/>
      <c r="CI92" s="603"/>
      <c r="CJ92" s="603"/>
      <c r="CK92" s="603"/>
      <c r="CL92" s="603"/>
      <c r="CM92" s="603"/>
      <c r="CN92" s="603"/>
      <c r="CO92" s="603"/>
      <c r="CP92" s="603"/>
      <c r="CQ92" s="603"/>
      <c r="CR92" s="603"/>
      <c r="CS92" s="603"/>
      <c r="CT92" s="603"/>
      <c r="CU92" s="603"/>
      <c r="CV92" s="603"/>
      <c r="CW92" s="603"/>
      <c r="CX92" s="603"/>
      <c r="CY92" s="603"/>
      <c r="CZ92" s="603"/>
      <c r="DA92" s="603"/>
      <c r="DB92" s="603"/>
      <c r="DC92" s="603"/>
      <c r="DD92" s="603"/>
      <c r="DE92" s="603"/>
      <c r="DF92" s="603"/>
      <c r="DG92" s="603"/>
      <c r="DH92" s="603"/>
      <c r="DI92" s="603"/>
      <c r="DJ92" s="603"/>
      <c r="DK92" s="603"/>
      <c r="DL92" s="603"/>
      <c r="DM92" s="603"/>
      <c r="DN92" s="603"/>
      <c r="DO92" s="603"/>
      <c r="DP92" s="603"/>
      <c r="DQ92" s="603"/>
      <c r="DR92" s="603"/>
      <c r="DS92" s="603"/>
      <c r="DT92" s="603"/>
      <c r="DU92" s="603"/>
      <c r="DV92" s="603"/>
      <c r="DW92" s="603"/>
      <c r="DX92" s="603"/>
      <c r="DY92" s="603"/>
      <c r="DZ92" s="603"/>
      <c r="EA92" s="603"/>
      <c r="EB92" s="603"/>
      <c r="EC92" s="603"/>
      <c r="ED92" s="603"/>
      <c r="EE92" s="603"/>
      <c r="EF92" s="603"/>
      <c r="EG92" s="603"/>
      <c r="EH92" s="603"/>
      <c r="EI92" s="603"/>
      <c r="EJ92" s="603"/>
      <c r="EK92" s="603"/>
      <c r="EL92" s="603"/>
      <c r="EM92" s="603"/>
      <c r="EN92" s="603"/>
      <c r="EO92" s="603"/>
      <c r="EP92" s="603"/>
      <c r="EQ92" s="603"/>
      <c r="ER92" s="603"/>
      <c r="ES92" s="603"/>
      <c r="ET92" s="603"/>
      <c r="EU92" s="603"/>
      <c r="EV92" s="603"/>
      <c r="EW92" s="603"/>
      <c r="EX92" s="603"/>
      <c r="EY92" s="603"/>
      <c r="EZ92" s="603"/>
      <c r="FA92" s="603"/>
      <c r="FB92" s="603"/>
      <c r="FC92" s="603"/>
      <c r="FD92" s="603"/>
      <c r="FE92" s="603"/>
      <c r="FF92" s="603"/>
      <c r="FG92" s="603"/>
    </row>
    <row r="94" spans="1:163" ht="11.25">
      <c r="A94" s="512" t="s">
        <v>46</v>
      </c>
      <c r="B94" s="512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27" t="s">
        <v>38</v>
      </c>
      <c r="V94" s="528"/>
      <c r="W94" s="528"/>
      <c r="X94" s="528"/>
      <c r="Y94" s="528"/>
      <c r="Z94" s="528"/>
      <c r="AA94" s="529"/>
      <c r="AB94" s="527" t="s">
        <v>26</v>
      </c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9"/>
      <c r="BO94" s="527" t="s">
        <v>50</v>
      </c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9"/>
      <c r="CB94" s="541" t="s">
        <v>30</v>
      </c>
      <c r="CC94" s="542"/>
      <c r="CD94" s="542"/>
      <c r="CE94" s="542"/>
      <c r="CF94" s="542"/>
      <c r="CG94" s="542"/>
      <c r="CH94" s="542"/>
      <c r="CI94" s="542"/>
      <c r="CJ94" s="542"/>
      <c r="CK94" s="542"/>
      <c r="CL94" s="542"/>
      <c r="CM94" s="542"/>
      <c r="CN94" s="542"/>
      <c r="CO94" s="542"/>
      <c r="CP94" s="542"/>
      <c r="CQ94" s="542"/>
      <c r="CR94" s="542"/>
      <c r="CS94" s="542"/>
      <c r="CT94" s="542"/>
      <c r="CU94" s="542"/>
      <c r="CV94" s="542"/>
      <c r="CW94" s="542"/>
      <c r="CX94" s="542"/>
      <c r="CY94" s="542"/>
      <c r="CZ94" s="542"/>
      <c r="DA94" s="542"/>
      <c r="DB94" s="542"/>
      <c r="DC94" s="542"/>
      <c r="DD94" s="542"/>
      <c r="DE94" s="542"/>
      <c r="DF94" s="542"/>
      <c r="DG94" s="542"/>
      <c r="DH94" s="542"/>
      <c r="DI94" s="542"/>
      <c r="DJ94" s="542"/>
      <c r="DK94" s="542"/>
      <c r="DL94" s="542"/>
      <c r="DM94" s="542"/>
      <c r="DN94" s="542"/>
      <c r="DO94" s="542"/>
      <c r="DP94" s="542"/>
      <c r="DQ94" s="542"/>
      <c r="DR94" s="542"/>
      <c r="DS94" s="542"/>
      <c r="DT94" s="542"/>
      <c r="DU94" s="542"/>
      <c r="DV94" s="542"/>
      <c r="DW94" s="542"/>
      <c r="DX94" s="542"/>
      <c r="DY94" s="542"/>
      <c r="DZ94" s="542"/>
      <c r="EA94" s="542"/>
      <c r="EB94" s="542"/>
      <c r="EC94" s="542"/>
      <c r="ED94" s="542"/>
      <c r="EE94" s="542"/>
      <c r="EF94" s="542"/>
      <c r="EG94" s="542"/>
      <c r="EH94" s="542"/>
      <c r="EI94" s="542"/>
      <c r="EJ94" s="542"/>
      <c r="EK94" s="542"/>
      <c r="EL94" s="542"/>
      <c r="EM94" s="542"/>
      <c r="EN94" s="542"/>
      <c r="EO94" s="542"/>
      <c r="EP94" s="542"/>
      <c r="EQ94" s="542"/>
      <c r="ER94" s="542"/>
      <c r="ES94" s="542"/>
      <c r="ET94" s="542"/>
      <c r="EU94" s="542"/>
      <c r="EV94" s="542"/>
      <c r="EW94" s="542"/>
      <c r="EX94" s="542"/>
      <c r="EY94" s="542"/>
      <c r="EZ94" s="542"/>
      <c r="FA94" s="542"/>
      <c r="FB94" s="542"/>
      <c r="FC94" s="542"/>
      <c r="FD94" s="542"/>
      <c r="FE94" s="542"/>
      <c r="FF94" s="542"/>
      <c r="FG94" s="542"/>
    </row>
    <row r="95" spans="1:163" ht="11.25">
      <c r="A95" s="512"/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30"/>
      <c r="V95" s="531"/>
      <c r="W95" s="531"/>
      <c r="X95" s="531"/>
      <c r="Y95" s="531"/>
      <c r="Z95" s="531"/>
      <c r="AA95" s="532"/>
      <c r="AB95" s="533"/>
      <c r="AC95" s="534"/>
      <c r="AD95" s="534"/>
      <c r="AE95" s="534"/>
      <c r="AF95" s="534"/>
      <c r="AG95" s="534"/>
      <c r="AH95" s="534"/>
      <c r="AI95" s="534"/>
      <c r="AJ95" s="534"/>
      <c r="AK95" s="534"/>
      <c r="AL95" s="534"/>
      <c r="AM95" s="534"/>
      <c r="AN95" s="534"/>
      <c r="AO95" s="534"/>
      <c r="AP95" s="534"/>
      <c r="AQ95" s="534"/>
      <c r="AR95" s="534"/>
      <c r="AS95" s="534"/>
      <c r="AT95" s="534"/>
      <c r="AU95" s="534"/>
      <c r="AV95" s="534"/>
      <c r="AW95" s="534"/>
      <c r="AX95" s="534"/>
      <c r="AY95" s="534"/>
      <c r="AZ95" s="534"/>
      <c r="BA95" s="534"/>
      <c r="BB95" s="534"/>
      <c r="BC95" s="534"/>
      <c r="BD95" s="534"/>
      <c r="BE95" s="534"/>
      <c r="BF95" s="534"/>
      <c r="BG95" s="534"/>
      <c r="BH95" s="534"/>
      <c r="BI95" s="534"/>
      <c r="BJ95" s="534"/>
      <c r="BK95" s="534"/>
      <c r="BL95" s="534"/>
      <c r="BM95" s="534"/>
      <c r="BN95" s="535"/>
      <c r="BO95" s="530"/>
      <c r="BP95" s="531"/>
      <c r="BQ95" s="531"/>
      <c r="BR95" s="531"/>
      <c r="BS95" s="531"/>
      <c r="BT95" s="531"/>
      <c r="BU95" s="531"/>
      <c r="BV95" s="531"/>
      <c r="BW95" s="531"/>
      <c r="BX95" s="531"/>
      <c r="BY95" s="531"/>
      <c r="BZ95" s="531"/>
      <c r="CA95" s="532"/>
      <c r="CB95" s="26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8"/>
      <c r="DD95" s="26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8"/>
      <c r="EF95" s="26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</row>
    <row r="96" spans="1:163" ht="11.25">
      <c r="A96" s="512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30"/>
      <c r="V96" s="531"/>
      <c r="W96" s="531"/>
      <c r="X96" s="531"/>
      <c r="Y96" s="531"/>
      <c r="Z96" s="531"/>
      <c r="AA96" s="532"/>
      <c r="AB96" s="527" t="s">
        <v>22</v>
      </c>
      <c r="AC96" s="528"/>
      <c r="AD96" s="528"/>
      <c r="AE96" s="528"/>
      <c r="AF96" s="528"/>
      <c r="AG96" s="528"/>
      <c r="AH96" s="528"/>
      <c r="AI96" s="528"/>
      <c r="AJ96" s="529"/>
      <c r="AK96" s="527" t="s">
        <v>23</v>
      </c>
      <c r="AL96" s="528"/>
      <c r="AM96" s="528"/>
      <c r="AN96" s="528"/>
      <c r="AO96" s="528"/>
      <c r="AP96" s="528"/>
      <c r="AQ96" s="528"/>
      <c r="AR96" s="528"/>
      <c r="AS96" s="529"/>
      <c r="AT96" s="527" t="s">
        <v>24</v>
      </c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9"/>
      <c r="BF96" s="527" t="s">
        <v>27</v>
      </c>
      <c r="BG96" s="528"/>
      <c r="BH96" s="528"/>
      <c r="BI96" s="528"/>
      <c r="BJ96" s="528"/>
      <c r="BK96" s="528"/>
      <c r="BL96" s="528"/>
      <c r="BM96" s="528"/>
      <c r="BN96" s="529"/>
      <c r="BO96" s="530"/>
      <c r="BP96" s="531"/>
      <c r="BQ96" s="531"/>
      <c r="BR96" s="531"/>
      <c r="BS96" s="531"/>
      <c r="BT96" s="531"/>
      <c r="BU96" s="531"/>
      <c r="BV96" s="531"/>
      <c r="BW96" s="531"/>
      <c r="BX96" s="531"/>
      <c r="BY96" s="531"/>
      <c r="BZ96" s="531"/>
      <c r="CA96" s="532"/>
      <c r="CB96" s="599" t="s">
        <v>36</v>
      </c>
      <c r="CC96" s="600"/>
      <c r="CD96" s="600"/>
      <c r="CE96" s="600"/>
      <c r="CF96" s="600"/>
      <c r="CG96" s="600"/>
      <c r="CH96" s="600"/>
      <c r="CI96" s="600"/>
      <c r="CJ96" s="600"/>
      <c r="CK96" s="600"/>
      <c r="CL96" s="600"/>
      <c r="CM96" s="600"/>
      <c r="CN96" s="600"/>
      <c r="CO96" s="597"/>
      <c r="CP96" s="597"/>
      <c r="CQ96" s="597"/>
      <c r="CR96" s="601" t="s">
        <v>21</v>
      </c>
      <c r="CS96" s="601"/>
      <c r="CT96" s="601"/>
      <c r="CU96" s="601"/>
      <c r="CV96" s="601"/>
      <c r="CW96" s="601"/>
      <c r="CX96" s="601"/>
      <c r="CY96" s="601"/>
      <c r="CZ96" s="601"/>
      <c r="DA96" s="601"/>
      <c r="DB96" s="601"/>
      <c r="DC96" s="602"/>
      <c r="DD96" s="599" t="s">
        <v>36</v>
      </c>
      <c r="DE96" s="600"/>
      <c r="DF96" s="600"/>
      <c r="DG96" s="600"/>
      <c r="DH96" s="600"/>
      <c r="DI96" s="600"/>
      <c r="DJ96" s="600"/>
      <c r="DK96" s="600"/>
      <c r="DL96" s="600"/>
      <c r="DM96" s="600"/>
      <c r="DN96" s="600"/>
      <c r="DO96" s="600"/>
      <c r="DP96" s="600"/>
      <c r="DQ96" s="597"/>
      <c r="DR96" s="597"/>
      <c r="DS96" s="597"/>
      <c r="DT96" s="601" t="s">
        <v>21</v>
      </c>
      <c r="DU96" s="601"/>
      <c r="DV96" s="601"/>
      <c r="DW96" s="601"/>
      <c r="DX96" s="601"/>
      <c r="DY96" s="601"/>
      <c r="DZ96" s="601"/>
      <c r="EA96" s="601"/>
      <c r="EB96" s="601"/>
      <c r="EC96" s="601"/>
      <c r="ED96" s="601"/>
      <c r="EE96" s="602"/>
      <c r="EF96" s="599" t="s">
        <v>36</v>
      </c>
      <c r="EG96" s="600"/>
      <c r="EH96" s="600"/>
      <c r="EI96" s="600"/>
      <c r="EJ96" s="600"/>
      <c r="EK96" s="600"/>
      <c r="EL96" s="600"/>
      <c r="EM96" s="600"/>
      <c r="EN96" s="600"/>
      <c r="EO96" s="600"/>
      <c r="EP96" s="600"/>
      <c r="EQ96" s="600"/>
      <c r="ER96" s="600"/>
      <c r="ES96" s="597"/>
      <c r="ET96" s="597"/>
      <c r="EU96" s="597"/>
      <c r="EV96" s="601" t="s">
        <v>21</v>
      </c>
      <c r="EW96" s="601"/>
      <c r="EX96" s="601"/>
      <c r="EY96" s="601"/>
      <c r="EZ96" s="601"/>
      <c r="FA96" s="601"/>
      <c r="FB96" s="601"/>
      <c r="FC96" s="601"/>
      <c r="FD96" s="601"/>
      <c r="FE96" s="601"/>
      <c r="FF96" s="601"/>
      <c r="FG96" s="601"/>
    </row>
    <row r="97" spans="1:163" ht="11.25">
      <c r="A97" s="512"/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33"/>
      <c r="V97" s="534"/>
      <c r="W97" s="534"/>
      <c r="X97" s="534"/>
      <c r="Y97" s="534"/>
      <c r="Z97" s="534"/>
      <c r="AA97" s="535"/>
      <c r="AB97" s="533"/>
      <c r="AC97" s="534"/>
      <c r="AD97" s="534"/>
      <c r="AE97" s="534"/>
      <c r="AF97" s="534"/>
      <c r="AG97" s="534"/>
      <c r="AH97" s="534"/>
      <c r="AI97" s="534"/>
      <c r="AJ97" s="535"/>
      <c r="AK97" s="533"/>
      <c r="AL97" s="534"/>
      <c r="AM97" s="534"/>
      <c r="AN97" s="534"/>
      <c r="AO97" s="534"/>
      <c r="AP97" s="534"/>
      <c r="AQ97" s="534"/>
      <c r="AR97" s="534"/>
      <c r="AS97" s="535"/>
      <c r="AT97" s="533"/>
      <c r="AU97" s="534"/>
      <c r="AV97" s="534"/>
      <c r="AW97" s="534"/>
      <c r="AX97" s="534"/>
      <c r="AY97" s="534"/>
      <c r="AZ97" s="534"/>
      <c r="BA97" s="534"/>
      <c r="BB97" s="534"/>
      <c r="BC97" s="534"/>
      <c r="BD97" s="534"/>
      <c r="BE97" s="535"/>
      <c r="BF97" s="533"/>
      <c r="BG97" s="534"/>
      <c r="BH97" s="534"/>
      <c r="BI97" s="534"/>
      <c r="BJ97" s="534"/>
      <c r="BK97" s="534"/>
      <c r="BL97" s="534"/>
      <c r="BM97" s="534"/>
      <c r="BN97" s="535"/>
      <c r="BO97" s="533"/>
      <c r="BP97" s="534"/>
      <c r="BQ97" s="534"/>
      <c r="BR97" s="534"/>
      <c r="BS97" s="534"/>
      <c r="BT97" s="534"/>
      <c r="BU97" s="534"/>
      <c r="BV97" s="534"/>
      <c r="BW97" s="534"/>
      <c r="BX97" s="534"/>
      <c r="BY97" s="534"/>
      <c r="BZ97" s="534"/>
      <c r="CA97" s="535"/>
      <c r="CB97" s="538" t="s">
        <v>33</v>
      </c>
      <c r="CC97" s="539"/>
      <c r="CD97" s="539"/>
      <c r="CE97" s="539"/>
      <c r="CF97" s="539"/>
      <c r="CG97" s="539"/>
      <c r="CH97" s="539"/>
      <c r="CI97" s="539"/>
      <c r="CJ97" s="539"/>
      <c r="CK97" s="539"/>
      <c r="CL97" s="539"/>
      <c r="CM97" s="539"/>
      <c r="CN97" s="539"/>
      <c r="CO97" s="539"/>
      <c r="CP97" s="539"/>
      <c r="CQ97" s="539"/>
      <c r="CR97" s="539"/>
      <c r="CS97" s="539"/>
      <c r="CT97" s="539"/>
      <c r="CU97" s="539"/>
      <c r="CV97" s="539"/>
      <c r="CW97" s="539"/>
      <c r="CX97" s="539"/>
      <c r="CY97" s="539"/>
      <c r="CZ97" s="539"/>
      <c r="DA97" s="539"/>
      <c r="DB97" s="539"/>
      <c r="DC97" s="540"/>
      <c r="DD97" s="538" t="s">
        <v>34</v>
      </c>
      <c r="DE97" s="539"/>
      <c r="DF97" s="539"/>
      <c r="DG97" s="539"/>
      <c r="DH97" s="539"/>
      <c r="DI97" s="539"/>
      <c r="DJ97" s="539"/>
      <c r="DK97" s="539"/>
      <c r="DL97" s="539"/>
      <c r="DM97" s="539"/>
      <c r="DN97" s="539"/>
      <c r="DO97" s="539"/>
      <c r="DP97" s="539"/>
      <c r="DQ97" s="539"/>
      <c r="DR97" s="539"/>
      <c r="DS97" s="539"/>
      <c r="DT97" s="539"/>
      <c r="DU97" s="539"/>
      <c r="DV97" s="539"/>
      <c r="DW97" s="539"/>
      <c r="DX97" s="539"/>
      <c r="DY97" s="539"/>
      <c r="DZ97" s="539"/>
      <c r="EA97" s="539"/>
      <c r="EB97" s="539"/>
      <c r="EC97" s="539"/>
      <c r="ED97" s="539"/>
      <c r="EE97" s="540"/>
      <c r="EF97" s="538" t="s">
        <v>35</v>
      </c>
      <c r="EG97" s="539"/>
      <c r="EH97" s="539"/>
      <c r="EI97" s="539"/>
      <c r="EJ97" s="539"/>
      <c r="EK97" s="539"/>
      <c r="EL97" s="539"/>
      <c r="EM97" s="539"/>
      <c r="EN97" s="539"/>
      <c r="EO97" s="539"/>
      <c r="EP97" s="539"/>
      <c r="EQ97" s="539"/>
      <c r="ER97" s="539"/>
      <c r="ES97" s="539"/>
      <c r="ET97" s="539"/>
      <c r="EU97" s="539"/>
      <c r="EV97" s="539"/>
      <c r="EW97" s="539"/>
      <c r="EX97" s="539"/>
      <c r="EY97" s="539"/>
      <c r="EZ97" s="539"/>
      <c r="FA97" s="539"/>
      <c r="FB97" s="539"/>
      <c r="FC97" s="539"/>
      <c r="FD97" s="539"/>
      <c r="FE97" s="539"/>
      <c r="FF97" s="539"/>
      <c r="FG97" s="539"/>
    </row>
    <row r="98" spans="1:163" ht="12" thickBot="1">
      <c r="A98" s="572">
        <v>1</v>
      </c>
      <c r="B98" s="572"/>
      <c r="C98" s="572"/>
      <c r="D98" s="572"/>
      <c r="E98" s="572"/>
      <c r="F98" s="572"/>
      <c r="G98" s="572"/>
      <c r="H98" s="572"/>
      <c r="I98" s="572"/>
      <c r="J98" s="572"/>
      <c r="K98" s="572"/>
      <c r="L98" s="572"/>
      <c r="M98" s="572"/>
      <c r="N98" s="572"/>
      <c r="O98" s="572"/>
      <c r="P98" s="572"/>
      <c r="Q98" s="572"/>
      <c r="R98" s="572"/>
      <c r="S98" s="572"/>
      <c r="T98" s="573"/>
      <c r="U98" s="555">
        <v>2</v>
      </c>
      <c r="V98" s="556"/>
      <c r="W98" s="556"/>
      <c r="X98" s="556"/>
      <c r="Y98" s="556"/>
      <c r="Z98" s="556"/>
      <c r="AA98" s="562"/>
      <c r="AB98" s="556">
        <v>3</v>
      </c>
      <c r="AC98" s="556"/>
      <c r="AD98" s="556"/>
      <c r="AE98" s="556"/>
      <c r="AF98" s="556"/>
      <c r="AG98" s="556"/>
      <c r="AH98" s="556"/>
      <c r="AI98" s="556"/>
      <c r="AJ98" s="562"/>
      <c r="AK98" s="555">
        <v>4</v>
      </c>
      <c r="AL98" s="556"/>
      <c r="AM98" s="556"/>
      <c r="AN98" s="556"/>
      <c r="AO98" s="556"/>
      <c r="AP98" s="556"/>
      <c r="AQ98" s="556"/>
      <c r="AR98" s="556"/>
      <c r="AS98" s="562"/>
      <c r="AT98" s="555">
        <v>5</v>
      </c>
      <c r="AU98" s="556"/>
      <c r="AV98" s="556"/>
      <c r="AW98" s="556"/>
      <c r="AX98" s="556"/>
      <c r="AY98" s="556"/>
      <c r="AZ98" s="556"/>
      <c r="BA98" s="556"/>
      <c r="BB98" s="556"/>
      <c r="BC98" s="556"/>
      <c r="BD98" s="556"/>
      <c r="BE98" s="562"/>
      <c r="BF98" s="555">
        <v>6</v>
      </c>
      <c r="BG98" s="556"/>
      <c r="BH98" s="556"/>
      <c r="BI98" s="556"/>
      <c r="BJ98" s="556"/>
      <c r="BK98" s="556"/>
      <c r="BL98" s="556"/>
      <c r="BM98" s="556"/>
      <c r="BN98" s="562"/>
      <c r="BO98" s="559">
        <v>7</v>
      </c>
      <c r="BP98" s="560"/>
      <c r="BQ98" s="560"/>
      <c r="BR98" s="560"/>
      <c r="BS98" s="560"/>
      <c r="BT98" s="560"/>
      <c r="BU98" s="560"/>
      <c r="BV98" s="560"/>
      <c r="BW98" s="560"/>
      <c r="BX98" s="560"/>
      <c r="BY98" s="560"/>
      <c r="BZ98" s="560"/>
      <c r="CA98" s="561"/>
      <c r="CB98" s="555">
        <v>8</v>
      </c>
      <c r="CC98" s="556"/>
      <c r="CD98" s="556"/>
      <c r="CE98" s="556"/>
      <c r="CF98" s="556"/>
      <c r="CG98" s="556"/>
      <c r="CH98" s="556"/>
      <c r="CI98" s="556"/>
      <c r="CJ98" s="556"/>
      <c r="CK98" s="556"/>
      <c r="CL98" s="556"/>
      <c r="CM98" s="556"/>
      <c r="CN98" s="556"/>
      <c r="CO98" s="556"/>
      <c r="CP98" s="556"/>
      <c r="CQ98" s="556"/>
      <c r="CR98" s="556"/>
      <c r="CS98" s="556"/>
      <c r="CT98" s="556"/>
      <c r="CU98" s="556"/>
      <c r="CV98" s="556"/>
      <c r="CW98" s="556"/>
      <c r="CX98" s="556"/>
      <c r="CY98" s="556"/>
      <c r="CZ98" s="556"/>
      <c r="DA98" s="556"/>
      <c r="DB98" s="556"/>
      <c r="DC98" s="562"/>
      <c r="DD98" s="555">
        <v>9</v>
      </c>
      <c r="DE98" s="556"/>
      <c r="DF98" s="556"/>
      <c r="DG98" s="556"/>
      <c r="DH98" s="556"/>
      <c r="DI98" s="556"/>
      <c r="DJ98" s="556"/>
      <c r="DK98" s="556"/>
      <c r="DL98" s="556"/>
      <c r="DM98" s="556"/>
      <c r="DN98" s="556"/>
      <c r="DO98" s="556"/>
      <c r="DP98" s="556"/>
      <c r="DQ98" s="556"/>
      <c r="DR98" s="556"/>
      <c r="DS98" s="556"/>
      <c r="DT98" s="556"/>
      <c r="DU98" s="556"/>
      <c r="DV98" s="556"/>
      <c r="DW98" s="556"/>
      <c r="DX98" s="556"/>
      <c r="DY98" s="556"/>
      <c r="DZ98" s="556"/>
      <c r="EA98" s="556"/>
      <c r="EB98" s="556"/>
      <c r="EC98" s="556"/>
      <c r="ED98" s="556"/>
      <c r="EE98" s="562"/>
      <c r="EF98" s="555">
        <v>10</v>
      </c>
      <c r="EG98" s="556"/>
      <c r="EH98" s="556"/>
      <c r="EI98" s="556"/>
      <c r="EJ98" s="556"/>
      <c r="EK98" s="556"/>
      <c r="EL98" s="556"/>
      <c r="EM98" s="556"/>
      <c r="EN98" s="556"/>
      <c r="EO98" s="556"/>
      <c r="EP98" s="556"/>
      <c r="EQ98" s="556"/>
      <c r="ER98" s="556"/>
      <c r="ES98" s="556"/>
      <c r="ET98" s="556"/>
      <c r="EU98" s="556"/>
      <c r="EV98" s="556"/>
      <c r="EW98" s="556"/>
      <c r="EX98" s="556"/>
      <c r="EY98" s="556"/>
      <c r="EZ98" s="556"/>
      <c r="FA98" s="556"/>
      <c r="FB98" s="556"/>
      <c r="FC98" s="556"/>
      <c r="FD98" s="556"/>
      <c r="FE98" s="556"/>
      <c r="FF98" s="556"/>
      <c r="FG98" s="556"/>
    </row>
    <row r="99" spans="1:163" ht="11.25">
      <c r="A99" s="299"/>
      <c r="B99" s="299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300"/>
      <c r="U99" s="574"/>
      <c r="V99" s="575"/>
      <c r="W99" s="575"/>
      <c r="X99" s="575"/>
      <c r="Y99" s="575"/>
      <c r="Z99" s="575"/>
      <c r="AA99" s="575"/>
      <c r="AB99" s="577"/>
      <c r="AC99" s="575"/>
      <c r="AD99" s="575"/>
      <c r="AE99" s="575"/>
      <c r="AF99" s="575"/>
      <c r="AG99" s="575"/>
      <c r="AH99" s="575"/>
      <c r="AI99" s="575"/>
      <c r="AJ99" s="576"/>
      <c r="AK99" s="577"/>
      <c r="AL99" s="575"/>
      <c r="AM99" s="575"/>
      <c r="AN99" s="575"/>
      <c r="AO99" s="575"/>
      <c r="AP99" s="575"/>
      <c r="AQ99" s="575"/>
      <c r="AR99" s="575"/>
      <c r="AS99" s="576"/>
      <c r="AT99" s="577"/>
      <c r="AU99" s="575"/>
      <c r="AV99" s="575"/>
      <c r="AW99" s="575"/>
      <c r="AX99" s="575"/>
      <c r="AY99" s="575"/>
      <c r="AZ99" s="575"/>
      <c r="BA99" s="575"/>
      <c r="BB99" s="575"/>
      <c r="BC99" s="575"/>
      <c r="BD99" s="575"/>
      <c r="BE99" s="576"/>
      <c r="BF99" s="577"/>
      <c r="BG99" s="575"/>
      <c r="BH99" s="575"/>
      <c r="BI99" s="575"/>
      <c r="BJ99" s="575"/>
      <c r="BK99" s="575"/>
      <c r="BL99" s="575"/>
      <c r="BM99" s="575"/>
      <c r="BN99" s="576"/>
      <c r="BO99" s="577"/>
      <c r="BP99" s="575"/>
      <c r="BQ99" s="575"/>
      <c r="BR99" s="575"/>
      <c r="BS99" s="575"/>
      <c r="BT99" s="575"/>
      <c r="BU99" s="575"/>
      <c r="BV99" s="575"/>
      <c r="BW99" s="575"/>
      <c r="BX99" s="575"/>
      <c r="BY99" s="575"/>
      <c r="BZ99" s="575"/>
      <c r="CA99" s="576"/>
      <c r="CB99" s="604"/>
      <c r="CC99" s="605"/>
      <c r="CD99" s="605"/>
      <c r="CE99" s="605"/>
      <c r="CF99" s="605"/>
      <c r="CG99" s="605"/>
      <c r="CH99" s="605"/>
      <c r="CI99" s="605"/>
      <c r="CJ99" s="605"/>
      <c r="CK99" s="605"/>
      <c r="CL99" s="605"/>
      <c r="CM99" s="605"/>
      <c r="CN99" s="605"/>
      <c r="CO99" s="605"/>
      <c r="CP99" s="605"/>
      <c r="CQ99" s="605"/>
      <c r="CR99" s="605"/>
      <c r="CS99" s="605"/>
      <c r="CT99" s="605"/>
      <c r="CU99" s="605"/>
      <c r="CV99" s="605"/>
      <c r="CW99" s="605"/>
      <c r="CX99" s="605"/>
      <c r="CY99" s="605"/>
      <c r="CZ99" s="605"/>
      <c r="DA99" s="605"/>
      <c r="DB99" s="605"/>
      <c r="DC99" s="606"/>
      <c r="DD99" s="604"/>
      <c r="DE99" s="605"/>
      <c r="DF99" s="605"/>
      <c r="DG99" s="605"/>
      <c r="DH99" s="605"/>
      <c r="DI99" s="605"/>
      <c r="DJ99" s="605"/>
      <c r="DK99" s="605"/>
      <c r="DL99" s="605"/>
      <c r="DM99" s="605"/>
      <c r="DN99" s="605"/>
      <c r="DO99" s="605"/>
      <c r="DP99" s="605"/>
      <c r="DQ99" s="605"/>
      <c r="DR99" s="605"/>
      <c r="DS99" s="605"/>
      <c r="DT99" s="605"/>
      <c r="DU99" s="605"/>
      <c r="DV99" s="605"/>
      <c r="DW99" s="605"/>
      <c r="DX99" s="605"/>
      <c r="DY99" s="605"/>
      <c r="DZ99" s="605"/>
      <c r="EA99" s="605"/>
      <c r="EB99" s="605"/>
      <c r="EC99" s="605"/>
      <c r="ED99" s="605"/>
      <c r="EE99" s="606"/>
      <c r="EF99" s="604"/>
      <c r="EG99" s="605"/>
      <c r="EH99" s="605"/>
      <c r="EI99" s="605"/>
      <c r="EJ99" s="605"/>
      <c r="EK99" s="605"/>
      <c r="EL99" s="605"/>
      <c r="EM99" s="605"/>
      <c r="EN99" s="605"/>
      <c r="EO99" s="605"/>
      <c r="EP99" s="605"/>
      <c r="EQ99" s="605"/>
      <c r="ER99" s="605"/>
      <c r="ES99" s="605"/>
      <c r="ET99" s="605"/>
      <c r="EU99" s="605"/>
      <c r="EV99" s="605"/>
      <c r="EW99" s="605"/>
      <c r="EX99" s="605"/>
      <c r="EY99" s="605"/>
      <c r="EZ99" s="605"/>
      <c r="FA99" s="605"/>
      <c r="FB99" s="605"/>
      <c r="FC99" s="605"/>
      <c r="FD99" s="605"/>
      <c r="FE99" s="605"/>
      <c r="FF99" s="605"/>
      <c r="FG99" s="607"/>
    </row>
    <row r="100" spans="1:163" ht="12" thickBot="1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300"/>
      <c r="U100" s="501"/>
      <c r="V100" s="502"/>
      <c r="W100" s="502"/>
      <c r="X100" s="502"/>
      <c r="Y100" s="502"/>
      <c r="Z100" s="502"/>
      <c r="AA100" s="502"/>
      <c r="AB100" s="581"/>
      <c r="AC100" s="579"/>
      <c r="AD100" s="579"/>
      <c r="AE100" s="579"/>
      <c r="AF100" s="579"/>
      <c r="AG100" s="579"/>
      <c r="AH100" s="579"/>
      <c r="AI100" s="579"/>
      <c r="AJ100" s="580"/>
      <c r="AK100" s="581"/>
      <c r="AL100" s="579"/>
      <c r="AM100" s="579"/>
      <c r="AN100" s="579"/>
      <c r="AO100" s="579"/>
      <c r="AP100" s="579"/>
      <c r="AQ100" s="579"/>
      <c r="AR100" s="579"/>
      <c r="AS100" s="580"/>
      <c r="AT100" s="581"/>
      <c r="AU100" s="579"/>
      <c r="AV100" s="579"/>
      <c r="AW100" s="579"/>
      <c r="AX100" s="579"/>
      <c r="AY100" s="579"/>
      <c r="AZ100" s="579"/>
      <c r="BA100" s="579"/>
      <c r="BB100" s="579"/>
      <c r="BC100" s="579"/>
      <c r="BD100" s="579"/>
      <c r="BE100" s="580"/>
      <c r="BF100" s="581"/>
      <c r="BG100" s="579"/>
      <c r="BH100" s="579"/>
      <c r="BI100" s="579"/>
      <c r="BJ100" s="579"/>
      <c r="BK100" s="579"/>
      <c r="BL100" s="579"/>
      <c r="BM100" s="579"/>
      <c r="BN100" s="580"/>
      <c r="BO100" s="581"/>
      <c r="BP100" s="579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80"/>
      <c r="CB100" s="541"/>
      <c r="CC100" s="542"/>
      <c r="CD100" s="542"/>
      <c r="CE100" s="542"/>
      <c r="CF100" s="542"/>
      <c r="CG100" s="542"/>
      <c r="CH100" s="542"/>
      <c r="CI100" s="542"/>
      <c r="CJ100" s="542"/>
      <c r="CK100" s="542"/>
      <c r="CL100" s="542"/>
      <c r="CM100" s="542"/>
      <c r="CN100" s="542"/>
      <c r="CO100" s="542"/>
      <c r="CP100" s="542"/>
      <c r="CQ100" s="542"/>
      <c r="CR100" s="542"/>
      <c r="CS100" s="542"/>
      <c r="CT100" s="542"/>
      <c r="CU100" s="542"/>
      <c r="CV100" s="542"/>
      <c r="CW100" s="542"/>
      <c r="CX100" s="542"/>
      <c r="CY100" s="542"/>
      <c r="CZ100" s="542"/>
      <c r="DA100" s="542"/>
      <c r="DB100" s="542"/>
      <c r="DC100" s="608"/>
      <c r="DD100" s="541"/>
      <c r="DE100" s="542"/>
      <c r="DF100" s="542"/>
      <c r="DG100" s="542"/>
      <c r="DH100" s="542"/>
      <c r="DI100" s="542"/>
      <c r="DJ100" s="542"/>
      <c r="DK100" s="542"/>
      <c r="DL100" s="542"/>
      <c r="DM100" s="542"/>
      <c r="DN100" s="542"/>
      <c r="DO100" s="542"/>
      <c r="DP100" s="542"/>
      <c r="DQ100" s="542"/>
      <c r="DR100" s="542"/>
      <c r="DS100" s="542"/>
      <c r="DT100" s="542"/>
      <c r="DU100" s="542"/>
      <c r="DV100" s="542"/>
      <c r="DW100" s="542"/>
      <c r="DX100" s="542"/>
      <c r="DY100" s="542"/>
      <c r="DZ100" s="542"/>
      <c r="EA100" s="542"/>
      <c r="EB100" s="542"/>
      <c r="EC100" s="542"/>
      <c r="ED100" s="542"/>
      <c r="EE100" s="608"/>
      <c r="EF100" s="541"/>
      <c r="EG100" s="542"/>
      <c r="EH100" s="542"/>
      <c r="EI100" s="542"/>
      <c r="EJ100" s="542"/>
      <c r="EK100" s="542"/>
      <c r="EL100" s="542"/>
      <c r="EM100" s="542"/>
      <c r="EN100" s="542"/>
      <c r="EO100" s="542"/>
      <c r="EP100" s="542"/>
      <c r="EQ100" s="542"/>
      <c r="ER100" s="542"/>
      <c r="ES100" s="542"/>
      <c r="ET100" s="542"/>
      <c r="EU100" s="542"/>
      <c r="EV100" s="542"/>
      <c r="EW100" s="542"/>
      <c r="EX100" s="542"/>
      <c r="EY100" s="542"/>
      <c r="EZ100" s="542"/>
      <c r="FA100" s="542"/>
      <c r="FB100" s="542"/>
      <c r="FC100" s="542"/>
      <c r="FD100" s="542"/>
      <c r="FE100" s="542"/>
      <c r="FF100" s="542"/>
      <c r="FG100" s="609"/>
    </row>
    <row r="101" spans="1:163" ht="12" thickBot="1">
      <c r="A101" s="582" t="s">
        <v>29</v>
      </c>
      <c r="B101" s="582"/>
      <c r="C101" s="582"/>
      <c r="D101" s="582"/>
      <c r="E101" s="582"/>
      <c r="F101" s="582"/>
      <c r="G101" s="582"/>
      <c r="H101" s="582"/>
      <c r="I101" s="582"/>
      <c r="J101" s="582"/>
      <c r="K101" s="582"/>
      <c r="L101" s="582"/>
      <c r="M101" s="582"/>
      <c r="N101" s="582"/>
      <c r="O101" s="582"/>
      <c r="P101" s="582"/>
      <c r="Q101" s="582"/>
      <c r="R101" s="582"/>
      <c r="S101" s="582"/>
      <c r="T101" s="582"/>
      <c r="U101" s="582"/>
      <c r="V101" s="582"/>
      <c r="W101" s="582"/>
      <c r="X101" s="582"/>
      <c r="Y101" s="582"/>
      <c r="Z101" s="582"/>
      <c r="AA101" s="582"/>
      <c r="AB101" s="583"/>
      <c r="AC101" s="584"/>
      <c r="AD101" s="584"/>
      <c r="AE101" s="584"/>
      <c r="AF101" s="584"/>
      <c r="AG101" s="584"/>
      <c r="AH101" s="584"/>
      <c r="AI101" s="584"/>
      <c r="AJ101" s="585"/>
      <c r="AK101" s="586"/>
      <c r="AL101" s="584"/>
      <c r="AM101" s="584"/>
      <c r="AN101" s="584"/>
      <c r="AO101" s="584"/>
      <c r="AP101" s="584"/>
      <c r="AQ101" s="584"/>
      <c r="AR101" s="584"/>
      <c r="AS101" s="585"/>
      <c r="AT101" s="586"/>
      <c r="AU101" s="584"/>
      <c r="AV101" s="584"/>
      <c r="AW101" s="584"/>
      <c r="AX101" s="584"/>
      <c r="AY101" s="584"/>
      <c r="AZ101" s="584"/>
      <c r="BA101" s="584"/>
      <c r="BB101" s="584"/>
      <c r="BC101" s="584"/>
      <c r="BD101" s="584"/>
      <c r="BE101" s="585"/>
      <c r="BF101" s="586"/>
      <c r="BG101" s="584"/>
      <c r="BH101" s="584"/>
      <c r="BI101" s="584"/>
      <c r="BJ101" s="584"/>
      <c r="BK101" s="584"/>
      <c r="BL101" s="584"/>
      <c r="BM101" s="584"/>
      <c r="BN101" s="585"/>
      <c r="BO101" s="584" t="s">
        <v>31</v>
      </c>
      <c r="BP101" s="584"/>
      <c r="BQ101" s="584"/>
      <c r="BR101" s="584"/>
      <c r="BS101" s="584"/>
      <c r="BT101" s="584"/>
      <c r="BU101" s="584"/>
      <c r="BV101" s="584"/>
      <c r="BW101" s="584"/>
      <c r="BX101" s="584"/>
      <c r="BY101" s="584"/>
      <c r="BZ101" s="584"/>
      <c r="CA101" s="584"/>
      <c r="CB101" s="610">
        <f>SUM(CB99:DC100)</f>
        <v>0</v>
      </c>
      <c r="CC101" s="611"/>
      <c r="CD101" s="611"/>
      <c r="CE101" s="611"/>
      <c r="CF101" s="611"/>
      <c r="CG101" s="611"/>
      <c r="CH101" s="611"/>
      <c r="CI101" s="611"/>
      <c r="CJ101" s="611"/>
      <c r="CK101" s="611"/>
      <c r="CL101" s="611"/>
      <c r="CM101" s="611"/>
      <c r="CN101" s="611"/>
      <c r="CO101" s="611"/>
      <c r="CP101" s="611"/>
      <c r="CQ101" s="611"/>
      <c r="CR101" s="611"/>
      <c r="CS101" s="611"/>
      <c r="CT101" s="611"/>
      <c r="CU101" s="611"/>
      <c r="CV101" s="611"/>
      <c r="CW101" s="611"/>
      <c r="CX101" s="611"/>
      <c r="CY101" s="611"/>
      <c r="CZ101" s="611"/>
      <c r="DA101" s="611"/>
      <c r="DB101" s="611"/>
      <c r="DC101" s="612"/>
      <c r="DD101" s="610">
        <f>SUM(DD99:EE100)</f>
        <v>0</v>
      </c>
      <c r="DE101" s="611"/>
      <c r="DF101" s="611"/>
      <c r="DG101" s="611"/>
      <c r="DH101" s="611"/>
      <c r="DI101" s="611"/>
      <c r="DJ101" s="611"/>
      <c r="DK101" s="611"/>
      <c r="DL101" s="611"/>
      <c r="DM101" s="611"/>
      <c r="DN101" s="611"/>
      <c r="DO101" s="611"/>
      <c r="DP101" s="611"/>
      <c r="DQ101" s="611"/>
      <c r="DR101" s="611"/>
      <c r="DS101" s="611"/>
      <c r="DT101" s="611"/>
      <c r="DU101" s="611"/>
      <c r="DV101" s="611"/>
      <c r="DW101" s="611"/>
      <c r="DX101" s="611"/>
      <c r="DY101" s="611"/>
      <c r="DZ101" s="611"/>
      <c r="EA101" s="611"/>
      <c r="EB101" s="611"/>
      <c r="EC101" s="611"/>
      <c r="ED101" s="611"/>
      <c r="EE101" s="612"/>
      <c r="EF101" s="610">
        <f>SUM(EF99:FG100)</f>
        <v>0</v>
      </c>
      <c r="EG101" s="611"/>
      <c r="EH101" s="611"/>
      <c r="EI101" s="611"/>
      <c r="EJ101" s="611"/>
      <c r="EK101" s="611"/>
      <c r="EL101" s="611"/>
      <c r="EM101" s="611"/>
      <c r="EN101" s="611"/>
      <c r="EO101" s="611"/>
      <c r="EP101" s="611"/>
      <c r="EQ101" s="611"/>
      <c r="ER101" s="611"/>
      <c r="ES101" s="611"/>
      <c r="ET101" s="611"/>
      <c r="EU101" s="611"/>
      <c r="EV101" s="611"/>
      <c r="EW101" s="611"/>
      <c r="EX101" s="611"/>
      <c r="EY101" s="611"/>
      <c r="EZ101" s="611"/>
      <c r="FA101" s="611"/>
      <c r="FB101" s="611"/>
      <c r="FC101" s="611"/>
      <c r="FD101" s="611"/>
      <c r="FE101" s="611"/>
      <c r="FF101" s="611"/>
      <c r="FG101" s="612"/>
    </row>
    <row r="102" spans="1:163" ht="12" thickBo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497" t="s">
        <v>28</v>
      </c>
      <c r="BP102" s="497"/>
      <c r="BQ102" s="497"/>
      <c r="BR102" s="497"/>
      <c r="BS102" s="497"/>
      <c r="BT102" s="497"/>
      <c r="BU102" s="497"/>
      <c r="BV102" s="497"/>
      <c r="BW102" s="497"/>
      <c r="BX102" s="497"/>
      <c r="BY102" s="497"/>
      <c r="BZ102" s="497"/>
      <c r="CA102" s="497"/>
      <c r="CB102" s="613">
        <f>CB101</f>
        <v>0</v>
      </c>
      <c r="CC102" s="614"/>
      <c r="CD102" s="614"/>
      <c r="CE102" s="614"/>
      <c r="CF102" s="614"/>
      <c r="CG102" s="614"/>
      <c r="CH102" s="614"/>
      <c r="CI102" s="614"/>
      <c r="CJ102" s="614"/>
      <c r="CK102" s="614"/>
      <c r="CL102" s="614"/>
      <c r="CM102" s="614"/>
      <c r="CN102" s="614"/>
      <c r="CO102" s="614"/>
      <c r="CP102" s="614"/>
      <c r="CQ102" s="614"/>
      <c r="CR102" s="614"/>
      <c r="CS102" s="614"/>
      <c r="CT102" s="614"/>
      <c r="CU102" s="614"/>
      <c r="CV102" s="614"/>
      <c r="CW102" s="614"/>
      <c r="CX102" s="614"/>
      <c r="CY102" s="614"/>
      <c r="CZ102" s="614"/>
      <c r="DA102" s="614"/>
      <c r="DB102" s="614"/>
      <c r="DC102" s="615"/>
      <c r="DD102" s="613">
        <f>DD101</f>
        <v>0</v>
      </c>
      <c r="DE102" s="614"/>
      <c r="DF102" s="614"/>
      <c r="DG102" s="614"/>
      <c r="DH102" s="614"/>
      <c r="DI102" s="614"/>
      <c r="DJ102" s="614"/>
      <c r="DK102" s="614"/>
      <c r="DL102" s="614"/>
      <c r="DM102" s="614"/>
      <c r="DN102" s="614"/>
      <c r="DO102" s="614"/>
      <c r="DP102" s="614"/>
      <c r="DQ102" s="614"/>
      <c r="DR102" s="614"/>
      <c r="DS102" s="614"/>
      <c r="DT102" s="614"/>
      <c r="DU102" s="614"/>
      <c r="DV102" s="614"/>
      <c r="DW102" s="614"/>
      <c r="DX102" s="614"/>
      <c r="DY102" s="614"/>
      <c r="DZ102" s="614"/>
      <c r="EA102" s="614"/>
      <c r="EB102" s="614"/>
      <c r="EC102" s="614"/>
      <c r="ED102" s="614"/>
      <c r="EE102" s="615"/>
      <c r="EF102" s="613">
        <f>EF101</f>
        <v>0</v>
      </c>
      <c r="EG102" s="614"/>
      <c r="EH102" s="614"/>
      <c r="EI102" s="614"/>
      <c r="EJ102" s="614"/>
      <c r="EK102" s="614"/>
      <c r="EL102" s="614"/>
      <c r="EM102" s="614"/>
      <c r="EN102" s="614"/>
      <c r="EO102" s="614"/>
      <c r="EP102" s="614"/>
      <c r="EQ102" s="614"/>
      <c r="ER102" s="614"/>
      <c r="ES102" s="614"/>
      <c r="ET102" s="614"/>
      <c r="EU102" s="614"/>
      <c r="EV102" s="614"/>
      <c r="EW102" s="614"/>
      <c r="EX102" s="614"/>
      <c r="EY102" s="614"/>
      <c r="EZ102" s="614"/>
      <c r="FA102" s="614"/>
      <c r="FB102" s="614"/>
      <c r="FC102" s="614"/>
      <c r="FD102" s="614"/>
      <c r="FE102" s="614"/>
      <c r="FF102" s="614"/>
      <c r="FG102" s="615"/>
    </row>
    <row r="106" spans="2:158" ht="11.25">
      <c r="B106" s="5" t="s">
        <v>14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</row>
    <row r="107" spans="2:158" ht="12.75">
      <c r="B107" s="5" t="s">
        <v>15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8"/>
      <c r="AB107" s="8"/>
      <c r="AC107" s="616" t="s">
        <v>369</v>
      </c>
      <c r="AD107" s="616"/>
      <c r="AE107" s="616"/>
      <c r="AF107" s="616"/>
      <c r="AG107" s="616"/>
      <c r="AH107" s="616"/>
      <c r="AI107" s="616"/>
      <c r="AJ107" s="616"/>
      <c r="AK107" s="616"/>
      <c r="AL107" s="616"/>
      <c r="AM107" s="616"/>
      <c r="AN107" s="616"/>
      <c r="AO107" s="616"/>
      <c r="AP107" s="616"/>
      <c r="AQ107" s="616"/>
      <c r="AR107" s="616"/>
      <c r="AS107" s="616"/>
      <c r="AT107" s="616"/>
      <c r="AU107" s="616"/>
      <c r="AV107" s="616"/>
      <c r="AW107" s="616"/>
      <c r="AX107" s="616"/>
      <c r="AY107" s="616"/>
      <c r="AZ107" s="616"/>
      <c r="BA107" s="616"/>
      <c r="BB107" s="616"/>
      <c r="BC107" s="616"/>
      <c r="BD107" s="616"/>
      <c r="BE107" s="616"/>
      <c r="BF107" s="616"/>
      <c r="BG107" s="616"/>
      <c r="BH107" s="616"/>
      <c r="BI107" s="616"/>
      <c r="BJ107" s="616"/>
      <c r="BK107" s="229"/>
      <c r="BL107" s="616"/>
      <c r="BM107" s="616"/>
      <c r="BN107" s="616"/>
      <c r="BO107" s="616"/>
      <c r="BP107" s="616"/>
      <c r="BQ107" s="616"/>
      <c r="BR107" s="616"/>
      <c r="BS107" s="616"/>
      <c r="BT107" s="616"/>
      <c r="BU107" s="616"/>
      <c r="BV107" s="616"/>
      <c r="BW107" s="616"/>
      <c r="BX107" s="616"/>
      <c r="BY107" s="616"/>
      <c r="BZ107" s="229"/>
      <c r="CA107" s="616" t="s">
        <v>367</v>
      </c>
      <c r="CB107" s="616"/>
      <c r="CC107" s="616"/>
      <c r="CD107" s="616"/>
      <c r="CE107" s="616"/>
      <c r="CF107" s="616"/>
      <c r="CG107" s="616"/>
      <c r="CH107" s="616"/>
      <c r="CI107" s="616"/>
      <c r="CJ107" s="616"/>
      <c r="CK107" s="616"/>
      <c r="CL107" s="616"/>
      <c r="CM107" s="616"/>
      <c r="CN107" s="616"/>
      <c r="CO107" s="616"/>
      <c r="CP107" s="616"/>
      <c r="CQ107" s="616"/>
      <c r="CR107" s="616"/>
      <c r="CS107" s="616"/>
      <c r="CT107" s="616"/>
      <c r="CU107" s="616"/>
      <c r="CV107" s="616"/>
      <c r="CW107" s="616"/>
      <c r="CX107" s="616"/>
      <c r="CY107" s="616"/>
      <c r="CZ107" s="616"/>
      <c r="DA107" s="616"/>
      <c r="DB107" s="616"/>
      <c r="DC107" s="616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</row>
    <row r="108" spans="2:158" ht="11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481" t="s">
        <v>16</v>
      </c>
      <c r="AD108" s="481"/>
      <c r="AE108" s="481"/>
      <c r="AF108" s="481"/>
      <c r="AG108" s="481"/>
      <c r="AH108" s="481"/>
      <c r="AI108" s="481"/>
      <c r="AJ108" s="481"/>
      <c r="AK108" s="481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9"/>
      <c r="BL108" s="481" t="s">
        <v>0</v>
      </c>
      <c r="BM108" s="481"/>
      <c r="BN108" s="481"/>
      <c r="BO108" s="481"/>
      <c r="BP108" s="481"/>
      <c r="BQ108" s="481"/>
      <c r="BR108" s="481"/>
      <c r="BS108" s="481"/>
      <c r="BT108" s="481"/>
      <c r="BU108" s="481"/>
      <c r="BV108" s="481"/>
      <c r="BW108" s="481"/>
      <c r="BX108" s="481"/>
      <c r="BY108" s="481"/>
      <c r="BZ108" s="9"/>
      <c r="CA108" s="481" t="s">
        <v>1</v>
      </c>
      <c r="CB108" s="481"/>
      <c r="CC108" s="481"/>
      <c r="CD108" s="481"/>
      <c r="CE108" s="481"/>
      <c r="CF108" s="481"/>
      <c r="CG108" s="481"/>
      <c r="CH108" s="481"/>
      <c r="CI108" s="481"/>
      <c r="CJ108" s="481"/>
      <c r="CK108" s="481"/>
      <c r="CL108" s="481"/>
      <c r="CM108" s="481"/>
      <c r="CN108" s="481"/>
      <c r="CO108" s="481"/>
      <c r="CP108" s="481"/>
      <c r="CQ108" s="481"/>
      <c r="CR108" s="481"/>
      <c r="CS108" s="481"/>
      <c r="CT108" s="481"/>
      <c r="CU108" s="481"/>
      <c r="CV108" s="481"/>
      <c r="CW108" s="481"/>
      <c r="CX108" s="481"/>
      <c r="CY108" s="481"/>
      <c r="CZ108" s="481"/>
      <c r="DA108" s="481"/>
      <c r="DB108" s="481"/>
      <c r="DC108" s="481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</row>
    <row r="110" spans="2:158" ht="12.75">
      <c r="B110" s="5" t="s">
        <v>17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16" t="s">
        <v>81</v>
      </c>
      <c r="AD110" s="616"/>
      <c r="AE110" s="616"/>
      <c r="AF110" s="616"/>
      <c r="AG110" s="616"/>
      <c r="AH110" s="616"/>
      <c r="AI110" s="616"/>
      <c r="AJ110" s="616"/>
      <c r="AK110" s="616"/>
      <c r="AL110" s="616"/>
      <c r="AM110" s="616"/>
      <c r="AN110" s="616"/>
      <c r="AO110" s="616"/>
      <c r="AP110" s="616"/>
      <c r="AQ110" s="616"/>
      <c r="AR110" s="616"/>
      <c r="AS110" s="616"/>
      <c r="AT110" s="616"/>
      <c r="AU110" s="616"/>
      <c r="AV110" s="616"/>
      <c r="AW110" s="616"/>
      <c r="AX110" s="616"/>
      <c r="AY110" s="616"/>
      <c r="AZ110" s="616"/>
      <c r="BA110" s="616"/>
      <c r="BB110" s="616"/>
      <c r="BC110" s="616"/>
      <c r="BD110" s="616"/>
      <c r="BE110" s="616"/>
      <c r="BF110" s="616"/>
      <c r="BG110" s="616"/>
      <c r="BH110" s="616"/>
      <c r="BI110" s="616"/>
      <c r="BJ110" s="616"/>
      <c r="BK110" s="229"/>
      <c r="BL110" s="616" t="s">
        <v>82</v>
      </c>
      <c r="BM110" s="616"/>
      <c r="BN110" s="616"/>
      <c r="BO110" s="616"/>
      <c r="BP110" s="616"/>
      <c r="BQ110" s="616"/>
      <c r="BR110" s="616"/>
      <c r="BS110" s="616"/>
      <c r="BT110" s="616"/>
      <c r="BU110" s="616"/>
      <c r="BV110" s="616"/>
      <c r="BW110" s="616"/>
      <c r="BX110" s="616"/>
      <c r="BY110" s="616"/>
      <c r="BZ110" s="616"/>
      <c r="CA110" s="616"/>
      <c r="CB110" s="616"/>
      <c r="CC110" s="616"/>
      <c r="CD110" s="616"/>
      <c r="CE110" s="616"/>
      <c r="CF110" s="616"/>
      <c r="CG110" s="616"/>
      <c r="CH110" s="616"/>
      <c r="CI110" s="616"/>
      <c r="CJ110" s="616"/>
      <c r="CK110" s="616"/>
      <c r="CL110" s="616"/>
      <c r="CM110" s="616"/>
      <c r="CN110" s="616"/>
      <c r="CO110" s="229"/>
      <c r="CP110" s="491" t="s">
        <v>83</v>
      </c>
      <c r="CQ110" s="491"/>
      <c r="CR110" s="491"/>
      <c r="CS110" s="491"/>
      <c r="CT110" s="491"/>
      <c r="CU110" s="491"/>
      <c r="CV110" s="491"/>
      <c r="CW110" s="491"/>
      <c r="CX110" s="491"/>
      <c r="CY110" s="491"/>
      <c r="CZ110" s="491"/>
      <c r="DA110" s="491"/>
      <c r="DB110" s="491"/>
      <c r="DC110" s="491"/>
      <c r="DD110" s="491"/>
      <c r="DE110" s="491"/>
      <c r="DF110" s="491"/>
      <c r="DG110" s="491"/>
      <c r="DH110" s="491"/>
      <c r="DI110" s="491"/>
      <c r="DJ110" s="491"/>
      <c r="DK110" s="491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</row>
    <row r="111" spans="2:158" ht="11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481" t="s">
        <v>16</v>
      </c>
      <c r="AD111" s="481"/>
      <c r="AE111" s="481"/>
      <c r="AF111" s="481"/>
      <c r="AG111" s="481"/>
      <c r="AH111" s="481"/>
      <c r="AI111" s="481"/>
      <c r="AJ111" s="481"/>
      <c r="AK111" s="481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9"/>
      <c r="BL111" s="481" t="s">
        <v>39</v>
      </c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  <c r="BZ111" s="481"/>
      <c r="CA111" s="481"/>
      <c r="CB111" s="481"/>
      <c r="CC111" s="481"/>
      <c r="CD111" s="481"/>
      <c r="CE111" s="481"/>
      <c r="CF111" s="481"/>
      <c r="CG111" s="481"/>
      <c r="CH111" s="481"/>
      <c r="CI111" s="481"/>
      <c r="CJ111" s="481"/>
      <c r="CK111" s="481"/>
      <c r="CL111" s="481"/>
      <c r="CM111" s="481"/>
      <c r="CN111" s="481"/>
      <c r="CO111" s="9"/>
      <c r="CP111" s="481" t="s">
        <v>18</v>
      </c>
      <c r="CQ111" s="481"/>
      <c r="CR111" s="481"/>
      <c r="CS111" s="481"/>
      <c r="CT111" s="481"/>
      <c r="CU111" s="481"/>
      <c r="CV111" s="481"/>
      <c r="CW111" s="481"/>
      <c r="CX111" s="481"/>
      <c r="CY111" s="481"/>
      <c r="CZ111" s="481"/>
      <c r="DA111" s="481"/>
      <c r="DB111" s="481"/>
      <c r="DC111" s="481"/>
      <c r="DD111" s="481"/>
      <c r="DE111" s="481"/>
      <c r="DF111" s="481"/>
      <c r="DG111" s="481"/>
      <c r="DH111" s="481"/>
      <c r="DI111" s="481"/>
      <c r="DJ111" s="481"/>
      <c r="DK111" s="481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2:158" ht="11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</row>
    <row r="113" spans="2:158" ht="12.75">
      <c r="B113" s="5"/>
      <c r="C113" s="7" t="s">
        <v>2</v>
      </c>
      <c r="D113" s="491" t="s">
        <v>384</v>
      </c>
      <c r="E113" s="491"/>
      <c r="F113" s="491"/>
      <c r="G113" s="491"/>
      <c r="H113" s="5" t="s">
        <v>2</v>
      </c>
      <c r="I113" s="5"/>
      <c r="J113" s="491" t="s">
        <v>56</v>
      </c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1"/>
      <c r="Y113" s="491"/>
      <c r="Z113" s="208"/>
      <c r="AA113" s="208"/>
      <c r="AB113" s="208"/>
      <c r="AC113" s="230" t="s">
        <v>473</v>
      </c>
      <c r="AD113" s="230"/>
      <c r="AE113" s="230"/>
      <c r="AF113" s="355" t="s">
        <v>3</v>
      </c>
      <c r="AG113" s="355"/>
      <c r="AH113" s="35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</row>
    <row r="114" spans="2:158" ht="11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</row>
  </sheetData>
  <sheetProtection/>
  <mergeCells count="615">
    <mergeCell ref="BO83:CA83"/>
    <mergeCell ref="CB83:DC83"/>
    <mergeCell ref="DD83:EE83"/>
    <mergeCell ref="EF83:FG83"/>
    <mergeCell ref="A84:T84"/>
    <mergeCell ref="U84:AA84"/>
    <mergeCell ref="AB84:AJ84"/>
    <mergeCell ref="AK84:AS84"/>
    <mergeCell ref="AT84:BE84"/>
    <mergeCell ref="BF84:BN84"/>
    <mergeCell ref="A83:T83"/>
    <mergeCell ref="U83:AA83"/>
    <mergeCell ref="AB83:AJ83"/>
    <mergeCell ref="AK83:AS83"/>
    <mergeCell ref="AT83:BE83"/>
    <mergeCell ref="BF83:BN83"/>
    <mergeCell ref="BF46:CM46"/>
    <mergeCell ref="CN46:DU46"/>
    <mergeCell ref="DV46:FB46"/>
    <mergeCell ref="BF47:CM47"/>
    <mergeCell ref="CN47:DU47"/>
    <mergeCell ref="DV47:FB47"/>
    <mergeCell ref="T46:AE46"/>
    <mergeCell ref="AF46:AN46"/>
    <mergeCell ref="AO46:BE46"/>
    <mergeCell ref="A47:I47"/>
    <mergeCell ref="J47:S47"/>
    <mergeCell ref="T47:AE47"/>
    <mergeCell ref="CN39:DU39"/>
    <mergeCell ref="BF78:BN78"/>
    <mergeCell ref="BO78:CA78"/>
    <mergeCell ref="CN44:DU44"/>
    <mergeCell ref="A42:I42"/>
    <mergeCell ref="J42:S42"/>
    <mergeCell ref="T42:AE42"/>
    <mergeCell ref="AF42:AN42"/>
    <mergeCell ref="AO42:BE42"/>
    <mergeCell ref="A78:T78"/>
    <mergeCell ref="CB88:DC88"/>
    <mergeCell ref="DD88:EE88"/>
    <mergeCell ref="DV44:FB44"/>
    <mergeCell ref="EF88:FG88"/>
    <mergeCell ref="CB78:DC78"/>
    <mergeCell ref="DD78:EE78"/>
    <mergeCell ref="CB79:DC79"/>
    <mergeCell ref="DD79:EE79"/>
    <mergeCell ref="EF78:FG78"/>
    <mergeCell ref="DD85:EE85"/>
    <mergeCell ref="AB88:AJ88"/>
    <mergeCell ref="AK88:AS88"/>
    <mergeCell ref="AT88:BE88"/>
    <mergeCell ref="BF88:BN88"/>
    <mergeCell ref="BO88:CA88"/>
    <mergeCell ref="A86:T86"/>
    <mergeCell ref="U86:AA86"/>
    <mergeCell ref="AB86:AJ86"/>
    <mergeCell ref="AK86:AS86"/>
    <mergeCell ref="A87:T87"/>
    <mergeCell ref="AT78:BE78"/>
    <mergeCell ref="BF42:CM42"/>
    <mergeCell ref="A43:I43"/>
    <mergeCell ref="J43:S43"/>
    <mergeCell ref="T43:AE43"/>
    <mergeCell ref="AF43:AN43"/>
    <mergeCell ref="AO43:BE43"/>
    <mergeCell ref="A45:I45"/>
    <mergeCell ref="A46:I46"/>
    <mergeCell ref="J46:S46"/>
    <mergeCell ref="J45:S45"/>
    <mergeCell ref="T45:AE45"/>
    <mergeCell ref="BF45:CM45"/>
    <mergeCell ref="CN45:DU45"/>
    <mergeCell ref="DV45:FB45"/>
    <mergeCell ref="AT86:BE86"/>
    <mergeCell ref="BF86:BN86"/>
    <mergeCell ref="BO86:CA86"/>
    <mergeCell ref="BO85:CA85"/>
    <mergeCell ref="CB85:DC85"/>
    <mergeCell ref="A85:T85"/>
    <mergeCell ref="U85:AA85"/>
    <mergeCell ref="AB85:AJ85"/>
    <mergeCell ref="AK85:AS85"/>
    <mergeCell ref="AT85:BE85"/>
    <mergeCell ref="BF85:BN85"/>
    <mergeCell ref="BF79:BN79"/>
    <mergeCell ref="BO79:CA79"/>
    <mergeCell ref="EF85:FG85"/>
    <mergeCell ref="CB86:DC86"/>
    <mergeCell ref="DD86:EE86"/>
    <mergeCell ref="EF86:FG86"/>
    <mergeCell ref="BO84:CA84"/>
    <mergeCell ref="CB84:DC84"/>
    <mergeCell ref="DD84:EE84"/>
    <mergeCell ref="EF84:FG84"/>
    <mergeCell ref="BF80:BN80"/>
    <mergeCell ref="BO80:CA80"/>
    <mergeCell ref="A79:T79"/>
    <mergeCell ref="A80:T80"/>
    <mergeCell ref="BF43:CM43"/>
    <mergeCell ref="CN42:DU42"/>
    <mergeCell ref="CN43:DU43"/>
    <mergeCell ref="AB79:AJ79"/>
    <mergeCell ref="AK79:AS79"/>
    <mergeCell ref="AT79:BE79"/>
    <mergeCell ref="EF79:FG79"/>
    <mergeCell ref="CB80:DC80"/>
    <mergeCell ref="DD80:EE80"/>
    <mergeCell ref="EF80:FG80"/>
    <mergeCell ref="AT82:BE82"/>
    <mergeCell ref="BF82:BN82"/>
    <mergeCell ref="DD81:EE81"/>
    <mergeCell ref="EF81:FG81"/>
    <mergeCell ref="BF81:BN81"/>
    <mergeCell ref="AT80:BE80"/>
    <mergeCell ref="A82:T82"/>
    <mergeCell ref="U82:AA82"/>
    <mergeCell ref="AB82:AJ82"/>
    <mergeCell ref="AK82:AS82"/>
    <mergeCell ref="A77:T77"/>
    <mergeCell ref="U77:AA77"/>
    <mergeCell ref="AB80:AJ80"/>
    <mergeCell ref="AK80:AS80"/>
    <mergeCell ref="AB78:AJ78"/>
    <mergeCell ref="AK78:AS78"/>
    <mergeCell ref="BO77:CA77"/>
    <mergeCell ref="CB77:DC77"/>
    <mergeCell ref="DD77:EE77"/>
    <mergeCell ref="BF77:BN77"/>
    <mergeCell ref="AB77:AJ77"/>
    <mergeCell ref="AK77:AS77"/>
    <mergeCell ref="AT77:BE77"/>
    <mergeCell ref="A68:T68"/>
    <mergeCell ref="U68:AA68"/>
    <mergeCell ref="AB68:AJ68"/>
    <mergeCell ref="AK68:AS68"/>
    <mergeCell ref="AT68:BE68"/>
    <mergeCell ref="BF68:BN68"/>
    <mergeCell ref="BO68:CA68"/>
    <mergeCell ref="CB68:DC68"/>
    <mergeCell ref="DD68:EE68"/>
    <mergeCell ref="EF68:FG68"/>
    <mergeCell ref="A69:T69"/>
    <mergeCell ref="U69:AA69"/>
    <mergeCell ref="AB69:AJ69"/>
    <mergeCell ref="AK69:AS69"/>
    <mergeCell ref="AT69:BE69"/>
    <mergeCell ref="BF69:BN69"/>
    <mergeCell ref="BO69:CA69"/>
    <mergeCell ref="CB69:DC69"/>
    <mergeCell ref="DD69:EE69"/>
    <mergeCell ref="EF69:FG69"/>
    <mergeCell ref="A70:T70"/>
    <mergeCell ref="U70:AA70"/>
    <mergeCell ref="AB70:AJ70"/>
    <mergeCell ref="AK70:AS70"/>
    <mergeCell ref="AT70:BE70"/>
    <mergeCell ref="BF70:BN70"/>
    <mergeCell ref="BO70:CA70"/>
    <mergeCell ref="CB70:DC70"/>
    <mergeCell ref="DD70:EE70"/>
    <mergeCell ref="EF70:FG70"/>
    <mergeCell ref="A71:T71"/>
    <mergeCell ref="U71:AA71"/>
    <mergeCell ref="AB71:AJ71"/>
    <mergeCell ref="AK71:AS71"/>
    <mergeCell ref="AT71:BE71"/>
    <mergeCell ref="BF71:BN71"/>
    <mergeCell ref="BO71:CA71"/>
    <mergeCell ref="CB71:DC71"/>
    <mergeCell ref="DD71:EE71"/>
    <mergeCell ref="EF71:FG71"/>
    <mergeCell ref="A72:T72"/>
    <mergeCell ref="U72:AA72"/>
    <mergeCell ref="AB72:AJ72"/>
    <mergeCell ref="AK72:AS72"/>
    <mergeCell ref="AT72:BE72"/>
    <mergeCell ref="BF72:BN72"/>
    <mergeCell ref="A73:T73"/>
    <mergeCell ref="U73:AA73"/>
    <mergeCell ref="AB73:AJ73"/>
    <mergeCell ref="AK73:AS73"/>
    <mergeCell ref="AT73:BE73"/>
    <mergeCell ref="BF73:BN73"/>
    <mergeCell ref="A74:T74"/>
    <mergeCell ref="U74:AA74"/>
    <mergeCell ref="AB74:AJ74"/>
    <mergeCell ref="AK74:AS74"/>
    <mergeCell ref="AT74:BE74"/>
    <mergeCell ref="BF74:BN74"/>
    <mergeCell ref="A75:T75"/>
    <mergeCell ref="U75:AA75"/>
    <mergeCell ref="AB75:AJ75"/>
    <mergeCell ref="AK75:AS75"/>
    <mergeCell ref="AT75:BE75"/>
    <mergeCell ref="BF75:BN75"/>
    <mergeCell ref="BO76:CA76"/>
    <mergeCell ref="CB76:DC76"/>
    <mergeCell ref="BO74:CA74"/>
    <mergeCell ref="CB74:DC74"/>
    <mergeCell ref="DD74:EE74"/>
    <mergeCell ref="EF74:FG74"/>
    <mergeCell ref="DD76:EE76"/>
    <mergeCell ref="EF76:FG76"/>
    <mergeCell ref="BO75:CA75"/>
    <mergeCell ref="CB75:DC75"/>
    <mergeCell ref="A76:T76"/>
    <mergeCell ref="U76:AA76"/>
    <mergeCell ref="AB76:AJ76"/>
    <mergeCell ref="AK76:AS76"/>
    <mergeCell ref="AT76:BE76"/>
    <mergeCell ref="BF76:BN76"/>
    <mergeCell ref="DD75:EE75"/>
    <mergeCell ref="EF75:FG75"/>
    <mergeCell ref="BO72:CA72"/>
    <mergeCell ref="CB72:DC72"/>
    <mergeCell ref="DD72:EE72"/>
    <mergeCell ref="EF72:FG72"/>
    <mergeCell ref="CB73:DC73"/>
    <mergeCell ref="DD73:EE73"/>
    <mergeCell ref="EF73:FG73"/>
    <mergeCell ref="BO73:CA73"/>
    <mergeCell ref="CN51:DU51"/>
    <mergeCell ref="DV51:FB51"/>
    <mergeCell ref="BO67:CA67"/>
    <mergeCell ref="CB67:DC67"/>
    <mergeCell ref="DD67:EE67"/>
    <mergeCell ref="EF67:FG67"/>
    <mergeCell ref="BO66:CA66"/>
    <mergeCell ref="CB66:DC66"/>
    <mergeCell ref="DD66:EE66"/>
    <mergeCell ref="EF66:FG66"/>
    <mergeCell ref="A51:I51"/>
    <mergeCell ref="J51:S51"/>
    <mergeCell ref="T51:AE51"/>
    <mergeCell ref="AF51:AN51"/>
    <mergeCell ref="AO51:BE51"/>
    <mergeCell ref="BF51:CM51"/>
    <mergeCell ref="CN49:DU49"/>
    <mergeCell ref="DV49:FB49"/>
    <mergeCell ref="A50:I50"/>
    <mergeCell ref="J50:S50"/>
    <mergeCell ref="T50:AE50"/>
    <mergeCell ref="AF50:AN50"/>
    <mergeCell ref="AO50:BE50"/>
    <mergeCell ref="BF50:CM50"/>
    <mergeCell ref="CN50:DU50"/>
    <mergeCell ref="DV50:FB50"/>
    <mergeCell ref="A49:I49"/>
    <mergeCell ref="J49:S49"/>
    <mergeCell ref="T49:AE49"/>
    <mergeCell ref="AF49:AN49"/>
    <mergeCell ref="AO49:BE49"/>
    <mergeCell ref="BF49:CM49"/>
    <mergeCell ref="A48:I48"/>
    <mergeCell ref="J48:S48"/>
    <mergeCell ref="T48:AE48"/>
    <mergeCell ref="AF48:AN48"/>
    <mergeCell ref="AO48:BE48"/>
    <mergeCell ref="BF48:CM48"/>
    <mergeCell ref="CN48:DU48"/>
    <mergeCell ref="DV48:FB48"/>
    <mergeCell ref="T41:AE41"/>
    <mergeCell ref="AF41:AN41"/>
    <mergeCell ref="AO41:BE41"/>
    <mergeCell ref="BF41:CM41"/>
    <mergeCell ref="CN41:DU41"/>
    <mergeCell ref="DV41:FB41"/>
    <mergeCell ref="DV42:FB42"/>
    <mergeCell ref="DV43:FB43"/>
    <mergeCell ref="DV38:FB38"/>
    <mergeCell ref="A40:I40"/>
    <mergeCell ref="J40:S40"/>
    <mergeCell ref="T40:AE40"/>
    <mergeCell ref="AF40:AN40"/>
    <mergeCell ref="AO40:BE40"/>
    <mergeCell ref="BF40:CM40"/>
    <mergeCell ref="CN40:DU40"/>
    <mergeCell ref="DV40:FB40"/>
    <mergeCell ref="DV39:FB39"/>
    <mergeCell ref="CN37:DU37"/>
    <mergeCell ref="DV37:FB37"/>
    <mergeCell ref="A36:I36"/>
    <mergeCell ref="A38:I38"/>
    <mergeCell ref="J38:S38"/>
    <mergeCell ref="T38:AE38"/>
    <mergeCell ref="AF38:AN38"/>
    <mergeCell ref="AO38:BE38"/>
    <mergeCell ref="BF38:CM38"/>
    <mergeCell ref="CN38:DU38"/>
    <mergeCell ref="A37:I37"/>
    <mergeCell ref="J37:S37"/>
    <mergeCell ref="T37:AE37"/>
    <mergeCell ref="AF37:AN37"/>
    <mergeCell ref="AO37:BE37"/>
    <mergeCell ref="BF37:CM37"/>
    <mergeCell ref="AF36:AN36"/>
    <mergeCell ref="AO36:BE36"/>
    <mergeCell ref="BF36:CM36"/>
    <mergeCell ref="CN36:DU36"/>
    <mergeCell ref="T36:AE36"/>
    <mergeCell ref="DV36:FB36"/>
    <mergeCell ref="U98:AA98"/>
    <mergeCell ref="AB98:AJ98"/>
    <mergeCell ref="BF34:CM34"/>
    <mergeCell ref="J35:S35"/>
    <mergeCell ref="T35:AE35"/>
    <mergeCell ref="AF35:AN35"/>
    <mergeCell ref="AO35:BE35"/>
    <mergeCell ref="BF35:CM35"/>
    <mergeCell ref="J34:S34"/>
    <mergeCell ref="T34:AE34"/>
    <mergeCell ref="D113:G113"/>
    <mergeCell ref="J113:Y113"/>
    <mergeCell ref="AF113:AH113"/>
    <mergeCell ref="A33:I33"/>
    <mergeCell ref="J33:S33"/>
    <mergeCell ref="T33:AE33"/>
    <mergeCell ref="AF33:AN33"/>
    <mergeCell ref="A35:I35"/>
    <mergeCell ref="AC110:BJ110"/>
    <mergeCell ref="A98:T98"/>
    <mergeCell ref="BL110:CN110"/>
    <mergeCell ref="CP110:DK110"/>
    <mergeCell ref="AC111:BJ111"/>
    <mergeCell ref="BL111:CN111"/>
    <mergeCell ref="CP111:DK111"/>
    <mergeCell ref="AC107:BJ107"/>
    <mergeCell ref="BL107:BY107"/>
    <mergeCell ref="CA107:DC107"/>
    <mergeCell ref="AC108:BJ108"/>
    <mergeCell ref="BL108:BY108"/>
    <mergeCell ref="CA108:DC108"/>
    <mergeCell ref="CB101:DC101"/>
    <mergeCell ref="DD101:EE101"/>
    <mergeCell ref="EF101:FG101"/>
    <mergeCell ref="BO102:CA102"/>
    <mergeCell ref="CB102:DC102"/>
    <mergeCell ref="DD102:EE102"/>
    <mergeCell ref="EF102:FG102"/>
    <mergeCell ref="BO100:CA100"/>
    <mergeCell ref="CB100:DC100"/>
    <mergeCell ref="DD100:EE100"/>
    <mergeCell ref="EF100:FG100"/>
    <mergeCell ref="A101:AA101"/>
    <mergeCell ref="AB101:AJ101"/>
    <mergeCell ref="AK101:AS101"/>
    <mergeCell ref="AT101:BE101"/>
    <mergeCell ref="BF101:BN101"/>
    <mergeCell ref="BO101:CA101"/>
    <mergeCell ref="BO99:CA99"/>
    <mergeCell ref="CB99:DC99"/>
    <mergeCell ref="DD99:EE99"/>
    <mergeCell ref="EF99:FG99"/>
    <mergeCell ref="A100:T100"/>
    <mergeCell ref="U100:AA100"/>
    <mergeCell ref="AB100:AJ100"/>
    <mergeCell ref="AK100:AS100"/>
    <mergeCell ref="AT100:BE100"/>
    <mergeCell ref="BF100:BN100"/>
    <mergeCell ref="A99:T99"/>
    <mergeCell ref="U99:AA99"/>
    <mergeCell ref="AB99:AJ99"/>
    <mergeCell ref="AK99:AS99"/>
    <mergeCell ref="AT99:BE99"/>
    <mergeCell ref="BF99:BN99"/>
    <mergeCell ref="DD97:EE97"/>
    <mergeCell ref="EF97:FG97"/>
    <mergeCell ref="CB96:CN96"/>
    <mergeCell ref="BO98:CA98"/>
    <mergeCell ref="CB98:DC98"/>
    <mergeCell ref="DD98:EE98"/>
    <mergeCell ref="EF98:FG98"/>
    <mergeCell ref="AB94:BN95"/>
    <mergeCell ref="BO94:CA97"/>
    <mergeCell ref="CB94:FG94"/>
    <mergeCell ref="AK98:AS98"/>
    <mergeCell ref="AT98:BE98"/>
    <mergeCell ref="BF98:BN98"/>
    <mergeCell ref="EF96:ER96"/>
    <mergeCell ref="ES96:EU96"/>
    <mergeCell ref="EV96:FG96"/>
    <mergeCell ref="CB97:DC97"/>
    <mergeCell ref="AB96:AJ97"/>
    <mergeCell ref="AK96:AS97"/>
    <mergeCell ref="AT96:BE97"/>
    <mergeCell ref="BF96:BN97"/>
    <mergeCell ref="BO87:CA87"/>
    <mergeCell ref="CB87:DC87"/>
    <mergeCell ref="CR96:DC96"/>
    <mergeCell ref="A92:FG92"/>
    <mergeCell ref="A94:T97"/>
    <mergeCell ref="U94:AA97"/>
    <mergeCell ref="DD87:EE87"/>
    <mergeCell ref="EF87:FG87"/>
    <mergeCell ref="CO96:CQ96"/>
    <mergeCell ref="BO82:CA82"/>
    <mergeCell ref="CB82:DC82"/>
    <mergeCell ref="DD82:EE82"/>
    <mergeCell ref="EF82:FG82"/>
    <mergeCell ref="DD96:DP96"/>
    <mergeCell ref="DQ96:DS96"/>
    <mergeCell ref="DT96:EE96"/>
    <mergeCell ref="U87:AA87"/>
    <mergeCell ref="AB87:AJ87"/>
    <mergeCell ref="AK87:AS87"/>
    <mergeCell ref="AT87:BE87"/>
    <mergeCell ref="BF87:BN87"/>
    <mergeCell ref="A81:T81"/>
    <mergeCell ref="U81:AA81"/>
    <mergeCell ref="AB81:AJ81"/>
    <mergeCell ref="AK81:AS81"/>
    <mergeCell ref="AT81:BE81"/>
    <mergeCell ref="EF77:FG77"/>
    <mergeCell ref="CB89:DC89"/>
    <mergeCell ref="DD89:EE89"/>
    <mergeCell ref="EF89:FG89"/>
    <mergeCell ref="BO90:CA90"/>
    <mergeCell ref="CB90:DC90"/>
    <mergeCell ref="DD90:EE90"/>
    <mergeCell ref="EF90:FG90"/>
    <mergeCell ref="BO81:CA81"/>
    <mergeCell ref="CB81:DC81"/>
    <mergeCell ref="A89:AA89"/>
    <mergeCell ref="AB89:AJ89"/>
    <mergeCell ref="AK89:AS89"/>
    <mergeCell ref="AT89:BE89"/>
    <mergeCell ref="BF89:BN89"/>
    <mergeCell ref="BO89:CA89"/>
    <mergeCell ref="A67:T67"/>
    <mergeCell ref="U67:AA67"/>
    <mergeCell ref="AB67:AJ67"/>
    <mergeCell ref="AK67:AS67"/>
    <mergeCell ref="AT67:BE67"/>
    <mergeCell ref="BF67:BN67"/>
    <mergeCell ref="BO65:CA65"/>
    <mergeCell ref="CB65:DC65"/>
    <mergeCell ref="DD65:EE65"/>
    <mergeCell ref="EF65:FG65"/>
    <mergeCell ref="A66:T66"/>
    <mergeCell ref="U66:AA66"/>
    <mergeCell ref="AB66:AJ66"/>
    <mergeCell ref="AK66:AS66"/>
    <mergeCell ref="AT66:BE66"/>
    <mergeCell ref="BF66:BN66"/>
    <mergeCell ref="AB64:AJ64"/>
    <mergeCell ref="AK64:AS64"/>
    <mergeCell ref="AT64:BE64"/>
    <mergeCell ref="BF64:BN64"/>
    <mergeCell ref="A65:T65"/>
    <mergeCell ref="U65:AA65"/>
    <mergeCell ref="AB65:AJ65"/>
    <mergeCell ref="AK65:AS65"/>
    <mergeCell ref="AT65:BE65"/>
    <mergeCell ref="BF65:BN65"/>
    <mergeCell ref="DQ62:DS62"/>
    <mergeCell ref="DT62:EE62"/>
    <mergeCell ref="EF62:ER62"/>
    <mergeCell ref="ES62:EU62"/>
    <mergeCell ref="EV62:FG62"/>
    <mergeCell ref="CB63:DC64"/>
    <mergeCell ref="DD63:EE64"/>
    <mergeCell ref="EF63:FG64"/>
    <mergeCell ref="B59:FF59"/>
    <mergeCell ref="A61:T64"/>
    <mergeCell ref="U61:AA64"/>
    <mergeCell ref="AB61:BN63"/>
    <mergeCell ref="BO61:CA64"/>
    <mergeCell ref="CB61:FG61"/>
    <mergeCell ref="CB62:CN62"/>
    <mergeCell ref="CO62:CQ62"/>
    <mergeCell ref="CR62:DC62"/>
    <mergeCell ref="DD62:DP62"/>
    <mergeCell ref="CN53:DU53"/>
    <mergeCell ref="DV29:FD29"/>
    <mergeCell ref="DV30:FD30"/>
    <mergeCell ref="DV31:FD31"/>
    <mergeCell ref="DV32:FD32"/>
    <mergeCell ref="CN34:DU34"/>
    <mergeCell ref="DV34:FB34"/>
    <mergeCell ref="DV35:FB35"/>
    <mergeCell ref="CN33:DU33"/>
    <mergeCell ref="DV33:FB33"/>
    <mergeCell ref="BF53:CM53"/>
    <mergeCell ref="CN27:DU27"/>
    <mergeCell ref="CN28:DU28"/>
    <mergeCell ref="DV28:FD28"/>
    <mergeCell ref="DV27:FD27"/>
    <mergeCell ref="CN29:DU29"/>
    <mergeCell ref="CN30:DU30"/>
    <mergeCell ref="CN31:DU31"/>
    <mergeCell ref="CN32:DU32"/>
    <mergeCell ref="BF27:CM27"/>
    <mergeCell ref="AO28:BE28"/>
    <mergeCell ref="A28:I28"/>
    <mergeCell ref="J28:S28"/>
    <mergeCell ref="T28:AE28"/>
    <mergeCell ref="AF28:AN28"/>
    <mergeCell ref="A52:I52"/>
    <mergeCell ref="A34:I34"/>
    <mergeCell ref="AF34:AN34"/>
    <mergeCell ref="AO34:BE34"/>
    <mergeCell ref="J36:S36"/>
    <mergeCell ref="EH10:EJ10"/>
    <mergeCell ref="AF29:AN29"/>
    <mergeCell ref="AO29:BE29"/>
    <mergeCell ref="DV52:FD52"/>
    <mergeCell ref="BF52:CM52"/>
    <mergeCell ref="CN52:DU52"/>
    <mergeCell ref="BF28:CM28"/>
    <mergeCell ref="AO33:BE33"/>
    <mergeCell ref="BF33:CM33"/>
    <mergeCell ref="CN35:DU35"/>
    <mergeCell ref="DV53:FD53"/>
    <mergeCell ref="EO25:FD25"/>
    <mergeCell ref="A29:I29"/>
    <mergeCell ref="J29:S29"/>
    <mergeCell ref="T29:AE29"/>
    <mergeCell ref="CX4:FD4"/>
    <mergeCell ref="CX5:FD5"/>
    <mergeCell ref="CX6:FD6"/>
    <mergeCell ref="CX7:FD7"/>
    <mergeCell ref="DB8:DU8"/>
    <mergeCell ref="CX3:FD3"/>
    <mergeCell ref="DW8:EZ8"/>
    <mergeCell ref="EM17:FD17"/>
    <mergeCell ref="DB9:DU9"/>
    <mergeCell ref="DW9:EZ9"/>
    <mergeCell ref="EK10:EN10"/>
    <mergeCell ref="EM15:FD15"/>
    <mergeCell ref="EM14:FD14"/>
    <mergeCell ref="EM16:FD16"/>
    <mergeCell ref="AI16:DQ16"/>
    <mergeCell ref="A27:I27"/>
    <mergeCell ref="J27:S27"/>
    <mergeCell ref="T27:AE27"/>
    <mergeCell ref="CN26:DU26"/>
    <mergeCell ref="BV25:BX25"/>
    <mergeCell ref="BY25:CM25"/>
    <mergeCell ref="A24:AN26"/>
    <mergeCell ref="EL25:EN25"/>
    <mergeCell ref="AI18:DQ18"/>
    <mergeCell ref="EM18:FD18"/>
    <mergeCell ref="AO24:BE27"/>
    <mergeCell ref="DG25:DU25"/>
    <mergeCell ref="DV25:EK25"/>
    <mergeCell ref="BF26:CM26"/>
    <mergeCell ref="DD25:DF25"/>
    <mergeCell ref="BF24:FD24"/>
    <mergeCell ref="DV26:FD26"/>
    <mergeCell ref="DD10:DG10"/>
    <mergeCell ref="DJ10:EC10"/>
    <mergeCell ref="ED10:EG10"/>
    <mergeCell ref="Z13:DD13"/>
    <mergeCell ref="DE13:DH13"/>
    <mergeCell ref="CN25:DC25"/>
    <mergeCell ref="BF25:BU25"/>
    <mergeCell ref="AI17:DQ17"/>
    <mergeCell ref="A22:FD22"/>
    <mergeCell ref="EM12:FD13"/>
    <mergeCell ref="J52:S52"/>
    <mergeCell ref="T52:AE52"/>
    <mergeCell ref="AF52:AN52"/>
    <mergeCell ref="AO52:BE52"/>
    <mergeCell ref="AI19:DQ19"/>
    <mergeCell ref="AF27:AN27"/>
    <mergeCell ref="BF29:CM29"/>
    <mergeCell ref="BF30:CM30"/>
    <mergeCell ref="BF31:CM31"/>
    <mergeCell ref="BF32:CM32"/>
    <mergeCell ref="A30:I30"/>
    <mergeCell ref="A31:I31"/>
    <mergeCell ref="J31:S31"/>
    <mergeCell ref="AF31:AN31"/>
    <mergeCell ref="A32:I32"/>
    <mergeCell ref="J32:S32"/>
    <mergeCell ref="T32:AE32"/>
    <mergeCell ref="T31:AE31"/>
    <mergeCell ref="AO31:BE31"/>
    <mergeCell ref="AO53:BE53"/>
    <mergeCell ref="EM19:FD19"/>
    <mergeCell ref="EM20:FD20"/>
    <mergeCell ref="J30:S30"/>
    <mergeCell ref="T30:AE30"/>
    <mergeCell ref="AF30:AN30"/>
    <mergeCell ref="AO30:BE30"/>
    <mergeCell ref="AF32:AN32"/>
    <mergeCell ref="AO32:BE32"/>
    <mergeCell ref="Z14:AY14"/>
    <mergeCell ref="AZ14:BC14"/>
    <mergeCell ref="BD14:CQ14"/>
    <mergeCell ref="CR14:CU14"/>
    <mergeCell ref="CV14:CZ14"/>
    <mergeCell ref="DA14:DD14"/>
    <mergeCell ref="DE14:DM14"/>
    <mergeCell ref="BJ15:BK15"/>
    <mergeCell ref="BL15:BN15"/>
    <mergeCell ref="BO15:BP15"/>
    <mergeCell ref="BQ15:BZ15"/>
    <mergeCell ref="CA15:CC15"/>
    <mergeCell ref="CD15:CF15"/>
    <mergeCell ref="CG15:CL15"/>
    <mergeCell ref="T39:AE39"/>
    <mergeCell ref="AF39:AN39"/>
    <mergeCell ref="T44:AE44"/>
    <mergeCell ref="AF44:AN44"/>
    <mergeCell ref="AO44:BE44"/>
    <mergeCell ref="BF44:CM44"/>
    <mergeCell ref="AO39:BE39"/>
    <mergeCell ref="BF39:CM39"/>
    <mergeCell ref="A39:I39"/>
    <mergeCell ref="J39:S39"/>
    <mergeCell ref="A44:I44"/>
    <mergeCell ref="J44:S44"/>
    <mergeCell ref="A41:I41"/>
    <mergeCell ref="J41:S41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81" r:id="rId3"/>
  <rowBreaks count="2" manualBreakCount="2">
    <brk id="39" max="162" man="1"/>
    <brk id="90" max="162" man="1"/>
  </rowBreaks>
  <ignoredErrors>
    <ignoredError sqref="EM14:FD14 EM17:FD17 EM20:FD20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D29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16384" width="9.125" style="36" customWidth="1"/>
  </cols>
  <sheetData>
    <row r="1" spans="1:5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</row>
    <row r="2" spans="1:5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</row>
    <row r="4" spans="1:56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</row>
    <row r="5" spans="1:56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</row>
    <row r="6" spans="1:56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46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</row>
    <row r="8" spans="1:56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</row>
    <row r="10" spans="1:56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ht="15">
      <c r="A12" s="45" t="s">
        <v>94</v>
      </c>
      <c r="B12" s="45"/>
      <c r="C12" s="45"/>
      <c r="D12" s="45"/>
      <c r="E12" s="648" t="s">
        <v>443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</row>
    <row r="13" spans="1:56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</row>
    <row r="15" spans="1:56" ht="15">
      <c r="A15" s="684" t="s">
        <v>123</v>
      </c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</row>
    <row r="16" spans="1:56" ht="15">
      <c r="A16" s="69"/>
      <c r="B16" s="70"/>
      <c r="C16" s="71"/>
      <c r="D16" s="71"/>
      <c r="E16" s="7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73"/>
      <c r="AO16" s="7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75"/>
      <c r="BB16" s="62"/>
      <c r="BC16" s="62"/>
      <c r="BD16" s="62"/>
    </row>
    <row r="17" spans="1:56" ht="45" customHeight="1">
      <c r="A17" s="69"/>
      <c r="B17" s="689" t="s">
        <v>97</v>
      </c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85" t="s">
        <v>124</v>
      </c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7"/>
      <c r="BB17" s="62"/>
      <c r="BC17" s="62"/>
      <c r="BD17" s="62"/>
    </row>
    <row r="18" spans="1:56" ht="43.5" customHeight="1">
      <c r="A18" s="69"/>
      <c r="B18" s="688" t="s">
        <v>440</v>
      </c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49">
        <v>55500</v>
      </c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0"/>
      <c r="BB18" s="62"/>
      <c r="BC18" s="62"/>
      <c r="BD18" s="62"/>
    </row>
    <row r="19" spans="41:53" ht="15">
      <c r="AO19" s="691">
        <f>AO18</f>
        <v>55500</v>
      </c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</row>
    <row r="20" spans="1:54" ht="15.75">
      <c r="A20" s="58" t="s">
        <v>14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1:54" ht="15.75">
      <c r="A21" s="58" t="s">
        <v>15</v>
      </c>
      <c r="B21" s="58"/>
      <c r="C21" s="58"/>
      <c r="D21" s="58"/>
      <c r="E21" s="204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79" t="s">
        <v>367</v>
      </c>
      <c r="AO21" s="679"/>
      <c r="AP21" s="679"/>
      <c r="AQ21" s="679"/>
      <c r="AR21" s="679"/>
      <c r="AS21" s="679"/>
      <c r="AT21" s="679"/>
      <c r="AU21" s="679"/>
      <c r="AV21" s="679"/>
      <c r="AW21" s="679"/>
      <c r="AX21" s="679"/>
      <c r="AY21" s="679"/>
      <c r="AZ21" s="679"/>
      <c r="BA21" s="679"/>
      <c r="BB21" s="58"/>
    </row>
    <row r="22" spans="1:54" ht="15.75">
      <c r="A22" s="58"/>
      <c r="B22" s="58"/>
      <c r="C22" s="58"/>
      <c r="D22" s="58"/>
      <c r="E22" s="273" t="s">
        <v>320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80" t="s">
        <v>321</v>
      </c>
      <c r="AO22" s="680"/>
      <c r="AP22" s="680"/>
      <c r="AQ22" s="680"/>
      <c r="AR22" s="680"/>
      <c r="AS22" s="680"/>
      <c r="AT22" s="680"/>
      <c r="AU22" s="680"/>
      <c r="AV22" s="680"/>
      <c r="AW22" s="680"/>
      <c r="AX22" s="680"/>
      <c r="AY22" s="680"/>
      <c r="AZ22" s="680"/>
      <c r="BA22" s="680"/>
      <c r="BB22" s="58"/>
    </row>
    <row r="23" spans="1:54" ht="15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ht="15.75">
      <c r="A24" s="58" t="s">
        <v>322</v>
      </c>
      <c r="B24" s="58"/>
      <c r="C24" s="58"/>
      <c r="D24" s="58"/>
      <c r="E24" s="204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79" t="s">
        <v>448</v>
      </c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79"/>
      <c r="AZ24" s="679"/>
      <c r="BA24" s="679"/>
      <c r="BB24" s="58"/>
    </row>
    <row r="25" spans="1:54" ht="15.75">
      <c r="A25" s="58" t="s">
        <v>15</v>
      </c>
      <c r="B25" s="58"/>
      <c r="C25" s="58"/>
      <c r="D25" s="58"/>
      <c r="E25" s="277" t="s">
        <v>320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80" t="s">
        <v>321</v>
      </c>
      <c r="AO25" s="680"/>
      <c r="AP25" s="680"/>
      <c r="AQ25" s="680"/>
      <c r="AR25" s="680"/>
      <c r="AS25" s="680"/>
      <c r="AT25" s="680"/>
      <c r="AU25" s="680"/>
      <c r="AV25" s="680"/>
      <c r="AW25" s="680"/>
      <c r="AX25" s="680"/>
      <c r="AY25" s="680"/>
      <c r="AZ25" s="680"/>
      <c r="BA25" s="680"/>
      <c r="BB25" s="58"/>
    </row>
    <row r="26" spans="1:5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 t="s">
        <v>323</v>
      </c>
      <c r="B28" s="58"/>
      <c r="C28" s="58"/>
      <c r="D28" s="204" t="s">
        <v>342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20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679" t="s">
        <v>82</v>
      </c>
      <c r="BB28" s="679"/>
    </row>
    <row r="29" spans="1:54" ht="15.75">
      <c r="A29" s="58"/>
      <c r="B29" s="58"/>
      <c r="C29" s="58"/>
      <c r="D29" s="58" t="s">
        <v>324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 t="s">
        <v>320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680" t="s">
        <v>321</v>
      </c>
      <c r="BB29" s="680"/>
    </row>
  </sheetData>
  <sheetProtection/>
  <mergeCells count="22">
    <mergeCell ref="BA1:BD1"/>
    <mergeCell ref="AP5:AY5"/>
    <mergeCell ref="A7:D7"/>
    <mergeCell ref="E7:BA7"/>
    <mergeCell ref="A3:BB3"/>
    <mergeCell ref="A4:BB4"/>
    <mergeCell ref="A9:D9"/>
    <mergeCell ref="E9:BA9"/>
    <mergeCell ref="E12:BA12"/>
    <mergeCell ref="A14:BD14"/>
    <mergeCell ref="A15:BD15"/>
    <mergeCell ref="B17:AN17"/>
    <mergeCell ref="AO17:BA17"/>
    <mergeCell ref="AN22:BA22"/>
    <mergeCell ref="AN24:BA24"/>
    <mergeCell ref="AN25:BA25"/>
    <mergeCell ref="BA28:BB28"/>
    <mergeCell ref="BA29:BB29"/>
    <mergeCell ref="B18:AN18"/>
    <mergeCell ref="AO18:BA18"/>
    <mergeCell ref="AO19:BA19"/>
    <mergeCell ref="AN21:BA2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E69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449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450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4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442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2" t="s">
        <v>95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</row>
    <row r="16" spans="1:57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</row>
    <row r="17" spans="1:57" ht="30">
      <c r="A17" s="50" t="s">
        <v>96</v>
      </c>
      <c r="B17" s="628" t="s">
        <v>97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651" t="s">
        <v>98</v>
      </c>
      <c r="AO17" s="62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70" t="s">
        <v>99</v>
      </c>
      <c r="BB17" s="270" t="s">
        <v>100</v>
      </c>
      <c r="BC17" s="269"/>
      <c r="BD17" s="269"/>
      <c r="BE17" s="269"/>
    </row>
    <row r="18" spans="1:57" ht="15">
      <c r="A18" s="52"/>
      <c r="B18" s="652">
        <v>1</v>
      </c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654">
        <v>2</v>
      </c>
      <c r="AO18" s="653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72">
        <v>3</v>
      </c>
      <c r="BB18" s="272">
        <v>4</v>
      </c>
      <c r="BC18" s="269"/>
      <c r="BD18" s="269"/>
      <c r="BE18" s="269"/>
    </row>
    <row r="19" spans="1:57" ht="15">
      <c r="A19" s="52">
        <v>1</v>
      </c>
      <c r="B19" s="644" t="s">
        <v>101</v>
      </c>
      <c r="C19" s="645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647"/>
      <c r="AO19" s="647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54" t="s">
        <v>31</v>
      </c>
      <c r="BB19" s="213" t="s">
        <v>31</v>
      </c>
      <c r="BC19" s="269"/>
      <c r="BD19" s="269"/>
      <c r="BE19" s="269"/>
    </row>
    <row r="20" spans="1:57" ht="15">
      <c r="A20" s="52">
        <v>2</v>
      </c>
      <c r="B20" s="644" t="s">
        <v>102</v>
      </c>
      <c r="C20" s="645"/>
      <c r="D20" s="645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647" t="s">
        <v>31</v>
      </c>
      <c r="AO20" s="647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54" t="s">
        <v>31</v>
      </c>
      <c r="BB20" s="213" t="s">
        <v>31</v>
      </c>
      <c r="BC20" s="269"/>
      <c r="BD20" s="269"/>
      <c r="BE20" s="269"/>
    </row>
    <row r="21" spans="1:57" ht="15">
      <c r="A21" s="52"/>
      <c r="B21" s="645" t="s">
        <v>103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649"/>
      <c r="AO21" s="650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54"/>
      <c r="BB21" s="213"/>
      <c r="BC21" s="269"/>
      <c r="BD21" s="269"/>
      <c r="BE21" s="269"/>
    </row>
    <row r="22" spans="1:57" ht="15">
      <c r="A22" s="52"/>
      <c r="B22" s="676" t="s">
        <v>330</v>
      </c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8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649"/>
      <c r="AO22" s="650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54"/>
      <c r="BB22" s="213"/>
      <c r="BC22" s="269"/>
      <c r="BD22" s="269"/>
      <c r="BE22" s="269"/>
    </row>
    <row r="23" spans="1:57" ht="31.5" customHeight="1">
      <c r="A23" s="52"/>
      <c r="B23" s="676" t="s">
        <v>331</v>
      </c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8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649"/>
      <c r="AO23" s="650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54"/>
      <c r="BB23" s="213"/>
      <c r="BC23" s="269"/>
      <c r="BD23" s="269"/>
      <c r="BE23" s="269"/>
    </row>
    <row r="24" spans="1:57" ht="15">
      <c r="A24" s="52"/>
      <c r="B24" s="676" t="s">
        <v>325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8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649"/>
      <c r="AO24" s="650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54"/>
      <c r="BB24" s="213"/>
      <c r="BC24" s="269"/>
      <c r="BD24" s="269"/>
      <c r="BE24" s="269"/>
    </row>
    <row r="25" spans="1:57" ht="33" customHeight="1">
      <c r="A25" s="52"/>
      <c r="B25" s="676" t="s">
        <v>326</v>
      </c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8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649"/>
      <c r="AO25" s="650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54"/>
      <c r="BB25" s="213"/>
      <c r="BC25" s="269"/>
      <c r="BD25" s="269"/>
      <c r="BE25" s="269"/>
    </row>
    <row r="26" spans="1:57" ht="30.75" customHeight="1">
      <c r="A26" s="52"/>
      <c r="B26" s="676" t="s">
        <v>332</v>
      </c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8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649"/>
      <c r="AO26" s="650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54"/>
      <c r="BB26" s="213"/>
      <c r="BC26" s="269"/>
      <c r="BD26" s="269"/>
      <c r="BE26" s="269"/>
    </row>
    <row r="27" spans="1:57" ht="15">
      <c r="A27" s="52"/>
      <c r="B27" s="676" t="s">
        <v>327</v>
      </c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8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649"/>
      <c r="AO27" s="650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54"/>
      <c r="BB27" s="213"/>
      <c r="BC27" s="269"/>
      <c r="BD27" s="269"/>
      <c r="BE27" s="269"/>
    </row>
    <row r="28" spans="1:57" ht="48.75" customHeight="1">
      <c r="A28" s="52"/>
      <c r="B28" s="676" t="s">
        <v>328</v>
      </c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8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649"/>
      <c r="AO28" s="650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54"/>
      <c r="BB28" s="213"/>
      <c r="BC28" s="269"/>
      <c r="BD28" s="269"/>
      <c r="BE28" s="269"/>
    </row>
    <row r="29" spans="1:57" ht="24.75" customHeight="1">
      <c r="A29" s="52"/>
      <c r="B29" s="676" t="s">
        <v>329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8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649"/>
      <c r="AO29" s="650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54"/>
      <c r="BB29" s="213"/>
      <c r="BC29" s="269"/>
      <c r="BD29" s="269"/>
      <c r="BE29" s="269"/>
    </row>
    <row r="30" spans="1:57" ht="15">
      <c r="A30" s="52">
        <v>3</v>
      </c>
      <c r="B30" s="645" t="s">
        <v>104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655" t="s">
        <v>31</v>
      </c>
      <c r="AO30" s="655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54" t="s">
        <v>31</v>
      </c>
      <c r="BB30" s="213" t="s">
        <v>31</v>
      </c>
      <c r="BC30" s="269"/>
      <c r="BD30" s="269"/>
      <c r="BE30" s="269"/>
    </row>
    <row r="31" spans="1:57" ht="15">
      <c r="A31" s="52"/>
      <c r="B31" s="645" t="s">
        <v>103</v>
      </c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630"/>
      <c r="AO31" s="631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54" t="s">
        <v>370</v>
      </c>
      <c r="BB31" s="213"/>
      <c r="BC31" s="269"/>
      <c r="BD31" s="269"/>
      <c r="BE31" s="269"/>
    </row>
    <row r="32" spans="1:57" ht="15">
      <c r="A32" s="52"/>
      <c r="B32" s="645" t="s">
        <v>333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630"/>
      <c r="AO32" s="631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54"/>
      <c r="BB32" s="213"/>
      <c r="BC32" s="269"/>
      <c r="BD32" s="269"/>
      <c r="BE32" s="269"/>
    </row>
    <row r="33" spans="1:57" ht="15">
      <c r="A33" s="52"/>
      <c r="B33" s="645" t="s">
        <v>334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630"/>
      <c r="AO33" s="631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54"/>
      <c r="BB33" s="54"/>
      <c r="BC33" s="269"/>
      <c r="BD33" s="269"/>
      <c r="BE33" s="269"/>
    </row>
    <row r="34" spans="1:57" ht="15">
      <c r="A34" s="52"/>
      <c r="B34" s="645" t="s">
        <v>335</v>
      </c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630"/>
      <c r="AO34" s="631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54"/>
      <c r="BB34" s="54"/>
      <c r="BC34" s="269"/>
      <c r="BD34" s="269"/>
      <c r="BE34" s="269"/>
    </row>
    <row r="35" spans="1:57" ht="15">
      <c r="A35" s="52"/>
      <c r="B35" s="645" t="s">
        <v>336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630"/>
      <c r="AO35" s="631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54"/>
      <c r="BB35" s="54"/>
      <c r="BC35" s="269"/>
      <c r="BD35" s="269"/>
      <c r="BE35" s="214"/>
    </row>
    <row r="36" spans="1:57" ht="15">
      <c r="A36" s="52"/>
      <c r="B36" s="645" t="s">
        <v>341</v>
      </c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630"/>
      <c r="AO36" s="631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54"/>
      <c r="BB36" s="54"/>
      <c r="BC36" s="269"/>
      <c r="BD36" s="269"/>
      <c r="BE36" s="269"/>
    </row>
    <row r="37" spans="1:57" ht="15">
      <c r="A37" s="52"/>
      <c r="B37" s="645" t="s">
        <v>337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630"/>
      <c r="AO37" s="631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54"/>
      <c r="BB37" s="54"/>
      <c r="BC37" s="269"/>
      <c r="BD37" s="269"/>
      <c r="BE37" s="269"/>
    </row>
    <row r="38" spans="1:57" ht="15">
      <c r="A38" s="52"/>
      <c r="B38" s="645" t="s">
        <v>338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630"/>
      <c r="AO38" s="631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54"/>
      <c r="BB38" s="54"/>
      <c r="BC38" s="269"/>
      <c r="BD38" s="269"/>
      <c r="BE38" s="269"/>
    </row>
    <row r="39" spans="1:57" ht="15">
      <c r="A39" s="52"/>
      <c r="B39" s="645" t="s">
        <v>105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630"/>
      <c r="AO39" s="631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54"/>
      <c r="BB39" s="54"/>
      <c r="BC39" s="269"/>
      <c r="BD39" s="269"/>
      <c r="BE39" s="269"/>
    </row>
    <row r="40" spans="1:57" ht="15">
      <c r="A40" s="52"/>
      <c r="B40" s="645" t="s">
        <v>103</v>
      </c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630"/>
      <c r="AO40" s="631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54"/>
      <c r="BB40" s="54"/>
      <c r="BC40" s="269"/>
      <c r="BD40" s="269"/>
      <c r="BE40" s="269"/>
    </row>
    <row r="41" spans="1:57" ht="15">
      <c r="A41" s="52"/>
      <c r="B41" s="645" t="s">
        <v>339</v>
      </c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630"/>
      <c r="AO41" s="631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54"/>
      <c r="BB41" s="54"/>
      <c r="BC41" s="269"/>
      <c r="BD41" s="269"/>
      <c r="BE41" s="269"/>
    </row>
    <row r="42" spans="1:57" ht="15">
      <c r="A42" s="52"/>
      <c r="B42" s="645" t="s">
        <v>340</v>
      </c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630"/>
      <c r="AO42" s="631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54"/>
      <c r="BB42" s="54"/>
      <c r="BC42" s="269"/>
      <c r="BD42" s="269"/>
      <c r="BE42" s="269"/>
    </row>
    <row r="43" spans="1:57" ht="15">
      <c r="A43" s="52"/>
      <c r="B43" s="628" t="s">
        <v>439</v>
      </c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630"/>
      <c r="AO43" s="631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54"/>
      <c r="BB43" s="54">
        <v>274600</v>
      </c>
      <c r="BC43" s="269"/>
      <c r="BD43" s="269"/>
      <c r="BE43" s="269"/>
    </row>
    <row r="44" spans="1:57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55" t="s">
        <v>107</v>
      </c>
      <c r="BB44" s="56">
        <f>BB43</f>
        <v>274600</v>
      </c>
      <c r="BC44" s="269"/>
      <c r="BD44" s="269"/>
      <c r="BE44" s="269"/>
    </row>
    <row r="45" spans="1:57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</row>
    <row r="46" spans="1:57" ht="15">
      <c r="A46" s="57" t="s">
        <v>108</v>
      </c>
      <c r="B46" s="57"/>
      <c r="C46" s="57"/>
      <c r="D46" s="57"/>
      <c r="E46" s="57"/>
      <c r="F46" s="5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5">
      <c r="A47" s="57"/>
      <c r="B47" s="57"/>
      <c r="C47" s="57"/>
      <c r="D47" s="57"/>
      <c r="E47" s="57"/>
      <c r="F47" s="5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5">
      <c r="A48" s="57"/>
      <c r="B48" s="57"/>
      <c r="C48" s="57"/>
      <c r="D48" s="57"/>
      <c r="E48" s="57"/>
      <c r="F48" s="5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5.75">
      <c r="A49" s="58" t="s">
        <v>109</v>
      </c>
      <c r="B49" s="58"/>
      <c r="C49" s="58"/>
      <c r="D49" s="58"/>
      <c r="E49" s="57"/>
      <c r="F49" s="5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5">
      <c r="A50" s="57"/>
      <c r="B50" s="57"/>
      <c r="C50" s="57"/>
      <c r="D50" s="57"/>
      <c r="E50" s="57"/>
      <c r="F50" s="5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35">
      <c r="A51" s="59" t="s">
        <v>110</v>
      </c>
      <c r="B51" s="656" t="s">
        <v>111</v>
      </c>
      <c r="C51" s="657"/>
      <c r="D51" s="270" t="s">
        <v>112</v>
      </c>
      <c r="E51" s="270" t="s">
        <v>113</v>
      </c>
      <c r="F51" s="5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5">
      <c r="A52" s="271">
        <v>1</v>
      </c>
      <c r="B52" s="668">
        <v>2</v>
      </c>
      <c r="C52" s="669"/>
      <c r="D52" s="271">
        <v>3</v>
      </c>
      <c r="E52" s="271">
        <v>4</v>
      </c>
      <c r="F52" s="5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5">
      <c r="A53" s="54"/>
      <c r="B53" s="630"/>
      <c r="C53" s="631"/>
      <c r="D53" s="54"/>
      <c r="E53" s="54"/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5">
      <c r="A54" s="54"/>
      <c r="B54" s="630"/>
      <c r="C54" s="631"/>
      <c r="D54" s="54"/>
      <c r="E54" s="54"/>
      <c r="F54" s="5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5">
      <c r="A55" s="661" t="s">
        <v>114</v>
      </c>
      <c r="B55" s="662"/>
      <c r="C55" s="631"/>
      <c r="D55" s="61"/>
      <c r="E55" s="61"/>
      <c r="F55" s="5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</row>
    <row r="60" spans="1:54" ht="15.75">
      <c r="A60" s="58" t="s">
        <v>14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</row>
    <row r="61" spans="1:54" ht="15.75">
      <c r="A61" s="58" t="s">
        <v>15</v>
      </c>
      <c r="B61" s="58"/>
      <c r="C61" s="58"/>
      <c r="D61" s="58"/>
      <c r="E61" s="204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679" t="s">
        <v>367</v>
      </c>
      <c r="AO61" s="679"/>
      <c r="AP61" s="679"/>
      <c r="AQ61" s="679"/>
      <c r="AR61" s="679"/>
      <c r="AS61" s="679"/>
      <c r="AT61" s="679"/>
      <c r="AU61" s="679"/>
      <c r="AV61" s="679"/>
      <c r="AW61" s="679"/>
      <c r="AX61" s="679"/>
      <c r="AY61" s="679"/>
      <c r="AZ61" s="679"/>
      <c r="BA61" s="679"/>
      <c r="BB61" s="58"/>
    </row>
    <row r="62" spans="1:54" ht="15.75">
      <c r="A62" s="58"/>
      <c r="B62" s="58"/>
      <c r="C62" s="58"/>
      <c r="D62" s="58"/>
      <c r="E62" s="273" t="s">
        <v>320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680" t="s">
        <v>321</v>
      </c>
      <c r="AO62" s="680"/>
      <c r="AP62" s="680"/>
      <c r="AQ62" s="680"/>
      <c r="AR62" s="680"/>
      <c r="AS62" s="680"/>
      <c r="AT62" s="680"/>
      <c r="AU62" s="680"/>
      <c r="AV62" s="680"/>
      <c r="AW62" s="680"/>
      <c r="AX62" s="680"/>
      <c r="AY62" s="680"/>
      <c r="AZ62" s="680"/>
      <c r="BA62" s="680"/>
      <c r="BB62" s="58"/>
    </row>
    <row r="63" spans="1:54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</row>
    <row r="64" spans="1:54" ht="15.75">
      <c r="A64" s="58" t="s">
        <v>322</v>
      </c>
      <c r="B64" s="58"/>
      <c r="C64" s="58"/>
      <c r="D64" s="58"/>
      <c r="E64" s="204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679" t="s">
        <v>448</v>
      </c>
      <c r="AO64" s="679"/>
      <c r="AP64" s="679"/>
      <c r="AQ64" s="679"/>
      <c r="AR64" s="679"/>
      <c r="AS64" s="679"/>
      <c r="AT64" s="679"/>
      <c r="AU64" s="679"/>
      <c r="AV64" s="679"/>
      <c r="AW64" s="679"/>
      <c r="AX64" s="679"/>
      <c r="AY64" s="679"/>
      <c r="AZ64" s="679"/>
      <c r="BA64" s="679"/>
      <c r="BB64" s="58"/>
    </row>
    <row r="65" spans="1:54" ht="15.75">
      <c r="A65" s="58" t="s">
        <v>15</v>
      </c>
      <c r="B65" s="58"/>
      <c r="C65" s="58"/>
      <c r="D65" s="58"/>
      <c r="E65" s="273" t="s">
        <v>320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680" t="s">
        <v>321</v>
      </c>
      <c r="AO65" s="680"/>
      <c r="AP65" s="680"/>
      <c r="AQ65" s="680"/>
      <c r="AR65" s="680"/>
      <c r="AS65" s="680"/>
      <c r="AT65" s="680"/>
      <c r="AU65" s="680"/>
      <c r="AV65" s="680"/>
      <c r="AW65" s="680"/>
      <c r="AX65" s="680"/>
      <c r="AY65" s="680"/>
      <c r="AZ65" s="680"/>
      <c r="BA65" s="680"/>
      <c r="BB65" s="58"/>
    </row>
    <row r="66" spans="1:54" ht="15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</row>
    <row r="67" spans="1:54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ht="15.75">
      <c r="A68" s="58" t="s">
        <v>323</v>
      </c>
      <c r="B68" s="58"/>
      <c r="C68" s="58"/>
      <c r="D68" s="204" t="s">
        <v>342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204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679" t="s">
        <v>82</v>
      </c>
      <c r="BB68" s="679"/>
    </row>
    <row r="69" spans="1:54" ht="15.75">
      <c r="A69" s="58"/>
      <c r="B69" s="58"/>
      <c r="C69" s="58"/>
      <c r="D69" s="58" t="s">
        <v>324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 t="s">
        <v>320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680" t="s">
        <v>321</v>
      </c>
      <c r="BB69" s="680"/>
    </row>
  </sheetData>
  <sheetProtection/>
  <mergeCells count="76">
    <mergeCell ref="BA1:BD1"/>
    <mergeCell ref="AP5:AY5"/>
    <mergeCell ref="A7:D7"/>
    <mergeCell ref="E7:BA7"/>
    <mergeCell ref="A3:BB3"/>
    <mergeCell ref="A4:BB4"/>
    <mergeCell ref="A9:D9"/>
    <mergeCell ref="E9:BA9"/>
    <mergeCell ref="E12:BA12"/>
    <mergeCell ref="A14:BE14"/>
    <mergeCell ref="A15:BE15"/>
    <mergeCell ref="B17:Y17"/>
    <mergeCell ref="AN17:AO17"/>
    <mergeCell ref="B18:Y18"/>
    <mergeCell ref="AN18:AO18"/>
    <mergeCell ref="B19:Y19"/>
    <mergeCell ref="AN19:AO19"/>
    <mergeCell ref="B20:Y20"/>
    <mergeCell ref="AN20:AO20"/>
    <mergeCell ref="B21:Y21"/>
    <mergeCell ref="AN21:AO21"/>
    <mergeCell ref="B22:Y22"/>
    <mergeCell ref="AN22:AO22"/>
    <mergeCell ref="B23:Y23"/>
    <mergeCell ref="AN23:AO23"/>
    <mergeCell ref="B24:Y24"/>
    <mergeCell ref="AN24:AO24"/>
    <mergeCell ref="B25:Y25"/>
    <mergeCell ref="AN25:AO25"/>
    <mergeCell ref="B26:Y26"/>
    <mergeCell ref="AN26:AO26"/>
    <mergeCell ref="B27:Y27"/>
    <mergeCell ref="AN27:AO27"/>
    <mergeCell ref="B28:Y28"/>
    <mergeCell ref="AN28:AO28"/>
    <mergeCell ref="B29:Y29"/>
    <mergeCell ref="AN29:AO29"/>
    <mergeCell ref="B30:Y30"/>
    <mergeCell ref="AN30:AO30"/>
    <mergeCell ref="B31:Y31"/>
    <mergeCell ref="AN31:AO31"/>
    <mergeCell ref="B32:Y32"/>
    <mergeCell ref="AN32:AO32"/>
    <mergeCell ref="B33:Y33"/>
    <mergeCell ref="AN33:AO33"/>
    <mergeCell ref="B34:Y34"/>
    <mergeCell ref="AN34:AO34"/>
    <mergeCell ref="B35:Y35"/>
    <mergeCell ref="AN35:AO35"/>
    <mergeCell ref="AN41:AO41"/>
    <mergeCell ref="B36:Y36"/>
    <mergeCell ref="AN36:AO36"/>
    <mergeCell ref="B37:Y37"/>
    <mergeCell ref="AN37:AO37"/>
    <mergeCell ref="B38:Y38"/>
    <mergeCell ref="AN38:AO38"/>
    <mergeCell ref="AN61:BA61"/>
    <mergeCell ref="B42:Y42"/>
    <mergeCell ref="AN42:AO42"/>
    <mergeCell ref="B43:Y43"/>
    <mergeCell ref="AN43:AO43"/>
    <mergeCell ref="B39:Y39"/>
    <mergeCell ref="AN39:AO39"/>
    <mergeCell ref="B40:Y40"/>
    <mergeCell ref="AN40:AO40"/>
    <mergeCell ref="B41:Y41"/>
    <mergeCell ref="AN62:BA62"/>
    <mergeCell ref="AN64:BA64"/>
    <mergeCell ref="AN65:BA65"/>
    <mergeCell ref="BA68:BB68"/>
    <mergeCell ref="BA69:BB69"/>
    <mergeCell ref="B51:C51"/>
    <mergeCell ref="B52:C52"/>
    <mergeCell ref="B53:C53"/>
    <mergeCell ref="B54:C54"/>
    <mergeCell ref="A55:C5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9"/>
  <sheetViews>
    <sheetView view="pageBreakPreview" zoomScaleSheetLayoutView="100" zoomScalePageLayoutView="0" workbookViewId="0" topLeftCell="A52">
      <selection activeCell="AN18" sqref="AN18:AO18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7.0039062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468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4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454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2" t="s">
        <v>95</v>
      </c>
      <c r="B14" s="642"/>
      <c r="C14" s="642"/>
      <c r="D14" s="642"/>
      <c r="E14" s="642"/>
      <c r="F14" s="642"/>
      <c r="G14" s="642"/>
      <c r="H14" s="642"/>
      <c r="I14" s="642"/>
      <c r="J14" s="642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</row>
    <row r="15" spans="1:57" ht="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ht="30">
      <c r="A16" s="50" t="s">
        <v>96</v>
      </c>
      <c r="B16" s="628" t="s">
        <v>97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651" t="s">
        <v>98</v>
      </c>
      <c r="AO16" s="62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51" t="s">
        <v>99</v>
      </c>
      <c r="BB16" s="51" t="s">
        <v>100</v>
      </c>
      <c r="BC16" s="49"/>
      <c r="BD16" s="49"/>
      <c r="BE16" s="49"/>
    </row>
    <row r="17" spans="1:57" ht="15">
      <c r="A17" s="52"/>
      <c r="B17" s="652">
        <v>1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654">
        <v>2</v>
      </c>
      <c r="AO17" s="653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3">
        <v>3</v>
      </c>
      <c r="BB17" s="53">
        <v>4</v>
      </c>
      <c r="BC17" s="49"/>
      <c r="BD17" s="49"/>
      <c r="BE17" s="49"/>
    </row>
    <row r="18" spans="1:57" ht="15">
      <c r="A18" s="52">
        <v>1</v>
      </c>
      <c r="B18" s="644" t="s">
        <v>101</v>
      </c>
      <c r="C18" s="645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854">
        <v>158655.5</v>
      </c>
      <c r="AO18" s="85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4" t="s">
        <v>31</v>
      </c>
      <c r="BB18" s="213" t="s">
        <v>31</v>
      </c>
      <c r="BC18" s="49"/>
      <c r="BD18" s="49"/>
      <c r="BE18" s="49"/>
    </row>
    <row r="19" spans="1:57" ht="15">
      <c r="A19" s="52">
        <v>2</v>
      </c>
      <c r="B19" s="644" t="s">
        <v>102</v>
      </c>
      <c r="C19" s="645"/>
      <c r="D19" s="645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647" t="s">
        <v>31</v>
      </c>
      <c r="AO19" s="647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4" t="s">
        <v>31</v>
      </c>
      <c r="BB19" s="213" t="s">
        <v>31</v>
      </c>
      <c r="BC19" s="49"/>
      <c r="BD19" s="49"/>
      <c r="BE19" s="49"/>
    </row>
    <row r="20" spans="1:57" ht="15">
      <c r="A20" s="52"/>
      <c r="B20" s="645" t="s">
        <v>103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649"/>
      <c r="AO20" s="6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4"/>
      <c r="BB20" s="213"/>
      <c r="BC20" s="49"/>
      <c r="BD20" s="49"/>
      <c r="BE20" s="49"/>
    </row>
    <row r="21" spans="1:57" ht="15">
      <c r="A21" s="52"/>
      <c r="B21" s="676" t="s">
        <v>330</v>
      </c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49"/>
      <c r="AO21" s="6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4"/>
      <c r="BB21" s="213"/>
      <c r="BC21" s="49"/>
      <c r="BD21" s="49"/>
      <c r="BE21" s="49"/>
    </row>
    <row r="22" spans="1:57" ht="31.5" customHeight="1">
      <c r="A22" s="52"/>
      <c r="B22" s="676" t="s">
        <v>331</v>
      </c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649"/>
      <c r="AO22" s="6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4"/>
      <c r="BB22" s="213"/>
      <c r="BC22" s="49"/>
      <c r="BD22" s="49"/>
      <c r="BE22" s="49"/>
    </row>
    <row r="23" spans="1:57" ht="15">
      <c r="A23" s="52"/>
      <c r="B23" s="676" t="s">
        <v>325</v>
      </c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649"/>
      <c r="AO23" s="6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4"/>
      <c r="BB23" s="213"/>
      <c r="BC23" s="49"/>
      <c r="BD23" s="49"/>
      <c r="BE23" s="49"/>
    </row>
    <row r="24" spans="1:57" ht="33" customHeight="1">
      <c r="A24" s="52"/>
      <c r="B24" s="676" t="s">
        <v>326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649"/>
      <c r="AO24" s="6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4"/>
      <c r="BB24" s="213"/>
      <c r="BC24" s="49"/>
      <c r="BD24" s="49"/>
      <c r="BE24" s="49"/>
    </row>
    <row r="25" spans="1:57" ht="30.75" customHeight="1">
      <c r="A25" s="52"/>
      <c r="B25" s="676" t="s">
        <v>332</v>
      </c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8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649"/>
      <c r="AO25" s="6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4"/>
      <c r="BB25" s="213"/>
      <c r="BC25" s="49"/>
      <c r="BD25" s="49"/>
      <c r="BE25" s="49"/>
    </row>
    <row r="26" spans="1:57" ht="15">
      <c r="A26" s="52"/>
      <c r="B26" s="676" t="s">
        <v>327</v>
      </c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649"/>
      <c r="AO26" s="6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4"/>
      <c r="BB26" s="213"/>
      <c r="BC26" s="49"/>
      <c r="BD26" s="49"/>
      <c r="BE26" s="49"/>
    </row>
    <row r="27" spans="1:57" ht="48.75" customHeight="1">
      <c r="A27" s="52"/>
      <c r="B27" s="676" t="s">
        <v>328</v>
      </c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8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649"/>
      <c r="AO27" s="6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4"/>
      <c r="BB27" s="213"/>
      <c r="BC27" s="49"/>
      <c r="BD27" s="49"/>
      <c r="BE27" s="49"/>
    </row>
    <row r="28" spans="1:57" ht="24.75" customHeight="1">
      <c r="A28" s="52"/>
      <c r="B28" s="676" t="s">
        <v>329</v>
      </c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49"/>
      <c r="AO28" s="650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4"/>
      <c r="BB28" s="213"/>
      <c r="BC28" s="49"/>
      <c r="BD28" s="49"/>
      <c r="BE28" s="49"/>
    </row>
    <row r="29" spans="1:57" ht="15">
      <c r="A29" s="52">
        <v>3</v>
      </c>
      <c r="B29" s="645" t="s">
        <v>104</v>
      </c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655" t="s">
        <v>31</v>
      </c>
      <c r="AO29" s="655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4" t="s">
        <v>31</v>
      </c>
      <c r="BB29" s="213" t="s">
        <v>31</v>
      </c>
      <c r="BC29" s="49"/>
      <c r="BD29" s="49"/>
      <c r="BE29" s="49"/>
    </row>
    <row r="30" spans="1:57" ht="15">
      <c r="A30" s="52"/>
      <c r="B30" s="645" t="s">
        <v>103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630"/>
      <c r="AO30" s="631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4" t="s">
        <v>370</v>
      </c>
      <c r="BB30" s="213"/>
      <c r="BC30" s="49"/>
      <c r="BD30" s="49"/>
      <c r="BE30" s="49"/>
    </row>
    <row r="31" spans="1:57" ht="15">
      <c r="A31" s="52"/>
      <c r="B31" s="645" t="s">
        <v>333</v>
      </c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630"/>
      <c r="AO31" s="631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4"/>
      <c r="BB31" s="213"/>
      <c r="BC31" s="49"/>
      <c r="BD31" s="49"/>
      <c r="BE31" s="49"/>
    </row>
    <row r="32" spans="1:57" ht="15">
      <c r="A32" s="52"/>
      <c r="B32" s="645" t="s">
        <v>334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630"/>
      <c r="AO32" s="631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4"/>
      <c r="BB32" s="54"/>
      <c r="BC32" s="49"/>
      <c r="BD32" s="49"/>
      <c r="BE32" s="49"/>
    </row>
    <row r="33" spans="1:57" ht="15">
      <c r="A33" s="52"/>
      <c r="B33" s="645" t="s">
        <v>335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630"/>
      <c r="AO33" s="631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4"/>
      <c r="BB33" s="54"/>
      <c r="BC33" s="49"/>
      <c r="BD33" s="49"/>
      <c r="BE33" s="49"/>
    </row>
    <row r="34" spans="1:57" ht="15">
      <c r="A34" s="52"/>
      <c r="B34" s="645" t="s">
        <v>336</v>
      </c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630"/>
      <c r="AO34" s="631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4"/>
      <c r="BB34" s="54"/>
      <c r="BC34" s="49"/>
      <c r="BD34" s="49"/>
      <c r="BE34" s="214"/>
    </row>
    <row r="35" spans="1:57" ht="15">
      <c r="A35" s="52"/>
      <c r="B35" s="645" t="s">
        <v>341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630"/>
      <c r="AO35" s="631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4"/>
      <c r="BB35" s="54"/>
      <c r="BC35" s="49"/>
      <c r="BD35" s="49"/>
      <c r="BE35" s="49"/>
    </row>
    <row r="36" spans="1:57" ht="15">
      <c r="A36" s="52"/>
      <c r="B36" s="645" t="s">
        <v>337</v>
      </c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630"/>
      <c r="AO36" s="631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4"/>
      <c r="BB36" s="54"/>
      <c r="BC36" s="49"/>
      <c r="BD36" s="49"/>
      <c r="BE36" s="49"/>
    </row>
    <row r="37" spans="1:57" ht="15">
      <c r="A37" s="52"/>
      <c r="B37" s="645" t="s">
        <v>338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630"/>
      <c r="AO37" s="631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4"/>
      <c r="BB37" s="54"/>
      <c r="BC37" s="49"/>
      <c r="BD37" s="49"/>
      <c r="BE37" s="49"/>
    </row>
    <row r="38" spans="1:57" ht="15">
      <c r="A38" s="52"/>
      <c r="B38" s="645" t="s">
        <v>105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630"/>
      <c r="AO38" s="631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4"/>
      <c r="BB38" s="54"/>
      <c r="BC38" s="49"/>
      <c r="BD38" s="49"/>
      <c r="BE38" s="49"/>
    </row>
    <row r="39" spans="1:57" ht="15">
      <c r="A39" s="52"/>
      <c r="B39" s="645" t="s">
        <v>103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630"/>
      <c r="AO39" s="631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54"/>
      <c r="BB39" s="54"/>
      <c r="BC39" s="49"/>
      <c r="BD39" s="49"/>
      <c r="BE39" s="49"/>
    </row>
    <row r="40" spans="1:57" ht="15">
      <c r="A40" s="52"/>
      <c r="B40" s="645" t="s">
        <v>339</v>
      </c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630"/>
      <c r="AO40" s="631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54"/>
      <c r="BB40" s="54"/>
      <c r="BC40" s="49"/>
      <c r="BD40" s="49"/>
      <c r="BE40" s="49"/>
    </row>
    <row r="41" spans="1:57" ht="15">
      <c r="A41" s="52"/>
      <c r="B41" s="645" t="s">
        <v>340</v>
      </c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630"/>
      <c r="AO41" s="631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54"/>
      <c r="BB41" s="54"/>
      <c r="BC41" s="49"/>
      <c r="BD41" s="49"/>
      <c r="BE41" s="280"/>
    </row>
    <row r="42" spans="1:57" ht="15">
      <c r="A42" s="52"/>
      <c r="B42" s="645">
        <v>211</v>
      </c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630"/>
      <c r="AO42" s="631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54"/>
      <c r="BB42" s="54">
        <v>4049000</v>
      </c>
      <c r="BC42" s="49"/>
      <c r="BD42" s="49"/>
      <c r="BE42" s="280"/>
    </row>
    <row r="43" spans="1:57" ht="15">
      <c r="A43" s="52"/>
      <c r="B43" s="628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630"/>
      <c r="AO43" s="631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54"/>
      <c r="BB43" s="54"/>
      <c r="BC43" s="49"/>
      <c r="BD43" s="49"/>
      <c r="BE43" s="280"/>
    </row>
    <row r="44" spans="1:57" ht="15">
      <c r="A44" s="52"/>
      <c r="B44" s="628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630"/>
      <c r="AO44" s="631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54"/>
      <c r="BB44" s="54"/>
      <c r="BC44" s="266"/>
      <c r="BD44" s="266"/>
      <c r="BE44" s="280"/>
    </row>
    <row r="45" spans="1:57" ht="15">
      <c r="A45" s="52"/>
      <c r="B45" s="628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630"/>
      <c r="AO45" s="631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54"/>
      <c r="BB45" s="54"/>
      <c r="BC45" s="267"/>
      <c r="BD45" s="267"/>
      <c r="BE45" s="280"/>
    </row>
    <row r="46" spans="1:57" ht="15">
      <c r="A46" s="52"/>
      <c r="B46" s="628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630"/>
      <c r="AO46" s="631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54"/>
      <c r="BB46" s="54"/>
      <c r="BC46" s="269"/>
      <c r="BD46" s="269"/>
      <c r="BE46" s="280"/>
    </row>
    <row r="47" spans="1:57" ht="15">
      <c r="A47" s="52"/>
      <c r="B47" s="628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630"/>
      <c r="AO47" s="631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54"/>
      <c r="BB47" s="54"/>
      <c r="BC47" s="276"/>
      <c r="BD47" s="276"/>
      <c r="BE47" s="280"/>
    </row>
    <row r="48" spans="1:57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55" t="s">
        <v>107</v>
      </c>
      <c r="BB48" s="56">
        <f>BB42+BB43+BB44+BB45+BB46+BB47</f>
        <v>4049000</v>
      </c>
      <c r="BC48" s="49"/>
      <c r="BD48" s="49"/>
      <c r="BE48" s="280"/>
    </row>
    <row r="49" spans="1:57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280"/>
    </row>
    <row r="50" spans="1:57" ht="15">
      <c r="A50" s="57" t="s">
        <v>108</v>
      </c>
      <c r="B50" s="57"/>
      <c r="C50" s="57"/>
      <c r="D50" s="57"/>
      <c r="E50" s="57"/>
      <c r="F50" s="5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5">
      <c r="A51" s="57"/>
      <c r="B51" s="57"/>
      <c r="C51" s="57"/>
      <c r="D51" s="57"/>
      <c r="E51" s="57"/>
      <c r="F51" s="5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5">
      <c r="A52" s="57"/>
      <c r="B52" s="57"/>
      <c r="C52" s="57"/>
      <c r="D52" s="57"/>
      <c r="E52" s="57"/>
      <c r="F52" s="5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5.75">
      <c r="A53" s="58" t="s">
        <v>109</v>
      </c>
      <c r="B53" s="58"/>
      <c r="C53" s="58"/>
      <c r="D53" s="58"/>
      <c r="E53" s="57"/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5">
      <c r="A54" s="57"/>
      <c r="B54" s="57"/>
      <c r="C54" s="57"/>
      <c r="D54" s="57"/>
      <c r="E54" s="57"/>
      <c r="F54" s="5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35">
      <c r="A55" s="59" t="s">
        <v>110</v>
      </c>
      <c r="B55" s="656" t="s">
        <v>111</v>
      </c>
      <c r="C55" s="657"/>
      <c r="D55" s="51" t="s">
        <v>112</v>
      </c>
      <c r="E55" s="51" t="s">
        <v>113</v>
      </c>
      <c r="F55" s="5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5">
      <c r="A56" s="60">
        <v>1</v>
      </c>
      <c r="B56" s="668">
        <v>2</v>
      </c>
      <c r="C56" s="669"/>
      <c r="D56" s="60">
        <v>3</v>
      </c>
      <c r="E56" s="60">
        <v>4</v>
      </c>
      <c r="F56" s="5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5">
      <c r="A57" s="54"/>
      <c r="B57" s="630"/>
      <c r="C57" s="631"/>
      <c r="D57" s="54"/>
      <c r="E57" s="54"/>
      <c r="F57" s="5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5">
      <c r="A58" s="54"/>
      <c r="B58" s="630"/>
      <c r="C58" s="631"/>
      <c r="D58" s="54"/>
      <c r="E58" s="54"/>
      <c r="F58" s="5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5">
      <c r="A59" s="661" t="s">
        <v>114</v>
      </c>
      <c r="B59" s="662"/>
      <c r="C59" s="631"/>
      <c r="D59" s="61"/>
      <c r="E59" s="61"/>
      <c r="F59" s="5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</row>
    <row r="61" spans="1:57" ht="15">
      <c r="A61" s="641" t="s">
        <v>246</v>
      </c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  <c r="AR61" s="641"/>
      <c r="AS61" s="641"/>
      <c r="AT61" s="641"/>
      <c r="AU61" s="641"/>
      <c r="AV61" s="641"/>
      <c r="AW61" s="641"/>
      <c r="AX61" s="641"/>
      <c r="AY61" s="641"/>
      <c r="AZ61" s="641"/>
      <c r="BA61" s="641"/>
      <c r="BB61" s="641"/>
      <c r="BC61" s="641"/>
      <c r="BD61" s="641"/>
      <c r="BE61" s="641"/>
    </row>
    <row r="62" spans="1:57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</row>
    <row r="63" spans="1:57" ht="45">
      <c r="A63" s="50" t="s">
        <v>96</v>
      </c>
      <c r="B63" s="663" t="s">
        <v>97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  <c r="AM63" s="663"/>
      <c r="AN63" s="663"/>
      <c r="AO63" s="663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 t="s">
        <v>241</v>
      </c>
      <c r="BB63" s="80" t="s">
        <v>242</v>
      </c>
      <c r="BC63" s="664" t="s">
        <v>120</v>
      </c>
      <c r="BD63" s="665"/>
      <c r="BE63" s="666"/>
    </row>
    <row r="64" spans="1:57" ht="15">
      <c r="A64" s="82">
        <v>1</v>
      </c>
      <c r="B64" s="667">
        <v>2</v>
      </c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7"/>
      <c r="AF64" s="667"/>
      <c r="AG64" s="667"/>
      <c r="AH64" s="667"/>
      <c r="AI64" s="667"/>
      <c r="AJ64" s="667"/>
      <c r="AK64" s="667"/>
      <c r="AL64" s="667"/>
      <c r="AM64" s="667"/>
      <c r="AN64" s="667"/>
      <c r="AO64" s="667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>
        <v>3</v>
      </c>
      <c r="BB64" s="84">
        <v>4</v>
      </c>
      <c r="BC64" s="670">
        <v>5</v>
      </c>
      <c r="BD64" s="671"/>
      <c r="BE64" s="672"/>
    </row>
    <row r="65" spans="1:57" ht="57" customHeight="1">
      <c r="A65" s="82">
        <v>1</v>
      </c>
      <c r="B65" s="681" t="s">
        <v>247</v>
      </c>
      <c r="C65" s="682"/>
      <c r="D65" s="682"/>
      <c r="E65" s="682"/>
      <c r="F65" s="682"/>
      <c r="G65" s="682"/>
      <c r="H65" s="682"/>
      <c r="I65" s="682"/>
      <c r="J65" s="682"/>
      <c r="K65" s="682"/>
      <c r="L65" s="682"/>
      <c r="M65" s="682"/>
      <c r="N65" s="682"/>
      <c r="O65" s="682"/>
      <c r="P65" s="682"/>
      <c r="Q65" s="682"/>
      <c r="R65" s="682"/>
      <c r="S65" s="682"/>
      <c r="T65" s="682"/>
      <c r="U65" s="682"/>
      <c r="V65" s="682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82"/>
      <c r="AH65" s="682"/>
      <c r="AI65" s="682"/>
      <c r="AJ65" s="682"/>
      <c r="AK65" s="682"/>
      <c r="AL65" s="682"/>
      <c r="AM65" s="682"/>
      <c r="AN65" s="682"/>
      <c r="AO65" s="683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 t="s">
        <v>31</v>
      </c>
      <c r="BB65" s="84" t="s">
        <v>31</v>
      </c>
      <c r="BC65" s="673">
        <v>20000</v>
      </c>
      <c r="BD65" s="674"/>
      <c r="BE65" s="675"/>
    </row>
    <row r="66" spans="1:57" ht="22.5" customHeight="1">
      <c r="A66" s="82">
        <v>2</v>
      </c>
      <c r="B66" s="681"/>
      <c r="C66" s="682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2"/>
      <c r="R66" s="682"/>
      <c r="S66" s="682"/>
      <c r="T66" s="682"/>
      <c r="U66" s="682"/>
      <c r="V66" s="682"/>
      <c r="W66" s="682"/>
      <c r="X66" s="682"/>
      <c r="Y66" s="682"/>
      <c r="Z66" s="682"/>
      <c r="AA66" s="682"/>
      <c r="AB66" s="682"/>
      <c r="AC66" s="682"/>
      <c r="AD66" s="682"/>
      <c r="AE66" s="682"/>
      <c r="AF66" s="682"/>
      <c r="AG66" s="682"/>
      <c r="AH66" s="682"/>
      <c r="AI66" s="682"/>
      <c r="AJ66" s="682"/>
      <c r="AK66" s="682"/>
      <c r="AL66" s="682"/>
      <c r="AM66" s="682"/>
      <c r="AN66" s="682"/>
      <c r="AO66" s="683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4"/>
      <c r="BC66" s="673"/>
      <c r="BD66" s="674"/>
      <c r="BE66" s="675"/>
    </row>
    <row r="67" spans="1:57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B67" s="167" t="s">
        <v>107</v>
      </c>
      <c r="BC67" s="658">
        <f>BC65+BC66</f>
        <v>20000</v>
      </c>
      <c r="BD67" s="659"/>
      <c r="BE67" s="660"/>
    </row>
    <row r="70" spans="1:54" ht="15.75">
      <c r="A70" s="58" t="s">
        <v>14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</row>
    <row r="71" spans="1:54" ht="15.75">
      <c r="A71" s="58" t="s">
        <v>15</v>
      </c>
      <c r="B71" s="58"/>
      <c r="C71" s="58"/>
      <c r="D71" s="58"/>
      <c r="E71" s="204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679" t="s">
        <v>367</v>
      </c>
      <c r="AO71" s="679"/>
      <c r="AP71" s="679"/>
      <c r="AQ71" s="679"/>
      <c r="AR71" s="679"/>
      <c r="AS71" s="679"/>
      <c r="AT71" s="679"/>
      <c r="AU71" s="679"/>
      <c r="AV71" s="679"/>
      <c r="AW71" s="679"/>
      <c r="AX71" s="679"/>
      <c r="AY71" s="679"/>
      <c r="AZ71" s="679"/>
      <c r="BA71" s="679"/>
      <c r="BB71" s="58"/>
    </row>
    <row r="72" spans="1:54" ht="15.75">
      <c r="A72" s="58"/>
      <c r="B72" s="58"/>
      <c r="C72" s="58"/>
      <c r="D72" s="58"/>
      <c r="E72" s="205" t="s">
        <v>320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680" t="s">
        <v>321</v>
      </c>
      <c r="AO72" s="680"/>
      <c r="AP72" s="680"/>
      <c r="AQ72" s="680"/>
      <c r="AR72" s="680"/>
      <c r="AS72" s="680"/>
      <c r="AT72" s="680"/>
      <c r="AU72" s="680"/>
      <c r="AV72" s="680"/>
      <c r="AW72" s="680"/>
      <c r="AX72" s="680"/>
      <c r="AY72" s="680"/>
      <c r="AZ72" s="680"/>
      <c r="BA72" s="680"/>
      <c r="BB72" s="58"/>
    </row>
    <row r="73" spans="1:54" ht="15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</row>
    <row r="74" spans="1:54" ht="15.75">
      <c r="A74" s="58" t="s">
        <v>322</v>
      </c>
      <c r="B74" s="58"/>
      <c r="C74" s="58"/>
      <c r="D74" s="58"/>
      <c r="E74" s="204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679" t="s">
        <v>472</v>
      </c>
      <c r="AO74" s="679"/>
      <c r="AP74" s="679"/>
      <c r="AQ74" s="679"/>
      <c r="AR74" s="679"/>
      <c r="AS74" s="679"/>
      <c r="AT74" s="679"/>
      <c r="AU74" s="679"/>
      <c r="AV74" s="679"/>
      <c r="AW74" s="679"/>
      <c r="AX74" s="679"/>
      <c r="AY74" s="679"/>
      <c r="AZ74" s="679"/>
      <c r="BA74" s="679"/>
      <c r="BB74" s="58"/>
    </row>
    <row r="75" spans="1:54" ht="15.75">
      <c r="A75" s="58" t="s">
        <v>15</v>
      </c>
      <c r="B75" s="58"/>
      <c r="C75" s="58"/>
      <c r="D75" s="58"/>
      <c r="E75" s="277" t="s">
        <v>320</v>
      </c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680" t="s">
        <v>321</v>
      </c>
      <c r="AO75" s="680"/>
      <c r="AP75" s="680"/>
      <c r="AQ75" s="680"/>
      <c r="AR75" s="680"/>
      <c r="AS75" s="680"/>
      <c r="AT75" s="680"/>
      <c r="AU75" s="680"/>
      <c r="AV75" s="680"/>
      <c r="AW75" s="680"/>
      <c r="AX75" s="680"/>
      <c r="AY75" s="680"/>
      <c r="AZ75" s="680"/>
      <c r="BA75" s="680"/>
      <c r="BB75" s="58"/>
    </row>
    <row r="76" spans="1:54" ht="15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</row>
    <row r="77" spans="1:54" ht="15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</row>
    <row r="78" spans="1:54" ht="15.75">
      <c r="A78" s="58" t="s">
        <v>323</v>
      </c>
      <c r="B78" s="58"/>
      <c r="C78" s="58"/>
      <c r="D78" s="204" t="s">
        <v>342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204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679" t="s">
        <v>82</v>
      </c>
      <c r="BB78" s="679"/>
    </row>
    <row r="79" spans="1:54" ht="15.75">
      <c r="A79" s="58"/>
      <c r="B79" s="58"/>
      <c r="C79" s="58"/>
      <c r="D79" s="58" t="s">
        <v>324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 t="s">
        <v>320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680" t="s">
        <v>321</v>
      </c>
      <c r="BB79" s="680"/>
    </row>
  </sheetData>
  <sheetProtection/>
  <mergeCells count="95">
    <mergeCell ref="AN74:BA74"/>
    <mergeCell ref="AN75:BA75"/>
    <mergeCell ref="BA78:BB78"/>
    <mergeCell ref="BA79:BB79"/>
    <mergeCell ref="A61:BE61"/>
    <mergeCell ref="B57:C57"/>
    <mergeCell ref="B58:C58"/>
    <mergeCell ref="B65:AO65"/>
    <mergeCell ref="B66:AO66"/>
    <mergeCell ref="BC66:BE66"/>
    <mergeCell ref="B22:Y22"/>
    <mergeCell ref="AN71:BA71"/>
    <mergeCell ref="AN72:BA72"/>
    <mergeCell ref="B23:Y23"/>
    <mergeCell ref="B24:Y24"/>
    <mergeCell ref="B25:Y25"/>
    <mergeCell ref="B26:Y26"/>
    <mergeCell ref="B27:Y27"/>
    <mergeCell ref="B44:Y44"/>
    <mergeCell ref="AN44:AO44"/>
    <mergeCell ref="B28:Y28"/>
    <mergeCell ref="AN21:AO21"/>
    <mergeCell ref="AN22:AO22"/>
    <mergeCell ref="AN23:AO23"/>
    <mergeCell ref="AN24:AO24"/>
    <mergeCell ref="AN25:AO25"/>
    <mergeCell ref="AN26:AO26"/>
    <mergeCell ref="AN27:AO27"/>
    <mergeCell ref="AN28:AO28"/>
    <mergeCell ref="B21:Y21"/>
    <mergeCell ref="B32:Y32"/>
    <mergeCell ref="B33:Y33"/>
    <mergeCell ref="B42:Y42"/>
    <mergeCell ref="AN32:AO32"/>
    <mergeCell ref="AN33:AO33"/>
    <mergeCell ref="AN34:AO34"/>
    <mergeCell ref="AN35:AO35"/>
    <mergeCell ref="B34:Y34"/>
    <mergeCell ref="B35:Y35"/>
    <mergeCell ref="B36:Y36"/>
    <mergeCell ref="B37:Y37"/>
    <mergeCell ref="B41:Y41"/>
    <mergeCell ref="B38:Y38"/>
    <mergeCell ref="B40:Y40"/>
    <mergeCell ref="BC65:BE65"/>
    <mergeCell ref="AN36:AO36"/>
    <mergeCell ref="AN37:AO37"/>
    <mergeCell ref="AN43:AO43"/>
    <mergeCell ref="AN41:AO41"/>
    <mergeCell ref="AN42:AO42"/>
    <mergeCell ref="B43:Y43"/>
    <mergeCell ref="AN40:AO40"/>
    <mergeCell ref="B55:C55"/>
    <mergeCell ref="BC67:BE67"/>
    <mergeCell ref="A59:C59"/>
    <mergeCell ref="B63:AO63"/>
    <mergeCell ref="BC63:BE63"/>
    <mergeCell ref="B64:AO64"/>
    <mergeCell ref="B56:C56"/>
    <mergeCell ref="BC64:BE64"/>
    <mergeCell ref="B29:Y29"/>
    <mergeCell ref="AN29:AO29"/>
    <mergeCell ref="B30:Y30"/>
    <mergeCell ref="AN30:AO30"/>
    <mergeCell ref="B31:Y31"/>
    <mergeCell ref="AN31:AO31"/>
    <mergeCell ref="AN38:AO38"/>
    <mergeCell ref="B39:Y39"/>
    <mergeCell ref="AN39:AO39"/>
    <mergeCell ref="B20:Y20"/>
    <mergeCell ref="AN20:AO20"/>
    <mergeCell ref="B16:Y16"/>
    <mergeCell ref="AN16:AO16"/>
    <mergeCell ref="B17:Y17"/>
    <mergeCell ref="AN17:AO17"/>
    <mergeCell ref="B18:Y18"/>
    <mergeCell ref="AN18:AO18"/>
    <mergeCell ref="A9:D9"/>
    <mergeCell ref="E9:BA9"/>
    <mergeCell ref="A14:BE14"/>
    <mergeCell ref="B19:Y19"/>
    <mergeCell ref="AN19:AO19"/>
    <mergeCell ref="E12:BA12"/>
    <mergeCell ref="BA1:BD1"/>
    <mergeCell ref="AP5:AY5"/>
    <mergeCell ref="A7:D7"/>
    <mergeCell ref="E7:BA7"/>
    <mergeCell ref="A3:BB3"/>
    <mergeCell ref="A4:BB4"/>
    <mergeCell ref="B47:Y47"/>
    <mergeCell ref="AN47:AO47"/>
    <mergeCell ref="B46:Y46"/>
    <mergeCell ref="AN46:AO46"/>
    <mergeCell ref="B45:Y45"/>
    <mergeCell ref="AN45:AO4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4" r:id="rId1"/>
  <rowBreaks count="1" manualBreakCount="1">
    <brk id="60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SheetLayoutView="100" zoomScalePageLayoutView="0" workbookViewId="0" topLeftCell="A1">
      <selection activeCell="BE8" sqref="BE8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9.875" style="36" customWidth="1"/>
    <col min="55" max="55" width="9.125" style="36" customWidth="1"/>
    <col min="56" max="56" width="0.12890625" style="36" customWidth="1"/>
    <col min="57" max="16384" width="9.125" style="36" customWidth="1"/>
  </cols>
  <sheetData>
    <row r="1" spans="1:5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475</v>
      </c>
      <c r="BB1" s="632"/>
      <c r="BC1" s="632"/>
      <c r="BD1" s="632"/>
    </row>
    <row r="2" spans="1:5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5.75">
      <c r="A3" s="855" t="s">
        <v>468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282"/>
      <c r="BD3" s="282"/>
    </row>
    <row r="4" spans="1:56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</row>
    <row r="5" spans="1:56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</row>
    <row r="6" spans="1:56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46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</row>
    <row r="8" spans="1:56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</row>
    <row r="10" spans="1:56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ht="15">
      <c r="A12" s="45" t="s">
        <v>94</v>
      </c>
      <c r="B12" s="45"/>
      <c r="C12" s="45"/>
      <c r="D12" s="45"/>
      <c r="E12" s="648" t="s">
        <v>455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</row>
    <row r="13" spans="1:56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</row>
    <row r="15" spans="1:56" ht="15">
      <c r="A15" s="684" t="s">
        <v>123</v>
      </c>
      <c r="B15" s="643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</row>
    <row r="16" spans="1:56" ht="15">
      <c r="A16" s="69"/>
      <c r="B16" s="70"/>
      <c r="C16" s="71"/>
      <c r="D16" s="71"/>
      <c r="E16" s="7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73"/>
      <c r="AO16" s="7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75"/>
      <c r="BB16" s="62"/>
      <c r="BC16" s="62"/>
      <c r="BD16" s="62"/>
    </row>
    <row r="17" spans="1:56" ht="45" customHeight="1">
      <c r="A17" s="69"/>
      <c r="B17" s="689" t="s">
        <v>97</v>
      </c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85" t="s">
        <v>124</v>
      </c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7"/>
      <c r="BB17" s="62"/>
      <c r="BC17" s="62"/>
      <c r="BD17" s="62"/>
    </row>
    <row r="18" spans="1:56" ht="39.75" customHeight="1">
      <c r="A18" s="69"/>
      <c r="B18" s="688" t="s">
        <v>125</v>
      </c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49">
        <v>1228800</v>
      </c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0"/>
      <c r="BB18" s="62"/>
      <c r="BC18" s="62"/>
      <c r="BD18" s="62"/>
    </row>
    <row r="19" spans="1:56" ht="18" customHeight="1">
      <c r="A19" s="69"/>
      <c r="B19" s="688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49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0"/>
      <c r="BB19" s="62"/>
      <c r="BC19" s="62"/>
      <c r="BD19" s="62"/>
    </row>
    <row r="20" spans="1:56" ht="18" customHeight="1">
      <c r="A20" s="69"/>
      <c r="B20" s="688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  <c r="AO20" s="649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0"/>
      <c r="BB20" s="62"/>
      <c r="BC20" s="62"/>
      <c r="BD20" s="62"/>
    </row>
    <row r="21" spans="1:56" ht="18" customHeight="1">
      <c r="A21" s="69"/>
      <c r="B21" s="688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49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0"/>
      <c r="BB21" s="62"/>
      <c r="BC21" s="62"/>
      <c r="BD21" s="62"/>
    </row>
    <row r="22" spans="1:56" ht="18" customHeight="1">
      <c r="A22" s="69"/>
      <c r="B22" s="688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  <c r="AO22" s="649"/>
      <c r="AP22" s="655"/>
      <c r="AQ22" s="655"/>
      <c r="AR22" s="655"/>
      <c r="AS22" s="655"/>
      <c r="AT22" s="655"/>
      <c r="AU22" s="655"/>
      <c r="AV22" s="655"/>
      <c r="AW22" s="655"/>
      <c r="AX22" s="655"/>
      <c r="AY22" s="655"/>
      <c r="AZ22" s="655"/>
      <c r="BA22" s="650"/>
      <c r="BB22" s="62"/>
      <c r="BC22" s="62"/>
      <c r="BD22" s="62"/>
    </row>
    <row r="23" spans="1:56" ht="18" customHeight="1">
      <c r="A23" s="69"/>
      <c r="B23" s="688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49"/>
      <c r="AP23" s="655"/>
      <c r="AQ23" s="655"/>
      <c r="AR23" s="655"/>
      <c r="AS23" s="655"/>
      <c r="AT23" s="655"/>
      <c r="AU23" s="655"/>
      <c r="AV23" s="655"/>
      <c r="AW23" s="655"/>
      <c r="AX23" s="655"/>
      <c r="AY23" s="655"/>
      <c r="AZ23" s="655"/>
      <c r="BA23" s="650"/>
      <c r="BB23" s="62"/>
      <c r="BC23" s="62"/>
      <c r="BD23" s="62"/>
    </row>
    <row r="24" spans="41:53" ht="15">
      <c r="AO24" s="691">
        <f>AO18+AO19+AO20+AO21+AO22+AO23</f>
        <v>1228800</v>
      </c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1"/>
      <c r="BA24" s="691"/>
    </row>
    <row r="25" spans="1:54" ht="15.75">
      <c r="A25" s="58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ht="15.75">
      <c r="A26" s="58" t="s">
        <v>15</v>
      </c>
      <c r="B26" s="58"/>
      <c r="C26" s="58"/>
      <c r="D26" s="58"/>
      <c r="E26" s="204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79" t="s">
        <v>367</v>
      </c>
      <c r="AO26" s="679"/>
      <c r="AP26" s="679"/>
      <c r="AQ26" s="679"/>
      <c r="AR26" s="679"/>
      <c r="AS26" s="679"/>
      <c r="AT26" s="679"/>
      <c r="AU26" s="679"/>
      <c r="AV26" s="679"/>
      <c r="AW26" s="679"/>
      <c r="AX26" s="679"/>
      <c r="AY26" s="679"/>
      <c r="AZ26" s="679"/>
      <c r="BA26" s="679"/>
      <c r="BB26" s="58"/>
    </row>
    <row r="27" spans="1:54" ht="15.75">
      <c r="A27" s="58"/>
      <c r="B27" s="58"/>
      <c r="C27" s="58"/>
      <c r="D27" s="58"/>
      <c r="E27" s="205" t="s">
        <v>320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80" t="s">
        <v>321</v>
      </c>
      <c r="AO27" s="680"/>
      <c r="AP27" s="680"/>
      <c r="AQ27" s="680"/>
      <c r="AR27" s="680"/>
      <c r="AS27" s="680"/>
      <c r="AT27" s="680"/>
      <c r="AU27" s="680"/>
      <c r="AV27" s="680"/>
      <c r="AW27" s="680"/>
      <c r="AX27" s="680"/>
      <c r="AY27" s="680"/>
      <c r="AZ27" s="680"/>
      <c r="BA27" s="680"/>
      <c r="BB27" s="58"/>
    </row>
    <row r="28" spans="1:5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322</v>
      </c>
      <c r="B29" s="58"/>
      <c r="C29" s="58"/>
      <c r="D29" s="58"/>
      <c r="E29" s="204"/>
      <c r="F29" s="58"/>
      <c r="G29" s="58" t="s">
        <v>444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79" t="s">
        <v>472</v>
      </c>
      <c r="AO29" s="679"/>
      <c r="AP29" s="679"/>
      <c r="AQ29" s="679"/>
      <c r="AR29" s="679"/>
      <c r="AS29" s="679"/>
      <c r="AT29" s="679"/>
      <c r="AU29" s="679"/>
      <c r="AV29" s="679"/>
      <c r="AW29" s="679"/>
      <c r="AX29" s="679"/>
      <c r="AY29" s="679"/>
      <c r="AZ29" s="679"/>
      <c r="BA29" s="679"/>
      <c r="BB29" s="58"/>
    </row>
    <row r="30" spans="1:54" ht="15.75">
      <c r="A30" s="58" t="s">
        <v>15</v>
      </c>
      <c r="B30" s="58"/>
      <c r="C30" s="58"/>
      <c r="D30" s="58"/>
      <c r="E30" s="274" t="s">
        <v>320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80" t="s">
        <v>321</v>
      </c>
      <c r="AO30" s="680"/>
      <c r="AP30" s="680"/>
      <c r="AQ30" s="680"/>
      <c r="AR30" s="680"/>
      <c r="AS30" s="680"/>
      <c r="AT30" s="680"/>
      <c r="AU30" s="680"/>
      <c r="AV30" s="680"/>
      <c r="AW30" s="680"/>
      <c r="AX30" s="680"/>
      <c r="AY30" s="680"/>
      <c r="AZ30" s="680"/>
      <c r="BA30" s="680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 t="s">
        <v>323</v>
      </c>
      <c r="B33" s="58"/>
      <c r="C33" s="58"/>
      <c r="D33" s="204" t="s">
        <v>342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204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79" t="s">
        <v>82</v>
      </c>
      <c r="BB33" s="679"/>
    </row>
    <row r="34" spans="1:54" ht="15.75">
      <c r="A34" s="58"/>
      <c r="B34" s="58"/>
      <c r="C34" s="58"/>
      <c r="D34" s="58" t="s">
        <v>324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320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80" t="s">
        <v>321</v>
      </c>
      <c r="BB34" s="680"/>
    </row>
  </sheetData>
  <sheetProtection/>
  <mergeCells count="32">
    <mergeCell ref="A3:BB3"/>
    <mergeCell ref="A4:BB4"/>
    <mergeCell ref="AO19:BA19"/>
    <mergeCell ref="AO24:BA24"/>
    <mergeCell ref="B22:AN22"/>
    <mergeCell ref="AO22:BA22"/>
    <mergeCell ref="BA34:BB34"/>
    <mergeCell ref="AO18:BA18"/>
    <mergeCell ref="AN27:BA27"/>
    <mergeCell ref="B18:AN18"/>
    <mergeCell ref="AN29:BA29"/>
    <mergeCell ref="B20:AN20"/>
    <mergeCell ref="AN26:BA26"/>
    <mergeCell ref="B19:AN19"/>
    <mergeCell ref="B21:AN21"/>
    <mergeCell ref="BA33:BB33"/>
    <mergeCell ref="AN30:BA30"/>
    <mergeCell ref="B23:AN23"/>
    <mergeCell ref="BA1:BD1"/>
    <mergeCell ref="AP5:AY5"/>
    <mergeCell ref="A7:D7"/>
    <mergeCell ref="E9:BA9"/>
    <mergeCell ref="AO20:BA20"/>
    <mergeCell ref="E12:BA12"/>
    <mergeCell ref="AO23:BA23"/>
    <mergeCell ref="A9:D9"/>
    <mergeCell ref="A14:BD14"/>
    <mergeCell ref="A15:BD15"/>
    <mergeCell ref="AO17:BA17"/>
    <mergeCell ref="E7:BA7"/>
    <mergeCell ref="AO21:BA21"/>
    <mergeCell ref="B17:AN1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SheetLayoutView="100" zoomScalePageLayoutView="0" workbookViewId="0" topLeftCell="A1">
      <selection activeCell="BC21" sqref="BC21:BE21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3.00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468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462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1" t="s">
        <v>149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</row>
    <row r="16" spans="1:57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ht="64.5" customHeight="1">
      <c r="A17" s="76" t="s">
        <v>96</v>
      </c>
      <c r="B17" s="692" t="s">
        <v>97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4"/>
      <c r="Z17" s="78"/>
      <c r="AA17" s="78"/>
      <c r="AB17" s="78"/>
      <c r="AC17" s="78"/>
      <c r="AD17" s="79"/>
      <c r="AE17" s="124" t="s">
        <v>127</v>
      </c>
      <c r="AF17" s="279"/>
      <c r="AG17" s="279"/>
      <c r="AH17" s="279"/>
      <c r="AI17" s="279"/>
      <c r="AJ17" s="279"/>
      <c r="AK17" s="279"/>
      <c r="AL17" s="279"/>
      <c r="AM17" s="279"/>
      <c r="AN17" s="695" t="s">
        <v>127</v>
      </c>
      <c r="AO17" s="696"/>
      <c r="AP17" s="279"/>
      <c r="AQ17" s="278"/>
      <c r="AR17" s="124" t="s">
        <v>150</v>
      </c>
      <c r="AS17" s="78"/>
      <c r="AT17" s="78"/>
      <c r="AU17" s="78"/>
      <c r="AV17" s="78"/>
      <c r="AW17" s="78"/>
      <c r="AX17" s="78"/>
      <c r="AY17" s="78"/>
      <c r="AZ17" s="78"/>
      <c r="BA17" s="127" t="s">
        <v>151</v>
      </c>
      <c r="BB17" s="128" t="s">
        <v>360</v>
      </c>
      <c r="BC17" s="664" t="s">
        <v>153</v>
      </c>
      <c r="BD17" s="665"/>
      <c r="BE17" s="666"/>
    </row>
    <row r="18" spans="1:57" ht="15">
      <c r="A18" s="83">
        <v>1</v>
      </c>
      <c r="B18" s="697">
        <v>2</v>
      </c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9"/>
      <c r="Z18" s="132"/>
      <c r="AA18" s="132"/>
      <c r="AB18" s="132"/>
      <c r="AC18" s="132"/>
      <c r="AD18" s="133"/>
      <c r="AE18" s="134">
        <v>3</v>
      </c>
      <c r="AF18" s="132"/>
      <c r="AG18" s="132"/>
      <c r="AH18" s="132"/>
      <c r="AI18" s="132"/>
      <c r="AJ18" s="132"/>
      <c r="AK18" s="132"/>
      <c r="AL18" s="132"/>
      <c r="AM18" s="132"/>
      <c r="AN18" s="697">
        <v>3</v>
      </c>
      <c r="AO18" s="699"/>
      <c r="AP18" s="132"/>
      <c r="AQ18" s="133"/>
      <c r="AR18" s="134">
        <v>4</v>
      </c>
      <c r="AS18" s="132"/>
      <c r="AT18" s="132"/>
      <c r="AU18" s="132"/>
      <c r="AV18" s="132"/>
      <c r="AW18" s="132"/>
      <c r="AX18" s="132"/>
      <c r="AY18" s="132"/>
      <c r="AZ18" s="132"/>
      <c r="BA18" s="135">
        <v>4</v>
      </c>
      <c r="BB18" s="129">
        <v>5</v>
      </c>
      <c r="BC18" s="697">
        <v>6</v>
      </c>
      <c r="BD18" s="698"/>
      <c r="BE18" s="699"/>
    </row>
    <row r="19" spans="1:57" ht="23.25" customHeight="1">
      <c r="A19" s="261"/>
      <c r="B19" s="700" t="s">
        <v>397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8"/>
      <c r="AA19" s="78"/>
      <c r="AB19" s="78"/>
      <c r="AC19" s="78"/>
      <c r="AD19" s="79"/>
      <c r="AE19" s="137" t="s">
        <v>156</v>
      </c>
      <c r="AF19" s="138"/>
      <c r="AG19" s="138"/>
      <c r="AH19" s="138"/>
      <c r="AI19" s="138"/>
      <c r="AJ19" s="138"/>
      <c r="AK19" s="138"/>
      <c r="AL19" s="138"/>
      <c r="AM19" s="138"/>
      <c r="AN19" s="701" t="s">
        <v>157</v>
      </c>
      <c r="AO19" s="702"/>
      <c r="AP19" s="138"/>
      <c r="AQ19" s="139"/>
      <c r="AR19" s="140">
        <v>198</v>
      </c>
      <c r="AS19" s="141"/>
      <c r="AT19" s="141"/>
      <c r="AU19" s="141"/>
      <c r="AV19" s="141"/>
      <c r="AW19" s="141"/>
      <c r="AX19" s="141"/>
      <c r="AY19" s="141"/>
      <c r="AZ19" s="141"/>
      <c r="BA19" s="142">
        <v>88</v>
      </c>
      <c r="BB19" s="209">
        <v>3551.2</v>
      </c>
      <c r="BC19" s="703">
        <v>312505.6</v>
      </c>
      <c r="BD19" s="704"/>
      <c r="BE19" s="705"/>
    </row>
    <row r="20" spans="1:57" ht="31.5" customHeight="1">
      <c r="A20" s="261"/>
      <c r="B20" s="700" t="s">
        <v>394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8"/>
      <c r="AA20" s="78"/>
      <c r="AB20" s="78"/>
      <c r="AC20" s="78"/>
      <c r="AD20" s="79"/>
      <c r="AE20" s="137"/>
      <c r="AF20" s="138"/>
      <c r="AG20" s="138"/>
      <c r="AH20" s="138"/>
      <c r="AI20" s="138"/>
      <c r="AJ20" s="138"/>
      <c r="AK20" s="138"/>
      <c r="AL20" s="138"/>
      <c r="AM20" s="138"/>
      <c r="AN20" s="701" t="s">
        <v>157</v>
      </c>
      <c r="AO20" s="702"/>
      <c r="AP20" s="138"/>
      <c r="AQ20" s="139"/>
      <c r="AR20" s="140">
        <v>199</v>
      </c>
      <c r="AS20" s="141"/>
      <c r="AT20" s="141"/>
      <c r="AU20" s="141"/>
      <c r="AV20" s="141"/>
      <c r="AW20" s="141"/>
      <c r="AX20" s="141"/>
      <c r="AY20" s="141"/>
      <c r="AZ20" s="141"/>
      <c r="BA20" s="142">
        <v>136</v>
      </c>
      <c r="BB20" s="209">
        <v>2603.3</v>
      </c>
      <c r="BC20" s="703">
        <f>666600-BC19</f>
        <v>354094.4</v>
      </c>
      <c r="BD20" s="704"/>
      <c r="BE20" s="705"/>
    </row>
    <row r="21" spans="1:57" ht="15" customHeight="1">
      <c r="A21" s="261"/>
      <c r="B21" s="700" t="s">
        <v>395</v>
      </c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700"/>
      <c r="T21" s="700"/>
      <c r="U21" s="700"/>
      <c r="V21" s="700"/>
      <c r="W21" s="700"/>
      <c r="X21" s="700"/>
      <c r="Y21" s="700"/>
      <c r="Z21" s="78"/>
      <c r="AA21" s="78"/>
      <c r="AB21" s="78"/>
      <c r="AC21" s="78"/>
      <c r="AD21" s="79"/>
      <c r="AE21" s="137" t="s">
        <v>159</v>
      </c>
      <c r="AF21" s="138"/>
      <c r="AG21" s="138"/>
      <c r="AH21" s="138"/>
      <c r="AI21" s="138"/>
      <c r="AJ21" s="138"/>
      <c r="AK21" s="138"/>
      <c r="AL21" s="138"/>
      <c r="AM21" s="138"/>
      <c r="AN21" s="701" t="s">
        <v>160</v>
      </c>
      <c r="AO21" s="702"/>
      <c r="AP21" s="138"/>
      <c r="AQ21" s="139"/>
      <c r="AR21" s="140">
        <v>207600</v>
      </c>
      <c r="AS21" s="141"/>
      <c r="AT21" s="141"/>
      <c r="AU21" s="141"/>
      <c r="AV21" s="141"/>
      <c r="AW21" s="141"/>
      <c r="AX21" s="141"/>
      <c r="AY21" s="141"/>
      <c r="AZ21" s="141"/>
      <c r="BA21" s="142">
        <v>11000</v>
      </c>
      <c r="BB21" s="209">
        <v>8.03</v>
      </c>
      <c r="BC21" s="703">
        <v>88300</v>
      </c>
      <c r="BD21" s="704"/>
      <c r="BE21" s="705"/>
    </row>
    <row r="22" spans="1:57" ht="17.25" customHeight="1">
      <c r="A22" s="261"/>
      <c r="B22" s="700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8"/>
      <c r="AA22" s="78"/>
      <c r="AB22" s="78"/>
      <c r="AC22" s="78"/>
      <c r="AD22" s="79"/>
      <c r="AE22" s="137"/>
      <c r="AF22" s="138"/>
      <c r="AG22" s="138"/>
      <c r="AH22" s="138"/>
      <c r="AI22" s="138"/>
      <c r="AJ22" s="138"/>
      <c r="AK22" s="138"/>
      <c r="AL22" s="138"/>
      <c r="AM22" s="138"/>
      <c r="AN22" s="701"/>
      <c r="AO22" s="707"/>
      <c r="AP22" s="138"/>
      <c r="AQ22" s="139"/>
      <c r="AR22" s="140"/>
      <c r="AS22" s="141"/>
      <c r="AT22" s="141"/>
      <c r="AU22" s="141"/>
      <c r="AV22" s="141"/>
      <c r="AW22" s="141"/>
      <c r="AX22" s="141"/>
      <c r="AY22" s="141"/>
      <c r="AZ22" s="141"/>
      <c r="BA22" s="142"/>
      <c r="BB22" s="209"/>
      <c r="BC22" s="703"/>
      <c r="BD22" s="708"/>
      <c r="BE22" s="709"/>
    </row>
    <row r="23" spans="1:57" ht="17.25" customHeight="1">
      <c r="A23" s="261"/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  <c r="Z23" s="78"/>
      <c r="AA23" s="78"/>
      <c r="AB23" s="78"/>
      <c r="AC23" s="78"/>
      <c r="AD23" s="79"/>
      <c r="AE23" s="137"/>
      <c r="AF23" s="138"/>
      <c r="AG23" s="138"/>
      <c r="AH23" s="138"/>
      <c r="AI23" s="138"/>
      <c r="AJ23" s="138"/>
      <c r="AK23" s="138"/>
      <c r="AL23" s="138"/>
      <c r="AM23" s="138"/>
      <c r="AN23" s="701"/>
      <c r="AO23" s="707"/>
      <c r="AP23" s="138"/>
      <c r="AQ23" s="139"/>
      <c r="AR23" s="140"/>
      <c r="AS23" s="141"/>
      <c r="AT23" s="141"/>
      <c r="AU23" s="141"/>
      <c r="AV23" s="141"/>
      <c r="AW23" s="141"/>
      <c r="AX23" s="141"/>
      <c r="AY23" s="141"/>
      <c r="AZ23" s="141"/>
      <c r="BA23" s="142"/>
      <c r="BB23" s="209"/>
      <c r="BC23" s="703"/>
      <c r="BD23" s="708"/>
      <c r="BE23" s="709"/>
    </row>
    <row r="24" spans="1:57" ht="18" customHeight="1">
      <c r="A24" s="261"/>
      <c r="B24" s="700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199"/>
      <c r="AA24" s="199"/>
      <c r="AB24" s="199"/>
      <c r="AC24" s="199"/>
      <c r="AD24" s="199"/>
      <c r="AE24" s="206"/>
      <c r="AF24" s="206"/>
      <c r="AG24" s="206"/>
      <c r="AH24" s="206"/>
      <c r="AI24" s="206"/>
      <c r="AJ24" s="206"/>
      <c r="AK24" s="206"/>
      <c r="AL24" s="206"/>
      <c r="AM24" s="206"/>
      <c r="AN24" s="259"/>
      <c r="AO24" s="260"/>
      <c r="AP24" s="138"/>
      <c r="AQ24" s="139"/>
      <c r="AR24" s="140"/>
      <c r="AS24" s="141"/>
      <c r="AT24" s="141"/>
      <c r="AU24" s="141"/>
      <c r="AV24" s="141"/>
      <c r="AW24" s="141"/>
      <c r="AX24" s="141"/>
      <c r="AY24" s="141"/>
      <c r="AZ24" s="141"/>
      <c r="BA24" s="142"/>
      <c r="BB24" s="143"/>
      <c r="BC24" s="703"/>
      <c r="BD24" s="704"/>
      <c r="BE24" s="705"/>
    </row>
    <row r="25" spans="1:57" ht="19.5" customHeight="1">
      <c r="A25" s="261"/>
      <c r="B25" s="700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199"/>
      <c r="AA25" s="199"/>
      <c r="AB25" s="199"/>
      <c r="AC25" s="199"/>
      <c r="AD25" s="199"/>
      <c r="AE25" s="206"/>
      <c r="AF25" s="206"/>
      <c r="AG25" s="206"/>
      <c r="AH25" s="206"/>
      <c r="AI25" s="206"/>
      <c r="AJ25" s="206"/>
      <c r="AK25" s="206"/>
      <c r="AL25" s="206"/>
      <c r="AM25" s="206"/>
      <c r="AN25" s="259"/>
      <c r="AO25" s="260"/>
      <c r="AP25" s="138"/>
      <c r="AQ25" s="139"/>
      <c r="AR25" s="140"/>
      <c r="AS25" s="141"/>
      <c r="AT25" s="141"/>
      <c r="AU25" s="141"/>
      <c r="AV25" s="141"/>
      <c r="AW25" s="141"/>
      <c r="AX25" s="141"/>
      <c r="AY25" s="141"/>
      <c r="AZ25" s="141"/>
      <c r="BA25" s="142"/>
      <c r="BB25" s="143"/>
      <c r="BC25" s="703"/>
      <c r="BD25" s="704"/>
      <c r="BE25" s="705"/>
    </row>
    <row r="26" spans="1:57" ht="19.5" customHeight="1">
      <c r="A26" s="261"/>
      <c r="B26" s="700"/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199"/>
      <c r="AA26" s="199"/>
      <c r="AB26" s="199"/>
      <c r="AC26" s="199"/>
      <c r="AD26" s="199"/>
      <c r="AE26" s="206"/>
      <c r="AF26" s="206"/>
      <c r="AG26" s="206"/>
      <c r="AH26" s="206"/>
      <c r="AI26" s="206"/>
      <c r="AJ26" s="206"/>
      <c r="AK26" s="206"/>
      <c r="AL26" s="206"/>
      <c r="AM26" s="206"/>
      <c r="AN26" s="259"/>
      <c r="AO26" s="260"/>
      <c r="AP26" s="138"/>
      <c r="AQ26" s="139"/>
      <c r="AR26" s="140"/>
      <c r="AS26" s="141"/>
      <c r="AT26" s="141"/>
      <c r="AU26" s="141"/>
      <c r="AV26" s="141"/>
      <c r="AW26" s="141"/>
      <c r="AX26" s="141"/>
      <c r="AY26" s="141"/>
      <c r="AZ26" s="141"/>
      <c r="BA26" s="142"/>
      <c r="BB26" s="143"/>
      <c r="BC26" s="703"/>
      <c r="BD26" s="704"/>
      <c r="BE26" s="705"/>
    </row>
    <row r="27" spans="1:57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44" t="s">
        <v>107</v>
      </c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710" t="s">
        <v>31</v>
      </c>
      <c r="AO27" s="711"/>
      <c r="AP27" s="145"/>
      <c r="AQ27" s="145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 t="s">
        <v>31</v>
      </c>
      <c r="BB27" s="146" t="s">
        <v>31</v>
      </c>
      <c r="BC27" s="658">
        <f>SUM(BC19:BE26)</f>
        <v>754900</v>
      </c>
      <c r="BD27" s="659"/>
      <c r="BE27" s="660"/>
    </row>
    <row r="28" spans="1:57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47"/>
      <c r="BD28" s="147"/>
      <c r="BE28" s="147"/>
    </row>
    <row r="29" spans="1:54" ht="15.75">
      <c r="A29" s="58" t="s">
        <v>14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15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79" t="s">
        <v>367</v>
      </c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58"/>
    </row>
    <row r="31" spans="1:54" ht="15.75">
      <c r="A31" s="58"/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80" t="s">
        <v>321</v>
      </c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 t="s">
        <v>322</v>
      </c>
      <c r="B33" s="58"/>
      <c r="C33" s="58"/>
      <c r="D33" s="58"/>
      <c r="E33" s="204"/>
      <c r="F33" s="58"/>
      <c r="G33" s="58" t="s">
        <v>444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79" t="s">
        <v>472</v>
      </c>
      <c r="AO33" s="679"/>
      <c r="AP33" s="679"/>
      <c r="AQ33" s="679"/>
      <c r="AR33" s="679"/>
      <c r="AS33" s="679"/>
      <c r="AT33" s="679"/>
      <c r="AU33" s="679"/>
      <c r="AV33" s="679"/>
      <c r="AW33" s="679"/>
      <c r="AX33" s="679"/>
      <c r="AY33" s="679"/>
      <c r="AZ33" s="679"/>
      <c r="BA33" s="679"/>
      <c r="BB33" s="58"/>
    </row>
    <row r="34" spans="1:54" ht="15.75">
      <c r="A34" s="58" t="s">
        <v>15</v>
      </c>
      <c r="B34" s="58"/>
      <c r="C34" s="58"/>
      <c r="D34" s="58"/>
      <c r="E34" s="277" t="s">
        <v>320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680" t="s">
        <v>321</v>
      </c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0"/>
      <c r="BB34" s="58"/>
    </row>
    <row r="35" spans="1:54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54" ht="15.75">
      <c r="A37" s="58" t="s">
        <v>323</v>
      </c>
      <c r="B37" s="58"/>
      <c r="C37" s="58"/>
      <c r="D37" s="204" t="s">
        <v>342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204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679" t="s">
        <v>82</v>
      </c>
      <c r="BB37" s="679"/>
    </row>
    <row r="38" spans="1:54" ht="15.75">
      <c r="A38" s="58"/>
      <c r="B38" s="58"/>
      <c r="C38" s="58"/>
      <c r="D38" s="58" t="s">
        <v>324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 t="s">
        <v>320</v>
      </c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680" t="s">
        <v>321</v>
      </c>
      <c r="BB38" s="680"/>
    </row>
  </sheetData>
  <sheetProtection/>
  <mergeCells count="46">
    <mergeCell ref="BC26:BE26"/>
    <mergeCell ref="BA38:BB38"/>
    <mergeCell ref="AN30:BA30"/>
    <mergeCell ref="AN31:BA31"/>
    <mergeCell ref="AN33:BA33"/>
    <mergeCell ref="AN34:BA34"/>
    <mergeCell ref="BA37:BB37"/>
    <mergeCell ref="B23:Y23"/>
    <mergeCell ref="AN23:AO23"/>
    <mergeCell ref="BC23:BE23"/>
    <mergeCell ref="AN27:AO27"/>
    <mergeCell ref="BC27:BE27"/>
    <mergeCell ref="B24:Y24"/>
    <mergeCell ref="BC24:BE24"/>
    <mergeCell ref="B25:Y25"/>
    <mergeCell ref="BC25:BE25"/>
    <mergeCell ref="B26:Y26"/>
    <mergeCell ref="B21:Y21"/>
    <mergeCell ref="AN21:AO21"/>
    <mergeCell ref="BC21:BE21"/>
    <mergeCell ref="B22:Y22"/>
    <mergeCell ref="AN22:AO22"/>
    <mergeCell ref="BC22:BE22"/>
    <mergeCell ref="B19:Y19"/>
    <mergeCell ref="AN19:AO19"/>
    <mergeCell ref="BC19:BE19"/>
    <mergeCell ref="B20:Y20"/>
    <mergeCell ref="AN20:AO20"/>
    <mergeCell ref="BC20:BE20"/>
    <mergeCell ref="A15:BE15"/>
    <mergeCell ref="B17:Y17"/>
    <mergeCell ref="AN17:AO17"/>
    <mergeCell ref="BC17:BE17"/>
    <mergeCell ref="B18:Y18"/>
    <mergeCell ref="AN18:AO18"/>
    <mergeCell ref="BC18:BE18"/>
    <mergeCell ref="A9:D9"/>
    <mergeCell ref="E9:BA9"/>
    <mergeCell ref="E12:BA12"/>
    <mergeCell ref="A14:BE14"/>
    <mergeCell ref="BA1:BD1"/>
    <mergeCell ref="A3:BB3"/>
    <mergeCell ref="A4:BB4"/>
    <mergeCell ref="AP5:AY5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11"/>
  <sheetViews>
    <sheetView view="pageBreakPreview" zoomScaleSheetLayoutView="100" zoomScalePageLayoutView="0" workbookViewId="0" topLeftCell="A1">
      <selection activeCell="BB20" sqref="BB20:BF24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3.00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468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1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456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1" t="s">
        <v>126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</row>
    <row r="16" spans="1:57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8" ht="45.75" customHeight="1">
      <c r="A17" s="50" t="s">
        <v>96</v>
      </c>
      <c r="B17" s="692" t="s">
        <v>97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5"/>
      <c r="AN17" s="664" t="s">
        <v>127</v>
      </c>
      <c r="AO17" s="666"/>
      <c r="AP17" s="78"/>
      <c r="AQ17" s="78"/>
      <c r="AR17" s="78"/>
      <c r="AS17" s="78"/>
      <c r="AT17" s="78"/>
      <c r="AU17" s="78"/>
      <c r="AV17" s="78"/>
      <c r="AW17" s="78"/>
      <c r="AX17" s="78"/>
      <c r="AY17" s="79"/>
      <c r="AZ17" s="664" t="s">
        <v>128</v>
      </c>
      <c r="BA17" s="666"/>
      <c r="BB17" s="80" t="s">
        <v>129</v>
      </c>
      <c r="BC17" s="664" t="s">
        <v>361</v>
      </c>
      <c r="BD17" s="665"/>
      <c r="BE17" s="666"/>
      <c r="BF17" s="81" t="s">
        <v>120</v>
      </c>
    </row>
    <row r="18" spans="1:58" ht="15">
      <c r="A18" s="82">
        <v>1</v>
      </c>
      <c r="B18" s="670">
        <v>2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9"/>
      <c r="AN18" s="670">
        <v>3</v>
      </c>
      <c r="AO18" s="672"/>
      <c r="AP18" s="86"/>
      <c r="AQ18" s="86"/>
      <c r="AR18" s="86"/>
      <c r="AS18" s="86"/>
      <c r="AT18" s="86"/>
      <c r="AU18" s="86"/>
      <c r="AV18" s="86"/>
      <c r="AW18" s="86"/>
      <c r="AX18" s="86"/>
      <c r="AY18" s="87"/>
      <c r="AZ18" s="670">
        <v>4</v>
      </c>
      <c r="BA18" s="672"/>
      <c r="BB18" s="84">
        <v>5</v>
      </c>
      <c r="BC18" s="670">
        <v>6</v>
      </c>
      <c r="BD18" s="671"/>
      <c r="BE18" s="672"/>
      <c r="BF18" s="60">
        <v>7</v>
      </c>
    </row>
    <row r="19" spans="1:58" ht="15">
      <c r="A19" s="82">
        <v>1</v>
      </c>
      <c r="B19" s="681" t="s">
        <v>131</v>
      </c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670" t="s">
        <v>359</v>
      </c>
      <c r="AO19" s="709"/>
      <c r="AP19" s="86"/>
      <c r="AQ19" s="86"/>
      <c r="AR19" s="86"/>
      <c r="AS19" s="86"/>
      <c r="AT19" s="86"/>
      <c r="AU19" s="86"/>
      <c r="AV19" s="86"/>
      <c r="AW19" s="86"/>
      <c r="AX19" s="86"/>
      <c r="AY19" s="87"/>
      <c r="AZ19" s="83"/>
      <c r="BA19" s="85"/>
      <c r="BB19" s="84"/>
      <c r="BC19" s="670"/>
      <c r="BD19" s="708"/>
      <c r="BE19" s="709"/>
      <c r="BF19" s="54"/>
    </row>
    <row r="20" spans="1:58" ht="15">
      <c r="A20" s="91"/>
      <c r="B20" s="721" t="s">
        <v>132</v>
      </c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43"/>
      <c r="Z20" s="743"/>
      <c r="AA20" s="743"/>
      <c r="AB20" s="743"/>
      <c r="AC20" s="743"/>
      <c r="AD20" s="743"/>
      <c r="AE20" s="743"/>
      <c r="AF20" s="743"/>
      <c r="AG20" s="743"/>
      <c r="AH20" s="743"/>
      <c r="AI20" s="743"/>
      <c r="AJ20" s="743"/>
      <c r="AK20" s="743"/>
      <c r="AL20" s="743"/>
      <c r="AM20" s="747"/>
      <c r="AN20" s="712"/>
      <c r="AO20" s="714"/>
      <c r="AP20" s="96"/>
      <c r="AQ20" s="96"/>
      <c r="AR20" s="96"/>
      <c r="AS20" s="96"/>
      <c r="AT20" s="96"/>
      <c r="AU20" s="96"/>
      <c r="AV20" s="96"/>
      <c r="AW20" s="96"/>
      <c r="AX20" s="96"/>
      <c r="AY20" s="97"/>
      <c r="AZ20" s="712">
        <v>3</v>
      </c>
      <c r="BA20" s="714"/>
      <c r="BB20" s="856">
        <v>12</v>
      </c>
      <c r="BC20" s="857">
        <v>255.6</v>
      </c>
      <c r="BD20" s="858"/>
      <c r="BE20" s="859"/>
      <c r="BF20" s="860">
        <f>BB20*BC20*AZ20</f>
        <v>9201.599999999999</v>
      </c>
    </row>
    <row r="21" spans="1:58" ht="15">
      <c r="A21" s="91"/>
      <c r="B21" s="721" t="s">
        <v>133</v>
      </c>
      <c r="C21" s="722"/>
      <c r="D21" s="722"/>
      <c r="E21" s="722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77"/>
      <c r="AN21" s="712"/>
      <c r="AO21" s="709"/>
      <c r="AP21" s="96"/>
      <c r="AQ21" s="96"/>
      <c r="AR21" s="96"/>
      <c r="AS21" s="96"/>
      <c r="AT21" s="96"/>
      <c r="AU21" s="96"/>
      <c r="AV21" s="96"/>
      <c r="AW21" s="96"/>
      <c r="AX21" s="96"/>
      <c r="AY21" s="97"/>
      <c r="AZ21" s="94"/>
      <c r="BA21" s="100"/>
      <c r="BB21" s="861">
        <f>145*12</f>
        <v>1740</v>
      </c>
      <c r="BC21" s="857">
        <v>0.65</v>
      </c>
      <c r="BD21" s="858"/>
      <c r="BE21" s="859"/>
      <c r="BF21" s="862">
        <f>36300-BF20-BF23-BF24</f>
        <v>1178.4000000000015</v>
      </c>
    </row>
    <row r="22" spans="1:58" ht="15">
      <c r="A22" s="91"/>
      <c r="B22" s="721" t="s">
        <v>134</v>
      </c>
      <c r="C22" s="722"/>
      <c r="D22" s="722"/>
      <c r="E22" s="722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77"/>
      <c r="AN22" s="712"/>
      <c r="AO22" s="714"/>
      <c r="AP22" s="96"/>
      <c r="AQ22" s="96"/>
      <c r="AR22" s="96"/>
      <c r="AS22" s="96"/>
      <c r="AT22" s="96"/>
      <c r="AU22" s="96"/>
      <c r="AV22" s="96"/>
      <c r="AW22" s="96"/>
      <c r="AX22" s="96"/>
      <c r="AY22" s="97"/>
      <c r="AZ22" s="94"/>
      <c r="BA22" s="100"/>
      <c r="BB22" s="861"/>
      <c r="BC22" s="857"/>
      <c r="BD22" s="858"/>
      <c r="BE22" s="859"/>
      <c r="BF22" s="860"/>
    </row>
    <row r="23" spans="1:58" ht="15">
      <c r="A23" s="91"/>
      <c r="B23" s="721" t="s">
        <v>371</v>
      </c>
      <c r="C23" s="722"/>
      <c r="D23" s="722"/>
      <c r="E23" s="722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77"/>
      <c r="AN23" s="712"/>
      <c r="AO23" s="709"/>
      <c r="AP23" s="96"/>
      <c r="AQ23" s="96"/>
      <c r="AR23" s="96"/>
      <c r="AS23" s="96"/>
      <c r="AT23" s="96"/>
      <c r="AU23" s="96"/>
      <c r="AV23" s="96"/>
      <c r="AW23" s="96"/>
      <c r="AX23" s="96"/>
      <c r="AY23" s="97"/>
      <c r="AZ23" s="94"/>
      <c r="BA23" s="100"/>
      <c r="BB23" s="861">
        <v>12</v>
      </c>
      <c r="BC23" s="857">
        <v>120</v>
      </c>
      <c r="BD23" s="858"/>
      <c r="BE23" s="859"/>
      <c r="BF23" s="860">
        <f>BB23*BC23</f>
        <v>1440</v>
      </c>
    </row>
    <row r="24" spans="1:58" ht="15">
      <c r="A24" s="91"/>
      <c r="B24" s="721" t="s">
        <v>138</v>
      </c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77"/>
      <c r="AN24" s="712"/>
      <c r="AO24" s="709"/>
      <c r="AP24" s="96"/>
      <c r="AQ24" s="96"/>
      <c r="AR24" s="96"/>
      <c r="AS24" s="96"/>
      <c r="AT24" s="96"/>
      <c r="AU24" s="96"/>
      <c r="AV24" s="96"/>
      <c r="AW24" s="96"/>
      <c r="AX24" s="96"/>
      <c r="AY24" s="97"/>
      <c r="AZ24" s="94"/>
      <c r="BA24" s="95"/>
      <c r="BB24" s="856">
        <v>12</v>
      </c>
      <c r="BC24" s="857">
        <f>840+1200</f>
        <v>2040</v>
      </c>
      <c r="BD24" s="863"/>
      <c r="BE24" s="864"/>
      <c r="BF24" s="860">
        <f>BB24*BC24</f>
        <v>24480</v>
      </c>
    </row>
    <row r="25" spans="1:58" ht="18.75" customHeight="1">
      <c r="A25" s="91"/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  <c r="AM25" s="749"/>
      <c r="AN25" s="712"/>
      <c r="AO25" s="714"/>
      <c r="AP25" s="96"/>
      <c r="AQ25" s="96"/>
      <c r="AR25" s="96"/>
      <c r="AS25" s="96"/>
      <c r="AT25" s="96"/>
      <c r="AU25" s="96"/>
      <c r="AV25" s="96"/>
      <c r="AW25" s="96"/>
      <c r="AX25" s="96"/>
      <c r="AY25" s="97"/>
      <c r="AZ25" s="712"/>
      <c r="BA25" s="714"/>
      <c r="BB25" s="284"/>
      <c r="BC25" s="750"/>
      <c r="BD25" s="751"/>
      <c r="BE25" s="752"/>
      <c r="BF25" s="285"/>
    </row>
    <row r="26" spans="1:58" ht="18.75" customHeight="1">
      <c r="A26" s="91"/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748"/>
      <c r="W26" s="748"/>
      <c r="X26" s="748"/>
      <c r="Y26" s="749"/>
      <c r="Z26" s="749"/>
      <c r="AA26" s="749"/>
      <c r="AB26" s="749"/>
      <c r="AC26" s="749"/>
      <c r="AD26" s="749"/>
      <c r="AE26" s="749"/>
      <c r="AF26" s="749"/>
      <c r="AG26" s="749"/>
      <c r="AH26" s="749"/>
      <c r="AI26" s="749"/>
      <c r="AJ26" s="749"/>
      <c r="AK26" s="749"/>
      <c r="AL26" s="749"/>
      <c r="AM26" s="749"/>
      <c r="AN26" s="712"/>
      <c r="AO26" s="714"/>
      <c r="AP26" s="96"/>
      <c r="AQ26" s="96"/>
      <c r="AR26" s="96"/>
      <c r="AS26" s="96"/>
      <c r="AT26" s="96"/>
      <c r="AU26" s="96"/>
      <c r="AV26" s="96"/>
      <c r="AW26" s="96"/>
      <c r="AX26" s="96"/>
      <c r="AY26" s="97"/>
      <c r="AZ26" s="712"/>
      <c r="BA26" s="714"/>
      <c r="BB26" s="284"/>
      <c r="BC26" s="750"/>
      <c r="BD26" s="751"/>
      <c r="BE26" s="752"/>
      <c r="BF26" s="285"/>
    </row>
    <row r="27" spans="1:58" ht="15">
      <c r="A27" s="103"/>
      <c r="B27" s="753" t="s">
        <v>107</v>
      </c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753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754"/>
      <c r="AK27" s="754"/>
      <c r="AL27" s="754"/>
      <c r="AM27" s="755"/>
      <c r="AN27" s="756" t="s">
        <v>31</v>
      </c>
      <c r="AO27" s="756"/>
      <c r="AP27" s="96"/>
      <c r="AQ27" s="96"/>
      <c r="AR27" s="96"/>
      <c r="AS27" s="96"/>
      <c r="AT27" s="96"/>
      <c r="AU27" s="96"/>
      <c r="AV27" s="96"/>
      <c r="AW27" s="96"/>
      <c r="AX27" s="96"/>
      <c r="AY27" s="97"/>
      <c r="AZ27" s="756" t="s">
        <v>31</v>
      </c>
      <c r="BA27" s="756"/>
      <c r="BB27" s="284" t="s">
        <v>31</v>
      </c>
      <c r="BC27" s="750" t="s">
        <v>31</v>
      </c>
      <c r="BD27" s="751"/>
      <c r="BE27" s="752"/>
      <c r="BF27" s="105">
        <f>SUM(BF20:BF26)</f>
        <v>36300</v>
      </c>
    </row>
    <row r="28" spans="1:58" ht="15">
      <c r="A28" s="103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286"/>
      <c r="BC28" s="286"/>
      <c r="BD28" s="286"/>
      <c r="BE28" s="286"/>
      <c r="BF28" s="287"/>
    </row>
    <row r="29" spans="1:57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</row>
    <row r="30" spans="1:57" ht="15">
      <c r="A30" s="641" t="s">
        <v>149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  <c r="AZ30" s="641"/>
      <c r="BA30" s="641"/>
      <c r="BB30" s="641"/>
      <c r="BC30" s="641"/>
      <c r="BD30" s="641"/>
      <c r="BE30" s="641"/>
    </row>
    <row r="31" spans="1:57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</row>
    <row r="32" spans="1:57" ht="64.5" customHeight="1">
      <c r="A32" s="76" t="s">
        <v>96</v>
      </c>
      <c r="B32" s="692" t="s">
        <v>97</v>
      </c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4"/>
      <c r="Z32" s="78"/>
      <c r="AA32" s="78"/>
      <c r="AB32" s="78"/>
      <c r="AC32" s="78"/>
      <c r="AD32" s="79"/>
      <c r="AE32" s="124" t="s">
        <v>127</v>
      </c>
      <c r="AF32" s="125"/>
      <c r="AG32" s="125"/>
      <c r="AH32" s="125"/>
      <c r="AI32" s="125"/>
      <c r="AJ32" s="125"/>
      <c r="AK32" s="125"/>
      <c r="AL32" s="125"/>
      <c r="AM32" s="125"/>
      <c r="AN32" s="695" t="s">
        <v>127</v>
      </c>
      <c r="AO32" s="696"/>
      <c r="AP32" s="125"/>
      <c r="AQ32" s="126"/>
      <c r="AR32" s="124" t="s">
        <v>150</v>
      </c>
      <c r="AS32" s="78"/>
      <c r="AT32" s="78"/>
      <c r="AU32" s="78"/>
      <c r="AV32" s="78"/>
      <c r="AW32" s="78"/>
      <c r="AX32" s="78"/>
      <c r="AY32" s="78"/>
      <c r="AZ32" s="78"/>
      <c r="BA32" s="127" t="s">
        <v>151</v>
      </c>
      <c r="BB32" s="128" t="s">
        <v>360</v>
      </c>
      <c r="BC32" s="664" t="s">
        <v>153</v>
      </c>
      <c r="BD32" s="665"/>
      <c r="BE32" s="666"/>
    </row>
    <row r="33" spans="1:57" ht="15">
      <c r="A33" s="83">
        <v>1</v>
      </c>
      <c r="B33" s="697">
        <v>2</v>
      </c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9"/>
      <c r="Z33" s="132"/>
      <c r="AA33" s="132"/>
      <c r="AB33" s="132"/>
      <c r="AC33" s="132"/>
      <c r="AD33" s="133"/>
      <c r="AE33" s="134">
        <v>3</v>
      </c>
      <c r="AF33" s="132"/>
      <c r="AG33" s="132"/>
      <c r="AH33" s="132"/>
      <c r="AI33" s="132"/>
      <c r="AJ33" s="132"/>
      <c r="AK33" s="132"/>
      <c r="AL33" s="132"/>
      <c r="AM33" s="132"/>
      <c r="AN33" s="697">
        <v>3</v>
      </c>
      <c r="AO33" s="699"/>
      <c r="AP33" s="132"/>
      <c r="AQ33" s="133"/>
      <c r="AR33" s="134">
        <v>4</v>
      </c>
      <c r="AS33" s="132"/>
      <c r="AT33" s="132"/>
      <c r="AU33" s="132"/>
      <c r="AV33" s="132"/>
      <c r="AW33" s="132"/>
      <c r="AX33" s="132"/>
      <c r="AY33" s="132"/>
      <c r="AZ33" s="132"/>
      <c r="BA33" s="135">
        <v>4</v>
      </c>
      <c r="BB33" s="129">
        <v>5</v>
      </c>
      <c r="BC33" s="697">
        <v>6</v>
      </c>
      <c r="BD33" s="698"/>
      <c r="BE33" s="699"/>
    </row>
    <row r="34" spans="1:57" ht="17.25" customHeight="1">
      <c r="A34" s="261"/>
      <c r="B34" s="700" t="s">
        <v>396</v>
      </c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6"/>
      <c r="Z34" s="78"/>
      <c r="AA34" s="78"/>
      <c r="AB34" s="78"/>
      <c r="AC34" s="78"/>
      <c r="AD34" s="79"/>
      <c r="AE34" s="137"/>
      <c r="AF34" s="138"/>
      <c r="AG34" s="138"/>
      <c r="AH34" s="138"/>
      <c r="AI34" s="138"/>
      <c r="AJ34" s="138"/>
      <c r="AK34" s="138"/>
      <c r="AL34" s="138"/>
      <c r="AM34" s="138"/>
      <c r="AN34" s="701" t="s">
        <v>163</v>
      </c>
      <c r="AO34" s="707"/>
      <c r="AP34" s="138"/>
      <c r="AQ34" s="139"/>
      <c r="AR34" s="140"/>
      <c r="AS34" s="141"/>
      <c r="AT34" s="141"/>
      <c r="AU34" s="141"/>
      <c r="AV34" s="141"/>
      <c r="AW34" s="141"/>
      <c r="AX34" s="141"/>
      <c r="AY34" s="141"/>
      <c r="AZ34" s="141"/>
      <c r="BA34" s="142">
        <v>93</v>
      </c>
      <c r="BB34" s="209">
        <f>46.87+66.17</f>
        <v>113.03999999999999</v>
      </c>
      <c r="BC34" s="703">
        <v>10600</v>
      </c>
      <c r="BD34" s="708"/>
      <c r="BE34" s="709"/>
    </row>
    <row r="35" spans="1:57" ht="17.25" customHeight="1">
      <c r="A35" s="261"/>
      <c r="B35" s="700" t="s">
        <v>164</v>
      </c>
      <c r="C35" s="700"/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8"/>
      <c r="AA35" s="78"/>
      <c r="AB35" s="78"/>
      <c r="AC35" s="78"/>
      <c r="AD35" s="79"/>
      <c r="AE35" s="137"/>
      <c r="AF35" s="138"/>
      <c r="AG35" s="138"/>
      <c r="AH35" s="138"/>
      <c r="AI35" s="138"/>
      <c r="AJ35" s="138"/>
      <c r="AK35" s="138"/>
      <c r="AL35" s="138"/>
      <c r="AM35" s="138"/>
      <c r="AN35" s="701"/>
      <c r="AO35" s="707"/>
      <c r="AP35" s="138"/>
      <c r="AQ35" s="139"/>
      <c r="AR35" s="140"/>
      <c r="AS35" s="141"/>
      <c r="AT35" s="141"/>
      <c r="AU35" s="141"/>
      <c r="AV35" s="141"/>
      <c r="AW35" s="141"/>
      <c r="AX35" s="141"/>
      <c r="AY35" s="141"/>
      <c r="AZ35" s="141"/>
      <c r="BA35" s="142"/>
      <c r="BB35" s="209"/>
      <c r="BC35" s="703"/>
      <c r="BD35" s="708"/>
      <c r="BE35" s="709"/>
    </row>
    <row r="36" spans="1:57" ht="17.25" customHeight="1">
      <c r="A36" s="261"/>
      <c r="B36" s="700" t="s">
        <v>165</v>
      </c>
      <c r="C36" s="706"/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06"/>
      <c r="Z36" s="78"/>
      <c r="AA36" s="78"/>
      <c r="AB36" s="78"/>
      <c r="AC36" s="78"/>
      <c r="AD36" s="79"/>
      <c r="AE36" s="137"/>
      <c r="AF36" s="138"/>
      <c r="AG36" s="138"/>
      <c r="AH36" s="138"/>
      <c r="AI36" s="138"/>
      <c r="AJ36" s="138"/>
      <c r="AK36" s="138"/>
      <c r="AL36" s="138"/>
      <c r="AM36" s="138"/>
      <c r="AN36" s="701"/>
      <c r="AO36" s="707"/>
      <c r="AP36" s="138"/>
      <c r="AQ36" s="139"/>
      <c r="AR36" s="140"/>
      <c r="AS36" s="141"/>
      <c r="AT36" s="141"/>
      <c r="AU36" s="141"/>
      <c r="AV36" s="141"/>
      <c r="AW36" s="141"/>
      <c r="AX36" s="141"/>
      <c r="AY36" s="141"/>
      <c r="AZ36" s="141"/>
      <c r="BA36" s="142"/>
      <c r="BB36" s="143"/>
      <c r="BC36" s="703"/>
      <c r="BD36" s="708"/>
      <c r="BE36" s="709"/>
    </row>
    <row r="37" spans="1:57" ht="15" customHeight="1">
      <c r="A37" s="261"/>
      <c r="B37" s="700" t="s">
        <v>343</v>
      </c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700"/>
      <c r="Z37" s="199"/>
      <c r="AA37" s="199"/>
      <c r="AB37" s="199"/>
      <c r="AC37" s="199"/>
      <c r="AD37" s="199"/>
      <c r="AE37" s="206"/>
      <c r="AF37" s="206"/>
      <c r="AG37" s="206"/>
      <c r="AH37" s="206"/>
      <c r="AI37" s="206"/>
      <c r="AJ37" s="206"/>
      <c r="AK37" s="206"/>
      <c r="AL37" s="206"/>
      <c r="AM37" s="206"/>
      <c r="AN37" s="774" t="s">
        <v>31</v>
      </c>
      <c r="AO37" s="775"/>
      <c r="AP37" s="138"/>
      <c r="AQ37" s="139"/>
      <c r="AR37" s="140"/>
      <c r="AS37" s="141"/>
      <c r="AT37" s="141"/>
      <c r="AU37" s="141"/>
      <c r="AV37" s="141"/>
      <c r="AW37" s="141"/>
      <c r="AX37" s="141"/>
      <c r="AY37" s="141"/>
      <c r="AZ37" s="141"/>
      <c r="BA37" s="142">
        <v>12</v>
      </c>
      <c r="BB37" s="143" t="s">
        <v>31</v>
      </c>
      <c r="BC37" s="703">
        <v>5200</v>
      </c>
      <c r="BD37" s="704"/>
      <c r="BE37" s="705"/>
    </row>
    <row r="38" spans="1:57" ht="17.25" customHeight="1">
      <c r="A38" s="261"/>
      <c r="B38" s="700"/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199"/>
      <c r="AA38" s="199"/>
      <c r="AB38" s="199"/>
      <c r="AC38" s="199"/>
      <c r="AD38" s="199"/>
      <c r="AE38" s="206"/>
      <c r="AF38" s="206"/>
      <c r="AG38" s="206"/>
      <c r="AH38" s="206"/>
      <c r="AI38" s="206"/>
      <c r="AJ38" s="206"/>
      <c r="AK38" s="206"/>
      <c r="AL38" s="206"/>
      <c r="AM38" s="206"/>
      <c r="AN38" s="259"/>
      <c r="AO38" s="260"/>
      <c r="AP38" s="138"/>
      <c r="AQ38" s="139"/>
      <c r="AR38" s="140"/>
      <c r="AS38" s="141"/>
      <c r="AT38" s="141"/>
      <c r="AU38" s="141"/>
      <c r="AV38" s="141"/>
      <c r="AW38" s="141"/>
      <c r="AX38" s="141"/>
      <c r="AY38" s="141"/>
      <c r="AZ38" s="141"/>
      <c r="BA38" s="142"/>
      <c r="BB38" s="143"/>
      <c r="BC38" s="703"/>
      <c r="BD38" s="704"/>
      <c r="BE38" s="705"/>
    </row>
    <row r="39" spans="1:57" ht="18" customHeight="1">
      <c r="A39" s="261"/>
      <c r="B39" s="700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199"/>
      <c r="AA39" s="199"/>
      <c r="AB39" s="199"/>
      <c r="AC39" s="199"/>
      <c r="AD39" s="199"/>
      <c r="AE39" s="206"/>
      <c r="AF39" s="206"/>
      <c r="AG39" s="206"/>
      <c r="AH39" s="206"/>
      <c r="AI39" s="206"/>
      <c r="AJ39" s="206"/>
      <c r="AK39" s="206"/>
      <c r="AL39" s="206"/>
      <c r="AM39" s="206"/>
      <c r="AN39" s="259"/>
      <c r="AO39" s="260"/>
      <c r="AP39" s="138"/>
      <c r="AQ39" s="139"/>
      <c r="AR39" s="140"/>
      <c r="AS39" s="141"/>
      <c r="AT39" s="141"/>
      <c r="AU39" s="141"/>
      <c r="AV39" s="141"/>
      <c r="AW39" s="141"/>
      <c r="AX39" s="141"/>
      <c r="AY39" s="141"/>
      <c r="AZ39" s="141"/>
      <c r="BA39" s="142"/>
      <c r="BB39" s="143"/>
      <c r="BC39" s="703"/>
      <c r="BD39" s="704"/>
      <c r="BE39" s="705"/>
    </row>
    <row r="40" spans="1:57" ht="18.75" customHeight="1">
      <c r="A40" s="261"/>
      <c r="B40" s="700"/>
      <c r="C40" s="70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6"/>
      <c r="Z40" s="199"/>
      <c r="AA40" s="199"/>
      <c r="AB40" s="199"/>
      <c r="AC40" s="199"/>
      <c r="AD40" s="199"/>
      <c r="AE40" s="206"/>
      <c r="AF40" s="206"/>
      <c r="AG40" s="206"/>
      <c r="AH40" s="206"/>
      <c r="AI40" s="206"/>
      <c r="AJ40" s="206"/>
      <c r="AK40" s="206"/>
      <c r="AL40" s="206"/>
      <c r="AM40" s="206"/>
      <c r="AN40" s="259"/>
      <c r="AO40" s="260"/>
      <c r="AP40" s="138"/>
      <c r="AQ40" s="139"/>
      <c r="AR40" s="140"/>
      <c r="AS40" s="141"/>
      <c r="AT40" s="141"/>
      <c r="AU40" s="141"/>
      <c r="AV40" s="141"/>
      <c r="AW40" s="141"/>
      <c r="AX40" s="141"/>
      <c r="AY40" s="141"/>
      <c r="AZ40" s="141"/>
      <c r="BA40" s="142"/>
      <c r="BB40" s="143"/>
      <c r="BC40" s="703"/>
      <c r="BD40" s="704"/>
      <c r="BE40" s="705"/>
    </row>
    <row r="41" spans="1:57" ht="18.75" customHeight="1">
      <c r="A41" s="261"/>
      <c r="B41" s="700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706"/>
      <c r="Z41" s="199"/>
      <c r="AA41" s="199"/>
      <c r="AB41" s="199"/>
      <c r="AC41" s="199"/>
      <c r="AD41" s="199"/>
      <c r="AE41" s="206"/>
      <c r="AF41" s="206"/>
      <c r="AG41" s="206"/>
      <c r="AH41" s="206"/>
      <c r="AI41" s="206"/>
      <c r="AJ41" s="206"/>
      <c r="AK41" s="206"/>
      <c r="AL41" s="206"/>
      <c r="AM41" s="206"/>
      <c r="AN41" s="259"/>
      <c r="AO41" s="260"/>
      <c r="AP41" s="138"/>
      <c r="AQ41" s="139"/>
      <c r="AR41" s="140"/>
      <c r="AS41" s="141"/>
      <c r="AT41" s="141"/>
      <c r="AU41" s="141"/>
      <c r="AV41" s="141"/>
      <c r="AW41" s="141"/>
      <c r="AX41" s="141"/>
      <c r="AY41" s="141"/>
      <c r="AZ41" s="141"/>
      <c r="BA41" s="142"/>
      <c r="BB41" s="143"/>
      <c r="BC41" s="703"/>
      <c r="BD41" s="704"/>
      <c r="BE41" s="705"/>
    </row>
    <row r="42" spans="1:57" ht="1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44" t="s">
        <v>107</v>
      </c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710" t="s">
        <v>31</v>
      </c>
      <c r="AO42" s="711"/>
      <c r="AP42" s="145"/>
      <c r="AQ42" s="145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 t="s">
        <v>31</v>
      </c>
      <c r="BB42" s="146" t="s">
        <v>31</v>
      </c>
      <c r="BC42" s="658">
        <f>SUM(BC34:BE41)</f>
        <v>15800</v>
      </c>
      <c r="BD42" s="659"/>
      <c r="BE42" s="660"/>
    </row>
    <row r="43" spans="1:57" ht="1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47"/>
      <c r="BD43" s="147"/>
      <c r="BE43" s="147"/>
    </row>
    <row r="44" spans="1:57" ht="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57" ht="15">
      <c r="A45" s="641" t="s">
        <v>178</v>
      </c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641"/>
      <c r="AT45" s="641"/>
      <c r="AU45" s="641"/>
      <c r="AV45" s="641"/>
      <c r="AW45" s="641"/>
      <c r="AX45" s="641"/>
      <c r="AY45" s="641"/>
      <c r="AZ45" s="641"/>
      <c r="BA45" s="641"/>
      <c r="BB45" s="641"/>
      <c r="BC45" s="641"/>
      <c r="BD45" s="641"/>
      <c r="BE45" s="641"/>
    </row>
    <row r="46" spans="1:57" ht="15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</row>
    <row r="47" spans="1:57" ht="49.5" customHeight="1">
      <c r="A47" s="50" t="s">
        <v>142</v>
      </c>
      <c r="B47" s="665" t="s">
        <v>97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6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663" t="s">
        <v>179</v>
      </c>
      <c r="AO47" s="742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77" t="s">
        <v>180</v>
      </c>
      <c r="BB47" s="80" t="s">
        <v>363</v>
      </c>
      <c r="BC47" s="664" t="s">
        <v>182</v>
      </c>
      <c r="BD47" s="665"/>
      <c r="BE47" s="666"/>
    </row>
    <row r="48" spans="1:57" ht="15">
      <c r="A48" s="82">
        <v>1</v>
      </c>
      <c r="B48" s="671">
        <v>2</v>
      </c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2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670">
        <v>3</v>
      </c>
      <c r="AO48" s="709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5">
        <v>4</v>
      </c>
      <c r="BB48" s="84">
        <v>5</v>
      </c>
      <c r="BC48" s="670">
        <v>6</v>
      </c>
      <c r="BD48" s="671"/>
      <c r="BE48" s="672"/>
    </row>
    <row r="49" spans="1:57" ht="36.75" customHeight="1">
      <c r="A49" s="82"/>
      <c r="B49" s="757" t="s">
        <v>344</v>
      </c>
      <c r="C49" s="763"/>
      <c r="D49" s="763"/>
      <c r="E49" s="763"/>
      <c r="F49" s="763"/>
      <c r="G49" s="763"/>
      <c r="H49" s="763"/>
      <c r="I49" s="763"/>
      <c r="J49" s="763"/>
      <c r="K49" s="763"/>
      <c r="L49" s="763"/>
      <c r="M49" s="763"/>
      <c r="N49" s="763"/>
      <c r="O49" s="763"/>
      <c r="P49" s="763"/>
      <c r="Q49" s="763"/>
      <c r="R49" s="763"/>
      <c r="S49" s="763"/>
      <c r="T49" s="763"/>
      <c r="U49" s="763"/>
      <c r="V49" s="763"/>
      <c r="W49" s="763"/>
      <c r="X49" s="763"/>
      <c r="Y49" s="764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670"/>
      <c r="AO49" s="709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5"/>
      <c r="BB49" s="84"/>
      <c r="BC49" s="673">
        <v>34500</v>
      </c>
      <c r="BD49" s="740"/>
      <c r="BE49" s="741"/>
    </row>
    <row r="50" spans="1:57" ht="15">
      <c r="A50" s="82"/>
      <c r="B50" s="757" t="s">
        <v>187</v>
      </c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4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670"/>
      <c r="AO50" s="709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5">
        <v>12</v>
      </c>
      <c r="BB50" s="84">
        <v>1950</v>
      </c>
      <c r="BC50" s="673"/>
      <c r="BD50" s="740"/>
      <c r="BE50" s="741"/>
    </row>
    <row r="51" spans="1:57" ht="15">
      <c r="A51" s="82"/>
      <c r="B51" s="757" t="s">
        <v>362</v>
      </c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3"/>
      <c r="U51" s="763"/>
      <c r="V51" s="763"/>
      <c r="W51" s="763"/>
      <c r="X51" s="763"/>
      <c r="Y51" s="764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670"/>
      <c r="AO51" s="709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5">
        <v>12</v>
      </c>
      <c r="BB51" s="84">
        <v>800</v>
      </c>
      <c r="BC51" s="673"/>
      <c r="BD51" s="740"/>
      <c r="BE51" s="741"/>
    </row>
    <row r="52" spans="1:57" ht="15">
      <c r="A52" s="82"/>
      <c r="B52" s="757" t="s">
        <v>389</v>
      </c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63"/>
      <c r="V52" s="763"/>
      <c r="W52" s="763"/>
      <c r="X52" s="763"/>
      <c r="Y52" s="764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670"/>
      <c r="AO52" s="709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293"/>
      <c r="BB52" s="294"/>
      <c r="BC52" s="673"/>
      <c r="BD52" s="674"/>
      <c r="BE52" s="675"/>
    </row>
    <row r="53" spans="1:57" ht="17.25" customHeight="1">
      <c r="A53" s="82"/>
      <c r="B53" s="757" t="s">
        <v>458</v>
      </c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9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3"/>
      <c r="AO53" s="221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293"/>
      <c r="BB53" s="294"/>
      <c r="BC53" s="673"/>
      <c r="BD53" s="674"/>
      <c r="BE53" s="675"/>
    </row>
    <row r="54" spans="1:57" ht="29.25" customHeight="1">
      <c r="A54" s="82"/>
      <c r="B54" s="760" t="s">
        <v>345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761"/>
      <c r="Y54" s="762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3"/>
      <c r="AO54" s="90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293"/>
      <c r="BB54" s="294"/>
      <c r="BC54" s="673">
        <v>1500</v>
      </c>
      <c r="BD54" s="740"/>
      <c r="BE54" s="741"/>
    </row>
    <row r="55" spans="1:57" ht="15.75" customHeight="1">
      <c r="A55" s="82"/>
      <c r="B55" s="760" t="s">
        <v>185</v>
      </c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2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670"/>
      <c r="AO55" s="672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5">
        <v>6</v>
      </c>
      <c r="BB55" s="210">
        <f>BC54/BA55</f>
        <v>250</v>
      </c>
      <c r="BC55" s="673"/>
      <c r="BD55" s="740"/>
      <c r="BE55" s="741"/>
    </row>
    <row r="56" spans="1:57" ht="33.75" customHeight="1">
      <c r="A56" s="82"/>
      <c r="B56" s="760" t="s">
        <v>457</v>
      </c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1"/>
      <c r="W56" s="761"/>
      <c r="X56" s="761"/>
      <c r="Y56" s="762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670"/>
      <c r="AO56" s="672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5" t="s">
        <v>31</v>
      </c>
      <c r="BB56" s="210" t="s">
        <v>31</v>
      </c>
      <c r="BC56" s="673">
        <v>26000</v>
      </c>
      <c r="BD56" s="740"/>
      <c r="BE56" s="741"/>
    </row>
    <row r="57" spans="1:57" ht="15.75" customHeight="1">
      <c r="A57" s="91"/>
      <c r="B57" s="731"/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3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34" t="s">
        <v>359</v>
      </c>
      <c r="AO57" s="735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9" t="s">
        <v>31</v>
      </c>
      <c r="BB57" s="212" t="s">
        <v>31</v>
      </c>
      <c r="BC57" s="728"/>
      <c r="BD57" s="729"/>
      <c r="BE57" s="730"/>
    </row>
    <row r="58" spans="1:57" ht="15.75" customHeight="1">
      <c r="A58" s="91"/>
      <c r="B58" s="731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3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734"/>
      <c r="AO58" s="735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218"/>
      <c r="BC58" s="728"/>
      <c r="BD58" s="729"/>
      <c r="BE58" s="730"/>
    </row>
    <row r="59" spans="1:57" ht="15.75" customHeight="1">
      <c r="A59" s="91"/>
      <c r="B59" s="700"/>
      <c r="C59" s="706"/>
      <c r="D59" s="706"/>
      <c r="E59" s="706"/>
      <c r="F59" s="706"/>
      <c r="G59" s="706"/>
      <c r="H59" s="706"/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6"/>
      <c r="T59" s="706"/>
      <c r="U59" s="706"/>
      <c r="V59" s="706"/>
      <c r="W59" s="706"/>
      <c r="X59" s="706"/>
      <c r="Y59" s="706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734"/>
      <c r="AO59" s="735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218"/>
      <c r="BC59" s="728"/>
      <c r="BD59" s="729"/>
      <c r="BE59" s="730"/>
    </row>
    <row r="60" spans="1:57" ht="15.75" customHeight="1">
      <c r="A60" s="91"/>
      <c r="B60" s="700"/>
      <c r="C60" s="706"/>
      <c r="D60" s="706"/>
      <c r="E60" s="706"/>
      <c r="F60" s="706"/>
      <c r="G60" s="706"/>
      <c r="H60" s="706"/>
      <c r="I60" s="706"/>
      <c r="J60" s="706"/>
      <c r="K60" s="706"/>
      <c r="L60" s="706"/>
      <c r="M60" s="706"/>
      <c r="N60" s="706"/>
      <c r="O60" s="706"/>
      <c r="P60" s="706"/>
      <c r="Q60" s="706"/>
      <c r="R60" s="706"/>
      <c r="S60" s="706"/>
      <c r="T60" s="706"/>
      <c r="U60" s="706"/>
      <c r="V60" s="706"/>
      <c r="W60" s="706"/>
      <c r="X60" s="706"/>
      <c r="Y60" s="706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734"/>
      <c r="AO60" s="735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218"/>
      <c r="BC60" s="728"/>
      <c r="BD60" s="729"/>
      <c r="BE60" s="730"/>
    </row>
    <row r="61" spans="1:57" ht="15.75" customHeight="1">
      <c r="A61" s="91"/>
      <c r="B61" s="700"/>
      <c r="C61" s="706"/>
      <c r="D61" s="706"/>
      <c r="E61" s="706"/>
      <c r="F61" s="706"/>
      <c r="G61" s="706"/>
      <c r="H61" s="706"/>
      <c r="I61" s="706"/>
      <c r="J61" s="706"/>
      <c r="K61" s="706"/>
      <c r="L61" s="706"/>
      <c r="M61" s="706"/>
      <c r="N61" s="706"/>
      <c r="O61" s="706"/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734"/>
      <c r="AO61" s="735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218"/>
      <c r="BC61" s="728"/>
      <c r="BD61" s="729"/>
      <c r="BE61" s="730"/>
    </row>
    <row r="62" spans="1:57" ht="15.75" customHeight="1">
      <c r="A62" s="91"/>
      <c r="B62" s="700"/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706"/>
      <c r="R62" s="706"/>
      <c r="S62" s="706"/>
      <c r="T62" s="706"/>
      <c r="U62" s="706"/>
      <c r="V62" s="706"/>
      <c r="W62" s="706"/>
      <c r="X62" s="706"/>
      <c r="Y62" s="706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734"/>
      <c r="AO62" s="735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218"/>
      <c r="BC62" s="728"/>
      <c r="BD62" s="729"/>
      <c r="BE62" s="730"/>
    </row>
    <row r="63" spans="1:57" ht="1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120" t="s">
        <v>107</v>
      </c>
      <c r="BC63" s="737">
        <f>SUM(BC49:BE62)</f>
        <v>62000</v>
      </c>
      <c r="BD63" s="738"/>
      <c r="BE63" s="739"/>
    </row>
    <row r="64" spans="1:57" ht="15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121"/>
      <c r="BE64" s="121"/>
    </row>
    <row r="65" spans="1:57" ht="15">
      <c r="A65" s="641" t="s">
        <v>202</v>
      </c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  <c r="AG65" s="641"/>
      <c r="AH65" s="641"/>
      <c r="AI65" s="641"/>
      <c r="AJ65" s="641"/>
      <c r="AK65" s="641"/>
      <c r="AL65" s="641"/>
      <c r="AM65" s="641"/>
      <c r="AN65" s="641"/>
      <c r="AO65" s="641"/>
      <c r="AP65" s="641"/>
      <c r="AQ65" s="641"/>
      <c r="AR65" s="641"/>
      <c r="AS65" s="641"/>
      <c r="AT65" s="641"/>
      <c r="AU65" s="641"/>
      <c r="AV65" s="641"/>
      <c r="AW65" s="641"/>
      <c r="AX65" s="641"/>
      <c r="AY65" s="641"/>
      <c r="AZ65" s="641"/>
      <c r="BA65" s="641"/>
      <c r="BB65" s="641"/>
      <c r="BC65" s="641"/>
      <c r="BD65" s="641"/>
      <c r="BE65" s="641"/>
    </row>
    <row r="66" spans="1:57" ht="1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</row>
    <row r="67" spans="1:57" ht="48" customHeight="1">
      <c r="A67" s="50" t="s">
        <v>96</v>
      </c>
      <c r="B67" s="663" t="s">
        <v>97</v>
      </c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700" t="s">
        <v>203</v>
      </c>
      <c r="AO67" s="706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 t="s">
        <v>204</v>
      </c>
      <c r="BB67" s="78" t="s">
        <v>364</v>
      </c>
      <c r="BC67" s="664" t="s">
        <v>206</v>
      </c>
      <c r="BD67" s="665"/>
      <c r="BE67" s="666"/>
    </row>
    <row r="68" spans="1:57" ht="15">
      <c r="A68" s="82">
        <v>1</v>
      </c>
      <c r="B68" s="667">
        <v>2</v>
      </c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4"/>
      <c r="N68" s="724"/>
      <c r="O68" s="724"/>
      <c r="P68" s="724"/>
      <c r="Q68" s="724"/>
      <c r="R68" s="724"/>
      <c r="S68" s="724"/>
      <c r="T68" s="724"/>
      <c r="U68" s="724"/>
      <c r="V68" s="724"/>
      <c r="W68" s="724"/>
      <c r="X68" s="724"/>
      <c r="Y68" s="72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667">
        <v>3</v>
      </c>
      <c r="AO68" s="72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5">
        <v>4</v>
      </c>
      <c r="BB68" s="84">
        <v>5</v>
      </c>
      <c r="BC68" s="670">
        <v>6</v>
      </c>
      <c r="BD68" s="671"/>
      <c r="BE68" s="672"/>
    </row>
    <row r="69" spans="1:57" ht="15">
      <c r="A69" s="50"/>
      <c r="B69" s="767" t="s">
        <v>347</v>
      </c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6"/>
      <c r="S69" s="706"/>
      <c r="T69" s="706"/>
      <c r="U69" s="706"/>
      <c r="V69" s="706"/>
      <c r="W69" s="706"/>
      <c r="X69" s="706"/>
      <c r="Y69" s="706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766"/>
      <c r="AO69" s="766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211">
        <v>8</v>
      </c>
      <c r="BB69" s="210">
        <f>1105.31*2</f>
        <v>2210.62</v>
      </c>
      <c r="BC69" s="673">
        <v>26527.44</v>
      </c>
      <c r="BD69" s="740"/>
      <c r="BE69" s="741"/>
    </row>
    <row r="70" spans="1:57" ht="67.5" customHeight="1">
      <c r="A70" s="91"/>
      <c r="B70" s="765" t="s">
        <v>346</v>
      </c>
      <c r="C70" s="765"/>
      <c r="D70" s="765"/>
      <c r="E70" s="765"/>
      <c r="F70" s="765"/>
      <c r="G70" s="765"/>
      <c r="H70" s="765"/>
      <c r="I70" s="765"/>
      <c r="J70" s="765"/>
      <c r="K70" s="765"/>
      <c r="L70" s="765"/>
      <c r="M70" s="765"/>
      <c r="N70" s="765"/>
      <c r="O70" s="765"/>
      <c r="P70" s="765"/>
      <c r="Q70" s="765"/>
      <c r="R70" s="765"/>
      <c r="S70" s="765"/>
      <c r="T70" s="765"/>
      <c r="U70" s="765"/>
      <c r="V70" s="765"/>
      <c r="W70" s="765"/>
      <c r="X70" s="765"/>
      <c r="Y70" s="765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66" t="s">
        <v>215</v>
      </c>
      <c r="AO70" s="766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9"/>
      <c r="BB70" s="212"/>
      <c r="BC70" s="728">
        <v>15000</v>
      </c>
      <c r="BD70" s="729"/>
      <c r="BE70" s="730"/>
    </row>
    <row r="71" spans="1:57" ht="33" customHeight="1">
      <c r="A71" s="217"/>
      <c r="B71" s="731" t="s">
        <v>459</v>
      </c>
      <c r="C71" s="732"/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732"/>
      <c r="Q71" s="732"/>
      <c r="R71" s="732"/>
      <c r="S71" s="732"/>
      <c r="T71" s="732"/>
      <c r="U71" s="732"/>
      <c r="V71" s="732"/>
      <c r="W71" s="732"/>
      <c r="X71" s="732"/>
      <c r="Y71" s="733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734"/>
      <c r="AO71" s="735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218"/>
      <c r="BC71" s="728">
        <v>10900</v>
      </c>
      <c r="BD71" s="729"/>
      <c r="BE71" s="730"/>
    </row>
    <row r="72" spans="1:57" ht="15" customHeight="1">
      <c r="A72" s="217"/>
      <c r="B72" s="700"/>
      <c r="C72" s="706"/>
      <c r="D72" s="706"/>
      <c r="E72" s="706"/>
      <c r="F72" s="706"/>
      <c r="G72" s="706"/>
      <c r="H72" s="706"/>
      <c r="I72" s="706"/>
      <c r="J72" s="706"/>
      <c r="K72" s="706"/>
      <c r="L72" s="706"/>
      <c r="M72" s="706"/>
      <c r="N72" s="706"/>
      <c r="O72" s="706"/>
      <c r="P72" s="706"/>
      <c r="Q72" s="706"/>
      <c r="R72" s="706"/>
      <c r="S72" s="706"/>
      <c r="T72" s="706"/>
      <c r="U72" s="706"/>
      <c r="V72" s="706"/>
      <c r="W72" s="706"/>
      <c r="X72" s="706"/>
      <c r="Y72" s="706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734"/>
      <c r="AO72" s="735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218"/>
      <c r="BC72" s="728"/>
      <c r="BD72" s="729"/>
      <c r="BE72" s="730"/>
    </row>
    <row r="73" spans="1:57" ht="14.25" customHeight="1">
      <c r="A73" s="217"/>
      <c r="B73" s="700"/>
      <c r="C73" s="706"/>
      <c r="D73" s="706"/>
      <c r="E73" s="706"/>
      <c r="F73" s="706"/>
      <c r="G73" s="706"/>
      <c r="H73" s="706"/>
      <c r="I73" s="706"/>
      <c r="J73" s="706"/>
      <c r="K73" s="706"/>
      <c r="L73" s="706"/>
      <c r="M73" s="706"/>
      <c r="N73" s="706"/>
      <c r="O73" s="706"/>
      <c r="P73" s="706"/>
      <c r="Q73" s="706"/>
      <c r="R73" s="706"/>
      <c r="S73" s="706"/>
      <c r="T73" s="706"/>
      <c r="U73" s="706"/>
      <c r="V73" s="706"/>
      <c r="W73" s="706"/>
      <c r="X73" s="706"/>
      <c r="Y73" s="706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734"/>
      <c r="AO73" s="735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218"/>
      <c r="BC73" s="728"/>
      <c r="BD73" s="729"/>
      <c r="BE73" s="730"/>
    </row>
    <row r="74" spans="1:57" ht="15">
      <c r="A74" s="104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60"/>
      <c r="AT74" s="161" t="s">
        <v>107</v>
      </c>
      <c r="AU74" s="160"/>
      <c r="AV74" s="160"/>
      <c r="AW74" s="160"/>
      <c r="AX74" s="160"/>
      <c r="AY74" s="160"/>
      <c r="AZ74" s="160"/>
      <c r="BB74" s="162" t="s">
        <v>107</v>
      </c>
      <c r="BC74" s="737">
        <f>SUM(BC69:BE73)</f>
        <v>52427.44</v>
      </c>
      <c r="BD74" s="738"/>
      <c r="BE74" s="739"/>
    </row>
    <row r="75" spans="1:57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772"/>
      <c r="BD75" s="772"/>
      <c r="BE75" s="772"/>
    </row>
    <row r="76" spans="1:57" ht="15">
      <c r="A76" s="641" t="s">
        <v>272</v>
      </c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641"/>
      <c r="AJ76" s="641"/>
      <c r="AK76" s="641"/>
      <c r="AL76" s="641"/>
      <c r="AM76" s="641"/>
      <c r="AN76" s="641"/>
      <c r="AO76" s="641"/>
      <c r="AP76" s="641"/>
      <c r="AQ76" s="641"/>
      <c r="AR76" s="641"/>
      <c r="AS76" s="641"/>
      <c r="AT76" s="641"/>
      <c r="AU76" s="641"/>
      <c r="AV76" s="641"/>
      <c r="AW76" s="641"/>
      <c r="AX76" s="641"/>
      <c r="AY76" s="641"/>
      <c r="AZ76" s="641"/>
      <c r="BA76" s="641"/>
      <c r="BB76" s="641"/>
      <c r="BC76" s="641"/>
      <c r="BD76" s="641"/>
      <c r="BE76" s="641"/>
    </row>
    <row r="77" spans="1:57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</row>
    <row r="78" spans="1:57" ht="30">
      <c r="A78" s="50" t="s">
        <v>96</v>
      </c>
      <c r="B78" s="665" t="s">
        <v>97</v>
      </c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6"/>
      <c r="Z78" s="78"/>
      <c r="AA78" s="78"/>
      <c r="AB78" s="78"/>
      <c r="AC78" s="78"/>
      <c r="AD78" s="78"/>
      <c r="AE78" s="78"/>
      <c r="AF78" s="78"/>
      <c r="AG78" s="78"/>
      <c r="AH78" s="79"/>
      <c r="AI78" s="664" t="s">
        <v>273</v>
      </c>
      <c r="AJ78" s="665"/>
      <c r="AK78" s="665"/>
      <c r="AL78" s="665"/>
      <c r="AM78" s="665"/>
      <c r="AN78" s="665"/>
      <c r="AO78" s="665"/>
      <c r="AP78" s="665"/>
      <c r="AQ78" s="665"/>
      <c r="AR78" s="665"/>
      <c r="AS78" s="665"/>
      <c r="AT78" s="665"/>
      <c r="AU78" s="665"/>
      <c r="AV78" s="665"/>
      <c r="AW78" s="665"/>
      <c r="AX78" s="665"/>
      <c r="AY78" s="665"/>
      <c r="AZ78" s="666"/>
      <c r="BA78" s="76" t="s">
        <v>274</v>
      </c>
      <c r="BB78" s="76" t="s">
        <v>275</v>
      </c>
      <c r="BC78" s="664" t="s">
        <v>276</v>
      </c>
      <c r="BD78" s="665"/>
      <c r="BE78" s="666"/>
    </row>
    <row r="79" spans="1:57" ht="15">
      <c r="A79" s="82">
        <v>1</v>
      </c>
      <c r="B79" s="725">
        <v>2</v>
      </c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6"/>
      <c r="S79" s="726"/>
      <c r="T79" s="726"/>
      <c r="U79" s="726"/>
      <c r="V79" s="726"/>
      <c r="W79" s="726"/>
      <c r="X79" s="726"/>
      <c r="Y79" s="727"/>
      <c r="Z79" s="86"/>
      <c r="AA79" s="86"/>
      <c r="AB79" s="86"/>
      <c r="AC79" s="86"/>
      <c r="AD79" s="86"/>
      <c r="AE79" s="86"/>
      <c r="AF79" s="86"/>
      <c r="AG79" s="86"/>
      <c r="AH79" s="87"/>
      <c r="AI79" s="670">
        <v>3</v>
      </c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671"/>
      <c r="AV79" s="671"/>
      <c r="AW79" s="671"/>
      <c r="AX79" s="671"/>
      <c r="AY79" s="671"/>
      <c r="AZ79" s="672"/>
      <c r="BA79" s="83">
        <v>4</v>
      </c>
      <c r="BB79" s="83">
        <v>5</v>
      </c>
      <c r="BC79" s="670">
        <v>6</v>
      </c>
      <c r="BD79" s="671"/>
      <c r="BE79" s="672"/>
    </row>
    <row r="80" spans="1:57" ht="27" customHeight="1">
      <c r="A80" s="82">
        <v>1</v>
      </c>
      <c r="B80" s="757" t="s">
        <v>476</v>
      </c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9"/>
      <c r="Z80" s="78"/>
      <c r="AA80" s="78"/>
      <c r="AB80" s="78"/>
      <c r="AC80" s="78"/>
      <c r="AD80" s="78"/>
      <c r="AE80" s="78"/>
      <c r="AF80" s="78"/>
      <c r="AG80" s="78"/>
      <c r="AH80" s="79"/>
      <c r="AI80" s="185"/>
      <c r="AJ80" s="96"/>
      <c r="AK80" s="96"/>
      <c r="AL80" s="96"/>
      <c r="AM80" s="96"/>
      <c r="AN80" s="712"/>
      <c r="AO80" s="714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7"/>
      <c r="BA80" s="99"/>
      <c r="BB80" s="99"/>
      <c r="BC80" s="715">
        <v>23500</v>
      </c>
      <c r="BD80" s="716"/>
      <c r="BE80" s="717"/>
    </row>
    <row r="81" spans="1:57" ht="15">
      <c r="A81" s="102"/>
      <c r="B81" s="700"/>
      <c r="C81" s="706"/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6"/>
      <c r="Q81" s="706"/>
      <c r="R81" s="706"/>
      <c r="S81" s="706"/>
      <c r="T81" s="706"/>
      <c r="U81" s="706"/>
      <c r="V81" s="706"/>
      <c r="W81" s="706"/>
      <c r="X81" s="706"/>
      <c r="Y81" s="706"/>
      <c r="Z81" s="78"/>
      <c r="AA81" s="78"/>
      <c r="AB81" s="78"/>
      <c r="AC81" s="78"/>
      <c r="AD81" s="78"/>
      <c r="AE81" s="78"/>
      <c r="AF81" s="78"/>
      <c r="AG81" s="78"/>
      <c r="AH81" s="79"/>
      <c r="AI81" s="185"/>
      <c r="AJ81" s="96"/>
      <c r="AK81" s="96"/>
      <c r="AL81" s="96"/>
      <c r="AM81" s="96"/>
      <c r="AN81" s="713"/>
      <c r="AO81" s="713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7"/>
      <c r="BA81" s="99"/>
      <c r="BB81" s="99"/>
      <c r="BC81" s="715"/>
      <c r="BD81" s="716"/>
      <c r="BE81" s="717"/>
    </row>
    <row r="82" spans="1:57" ht="15">
      <c r="A82" s="102"/>
      <c r="B82" s="700"/>
      <c r="C82" s="706"/>
      <c r="D82" s="706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/>
      <c r="W82" s="706"/>
      <c r="X82" s="706"/>
      <c r="Y82" s="706"/>
      <c r="Z82" s="78"/>
      <c r="AA82" s="78"/>
      <c r="AB82" s="78"/>
      <c r="AC82" s="78"/>
      <c r="AD82" s="78"/>
      <c r="AE82" s="78"/>
      <c r="AF82" s="78"/>
      <c r="AG82" s="78"/>
      <c r="AH82" s="79"/>
      <c r="AI82" s="712"/>
      <c r="AJ82" s="713"/>
      <c r="AK82" s="713"/>
      <c r="AL82" s="713"/>
      <c r="AM82" s="713"/>
      <c r="AN82" s="713"/>
      <c r="AO82" s="713"/>
      <c r="AP82" s="713"/>
      <c r="AQ82" s="713"/>
      <c r="AR82" s="713"/>
      <c r="AS82" s="713"/>
      <c r="AT82" s="713"/>
      <c r="AU82" s="713"/>
      <c r="AV82" s="713"/>
      <c r="AW82" s="713"/>
      <c r="AX82" s="713"/>
      <c r="AY82" s="713"/>
      <c r="AZ82" s="714"/>
      <c r="BA82" s="99"/>
      <c r="BB82" s="99"/>
      <c r="BC82" s="715"/>
      <c r="BD82" s="716"/>
      <c r="BE82" s="717"/>
    </row>
    <row r="83" spans="1:57" ht="15">
      <c r="A83" s="10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17"/>
      <c r="BB83" s="117" t="s">
        <v>107</v>
      </c>
      <c r="BC83" s="718">
        <f>SUM(BC80:BE82)</f>
        <v>23500</v>
      </c>
      <c r="BD83" s="719"/>
      <c r="BE83" s="720"/>
    </row>
    <row r="84" spans="1:57" ht="1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70"/>
      <c r="BD84" s="70"/>
      <c r="BE84" s="70"/>
    </row>
    <row r="85" spans="1:57" ht="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70"/>
      <c r="BD85" s="70"/>
      <c r="BE85" s="70"/>
    </row>
    <row r="86" spans="1:57" ht="15">
      <c r="A86" s="641" t="s">
        <v>297</v>
      </c>
      <c r="B86" s="641"/>
      <c r="C86" s="641"/>
      <c r="D86" s="641"/>
      <c r="E86" s="641"/>
      <c r="F86" s="641"/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641"/>
      <c r="T86" s="641"/>
      <c r="U86" s="641"/>
      <c r="V86" s="641"/>
      <c r="W86" s="641"/>
      <c r="X86" s="641"/>
      <c r="Y86" s="641"/>
      <c r="Z86" s="641"/>
      <c r="AA86" s="641"/>
      <c r="AB86" s="641"/>
      <c r="AC86" s="641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  <c r="AP86" s="641"/>
      <c r="AQ86" s="641"/>
      <c r="AR86" s="641"/>
      <c r="AS86" s="641"/>
      <c r="AT86" s="641"/>
      <c r="AU86" s="641"/>
      <c r="AV86" s="641"/>
      <c r="AW86" s="641"/>
      <c r="AX86" s="641"/>
      <c r="AY86" s="641"/>
      <c r="AZ86" s="641"/>
      <c r="BA86" s="641"/>
      <c r="BB86" s="641"/>
      <c r="BC86" s="641"/>
      <c r="BD86" s="641"/>
      <c r="BE86" s="641"/>
    </row>
    <row r="87" spans="1:57" ht="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</row>
    <row r="88" spans="1:57" ht="45">
      <c r="A88" s="50" t="s">
        <v>96</v>
      </c>
      <c r="B88" s="665" t="s">
        <v>97</v>
      </c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6"/>
      <c r="Z88" s="78"/>
      <c r="AA88" s="78"/>
      <c r="AB88" s="78"/>
      <c r="AC88" s="78"/>
      <c r="AD88" s="79"/>
      <c r="AE88" s="124" t="s">
        <v>127</v>
      </c>
      <c r="AF88" s="78"/>
      <c r="AG88" s="78"/>
      <c r="AH88" s="78"/>
      <c r="AI88" s="78"/>
      <c r="AJ88" s="78"/>
      <c r="AK88" s="78"/>
      <c r="AL88" s="78"/>
      <c r="AM88" s="78"/>
      <c r="AN88" s="665" t="s">
        <v>179</v>
      </c>
      <c r="AO88" s="665"/>
      <c r="AP88" s="78"/>
      <c r="AQ88" s="79"/>
      <c r="AR88" s="124" t="s">
        <v>204</v>
      </c>
      <c r="AS88" s="78"/>
      <c r="AT88" s="78"/>
      <c r="AU88" s="78"/>
      <c r="AV88" s="78"/>
      <c r="AW88" s="78"/>
      <c r="AX88" s="78"/>
      <c r="AY88" s="78"/>
      <c r="AZ88" s="78"/>
      <c r="BA88" s="50" t="s">
        <v>204</v>
      </c>
      <c r="BB88" s="76" t="s">
        <v>275</v>
      </c>
      <c r="BC88" s="664" t="s">
        <v>293</v>
      </c>
      <c r="BD88" s="665"/>
      <c r="BE88" s="666"/>
    </row>
    <row r="89" spans="1:57" ht="15">
      <c r="A89" s="135">
        <v>1</v>
      </c>
      <c r="B89" s="771">
        <v>2</v>
      </c>
      <c r="C89" s="724"/>
      <c r="D89" s="724"/>
      <c r="E89" s="724"/>
      <c r="F89" s="724"/>
      <c r="G89" s="724"/>
      <c r="H89" s="724"/>
      <c r="I89" s="724"/>
      <c r="J89" s="724"/>
      <c r="K89" s="724"/>
      <c r="L89" s="724"/>
      <c r="M89" s="724"/>
      <c r="N89" s="724"/>
      <c r="O89" s="724"/>
      <c r="P89" s="724"/>
      <c r="Q89" s="724"/>
      <c r="R89" s="724"/>
      <c r="S89" s="724"/>
      <c r="T89" s="724"/>
      <c r="U89" s="724"/>
      <c r="V89" s="724"/>
      <c r="W89" s="724"/>
      <c r="X89" s="724"/>
      <c r="Y89" s="724"/>
      <c r="Z89" s="130"/>
      <c r="AA89" s="130"/>
      <c r="AB89" s="130"/>
      <c r="AC89" s="130"/>
      <c r="AD89" s="131"/>
      <c r="AE89" s="129">
        <v>2</v>
      </c>
      <c r="AF89" s="130"/>
      <c r="AG89" s="130"/>
      <c r="AH89" s="130"/>
      <c r="AI89" s="130"/>
      <c r="AJ89" s="130"/>
      <c r="AK89" s="130"/>
      <c r="AL89" s="130"/>
      <c r="AM89" s="130"/>
      <c r="AN89" s="771">
        <v>3</v>
      </c>
      <c r="AO89" s="724"/>
      <c r="AP89" s="135"/>
      <c r="AQ89" s="135"/>
      <c r="AR89" s="216"/>
      <c r="AS89" s="216"/>
      <c r="AT89" s="216"/>
      <c r="AU89" s="216"/>
      <c r="AV89" s="216"/>
      <c r="AW89" s="216"/>
      <c r="AX89" s="216"/>
      <c r="AY89" s="216"/>
      <c r="AZ89" s="216"/>
      <c r="BA89" s="186">
        <v>4</v>
      </c>
      <c r="BB89" s="130">
        <v>5</v>
      </c>
      <c r="BC89" s="697">
        <v>6</v>
      </c>
      <c r="BD89" s="698"/>
      <c r="BE89" s="699"/>
    </row>
    <row r="90" spans="1:57" ht="15">
      <c r="A90" s="196"/>
      <c r="B90" s="682" t="s">
        <v>298</v>
      </c>
      <c r="C90" s="682"/>
      <c r="D90" s="682"/>
      <c r="E90" s="682"/>
      <c r="F90" s="682"/>
      <c r="G90" s="682"/>
      <c r="H90" s="682"/>
      <c r="I90" s="682"/>
      <c r="J90" s="682"/>
      <c r="K90" s="682"/>
      <c r="L90" s="682"/>
      <c r="M90" s="682"/>
      <c r="N90" s="682"/>
      <c r="O90" s="682"/>
      <c r="P90" s="682"/>
      <c r="Q90" s="682"/>
      <c r="R90" s="682"/>
      <c r="S90" s="682"/>
      <c r="T90" s="682"/>
      <c r="U90" s="682"/>
      <c r="V90" s="682"/>
      <c r="W90" s="682"/>
      <c r="X90" s="682"/>
      <c r="Y90" s="683"/>
      <c r="Z90" s="78"/>
      <c r="AA90" s="78"/>
      <c r="AB90" s="78"/>
      <c r="AC90" s="78"/>
      <c r="AD90" s="79"/>
      <c r="AE90" s="124"/>
      <c r="AF90" s="78"/>
      <c r="AG90" s="78"/>
      <c r="AH90" s="78"/>
      <c r="AI90" s="78"/>
      <c r="AJ90" s="78"/>
      <c r="AK90" s="78"/>
      <c r="AL90" s="78"/>
      <c r="AM90" s="78"/>
      <c r="AN90" s="664" t="s">
        <v>31</v>
      </c>
      <c r="AO90" s="666"/>
      <c r="AP90" s="78"/>
      <c r="AQ90" s="79"/>
      <c r="AR90" s="187"/>
      <c r="AS90" s="86"/>
      <c r="AT90" s="86"/>
      <c r="AU90" s="86"/>
      <c r="AV90" s="86"/>
      <c r="AW90" s="86"/>
      <c r="AX90" s="86"/>
      <c r="AY90" s="86"/>
      <c r="AZ90" s="86"/>
      <c r="BA90" s="188" t="s">
        <v>31</v>
      </c>
      <c r="BB90" s="187" t="s">
        <v>31</v>
      </c>
      <c r="BC90" s="703">
        <v>35872.56</v>
      </c>
      <c r="BD90" s="704"/>
      <c r="BE90" s="705"/>
    </row>
    <row r="91" spans="1:57" ht="15">
      <c r="A91" s="197"/>
      <c r="B91" s="768" t="s">
        <v>299</v>
      </c>
      <c r="C91" s="769"/>
      <c r="D91" s="769"/>
      <c r="E91" s="769"/>
      <c r="F91" s="769"/>
      <c r="G91" s="769"/>
      <c r="H91" s="769"/>
      <c r="I91" s="769"/>
      <c r="J91" s="769"/>
      <c r="K91" s="769"/>
      <c r="L91" s="769"/>
      <c r="M91" s="769"/>
      <c r="N91" s="769"/>
      <c r="O91" s="769"/>
      <c r="P91" s="769"/>
      <c r="Q91" s="769"/>
      <c r="R91" s="769"/>
      <c r="S91" s="769"/>
      <c r="T91" s="769"/>
      <c r="U91" s="769"/>
      <c r="V91" s="769"/>
      <c r="W91" s="769"/>
      <c r="X91" s="769"/>
      <c r="Y91" s="770"/>
      <c r="Z91" s="78"/>
      <c r="AA91" s="78"/>
      <c r="AB91" s="78"/>
      <c r="AC91" s="78"/>
      <c r="AD91" s="79"/>
      <c r="AE91" s="124"/>
      <c r="AF91" s="78"/>
      <c r="AG91" s="78"/>
      <c r="AH91" s="78"/>
      <c r="AI91" s="78"/>
      <c r="AJ91" s="78"/>
      <c r="AK91" s="78"/>
      <c r="AL91" s="78"/>
      <c r="AM91" s="78"/>
      <c r="AN91" s="664" t="s">
        <v>31</v>
      </c>
      <c r="AO91" s="666"/>
      <c r="AP91" s="78"/>
      <c r="AQ91" s="79"/>
      <c r="AR91" s="187"/>
      <c r="AS91" s="86"/>
      <c r="AT91" s="86"/>
      <c r="AU91" s="86"/>
      <c r="AV91" s="86"/>
      <c r="AW91" s="86"/>
      <c r="AX91" s="86"/>
      <c r="AY91" s="86"/>
      <c r="AZ91" s="86"/>
      <c r="BA91" s="188" t="s">
        <v>31</v>
      </c>
      <c r="BB91" s="187" t="s">
        <v>31</v>
      </c>
      <c r="BC91" s="703" t="s">
        <v>31</v>
      </c>
      <c r="BD91" s="704"/>
      <c r="BE91" s="705"/>
    </row>
    <row r="92" spans="1:57" ht="15">
      <c r="A92" s="197"/>
      <c r="B92" s="681" t="s">
        <v>372</v>
      </c>
      <c r="C92" s="746"/>
      <c r="D92" s="746"/>
      <c r="E92" s="746"/>
      <c r="F92" s="746"/>
      <c r="G92" s="746"/>
      <c r="H92" s="746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746"/>
      <c r="T92" s="746"/>
      <c r="U92" s="746"/>
      <c r="V92" s="746"/>
      <c r="W92" s="746"/>
      <c r="X92" s="746"/>
      <c r="Y92" s="773"/>
      <c r="Z92" s="78"/>
      <c r="AA92" s="78"/>
      <c r="AB92" s="78"/>
      <c r="AC92" s="78"/>
      <c r="AD92" s="79"/>
      <c r="AE92" s="124"/>
      <c r="AF92" s="78"/>
      <c r="AG92" s="78"/>
      <c r="AH92" s="78"/>
      <c r="AI92" s="78"/>
      <c r="AJ92" s="78"/>
      <c r="AK92" s="78"/>
      <c r="AL92" s="78"/>
      <c r="AM92" s="78"/>
      <c r="AN92" s="664" t="s">
        <v>31</v>
      </c>
      <c r="AO92" s="666"/>
      <c r="AP92" s="78"/>
      <c r="AQ92" s="79"/>
      <c r="AR92" s="187"/>
      <c r="AS92" s="86"/>
      <c r="AT92" s="86"/>
      <c r="AU92" s="86"/>
      <c r="AV92" s="86"/>
      <c r="AW92" s="86"/>
      <c r="AX92" s="86"/>
      <c r="AY92" s="86"/>
      <c r="AZ92" s="86"/>
      <c r="BA92" s="188" t="s">
        <v>31</v>
      </c>
      <c r="BB92" s="187" t="s">
        <v>31</v>
      </c>
      <c r="BC92" s="703" t="s">
        <v>31</v>
      </c>
      <c r="BD92" s="704"/>
      <c r="BE92" s="705"/>
    </row>
    <row r="93" spans="1:57" ht="15">
      <c r="A93" s="196"/>
      <c r="B93" s="681" t="s">
        <v>304</v>
      </c>
      <c r="C93" s="746"/>
      <c r="D93" s="746"/>
      <c r="E93" s="746"/>
      <c r="F93" s="746"/>
      <c r="G93" s="746"/>
      <c r="H93" s="746"/>
      <c r="I93" s="746"/>
      <c r="J93" s="746"/>
      <c r="K93" s="746"/>
      <c r="L93" s="746"/>
      <c r="M93" s="746"/>
      <c r="N93" s="746"/>
      <c r="O93" s="746"/>
      <c r="P93" s="746"/>
      <c r="Q93" s="746"/>
      <c r="R93" s="746"/>
      <c r="S93" s="746"/>
      <c r="T93" s="746"/>
      <c r="U93" s="746"/>
      <c r="V93" s="746"/>
      <c r="W93" s="746"/>
      <c r="X93" s="746"/>
      <c r="Y93" s="773"/>
      <c r="Z93" s="198"/>
      <c r="AA93" s="198"/>
      <c r="AB93" s="198"/>
      <c r="AC93" s="198"/>
      <c r="AD93" s="198"/>
      <c r="AE93" s="199"/>
      <c r="AF93" s="199"/>
      <c r="AG93" s="199"/>
      <c r="AH93" s="199"/>
      <c r="AI93" s="199"/>
      <c r="AJ93" s="199"/>
      <c r="AK93" s="199"/>
      <c r="AL93" s="199"/>
      <c r="AM93" s="199"/>
      <c r="AN93" s="664" t="s">
        <v>31</v>
      </c>
      <c r="AO93" s="666"/>
      <c r="AP93" s="199"/>
      <c r="AQ93" s="199"/>
      <c r="AR93" s="200"/>
      <c r="AS93" s="200"/>
      <c r="AT93" s="200"/>
      <c r="AU93" s="200"/>
      <c r="AV93" s="200"/>
      <c r="AW93" s="200"/>
      <c r="AX93" s="200"/>
      <c r="AY93" s="200"/>
      <c r="AZ93" s="200"/>
      <c r="BA93" s="188" t="s">
        <v>31</v>
      </c>
      <c r="BB93" s="187" t="s">
        <v>31</v>
      </c>
      <c r="BC93" s="703" t="s">
        <v>31</v>
      </c>
      <c r="BD93" s="704"/>
      <c r="BE93" s="705"/>
    </row>
    <row r="94" spans="1:57" ht="15">
      <c r="A94" s="196"/>
      <c r="B94" s="681" t="s">
        <v>477</v>
      </c>
      <c r="C94" s="746"/>
      <c r="D94" s="746"/>
      <c r="E94" s="746"/>
      <c r="F94" s="746"/>
      <c r="G94" s="746"/>
      <c r="H94" s="746"/>
      <c r="I94" s="746"/>
      <c r="J94" s="746"/>
      <c r="K94" s="746"/>
      <c r="L94" s="746"/>
      <c r="M94" s="746"/>
      <c r="N94" s="746"/>
      <c r="O94" s="746"/>
      <c r="P94" s="746"/>
      <c r="Q94" s="746"/>
      <c r="R94" s="746"/>
      <c r="S94" s="746"/>
      <c r="T94" s="746"/>
      <c r="U94" s="746"/>
      <c r="V94" s="746"/>
      <c r="W94" s="746"/>
      <c r="X94" s="746"/>
      <c r="Y94" s="773"/>
      <c r="Z94" s="198"/>
      <c r="AA94" s="198"/>
      <c r="AB94" s="198"/>
      <c r="AC94" s="198"/>
      <c r="AD94" s="198"/>
      <c r="AE94" s="199"/>
      <c r="AF94" s="199"/>
      <c r="AG94" s="199"/>
      <c r="AH94" s="199"/>
      <c r="AI94" s="199"/>
      <c r="AJ94" s="199"/>
      <c r="AK94" s="199"/>
      <c r="AL94" s="199"/>
      <c r="AM94" s="199"/>
      <c r="AN94" s="664" t="s">
        <v>31</v>
      </c>
      <c r="AO94" s="666"/>
      <c r="AP94" s="199"/>
      <c r="AQ94" s="199"/>
      <c r="AR94" s="200"/>
      <c r="AS94" s="200"/>
      <c r="AT94" s="200"/>
      <c r="AU94" s="200"/>
      <c r="AV94" s="200"/>
      <c r="AW94" s="200"/>
      <c r="AX94" s="200"/>
      <c r="AY94" s="200"/>
      <c r="AZ94" s="200"/>
      <c r="BA94" s="188" t="s">
        <v>31</v>
      </c>
      <c r="BB94" s="187" t="s">
        <v>31</v>
      </c>
      <c r="BC94" s="703" t="s">
        <v>31</v>
      </c>
      <c r="BD94" s="704"/>
      <c r="BE94" s="705"/>
    </row>
    <row r="95" spans="1:57" ht="15">
      <c r="A95" s="196"/>
      <c r="B95" s="681" t="s">
        <v>373</v>
      </c>
      <c r="C95" s="746"/>
      <c r="D95" s="746"/>
      <c r="E95" s="746"/>
      <c r="F95" s="746"/>
      <c r="G95" s="746"/>
      <c r="H95" s="746"/>
      <c r="I95" s="746"/>
      <c r="J95" s="746"/>
      <c r="K95" s="746"/>
      <c r="L95" s="746"/>
      <c r="M95" s="746"/>
      <c r="N95" s="746"/>
      <c r="O95" s="746"/>
      <c r="P95" s="746"/>
      <c r="Q95" s="746"/>
      <c r="R95" s="746"/>
      <c r="S95" s="746"/>
      <c r="T95" s="746"/>
      <c r="U95" s="746"/>
      <c r="V95" s="746"/>
      <c r="W95" s="746"/>
      <c r="X95" s="746"/>
      <c r="Y95" s="773"/>
      <c r="Z95" s="198"/>
      <c r="AA95" s="198"/>
      <c r="AB95" s="198"/>
      <c r="AC95" s="198"/>
      <c r="AD95" s="198"/>
      <c r="AE95" s="199"/>
      <c r="AF95" s="199"/>
      <c r="AG95" s="199"/>
      <c r="AH95" s="199"/>
      <c r="AI95" s="199"/>
      <c r="AJ95" s="199"/>
      <c r="AK95" s="199"/>
      <c r="AL95" s="199"/>
      <c r="AM95" s="199"/>
      <c r="AN95" s="664" t="s">
        <v>31</v>
      </c>
      <c r="AO95" s="666"/>
      <c r="AP95" s="199"/>
      <c r="AQ95" s="199"/>
      <c r="AR95" s="200"/>
      <c r="AS95" s="200"/>
      <c r="AT95" s="200"/>
      <c r="AU95" s="200"/>
      <c r="AV95" s="200"/>
      <c r="AW95" s="200"/>
      <c r="AX95" s="200"/>
      <c r="AY95" s="200"/>
      <c r="AZ95" s="200"/>
      <c r="BA95" s="188" t="s">
        <v>31</v>
      </c>
      <c r="BB95" s="187" t="s">
        <v>31</v>
      </c>
      <c r="BC95" s="703" t="s">
        <v>31</v>
      </c>
      <c r="BD95" s="704"/>
      <c r="BE95" s="705"/>
    </row>
    <row r="96" spans="1:57" ht="16.5" customHeight="1">
      <c r="A96" s="268"/>
      <c r="B96" s="700" t="s">
        <v>478</v>
      </c>
      <c r="C96" s="706"/>
      <c r="D96" s="706"/>
      <c r="E96" s="706"/>
      <c r="F96" s="706"/>
      <c r="G96" s="706"/>
      <c r="H96" s="706"/>
      <c r="I96" s="706"/>
      <c r="J96" s="706"/>
      <c r="K96" s="706"/>
      <c r="L96" s="706"/>
      <c r="M96" s="706"/>
      <c r="N96" s="706"/>
      <c r="O96" s="706"/>
      <c r="P96" s="706"/>
      <c r="Q96" s="706"/>
      <c r="R96" s="706"/>
      <c r="S96" s="706"/>
      <c r="T96" s="706"/>
      <c r="U96" s="706"/>
      <c r="V96" s="706"/>
      <c r="W96" s="706"/>
      <c r="X96" s="706"/>
      <c r="Y96" s="706"/>
      <c r="Z96" s="198"/>
      <c r="AA96" s="198"/>
      <c r="AB96" s="198"/>
      <c r="AC96" s="198"/>
      <c r="AD96" s="198"/>
      <c r="AE96" s="199"/>
      <c r="AF96" s="199"/>
      <c r="AG96" s="199"/>
      <c r="AH96" s="199"/>
      <c r="AI96" s="199"/>
      <c r="AJ96" s="199"/>
      <c r="AK96" s="199"/>
      <c r="AL96" s="199"/>
      <c r="AM96" s="199"/>
      <c r="AN96" s="664"/>
      <c r="AO96" s="666"/>
      <c r="AP96" s="199"/>
      <c r="AQ96" s="199"/>
      <c r="AR96" s="200"/>
      <c r="AS96" s="200"/>
      <c r="AT96" s="200"/>
      <c r="AU96" s="200"/>
      <c r="AV96" s="200"/>
      <c r="AW96" s="200"/>
      <c r="AX96" s="200"/>
      <c r="AY96" s="200"/>
      <c r="AZ96" s="200"/>
      <c r="BA96" s="188"/>
      <c r="BB96" s="187"/>
      <c r="BC96" s="703"/>
      <c r="BD96" s="704"/>
      <c r="BE96" s="705"/>
    </row>
    <row r="97" spans="1:57" ht="16.5" customHeight="1">
      <c r="A97" s="268"/>
      <c r="B97" s="700"/>
      <c r="C97" s="706"/>
      <c r="D97" s="706"/>
      <c r="E97" s="706"/>
      <c r="F97" s="706"/>
      <c r="G97" s="706"/>
      <c r="H97" s="706"/>
      <c r="I97" s="706"/>
      <c r="J97" s="706"/>
      <c r="K97" s="706"/>
      <c r="L97" s="706"/>
      <c r="M97" s="706"/>
      <c r="N97" s="706"/>
      <c r="O97" s="706"/>
      <c r="P97" s="706"/>
      <c r="Q97" s="706"/>
      <c r="R97" s="706"/>
      <c r="S97" s="706"/>
      <c r="T97" s="706"/>
      <c r="U97" s="706"/>
      <c r="V97" s="706"/>
      <c r="W97" s="706"/>
      <c r="X97" s="706"/>
      <c r="Y97" s="706"/>
      <c r="Z97" s="198"/>
      <c r="AA97" s="198"/>
      <c r="AB97" s="198"/>
      <c r="AC97" s="198"/>
      <c r="AD97" s="198"/>
      <c r="AE97" s="199"/>
      <c r="AF97" s="199"/>
      <c r="AG97" s="199"/>
      <c r="AH97" s="199"/>
      <c r="AI97" s="199"/>
      <c r="AJ97" s="199"/>
      <c r="AK97" s="199"/>
      <c r="AL97" s="199"/>
      <c r="AM97" s="199"/>
      <c r="AN97" s="664"/>
      <c r="AO97" s="666"/>
      <c r="AP97" s="199"/>
      <c r="AQ97" s="199"/>
      <c r="AR97" s="200"/>
      <c r="AS97" s="200"/>
      <c r="AT97" s="200"/>
      <c r="AU97" s="200"/>
      <c r="AV97" s="200"/>
      <c r="AW97" s="200"/>
      <c r="AX97" s="200"/>
      <c r="AY97" s="200"/>
      <c r="AZ97" s="200"/>
      <c r="BA97" s="188"/>
      <c r="BB97" s="187"/>
      <c r="BC97" s="703"/>
      <c r="BD97" s="704"/>
      <c r="BE97" s="705"/>
    </row>
    <row r="98" spans="1:57" ht="16.5" customHeight="1">
      <c r="A98" s="268"/>
      <c r="B98" s="700"/>
      <c r="C98" s="706"/>
      <c r="D98" s="706"/>
      <c r="E98" s="706"/>
      <c r="F98" s="706"/>
      <c r="G98" s="706"/>
      <c r="H98" s="706"/>
      <c r="I98" s="706"/>
      <c r="J98" s="706"/>
      <c r="K98" s="706"/>
      <c r="L98" s="706"/>
      <c r="M98" s="706"/>
      <c r="N98" s="706"/>
      <c r="O98" s="706"/>
      <c r="P98" s="706"/>
      <c r="Q98" s="706"/>
      <c r="R98" s="706"/>
      <c r="S98" s="706"/>
      <c r="T98" s="706"/>
      <c r="U98" s="706"/>
      <c r="V98" s="706"/>
      <c r="W98" s="706"/>
      <c r="X98" s="706"/>
      <c r="Y98" s="706"/>
      <c r="Z98" s="198"/>
      <c r="AA98" s="198"/>
      <c r="AB98" s="198"/>
      <c r="AC98" s="198"/>
      <c r="AD98" s="198"/>
      <c r="AE98" s="199"/>
      <c r="AF98" s="199"/>
      <c r="AG98" s="199"/>
      <c r="AH98" s="199"/>
      <c r="AI98" s="199"/>
      <c r="AJ98" s="199"/>
      <c r="AK98" s="199"/>
      <c r="AL98" s="199"/>
      <c r="AM98" s="199"/>
      <c r="AN98" s="664"/>
      <c r="AO98" s="666"/>
      <c r="AP98" s="199"/>
      <c r="AQ98" s="199"/>
      <c r="AR98" s="200"/>
      <c r="AS98" s="200"/>
      <c r="AT98" s="200"/>
      <c r="AU98" s="200"/>
      <c r="AV98" s="200"/>
      <c r="AW98" s="200"/>
      <c r="AX98" s="200"/>
      <c r="AY98" s="200"/>
      <c r="AZ98" s="200"/>
      <c r="BA98" s="188"/>
      <c r="BB98" s="187"/>
      <c r="BC98" s="703"/>
      <c r="BD98" s="704"/>
      <c r="BE98" s="705"/>
    </row>
    <row r="99" spans="1:57" ht="16.5" customHeight="1">
      <c r="A99" s="268"/>
      <c r="B99" s="700"/>
      <c r="C99" s="706"/>
      <c r="D99" s="706"/>
      <c r="E99" s="706"/>
      <c r="F99" s="706"/>
      <c r="G99" s="706"/>
      <c r="H99" s="706"/>
      <c r="I99" s="706"/>
      <c r="J99" s="706"/>
      <c r="K99" s="706"/>
      <c r="L99" s="706"/>
      <c r="M99" s="706"/>
      <c r="N99" s="706"/>
      <c r="O99" s="706"/>
      <c r="P99" s="706"/>
      <c r="Q99" s="706"/>
      <c r="R99" s="706"/>
      <c r="S99" s="706"/>
      <c r="T99" s="706"/>
      <c r="U99" s="706"/>
      <c r="V99" s="706"/>
      <c r="W99" s="706"/>
      <c r="X99" s="706"/>
      <c r="Y99" s="706"/>
      <c r="Z99" s="198"/>
      <c r="AA99" s="198"/>
      <c r="AB99" s="198"/>
      <c r="AC99" s="198"/>
      <c r="AD99" s="198"/>
      <c r="AE99" s="199"/>
      <c r="AF99" s="199"/>
      <c r="AG99" s="199"/>
      <c r="AH99" s="199"/>
      <c r="AI99" s="199"/>
      <c r="AJ99" s="199"/>
      <c r="AK99" s="199"/>
      <c r="AL99" s="199"/>
      <c r="AM99" s="199"/>
      <c r="AN99" s="664"/>
      <c r="AO99" s="666"/>
      <c r="AP99" s="199"/>
      <c r="AQ99" s="199"/>
      <c r="AR99" s="200"/>
      <c r="AS99" s="200"/>
      <c r="AT99" s="200"/>
      <c r="AU99" s="200"/>
      <c r="AV99" s="200"/>
      <c r="AW99" s="200"/>
      <c r="AX99" s="200"/>
      <c r="AY99" s="200"/>
      <c r="AZ99" s="200"/>
      <c r="BA99" s="188"/>
      <c r="BB99" s="187"/>
      <c r="BC99" s="703"/>
      <c r="BD99" s="704"/>
      <c r="BE99" s="705"/>
    </row>
    <row r="100" spans="1:57" ht="15">
      <c r="A100" s="19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2"/>
      <c r="AB100" s="192"/>
      <c r="AC100" s="192"/>
      <c r="AD100" s="192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B100" s="167" t="s">
        <v>107</v>
      </c>
      <c r="BC100" s="658">
        <f>BC90</f>
        <v>35872.56</v>
      </c>
      <c r="BD100" s="659"/>
      <c r="BE100" s="660"/>
    </row>
    <row r="101" spans="1:57" ht="1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70"/>
      <c r="BD101" s="70"/>
      <c r="BE101" s="70"/>
    </row>
    <row r="102" spans="1:54" ht="15.75">
      <c r="A102" s="58" t="s">
        <v>14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</row>
    <row r="103" spans="1:54" ht="15.75">
      <c r="A103" s="58" t="s">
        <v>15</v>
      </c>
      <c r="B103" s="58"/>
      <c r="C103" s="58"/>
      <c r="D103" s="58"/>
      <c r="E103" s="204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679" t="s">
        <v>367</v>
      </c>
      <c r="AO103" s="679"/>
      <c r="AP103" s="679"/>
      <c r="AQ103" s="679"/>
      <c r="AR103" s="679"/>
      <c r="AS103" s="679"/>
      <c r="AT103" s="679"/>
      <c r="AU103" s="679"/>
      <c r="AV103" s="679"/>
      <c r="AW103" s="679"/>
      <c r="AX103" s="679"/>
      <c r="AY103" s="679"/>
      <c r="AZ103" s="679"/>
      <c r="BA103" s="679"/>
      <c r="BB103" s="58"/>
    </row>
    <row r="104" spans="1:54" ht="15.75">
      <c r="A104" s="58"/>
      <c r="B104" s="58"/>
      <c r="C104" s="58"/>
      <c r="D104" s="58"/>
      <c r="E104" s="205" t="s">
        <v>320</v>
      </c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680" t="s">
        <v>321</v>
      </c>
      <c r="AO104" s="680"/>
      <c r="AP104" s="680"/>
      <c r="AQ104" s="680"/>
      <c r="AR104" s="680"/>
      <c r="AS104" s="680"/>
      <c r="AT104" s="680"/>
      <c r="AU104" s="680"/>
      <c r="AV104" s="680"/>
      <c r="AW104" s="680"/>
      <c r="AX104" s="680"/>
      <c r="AY104" s="680"/>
      <c r="AZ104" s="680"/>
      <c r="BA104" s="680"/>
      <c r="BB104" s="58"/>
    </row>
    <row r="105" spans="1:54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</row>
    <row r="106" spans="1:54" ht="15.75">
      <c r="A106" s="58" t="s">
        <v>322</v>
      </c>
      <c r="B106" s="58"/>
      <c r="C106" s="58"/>
      <c r="D106" s="58"/>
      <c r="E106" s="204"/>
      <c r="F106" s="58"/>
      <c r="G106" s="58" t="s">
        <v>444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679" t="s">
        <v>472</v>
      </c>
      <c r="AO106" s="679"/>
      <c r="AP106" s="679"/>
      <c r="AQ106" s="679"/>
      <c r="AR106" s="679"/>
      <c r="AS106" s="679"/>
      <c r="AT106" s="679"/>
      <c r="AU106" s="679"/>
      <c r="AV106" s="679"/>
      <c r="AW106" s="679"/>
      <c r="AX106" s="679"/>
      <c r="AY106" s="679"/>
      <c r="AZ106" s="679"/>
      <c r="BA106" s="679"/>
      <c r="BB106" s="58"/>
    </row>
    <row r="107" spans="1:54" ht="15.75">
      <c r="A107" s="58" t="s">
        <v>15</v>
      </c>
      <c r="B107" s="58"/>
      <c r="C107" s="58"/>
      <c r="D107" s="58"/>
      <c r="E107" s="275" t="s">
        <v>320</v>
      </c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680" t="s">
        <v>321</v>
      </c>
      <c r="AO107" s="680"/>
      <c r="AP107" s="680"/>
      <c r="AQ107" s="680"/>
      <c r="AR107" s="680"/>
      <c r="AS107" s="680"/>
      <c r="AT107" s="680"/>
      <c r="AU107" s="680"/>
      <c r="AV107" s="680"/>
      <c r="AW107" s="680"/>
      <c r="AX107" s="680"/>
      <c r="AY107" s="680"/>
      <c r="AZ107" s="680"/>
      <c r="BA107" s="680"/>
      <c r="BB107" s="58"/>
    </row>
    <row r="108" spans="1:54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</row>
    <row r="109" spans="1:54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</row>
    <row r="110" spans="1:54" ht="15.75">
      <c r="A110" s="58" t="s">
        <v>323</v>
      </c>
      <c r="B110" s="58"/>
      <c r="C110" s="58"/>
      <c r="D110" s="204" t="s">
        <v>342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204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679" t="s">
        <v>82</v>
      </c>
      <c r="BB110" s="679"/>
    </row>
    <row r="111" spans="1:54" ht="15.75">
      <c r="A111" s="58"/>
      <c r="B111" s="58"/>
      <c r="C111" s="58"/>
      <c r="D111" s="58" t="s">
        <v>324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 t="s">
        <v>320</v>
      </c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680" t="s">
        <v>321</v>
      </c>
      <c r="BB111" s="680"/>
    </row>
  </sheetData>
  <sheetProtection/>
  <mergeCells count="213">
    <mergeCell ref="BC59:BE59"/>
    <mergeCell ref="BC62:BE62"/>
    <mergeCell ref="AN96:AO96"/>
    <mergeCell ref="A3:BB3"/>
    <mergeCell ref="A4:BB4"/>
    <mergeCell ref="B98:Y98"/>
    <mergeCell ref="AN98:AO98"/>
    <mergeCell ref="BC98:BE98"/>
    <mergeCell ref="B39:Y39"/>
    <mergeCell ref="BC39:BE39"/>
    <mergeCell ref="BC71:BE71"/>
    <mergeCell ref="AN61:AO61"/>
    <mergeCell ref="BC61:BE61"/>
    <mergeCell ref="B95:Y95"/>
    <mergeCell ref="B93:Y93"/>
    <mergeCell ref="B94:Y94"/>
    <mergeCell ref="AN62:AO62"/>
    <mergeCell ref="B61:Y61"/>
    <mergeCell ref="B62:Y62"/>
    <mergeCell ref="B48:Y48"/>
    <mergeCell ref="AN48:AO48"/>
    <mergeCell ref="B97:Y97"/>
    <mergeCell ref="AN97:AO97"/>
    <mergeCell ref="B71:Y71"/>
    <mergeCell ref="AN71:AO71"/>
    <mergeCell ref="B59:Y59"/>
    <mergeCell ref="B60:Y60"/>
    <mergeCell ref="AN59:AO59"/>
    <mergeCell ref="AN26:AO26"/>
    <mergeCell ref="AZ26:BA26"/>
    <mergeCell ref="BC26:BE26"/>
    <mergeCell ref="BC53:BE53"/>
    <mergeCell ref="BC47:BE47"/>
    <mergeCell ref="BC37:BE37"/>
    <mergeCell ref="AN37:AO37"/>
    <mergeCell ref="BC48:BE48"/>
    <mergeCell ref="AN52:AO52"/>
    <mergeCell ref="BC52:BE52"/>
    <mergeCell ref="BC51:BE51"/>
    <mergeCell ref="BC50:BE50"/>
    <mergeCell ref="BC100:BE100"/>
    <mergeCell ref="AN95:AO95"/>
    <mergeCell ref="BC95:BE95"/>
    <mergeCell ref="AN93:AO93"/>
    <mergeCell ref="BC96:BE96"/>
    <mergeCell ref="BC97:BE97"/>
    <mergeCell ref="B96:Y96"/>
    <mergeCell ref="AN92:AO92"/>
    <mergeCell ref="BC92:BE92"/>
    <mergeCell ref="B92:Y92"/>
    <mergeCell ref="B90:Y90"/>
    <mergeCell ref="AN90:AO90"/>
    <mergeCell ref="BC94:BE94"/>
    <mergeCell ref="AN91:AO91"/>
    <mergeCell ref="BC91:BE91"/>
    <mergeCell ref="AN94:AO94"/>
    <mergeCell ref="B91:Y91"/>
    <mergeCell ref="B89:Y89"/>
    <mergeCell ref="AN89:AO89"/>
    <mergeCell ref="BC89:BE89"/>
    <mergeCell ref="B72:Y72"/>
    <mergeCell ref="BC75:BE75"/>
    <mergeCell ref="BC74:BE74"/>
    <mergeCell ref="B73:Y73"/>
    <mergeCell ref="AN72:AO72"/>
    <mergeCell ref="BC72:BE72"/>
    <mergeCell ref="AN73:AO73"/>
    <mergeCell ref="AN106:BA106"/>
    <mergeCell ref="BC90:BE90"/>
    <mergeCell ref="A86:BE86"/>
    <mergeCell ref="B88:Y88"/>
    <mergeCell ref="AN88:AO88"/>
    <mergeCell ref="BC88:BE88"/>
    <mergeCell ref="BC93:BE93"/>
    <mergeCell ref="B99:Y99"/>
    <mergeCell ref="AN99:AO99"/>
    <mergeCell ref="BC99:BE99"/>
    <mergeCell ref="BA111:BB111"/>
    <mergeCell ref="E12:BA12"/>
    <mergeCell ref="B37:Y37"/>
    <mergeCell ref="B55:Y55"/>
    <mergeCell ref="B54:Y54"/>
    <mergeCell ref="AN103:BA103"/>
    <mergeCell ref="AN104:BA104"/>
    <mergeCell ref="AN69:AO69"/>
    <mergeCell ref="B70:Y70"/>
    <mergeCell ref="AN70:AO70"/>
    <mergeCell ref="AN107:BA107"/>
    <mergeCell ref="BA110:BB110"/>
    <mergeCell ref="AN50:AO50"/>
    <mergeCell ref="BC49:BE49"/>
    <mergeCell ref="AN51:AO51"/>
    <mergeCell ref="BC55:BE55"/>
    <mergeCell ref="A76:BE76"/>
    <mergeCell ref="B69:Y69"/>
    <mergeCell ref="B56:Y56"/>
    <mergeCell ref="AN56:AO56"/>
    <mergeCell ref="BC56:BE56"/>
    <mergeCell ref="AN57:AO57"/>
    <mergeCell ref="B52:Y52"/>
    <mergeCell ref="B49:Y49"/>
    <mergeCell ref="AN49:AO49"/>
    <mergeCell ref="B50:Y50"/>
    <mergeCell ref="B51:Y51"/>
    <mergeCell ref="AN55:AO55"/>
    <mergeCell ref="B53:Y53"/>
    <mergeCell ref="BC57:BE57"/>
    <mergeCell ref="B36:Y36"/>
    <mergeCell ref="AN36:AO36"/>
    <mergeCell ref="BC36:BE36"/>
    <mergeCell ref="B34:Y34"/>
    <mergeCell ref="AN34:AO34"/>
    <mergeCell ref="BC34:BE34"/>
    <mergeCell ref="B35:Y35"/>
    <mergeCell ref="AN35:AO35"/>
    <mergeCell ref="BC35:BE35"/>
    <mergeCell ref="B32:Y32"/>
    <mergeCell ref="AN32:AO32"/>
    <mergeCell ref="BC32:BE32"/>
    <mergeCell ref="B33:Y33"/>
    <mergeCell ref="AN33:AO33"/>
    <mergeCell ref="BC33:BE33"/>
    <mergeCell ref="A30:BE30"/>
    <mergeCell ref="B25:AM25"/>
    <mergeCell ref="AN25:AO25"/>
    <mergeCell ref="AZ25:BA25"/>
    <mergeCell ref="BC25:BE25"/>
    <mergeCell ref="B27:AM27"/>
    <mergeCell ref="AN27:AO27"/>
    <mergeCell ref="AZ27:BA27"/>
    <mergeCell ref="BC27:BE27"/>
    <mergeCell ref="B26:AM26"/>
    <mergeCell ref="B23:Y23"/>
    <mergeCell ref="AN23:AO23"/>
    <mergeCell ref="BC23:BE23"/>
    <mergeCell ref="B24:Y24"/>
    <mergeCell ref="AN24:AO24"/>
    <mergeCell ref="BC24:BE24"/>
    <mergeCell ref="AN20:AO20"/>
    <mergeCell ref="AZ20:BA20"/>
    <mergeCell ref="BC20:BE20"/>
    <mergeCell ref="B21:Y21"/>
    <mergeCell ref="AN21:AO21"/>
    <mergeCell ref="BC21:BE21"/>
    <mergeCell ref="B20:AM20"/>
    <mergeCell ref="BC17:BE17"/>
    <mergeCell ref="B18:AM18"/>
    <mergeCell ref="AN18:AO18"/>
    <mergeCell ref="AZ18:BA18"/>
    <mergeCell ref="BC18:BE18"/>
    <mergeCell ref="B19:Y19"/>
    <mergeCell ref="AN19:AO19"/>
    <mergeCell ref="BC19:BE19"/>
    <mergeCell ref="B22:Y22"/>
    <mergeCell ref="E9:BA9"/>
    <mergeCell ref="A45:BE45"/>
    <mergeCell ref="B47:Y47"/>
    <mergeCell ref="A14:BE14"/>
    <mergeCell ref="B17:AM17"/>
    <mergeCell ref="AN17:AO17"/>
    <mergeCell ref="AZ17:BA17"/>
    <mergeCell ref="AN22:AO22"/>
    <mergeCell ref="BC22:BE22"/>
    <mergeCell ref="BA1:BD1"/>
    <mergeCell ref="AP5:AY5"/>
    <mergeCell ref="A15:BE15"/>
    <mergeCell ref="BC54:BE54"/>
    <mergeCell ref="A7:D7"/>
    <mergeCell ref="E7:BA7"/>
    <mergeCell ref="A9:D9"/>
    <mergeCell ref="AN47:AO47"/>
    <mergeCell ref="AN42:AO42"/>
    <mergeCell ref="BC42:BE42"/>
    <mergeCell ref="B38:Y38"/>
    <mergeCell ref="BC38:BE38"/>
    <mergeCell ref="BC79:BE79"/>
    <mergeCell ref="B41:Y41"/>
    <mergeCell ref="BC41:BE41"/>
    <mergeCell ref="B40:Y40"/>
    <mergeCell ref="BC40:BE40"/>
    <mergeCell ref="B57:Y57"/>
    <mergeCell ref="BC69:BE69"/>
    <mergeCell ref="BC70:BE70"/>
    <mergeCell ref="B58:Y58"/>
    <mergeCell ref="AN58:AO58"/>
    <mergeCell ref="BC58:BE58"/>
    <mergeCell ref="AO63:BA63"/>
    <mergeCell ref="AN67:AO67"/>
    <mergeCell ref="BC67:BE67"/>
    <mergeCell ref="A65:BE65"/>
    <mergeCell ref="BC63:BE63"/>
    <mergeCell ref="AN60:AO60"/>
    <mergeCell ref="BC60:BE60"/>
    <mergeCell ref="B68:Y68"/>
    <mergeCell ref="B67:Y67"/>
    <mergeCell ref="B78:Y78"/>
    <mergeCell ref="AI78:AZ78"/>
    <mergeCell ref="BC78:BE78"/>
    <mergeCell ref="B79:Y79"/>
    <mergeCell ref="AI79:AZ79"/>
    <mergeCell ref="AN68:AO68"/>
    <mergeCell ref="BC68:BE68"/>
    <mergeCell ref="BC73:BE73"/>
    <mergeCell ref="B82:Y82"/>
    <mergeCell ref="AI82:AZ82"/>
    <mergeCell ref="BC82:BE82"/>
    <mergeCell ref="BC80:BE80"/>
    <mergeCell ref="BC83:BE83"/>
    <mergeCell ref="B80:Y80"/>
    <mergeCell ref="AN80:AO80"/>
    <mergeCell ref="B81:Y81"/>
    <mergeCell ref="AN81:AO81"/>
    <mergeCell ref="BC81:BE8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rowBreaks count="1" manualBreakCount="1">
    <brk id="64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35"/>
  <sheetViews>
    <sheetView tabSelected="1" view="pageBreakPreview" zoomScaleSheetLayoutView="100" zoomScalePageLayoutView="0" workbookViewId="0" topLeftCell="A7">
      <selection activeCell="BF20" sqref="BF20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468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44.2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470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B15" s="147"/>
      <c r="BC15" s="168"/>
      <c r="BD15" s="168"/>
      <c r="BE15" s="168"/>
    </row>
    <row r="16" spans="1:57" ht="15">
      <c r="A16" s="641" t="s">
        <v>250</v>
      </c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</row>
    <row r="17" spans="1:57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9" ht="44.25" customHeight="1">
      <c r="A18" s="50" t="s">
        <v>96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6"/>
      <c r="BB18" s="80" t="s">
        <v>251</v>
      </c>
      <c r="BC18" s="664" t="s">
        <v>365</v>
      </c>
      <c r="BD18" s="665"/>
      <c r="BE18" s="666"/>
      <c r="BF18" s="50" t="s">
        <v>120</v>
      </c>
      <c r="BG18" s="170"/>
    </row>
    <row r="19" spans="1:59" ht="15">
      <c r="A19" s="82">
        <v>1</v>
      </c>
      <c r="B19" s="671">
        <v>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1"/>
      <c r="BA19" s="672"/>
      <c r="BB19" s="84">
        <v>3</v>
      </c>
      <c r="BC19" s="670">
        <v>4</v>
      </c>
      <c r="BD19" s="671"/>
      <c r="BE19" s="672"/>
      <c r="BF19" s="82">
        <v>5</v>
      </c>
      <c r="BG19" s="107"/>
    </row>
    <row r="20" spans="1:59" ht="15" customHeight="1">
      <c r="A20" s="82">
        <v>1</v>
      </c>
      <c r="B20" s="721" t="s">
        <v>471</v>
      </c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  <c r="AD20" s="776"/>
      <c r="AE20" s="776"/>
      <c r="AF20" s="776"/>
      <c r="AG20" s="776"/>
      <c r="AH20" s="776"/>
      <c r="AI20" s="776"/>
      <c r="AJ20" s="776"/>
      <c r="AK20" s="776"/>
      <c r="AL20" s="776"/>
      <c r="AM20" s="776"/>
      <c r="AN20" s="776"/>
      <c r="AO20" s="776"/>
      <c r="AP20" s="776"/>
      <c r="AQ20" s="776"/>
      <c r="AR20" s="776"/>
      <c r="AS20" s="776"/>
      <c r="AT20" s="776"/>
      <c r="AU20" s="776"/>
      <c r="AV20" s="776"/>
      <c r="AW20" s="776"/>
      <c r="AX20" s="776"/>
      <c r="AY20" s="776"/>
      <c r="AZ20" s="776"/>
      <c r="BA20" s="777"/>
      <c r="BB20" s="84">
        <v>4</v>
      </c>
      <c r="BC20" s="670" t="s">
        <v>31</v>
      </c>
      <c r="BD20" s="708"/>
      <c r="BE20" s="709"/>
      <c r="BF20" s="207">
        <v>75700</v>
      </c>
      <c r="BG20" s="174"/>
    </row>
    <row r="21" spans="1:59" ht="15" customHeight="1">
      <c r="A21" s="82">
        <v>2</v>
      </c>
      <c r="B21" s="721"/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  <c r="O21" s="776"/>
      <c r="P21" s="776"/>
      <c r="Q21" s="776"/>
      <c r="R21" s="776"/>
      <c r="S21" s="776"/>
      <c r="T21" s="776"/>
      <c r="U21" s="776"/>
      <c r="V21" s="776"/>
      <c r="W21" s="776"/>
      <c r="X21" s="776"/>
      <c r="Y21" s="776"/>
      <c r="Z21" s="776"/>
      <c r="AA21" s="776"/>
      <c r="AB21" s="776"/>
      <c r="AC21" s="776"/>
      <c r="AD21" s="776"/>
      <c r="AE21" s="776"/>
      <c r="AF21" s="776"/>
      <c r="AG21" s="776"/>
      <c r="AH21" s="776"/>
      <c r="AI21" s="776"/>
      <c r="AJ21" s="776"/>
      <c r="AK21" s="776"/>
      <c r="AL21" s="776"/>
      <c r="AM21" s="776"/>
      <c r="AN21" s="776"/>
      <c r="AO21" s="776"/>
      <c r="AP21" s="776"/>
      <c r="AQ21" s="776"/>
      <c r="AR21" s="776"/>
      <c r="AS21" s="776"/>
      <c r="AT21" s="776"/>
      <c r="AU21" s="776"/>
      <c r="AV21" s="776"/>
      <c r="AW21" s="776"/>
      <c r="AX21" s="776"/>
      <c r="AY21" s="776"/>
      <c r="AZ21" s="776"/>
      <c r="BA21" s="777"/>
      <c r="BB21" s="84"/>
      <c r="BC21" s="670"/>
      <c r="BD21" s="708"/>
      <c r="BE21" s="709"/>
      <c r="BF21" s="207"/>
      <c r="BG21" s="174"/>
    </row>
    <row r="22" spans="1:59" ht="15" customHeight="1">
      <c r="A22" s="82">
        <v>3</v>
      </c>
      <c r="B22" s="721"/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776"/>
      <c r="N22" s="776"/>
      <c r="O22" s="776"/>
      <c r="P22" s="776"/>
      <c r="Q22" s="776"/>
      <c r="R22" s="776"/>
      <c r="S22" s="776"/>
      <c r="T22" s="776"/>
      <c r="U22" s="776"/>
      <c r="V22" s="776"/>
      <c r="W22" s="776"/>
      <c r="X22" s="776"/>
      <c r="Y22" s="776"/>
      <c r="Z22" s="776"/>
      <c r="AA22" s="776"/>
      <c r="AB22" s="776"/>
      <c r="AC22" s="776"/>
      <c r="AD22" s="776"/>
      <c r="AE22" s="776"/>
      <c r="AF22" s="776"/>
      <c r="AG22" s="776"/>
      <c r="AH22" s="776"/>
      <c r="AI22" s="776"/>
      <c r="AJ22" s="776"/>
      <c r="AK22" s="776"/>
      <c r="AL22" s="776"/>
      <c r="AM22" s="776"/>
      <c r="AN22" s="776"/>
      <c r="AO22" s="776"/>
      <c r="AP22" s="776"/>
      <c r="AQ22" s="776"/>
      <c r="AR22" s="776"/>
      <c r="AS22" s="776"/>
      <c r="AT22" s="776"/>
      <c r="AU22" s="776"/>
      <c r="AV22" s="776"/>
      <c r="AW22" s="776"/>
      <c r="AX22" s="776"/>
      <c r="AY22" s="776"/>
      <c r="AZ22" s="776"/>
      <c r="BA22" s="777"/>
      <c r="BB22" s="84"/>
      <c r="BC22" s="670"/>
      <c r="BD22" s="708"/>
      <c r="BE22" s="709"/>
      <c r="BF22" s="207"/>
      <c r="BG22" s="174"/>
    </row>
    <row r="23" spans="1:59" ht="1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C23" s="147"/>
      <c r="BD23" s="147"/>
      <c r="BE23" s="147" t="s">
        <v>107</v>
      </c>
      <c r="BF23" s="179">
        <f>BF20+BF21+BF22</f>
        <v>75700</v>
      </c>
      <c r="BG23" s="147"/>
    </row>
    <row r="24" spans="1:57" ht="1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47"/>
      <c r="BB24" s="147"/>
      <c r="BC24" s="147"/>
      <c r="BD24" s="147"/>
      <c r="BE24" s="147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79" t="s">
        <v>367</v>
      </c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58"/>
    </row>
    <row r="28" spans="1:54" ht="15.75">
      <c r="A28" s="58"/>
      <c r="B28" s="58"/>
      <c r="C28" s="58"/>
      <c r="D28" s="58"/>
      <c r="E28" s="205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80" t="s">
        <v>321</v>
      </c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79" t="s">
        <v>472</v>
      </c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58"/>
    </row>
    <row r="31" spans="1:54" ht="15.75">
      <c r="A31" s="58" t="s">
        <v>15</v>
      </c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80" t="s">
        <v>321</v>
      </c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79" t="s">
        <v>82</v>
      </c>
      <c r="BB34" s="679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80" t="s">
        <v>321</v>
      </c>
      <c r="BB35" s="680"/>
    </row>
  </sheetData>
  <sheetProtection/>
  <mergeCells count="27">
    <mergeCell ref="AN28:BA28"/>
    <mergeCell ref="B19:BA19"/>
    <mergeCell ref="B21:BA21"/>
    <mergeCell ref="BC22:BE22"/>
    <mergeCell ref="B18:BA18"/>
    <mergeCell ref="BC18:BE18"/>
    <mergeCell ref="B20:BA20"/>
    <mergeCell ref="AN27:BA27"/>
    <mergeCell ref="BC20:BE20"/>
    <mergeCell ref="BC19:BE19"/>
    <mergeCell ref="BA1:BD1"/>
    <mergeCell ref="E9:BA9"/>
    <mergeCell ref="BA35:BB35"/>
    <mergeCell ref="AN30:BA30"/>
    <mergeCell ref="AN31:BA31"/>
    <mergeCell ref="BA34:BB34"/>
    <mergeCell ref="B22:BA22"/>
    <mergeCell ref="E12:BA12"/>
    <mergeCell ref="A16:BE16"/>
    <mergeCell ref="BC21:BE21"/>
    <mergeCell ref="A14:BE14"/>
    <mergeCell ref="AP5:AY5"/>
    <mergeCell ref="A7:D7"/>
    <mergeCell ref="E7:BA7"/>
    <mergeCell ref="A9:D9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colBreaks count="1" manualBreakCount="1">
    <brk id="58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34"/>
  <sheetViews>
    <sheetView view="pageBreakPreview" zoomScaleSheetLayoutView="100" zoomScalePageLayoutView="0" workbookViewId="0" topLeftCell="A1">
      <selection activeCell="BB22" sqref="BB22:BE22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468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392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1" t="s">
        <v>202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0" t="s">
        <v>203</v>
      </c>
      <c r="AO17" s="706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2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21" customHeight="1">
      <c r="A19" s="91"/>
      <c r="B19" s="778" t="s">
        <v>374</v>
      </c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6" t="s">
        <v>375</v>
      </c>
      <c r="AO19" s="766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>
        <v>30</v>
      </c>
      <c r="BB19" s="212"/>
      <c r="BC19" s="865">
        <v>45460</v>
      </c>
      <c r="BD19" s="866"/>
      <c r="BE19" s="867"/>
    </row>
    <row r="20" spans="1:57" ht="21" customHeight="1">
      <c r="A20" s="217"/>
      <c r="B20" s="778" t="s">
        <v>376</v>
      </c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766" t="s">
        <v>375</v>
      </c>
      <c r="AO20" s="766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>
        <v>10</v>
      </c>
      <c r="BB20" s="212"/>
      <c r="BC20" s="868"/>
      <c r="BD20" s="869"/>
      <c r="BE20" s="870"/>
    </row>
    <row r="21" spans="1:57" ht="21" customHeight="1">
      <c r="A21" s="217"/>
      <c r="B21" s="778"/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766"/>
      <c r="AO21" s="766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9"/>
      <c r="BB21" s="212"/>
      <c r="BC21" s="728"/>
      <c r="BD21" s="729"/>
      <c r="BE21" s="730"/>
    </row>
    <row r="22" spans="1:57" ht="15">
      <c r="A22" s="104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50"/>
      <c r="AT22" s="158" t="s">
        <v>107</v>
      </c>
      <c r="AU22" s="150"/>
      <c r="AV22" s="150"/>
      <c r="AW22" s="150"/>
      <c r="AX22" s="150"/>
      <c r="AY22" s="150"/>
      <c r="AZ22" s="150"/>
      <c r="BA22" s="283"/>
      <c r="BB22" s="871" t="s">
        <v>107</v>
      </c>
      <c r="BC22" s="718">
        <f>BC19</f>
        <v>45460</v>
      </c>
      <c r="BD22" s="719"/>
      <c r="BE22" s="720"/>
    </row>
    <row r="23" spans="1:5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772"/>
      <c r="BD23" s="772"/>
      <c r="BE23" s="772"/>
    </row>
    <row r="25" spans="1:54" ht="15.75">
      <c r="A25" s="58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ht="15.75">
      <c r="A26" s="58" t="s">
        <v>15</v>
      </c>
      <c r="B26" s="58"/>
      <c r="C26" s="58"/>
      <c r="D26" s="58"/>
      <c r="E26" s="204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79" t="s">
        <v>367</v>
      </c>
      <c r="AO26" s="679"/>
      <c r="AP26" s="679"/>
      <c r="AQ26" s="679"/>
      <c r="AR26" s="679"/>
      <c r="AS26" s="679"/>
      <c r="AT26" s="679"/>
      <c r="AU26" s="679"/>
      <c r="AV26" s="679"/>
      <c r="AW26" s="679"/>
      <c r="AX26" s="679"/>
      <c r="AY26" s="679"/>
      <c r="AZ26" s="679"/>
      <c r="BA26" s="679"/>
      <c r="BB26" s="58"/>
    </row>
    <row r="27" spans="1:54" ht="15.75">
      <c r="A27" s="58"/>
      <c r="B27" s="58"/>
      <c r="C27" s="58"/>
      <c r="D27" s="58"/>
      <c r="E27" s="215" t="s">
        <v>320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80" t="s">
        <v>321</v>
      </c>
      <c r="AO27" s="680"/>
      <c r="AP27" s="680"/>
      <c r="AQ27" s="680"/>
      <c r="AR27" s="680"/>
      <c r="AS27" s="680"/>
      <c r="AT27" s="680"/>
      <c r="AU27" s="680"/>
      <c r="AV27" s="680"/>
      <c r="AW27" s="680"/>
      <c r="AX27" s="680"/>
      <c r="AY27" s="680"/>
      <c r="AZ27" s="680"/>
      <c r="BA27" s="680"/>
      <c r="BB27" s="58"/>
    </row>
    <row r="28" spans="1:5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322</v>
      </c>
      <c r="B29" s="58"/>
      <c r="C29" s="58"/>
      <c r="D29" s="58"/>
      <c r="E29" s="204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79" t="s">
        <v>472</v>
      </c>
      <c r="AO29" s="679"/>
      <c r="AP29" s="679"/>
      <c r="AQ29" s="679"/>
      <c r="AR29" s="679"/>
      <c r="AS29" s="679"/>
      <c r="AT29" s="679"/>
      <c r="AU29" s="679"/>
      <c r="AV29" s="679"/>
      <c r="AW29" s="679"/>
      <c r="AX29" s="679"/>
      <c r="AY29" s="679"/>
      <c r="AZ29" s="679"/>
      <c r="BA29" s="679"/>
      <c r="BB29" s="58"/>
    </row>
    <row r="30" spans="1:54" ht="15.75">
      <c r="A30" s="58" t="s">
        <v>15</v>
      </c>
      <c r="B30" s="58"/>
      <c r="C30" s="58"/>
      <c r="D30" s="58"/>
      <c r="E30" s="215" t="s">
        <v>320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80" t="s">
        <v>321</v>
      </c>
      <c r="AO30" s="680"/>
      <c r="AP30" s="680"/>
      <c r="AQ30" s="680"/>
      <c r="AR30" s="680"/>
      <c r="AS30" s="680"/>
      <c r="AT30" s="680"/>
      <c r="AU30" s="680"/>
      <c r="AV30" s="680"/>
      <c r="AW30" s="680"/>
      <c r="AX30" s="680"/>
      <c r="AY30" s="680"/>
      <c r="AZ30" s="680"/>
      <c r="BA30" s="680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 t="s">
        <v>323</v>
      </c>
      <c r="B33" s="58"/>
      <c r="C33" s="58"/>
      <c r="D33" s="204" t="s">
        <v>342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204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79" t="s">
        <v>82</v>
      </c>
      <c r="BB33" s="679"/>
    </row>
    <row r="34" spans="1:54" ht="15.75">
      <c r="A34" s="58"/>
      <c r="B34" s="58"/>
      <c r="C34" s="58"/>
      <c r="D34" s="58" t="s">
        <v>324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320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80" t="s">
        <v>321</v>
      </c>
      <c r="BB34" s="680"/>
    </row>
  </sheetData>
  <sheetProtection/>
  <mergeCells count="33">
    <mergeCell ref="AN29:BA29"/>
    <mergeCell ref="AN30:BA30"/>
    <mergeCell ref="BA33:BB33"/>
    <mergeCell ref="B18:Y18"/>
    <mergeCell ref="AN18:AO18"/>
    <mergeCell ref="AN26:BA26"/>
    <mergeCell ref="AN19:AO19"/>
    <mergeCell ref="BC18:BE18"/>
    <mergeCell ref="B19:Y19"/>
    <mergeCell ref="E9:BA9"/>
    <mergeCell ref="A15:BE15"/>
    <mergeCell ref="B17:Y17"/>
    <mergeCell ref="AN17:AO17"/>
    <mergeCell ref="BC17:BE17"/>
    <mergeCell ref="E12:BA12"/>
    <mergeCell ref="A14:BE14"/>
    <mergeCell ref="BA34:BB34"/>
    <mergeCell ref="B20:Y20"/>
    <mergeCell ref="AN20:AO20"/>
    <mergeCell ref="BC22:BE22"/>
    <mergeCell ref="BC23:BE23"/>
    <mergeCell ref="BC21:BE21"/>
    <mergeCell ref="B21:Y21"/>
    <mergeCell ref="AN21:AO21"/>
    <mergeCell ref="BC19:BE20"/>
    <mergeCell ref="AN27:BA27"/>
    <mergeCell ref="BA1:BD1"/>
    <mergeCell ref="AP5:AY5"/>
    <mergeCell ref="A7:D7"/>
    <mergeCell ref="E7:BA7"/>
    <mergeCell ref="A9:D9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37"/>
  <sheetViews>
    <sheetView view="pageBreakPreview" zoomScaleSheetLayoutView="100" zoomScalePageLayoutView="0" workbookViewId="0" topLeftCell="A10">
      <selection activeCell="BA19" sqref="BA19:BA20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32" t="s">
        <v>85</v>
      </c>
      <c r="BB1" s="632"/>
      <c r="BC1" s="632"/>
      <c r="BD1" s="632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38" t="s">
        <v>468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282"/>
      <c r="BD3" s="282"/>
      <c r="BE3" s="282"/>
    </row>
    <row r="4" spans="1:57" ht="15.75">
      <c r="A4" s="638" t="s">
        <v>469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2022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34" t="s">
        <v>93</v>
      </c>
      <c r="B7" s="635"/>
      <c r="C7" s="635"/>
      <c r="D7" s="635"/>
      <c r="E7" s="636" t="s">
        <v>366</v>
      </c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34" t="s">
        <v>12</v>
      </c>
      <c r="B9" s="635"/>
      <c r="C9" s="635"/>
      <c r="D9" s="635"/>
      <c r="E9" s="639" t="s">
        <v>380</v>
      </c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48" t="s">
        <v>393</v>
      </c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</row>
    <row r="15" spans="1:57" ht="15">
      <c r="A15" s="641" t="s">
        <v>202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0" t="s">
        <v>203</v>
      </c>
      <c r="AO17" s="706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2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15" customHeight="1">
      <c r="A19" s="50">
        <v>1</v>
      </c>
      <c r="B19" s="778" t="s">
        <v>374</v>
      </c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66" t="s">
        <v>375</v>
      </c>
      <c r="AO19" s="766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>
        <v>30</v>
      </c>
      <c r="BB19" s="289"/>
      <c r="BC19" s="783">
        <v>460</v>
      </c>
      <c r="BD19" s="784"/>
      <c r="BE19" s="785"/>
    </row>
    <row r="20" spans="1:57" ht="15" customHeight="1">
      <c r="A20" s="232">
        <v>2</v>
      </c>
      <c r="B20" s="778" t="s">
        <v>376</v>
      </c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766" t="s">
        <v>375</v>
      </c>
      <c r="AO20" s="766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>
        <v>10</v>
      </c>
      <c r="BB20" s="290"/>
      <c r="BC20" s="786"/>
      <c r="BD20" s="787"/>
      <c r="BE20" s="788"/>
    </row>
    <row r="21" spans="1:57" ht="15" customHeight="1">
      <c r="A21" s="232">
        <v>3</v>
      </c>
      <c r="B21" s="778"/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766"/>
      <c r="AO21" s="766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288"/>
      <c r="BB21" s="290"/>
      <c r="BC21" s="780"/>
      <c r="BD21" s="781"/>
      <c r="BE21" s="782"/>
    </row>
    <row r="22" spans="1:57" ht="15" customHeight="1">
      <c r="A22" s="232">
        <v>4</v>
      </c>
      <c r="B22" s="778"/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79"/>
      <c r="U22" s="779"/>
      <c r="V22" s="779"/>
      <c r="W22" s="779"/>
      <c r="X22" s="779"/>
      <c r="Y22" s="779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766"/>
      <c r="AO22" s="766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288"/>
      <c r="BB22" s="290"/>
      <c r="BC22" s="780"/>
      <c r="BD22" s="781"/>
      <c r="BE22" s="782"/>
    </row>
    <row r="23" spans="1:57" ht="15">
      <c r="A23" s="10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50"/>
      <c r="AT23" s="158" t="s">
        <v>107</v>
      </c>
      <c r="AU23" s="150"/>
      <c r="AV23" s="150"/>
      <c r="AW23" s="150"/>
      <c r="AX23" s="150"/>
      <c r="AY23" s="150"/>
      <c r="AZ23" s="150"/>
      <c r="BA23" s="291"/>
      <c r="BB23" s="292" t="s">
        <v>107</v>
      </c>
      <c r="BC23" s="789">
        <v>481.7</v>
      </c>
      <c r="BD23" s="790"/>
      <c r="BE23" s="791"/>
    </row>
    <row r="24" spans="1:5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772"/>
      <c r="BD24" s="772"/>
      <c r="BE24" s="772"/>
    </row>
    <row r="28" spans="1:54" ht="15.75">
      <c r="A28" s="58" t="s">
        <v>14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15</v>
      </c>
      <c r="B29" s="58"/>
      <c r="C29" s="58"/>
      <c r="D29" s="58"/>
      <c r="E29" s="204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79" t="s">
        <v>367</v>
      </c>
      <c r="AO29" s="679"/>
      <c r="AP29" s="679"/>
      <c r="AQ29" s="679"/>
      <c r="AR29" s="679"/>
      <c r="AS29" s="679"/>
      <c r="AT29" s="679"/>
      <c r="AU29" s="679"/>
      <c r="AV29" s="679"/>
      <c r="AW29" s="679"/>
      <c r="AX29" s="679"/>
      <c r="AY29" s="679"/>
      <c r="AZ29" s="679"/>
      <c r="BA29" s="679"/>
      <c r="BB29" s="58"/>
    </row>
    <row r="30" spans="1:54" ht="15.75">
      <c r="A30" s="58"/>
      <c r="B30" s="58"/>
      <c r="C30" s="58"/>
      <c r="D30" s="58"/>
      <c r="E30" s="215" t="s">
        <v>320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80" t="s">
        <v>321</v>
      </c>
      <c r="AO30" s="680"/>
      <c r="AP30" s="680"/>
      <c r="AQ30" s="680"/>
      <c r="AR30" s="680"/>
      <c r="AS30" s="680"/>
      <c r="AT30" s="680"/>
      <c r="AU30" s="680"/>
      <c r="AV30" s="680"/>
      <c r="AW30" s="680"/>
      <c r="AX30" s="680"/>
      <c r="AY30" s="680"/>
      <c r="AZ30" s="680"/>
      <c r="BA30" s="680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 t="s">
        <v>322</v>
      </c>
      <c r="B32" s="58"/>
      <c r="C32" s="58"/>
      <c r="D32" s="58"/>
      <c r="E32" s="204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679" t="s">
        <v>472</v>
      </c>
      <c r="AO32" s="679"/>
      <c r="AP32" s="679"/>
      <c r="AQ32" s="679"/>
      <c r="AR32" s="679"/>
      <c r="AS32" s="679"/>
      <c r="AT32" s="679"/>
      <c r="AU32" s="679"/>
      <c r="AV32" s="679"/>
      <c r="AW32" s="679"/>
      <c r="AX32" s="679"/>
      <c r="AY32" s="679"/>
      <c r="AZ32" s="679"/>
      <c r="BA32" s="679"/>
      <c r="BB32" s="58"/>
    </row>
    <row r="33" spans="1:54" ht="15.75">
      <c r="A33" s="58" t="s">
        <v>15</v>
      </c>
      <c r="B33" s="58"/>
      <c r="C33" s="58"/>
      <c r="D33" s="58"/>
      <c r="E33" s="215" t="s">
        <v>320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80" t="s">
        <v>321</v>
      </c>
      <c r="AO33" s="680"/>
      <c r="AP33" s="680"/>
      <c r="AQ33" s="680"/>
      <c r="AR33" s="680"/>
      <c r="AS33" s="680"/>
      <c r="AT33" s="680"/>
      <c r="AU33" s="680"/>
      <c r="AV33" s="680"/>
      <c r="AW33" s="680"/>
      <c r="AX33" s="680"/>
      <c r="AY33" s="680"/>
      <c r="AZ33" s="680"/>
      <c r="BA33" s="680"/>
      <c r="BB33" s="58"/>
    </row>
    <row r="34" spans="1:54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ht="15.75">
      <c r="A36" s="58" t="s">
        <v>323</v>
      </c>
      <c r="B36" s="58"/>
      <c r="C36" s="58"/>
      <c r="D36" s="204" t="s">
        <v>342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20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79" t="s">
        <v>82</v>
      </c>
      <c r="BB36" s="679"/>
    </row>
    <row r="37" spans="1:54" ht="15.75">
      <c r="A37" s="58"/>
      <c r="B37" s="58"/>
      <c r="C37" s="58"/>
      <c r="D37" s="58" t="s">
        <v>324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 t="s">
        <v>320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680" t="s">
        <v>321</v>
      </c>
      <c r="BB37" s="680"/>
    </row>
  </sheetData>
  <sheetProtection/>
  <mergeCells count="36">
    <mergeCell ref="AN29:BA29"/>
    <mergeCell ref="AN30:BA30"/>
    <mergeCell ref="AN32:BA32"/>
    <mergeCell ref="AN33:BA33"/>
    <mergeCell ref="A3:BB3"/>
    <mergeCell ref="A4:BB4"/>
    <mergeCell ref="B20:Y20"/>
    <mergeCell ref="AN20:AO20"/>
    <mergeCell ref="B19:Y19"/>
    <mergeCell ref="AN19:AO19"/>
    <mergeCell ref="BA36:BB36"/>
    <mergeCell ref="BA37:BB37"/>
    <mergeCell ref="A14:BE14"/>
    <mergeCell ref="A15:BE15"/>
    <mergeCell ref="B17:Y17"/>
    <mergeCell ref="AN17:AO17"/>
    <mergeCell ref="BC23:BE23"/>
    <mergeCell ref="BC24:BE24"/>
    <mergeCell ref="AN18:AO18"/>
    <mergeCell ref="BC18:BE18"/>
    <mergeCell ref="BA1:BD1"/>
    <mergeCell ref="AP5:AY5"/>
    <mergeCell ref="A7:D7"/>
    <mergeCell ref="E7:BA7"/>
    <mergeCell ref="A9:D9"/>
    <mergeCell ref="BC19:BE20"/>
    <mergeCell ref="E9:BA9"/>
    <mergeCell ref="E12:BA12"/>
    <mergeCell ref="BC17:BE17"/>
    <mergeCell ref="B18:Y18"/>
    <mergeCell ref="B22:Y22"/>
    <mergeCell ref="AN22:AO22"/>
    <mergeCell ref="BC22:BE22"/>
    <mergeCell ref="B21:Y21"/>
    <mergeCell ref="AN21:AO21"/>
    <mergeCell ref="BC21:BE2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>Natal'ya Gennad'evna</dc:creator>
  <cp:keywords/>
  <dc:description>Подготовлено на базе материалов БСС «Система Главбух»</dc:description>
  <cp:lastModifiedBy>buch</cp:lastModifiedBy>
  <cp:lastPrinted>2022-01-04T11:03:30Z</cp:lastPrinted>
  <dcterms:created xsi:type="dcterms:W3CDTF">2010-09-22T07:19:29Z</dcterms:created>
  <dcterms:modified xsi:type="dcterms:W3CDTF">2022-01-04T11:04:06Z</dcterms:modified>
  <cp:category/>
  <cp:version/>
  <cp:contentType/>
  <cp:contentStatus/>
</cp:coreProperties>
</file>